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1495" windowHeight="10965"/>
  </bookViews>
  <sheets>
    <sheet name="XI IPA 5" sheetId="1" r:id="rId1"/>
  </sheets>
  <calcPr calcId="144525"/>
</workbook>
</file>

<file path=xl/sharedStrings.xml><?xml version="1.0" encoding="utf-8"?>
<sst xmlns="http://schemas.openxmlformats.org/spreadsheetml/2006/main" count="98">
  <si>
    <t>PERINGATAN :: KOLOM INI TIDAK BOLEH DIGESER POSISINYA</t>
  </si>
  <si>
    <t>DAFTAR NILAI PESERTA DIDIK SMA NEGERI 8 SEMARANG</t>
  </si>
  <si>
    <t>Guru :</t>
  </si>
  <si>
    <t>Budi Setiono</t>
  </si>
  <si>
    <t>Kelas XI IPA 5</t>
  </si>
  <si>
    <t xml:space="preserve">KELAS </t>
  </si>
  <si>
    <t>:</t>
  </si>
  <si>
    <t>Mapel :</t>
  </si>
  <si>
    <t>Fisika [ Mata Pelajaran ]</t>
  </si>
  <si>
    <t>didownload 20/10/2016</t>
  </si>
  <si>
    <t>DAFTAR NILAI SEMESTER GASAL</t>
  </si>
  <si>
    <t xml:space="preserve">Wali Kelas </t>
  </si>
  <si>
    <t>KKM :</t>
  </si>
  <si>
    <t>TAHUN PELAJARAN 2016/2017</t>
  </si>
  <si>
    <t>Semester Gasal Tahun Pelajaran 2016/2017</t>
  </si>
  <si>
    <t>NO</t>
  </si>
  <si>
    <t>nilai_id</t>
  </si>
  <si>
    <t>NAMA</t>
  </si>
  <si>
    <t>NILAI
KETUNTASAN
AKHIR</t>
  </si>
  <si>
    <t>NILAI AKHIR</t>
  </si>
  <si>
    <t>Komponen Nilai</t>
  </si>
  <si>
    <t>Ulangan Harian</t>
  </si>
  <si>
    <t>HR</t>
  </si>
  <si>
    <t>PT/KMTT</t>
  </si>
  <si>
    <t>TR</t>
  </si>
  <si>
    <t>UTS</t>
  </si>
  <si>
    <t>UAS</t>
  </si>
  <si>
    <t>NA</t>
  </si>
  <si>
    <t>R</t>
  </si>
  <si>
    <t>Nilai Praktik</t>
  </si>
  <si>
    <t xml:space="preserve"> PRAKTIK</t>
  </si>
  <si>
    <t>Nilai Sikap</t>
  </si>
  <si>
    <t>Predikat sikap</t>
  </si>
  <si>
    <t>KODE</t>
  </si>
  <si>
    <t>KETERANGAN KOMPETENSI</t>
  </si>
  <si>
    <t>DESKRIPSI PENGETAHUAN/PRAKTIK</t>
  </si>
  <si>
    <t>PENGETAHUAN</t>
  </si>
  <si>
    <t>PRAKTIK</t>
  </si>
  <si>
    <t>SIKAP</t>
  </si>
  <si>
    <t>KETERANGAN</t>
  </si>
  <si>
    <t>RTH</t>
  </si>
  <si>
    <t>UAS /UKK</t>
  </si>
  <si>
    <t>Kode</t>
  </si>
  <si>
    <t>Catatan</t>
  </si>
  <si>
    <t>U</t>
  </si>
  <si>
    <t>R/P</t>
  </si>
  <si>
    <t>H1</t>
  </si>
  <si>
    <t>H2</t>
  </si>
  <si>
    <t>H3</t>
  </si>
  <si>
    <t>H4</t>
  </si>
  <si>
    <t>H5</t>
  </si>
  <si>
    <t>H6</t>
  </si>
  <si>
    <t>H7</t>
  </si>
  <si>
    <t>H8</t>
  </si>
  <si>
    <t>H9</t>
  </si>
  <si>
    <t>H10</t>
  </si>
  <si>
    <t>RTS</t>
  </si>
  <si>
    <t>ADELA DIAN PUTRI HERJATI</t>
  </si>
  <si>
    <t>Kinematika gerak</t>
  </si>
  <si>
    <t>ADITYA DEVA HERNANDA</t>
  </si>
  <si>
    <t>Hukum Grafitasi</t>
  </si>
  <si>
    <t>ANINDYA GITA ATINA</t>
  </si>
  <si>
    <t>Elastisitas</t>
  </si>
  <si>
    <t>APRINADINE PUTRI LARASATI</t>
  </si>
  <si>
    <t>Gerak Harmonis</t>
  </si>
  <si>
    <t>ASTI DIAH SAFITRI</t>
  </si>
  <si>
    <t>Usaha dan Energi</t>
  </si>
  <si>
    <t>AYU NUR JANNAH</t>
  </si>
  <si>
    <t>Impuls dan momemtum</t>
  </si>
  <si>
    <t>CLARINET RACHMA DEVIE</t>
  </si>
  <si>
    <t>DEVY MARIA KRISTIANI</t>
  </si>
  <si>
    <t>DIANA HIDAYATI UTAMI</t>
  </si>
  <si>
    <t>EMMANUEL PUTRA JATMIKO</t>
  </si>
  <si>
    <t>ERIKA DWI ATHALA</t>
  </si>
  <si>
    <t>FERRY BANGSAWAN</t>
  </si>
  <si>
    <t>FINDHI AFIFATUL LATIFAH</t>
  </si>
  <si>
    <t>IBNU ADRIANTO</t>
  </si>
  <si>
    <t>ICHA SABRINA MILENIA KHANSA</t>
  </si>
  <si>
    <t>INGGIT HERFILIA PRATIVI EDIANTI</t>
  </si>
  <si>
    <t>ISMI ZULFANI</t>
  </si>
  <si>
    <t>MAULUDA FITRIYANA</t>
  </si>
  <si>
    <t>MUHAMMAD IQBAL AS SYEGAF</t>
  </si>
  <si>
    <t>NADYA YULI RISMAWATI</t>
  </si>
  <si>
    <t>NIBROSE ZUKHRUF FEBRINA</t>
  </si>
  <si>
    <t>NIKODEMUS GALIH CANDRA WICAKSONO</t>
  </si>
  <si>
    <t>PIAWAI MADANI RUDINI</t>
  </si>
  <si>
    <t>RAFADILA PUTRI WARDANI</t>
  </si>
  <si>
    <t>RIZALDI YUSUF RIDHALLAHI</t>
  </si>
  <si>
    <t>ROSA DYARMA SYAHDA FIRENS</t>
  </si>
  <si>
    <t>SAFHIRA KUMALA DEWI</t>
  </si>
  <si>
    <t>SHINTA HIDHAYATUZZAROH MUNAWAROH</t>
  </si>
  <si>
    <t>TANIA ROSA RISTANTI</t>
  </si>
  <si>
    <t>TASYA MAYTA SALSABELLA</t>
  </si>
  <si>
    <t>UDHKHIYYATUN NISA`</t>
  </si>
  <si>
    <t>VALENTINUS DWI BAGUS BRAMANTYA</t>
  </si>
  <si>
    <t>WAHYU ADITYA YUNANTO</t>
  </si>
  <si>
    <t>WIJANARKO CAHYO KRISTIAWAN</t>
  </si>
  <si>
    <t>YUNISA ASFARINA</t>
  </si>
</sst>
</file>

<file path=xl/styles.xml><?xml version="1.0" encoding="utf-8"?>
<styleSheet xmlns="http://schemas.openxmlformats.org/spreadsheetml/2006/main">
  <numFmts count="4">
    <numFmt numFmtId="176" formatCode="_ * #,##0_ ;_ * \-#,##0_ ;_ * &quot;-&quot;_ ;_ @_ "/>
    <numFmt numFmtId="42" formatCode="_(&quot;$&quot;* #,##0_);_(&quot;$&quot;* \(#,##0\);_(&quot;$&quot;* &quot;-&quot;_);_(@_)"/>
    <numFmt numFmtId="177" formatCode="_ * #,##0.00_ ;_ * \-#,##0.00_ ;_ * &quot;-&quot;??_ ;_ @_ "/>
    <numFmt numFmtId="44" formatCode="_(&quot;$&quot;* #,##0.00_);_(&quot;$&quot;* \(#,##0.00\);_(&quot;$&quot;* &quot;-&quot;??_);_(@_)"/>
  </numFmts>
  <fonts count="45">
    <font>
      <sz val="11"/>
      <color rgb="FF000000"/>
      <name val="Calibri"/>
      <charset val="134"/>
    </font>
    <font>
      <sz val="10"/>
      <color rgb="FFFF0000"/>
      <name val="Calibri"/>
      <charset val="134"/>
    </font>
    <font>
      <b/>
      <sz val="12"/>
      <color rgb="FF000000"/>
      <name val="Arial"/>
      <charset val="134"/>
    </font>
    <font>
      <b/>
      <sz val="11"/>
      <color rgb="FF000000"/>
      <name val="Calibri"/>
      <charset val="134"/>
    </font>
    <font>
      <b/>
      <sz val="10"/>
      <color rgb="FF000000"/>
      <name val="Calibri"/>
      <charset val="134"/>
    </font>
    <font>
      <b/>
      <sz val="10"/>
      <color rgb="FF000000"/>
      <name val="Arial"/>
      <charset val="134"/>
    </font>
    <font>
      <sz val="11"/>
      <color rgb="FF000000"/>
      <name val="Arial"/>
      <charset val="134"/>
    </font>
    <font>
      <sz val="10"/>
      <color rgb="FF000000"/>
      <name val="Arial"/>
      <charset val="134"/>
    </font>
    <font>
      <b/>
      <sz val="12"/>
      <color rgb="FF000000"/>
      <name val="Times New Roman"/>
      <charset val="134"/>
    </font>
    <font>
      <sz val="8"/>
      <color rgb="FF000000"/>
      <name val="Verdana"/>
      <charset val="134"/>
    </font>
    <font>
      <b/>
      <sz val="10"/>
      <color rgb="FF000000"/>
      <name val="Times New Roman"/>
      <charset val="134"/>
    </font>
    <font>
      <b/>
      <sz val="11"/>
      <color rgb="FF000000"/>
      <name val="Times New Roman"/>
      <charset val="134"/>
    </font>
    <font>
      <b/>
      <sz val="14"/>
      <color rgb="FF000000"/>
      <name val="Segoe UI"/>
      <charset val="134"/>
    </font>
    <font>
      <sz val="8"/>
      <color rgb="FF000000"/>
      <name val="Arial"/>
      <charset val="134"/>
    </font>
    <font>
      <b/>
      <sz val="10"/>
      <color rgb="FF000000"/>
      <name val="Segoe UI"/>
      <charset val="134"/>
    </font>
    <font>
      <sz val="10"/>
      <color rgb="FF000000"/>
      <name val="Segoe UI"/>
      <charset val="134"/>
    </font>
    <font>
      <b/>
      <sz val="12"/>
      <color rgb="FF000000"/>
      <name val="Segoe UI"/>
      <charset val="134"/>
    </font>
    <font>
      <b/>
      <i/>
      <sz val="10"/>
      <color rgb="FF000000"/>
      <name val="Segoe UI"/>
      <charset val="134"/>
    </font>
    <font>
      <sz val="12"/>
      <color rgb="FF000000"/>
      <name val="Segoe UI"/>
      <charset val="134"/>
    </font>
    <font>
      <sz val="10"/>
      <name val="Arial"/>
      <charset val="134"/>
    </font>
    <font>
      <sz val="11"/>
      <color theme="1"/>
      <name val="Calibri"/>
      <charset val="134"/>
      <scheme val="minor"/>
    </font>
    <font>
      <sz val="9"/>
      <color rgb="FF000000"/>
      <name val="Calibri"/>
      <charset val="134"/>
    </font>
    <font>
      <b/>
      <sz val="14"/>
      <color rgb="FF000000"/>
      <name val="Times New Roman"/>
      <charset val="134"/>
    </font>
    <font>
      <sz val="12"/>
      <color rgb="FF000000"/>
      <name val="Calibri"/>
      <charset val="134"/>
      <scheme val="minor"/>
    </font>
    <font>
      <sz val="10"/>
      <color rgb="FF000000"/>
      <name val="Times New Roman"/>
      <charset val="134"/>
    </font>
    <font>
      <sz val="12"/>
      <color rgb="FF000000"/>
      <name val="Times New Roman"/>
      <charset val="134"/>
    </font>
    <font>
      <b/>
      <sz val="18"/>
      <color theme="3"/>
      <name val="Calibri"/>
      <charset val="134"/>
      <scheme val="minor"/>
    </font>
    <font>
      <u/>
      <sz val="11"/>
      <color rgb="FF800080"/>
      <name val="Calibri"/>
      <charset val="0"/>
      <scheme val="minor"/>
    </font>
    <font>
      <b/>
      <sz val="13"/>
      <color theme="3"/>
      <name val="Calibri"/>
      <charset val="134"/>
      <scheme val="minor"/>
    </font>
    <font>
      <sz val="11"/>
      <color rgb="FF3F3F76"/>
      <name val="Calibri"/>
      <charset val="0"/>
      <scheme val="minor"/>
    </font>
    <font>
      <sz val="11"/>
      <color theme="1"/>
      <name val="Calibri"/>
      <charset val="0"/>
      <scheme val="minor"/>
    </font>
    <font>
      <b/>
      <sz val="11"/>
      <color rgb="FFFFFFFF"/>
      <name val="Calibri"/>
      <charset val="0"/>
      <scheme val="minor"/>
    </font>
    <font>
      <sz val="11"/>
      <color rgb="FF006100"/>
      <name val="Calibri"/>
      <charset val="0"/>
      <scheme val="minor"/>
    </font>
    <font>
      <b/>
      <sz val="15"/>
      <color theme="3"/>
      <name val="Calibri"/>
      <charset val="134"/>
      <scheme val="minor"/>
    </font>
    <font>
      <sz val="11"/>
      <color rgb="FF9C6500"/>
      <name val="Calibri"/>
      <charset val="0"/>
      <scheme val="minor"/>
    </font>
    <font>
      <b/>
      <sz val="11"/>
      <color theme="3"/>
      <name val="Calibri"/>
      <charset val="134"/>
      <scheme val="minor"/>
    </font>
    <font>
      <b/>
      <sz val="11"/>
      <color rgb="FFFA7D00"/>
      <name val="Calibri"/>
      <charset val="0"/>
      <scheme val="minor"/>
    </font>
    <font>
      <sz val="11"/>
      <color rgb="FFFA7D00"/>
      <name val="Calibri"/>
      <charset val="0"/>
      <scheme val="minor"/>
    </font>
    <font>
      <u/>
      <sz val="11"/>
      <color rgb="FF0000FF"/>
      <name val="Calibri"/>
      <charset val="0"/>
      <scheme val="minor"/>
    </font>
    <font>
      <sz val="11"/>
      <color theme="0"/>
      <name val="Calibri"/>
      <charset val="0"/>
      <scheme val="minor"/>
    </font>
    <font>
      <b/>
      <sz val="11"/>
      <color theme="1"/>
      <name val="Calibri"/>
      <charset val="0"/>
      <scheme val="minor"/>
    </font>
    <font>
      <b/>
      <sz val="11"/>
      <color rgb="FF3F3F3F"/>
      <name val="Calibri"/>
      <charset val="0"/>
      <scheme val="minor"/>
    </font>
    <font>
      <sz val="11"/>
      <color rgb="FFFF0000"/>
      <name val="Calibri"/>
      <charset val="0"/>
      <scheme val="minor"/>
    </font>
    <font>
      <sz val="11"/>
      <color rgb="FF9C0006"/>
      <name val="Calibri"/>
      <charset val="0"/>
      <scheme val="minor"/>
    </font>
    <font>
      <i/>
      <sz val="11"/>
      <color rgb="FF7F7F7F"/>
      <name val="Calibri"/>
      <charset val="0"/>
      <scheme val="minor"/>
    </font>
  </fonts>
  <fills count="42">
    <fill>
      <patternFill patternType="none"/>
    </fill>
    <fill>
      <patternFill patternType="gray125"/>
    </fill>
    <fill>
      <patternFill patternType="solid">
        <fgColor rgb="FFFF0000"/>
        <bgColor rgb="FFFFFFFF"/>
      </patternFill>
    </fill>
    <fill>
      <patternFill patternType="solid">
        <fgColor rgb="FFC3D69B"/>
        <bgColor rgb="FFFFCC99"/>
      </patternFill>
    </fill>
    <fill>
      <patternFill patternType="solid">
        <fgColor rgb="FFFFFF00"/>
        <bgColor rgb="FFFFFFFF"/>
      </patternFill>
    </fill>
    <fill>
      <patternFill patternType="solid">
        <fgColor rgb="FFD8D8D8"/>
        <bgColor rgb="FFFFFFFF"/>
      </patternFill>
    </fill>
    <fill>
      <patternFill patternType="solid">
        <fgColor rgb="FFD8D8D8"/>
        <bgColor rgb="FFFFCC99"/>
      </patternFill>
    </fill>
    <fill>
      <patternFill patternType="solid">
        <fgColor rgb="FFD99594"/>
        <bgColor rgb="FFD99694"/>
      </patternFill>
    </fill>
    <fill>
      <patternFill patternType="solid">
        <fgColor rgb="FFFFC000"/>
        <bgColor rgb="FFFFFFFF"/>
      </patternFill>
    </fill>
    <fill>
      <patternFill patternType="solid">
        <fgColor rgb="FF92D050"/>
        <bgColor rgb="FFFFFFFF"/>
      </patternFill>
    </fill>
    <fill>
      <patternFill patternType="solid">
        <fgColor rgb="FFD99593"/>
        <bgColor rgb="FFFFFFFF"/>
      </patternFill>
    </fill>
    <fill>
      <patternFill patternType="solid">
        <fgColor rgb="FFFFCC99"/>
        <bgColor indexed="64"/>
      </patternFill>
    </fill>
    <fill>
      <patternFill patternType="solid">
        <fgColor theme="4" tint="0.599993896298105"/>
        <bgColor indexed="64"/>
      </patternFill>
    </fill>
    <fill>
      <patternFill patternType="solid">
        <fgColor rgb="FFA5A5A5"/>
        <bgColor indexed="64"/>
      </patternFill>
    </fill>
    <fill>
      <patternFill patternType="solid">
        <fgColor rgb="FFC6EFCE"/>
        <bgColor indexed="64"/>
      </patternFill>
    </fill>
    <fill>
      <patternFill patternType="solid">
        <fgColor rgb="FFFFEB9C"/>
        <bgColor indexed="64"/>
      </patternFill>
    </fill>
    <fill>
      <patternFill patternType="solid">
        <fgColor rgb="FFF2F2F2"/>
        <bgColor indexed="64"/>
      </patternFill>
    </fill>
    <fill>
      <patternFill patternType="solid">
        <fgColor theme="4" tint="0.799981688894314"/>
        <bgColor indexed="64"/>
      </patternFill>
    </fill>
    <fill>
      <patternFill patternType="solid">
        <fgColor rgb="FFFFFFCC"/>
        <bgColor indexed="64"/>
      </patternFill>
    </fill>
    <fill>
      <patternFill patternType="solid">
        <fgColor theme="7" tint="0.799981688894314"/>
        <bgColor indexed="64"/>
      </patternFill>
    </fill>
    <fill>
      <patternFill patternType="solid">
        <fgColor theme="6" tint="0.399975585192419"/>
        <bgColor indexed="64"/>
      </patternFill>
    </fill>
    <fill>
      <patternFill patternType="solid">
        <fgColor theme="7" tint="0.399975585192419"/>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4" tint="0.399975585192419"/>
        <bgColor indexed="64"/>
      </patternFill>
    </fill>
    <fill>
      <patternFill patternType="solid">
        <fgColor theme="5" tint="0.599993896298105"/>
        <bgColor indexed="64"/>
      </patternFill>
    </fill>
    <fill>
      <patternFill patternType="solid">
        <fgColor theme="4"/>
        <bgColor indexed="64"/>
      </patternFill>
    </fill>
    <fill>
      <patternFill patternType="solid">
        <fgColor rgb="FFFFC7CE"/>
        <bgColor indexed="64"/>
      </patternFill>
    </fill>
    <fill>
      <patternFill patternType="solid">
        <fgColor theme="9"/>
        <bgColor indexed="64"/>
      </patternFill>
    </fill>
    <fill>
      <patternFill patternType="solid">
        <fgColor theme="8"/>
        <bgColor indexed="64"/>
      </patternFill>
    </fill>
    <fill>
      <patternFill patternType="solid">
        <fgColor theme="7" tint="0.599993896298105"/>
        <bgColor indexed="64"/>
      </patternFill>
    </fill>
    <fill>
      <patternFill patternType="solid">
        <fgColor theme="6"/>
        <bgColor indexed="64"/>
      </patternFill>
    </fill>
    <fill>
      <patternFill patternType="solid">
        <fgColor theme="5"/>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theme="8" tint="0.399975585192419"/>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7"/>
        <bgColor indexed="64"/>
      </patternFill>
    </fill>
  </fills>
  <borders count="2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top style="thin">
        <color rgb="FF000000"/>
      </top>
      <bottom style="double">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top style="thin">
        <color rgb="FF000000"/>
      </top>
      <bottom/>
      <diagonal/>
    </border>
    <border>
      <left style="thin">
        <color rgb="FF000000"/>
      </left>
      <right/>
      <top/>
      <bottom style="thin">
        <color rgb="FF000000"/>
      </bottom>
      <diagonal/>
    </border>
    <border>
      <left/>
      <right/>
      <top/>
      <bottom style="thin">
        <color rgb="FF000000"/>
      </bottom>
      <diagonal/>
    </border>
    <border>
      <left style="thin">
        <color indexed="8"/>
      </left>
      <right style="thin">
        <color indexed="8"/>
      </right>
      <top style="thin">
        <color indexed="8"/>
      </top>
      <bottom style="thin">
        <color indexed="8"/>
      </bottom>
      <diagonal/>
    </border>
    <border>
      <left/>
      <right style="thin">
        <color rgb="FF000000"/>
      </right>
      <top style="thin">
        <color rgb="FF000000"/>
      </top>
      <bottom/>
      <diagonal/>
    </border>
    <border>
      <left/>
      <right style="thin">
        <color rgb="FF000000"/>
      </right>
      <top/>
      <bottom style="thin">
        <color rgb="FF000000"/>
      </bottom>
      <diagonal/>
    </border>
    <border>
      <left/>
      <right style="medium">
        <color rgb="FF000000"/>
      </right>
      <top style="thin">
        <color rgb="FF000000"/>
      </top>
      <bottom style="thin">
        <color rgb="FF000000"/>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51">
    <xf numFmtId="0" fontId="0" fillId="0" borderId="0"/>
    <xf numFmtId="0" fontId="30" fillId="12" borderId="0" applyNumberFormat="0" applyBorder="0" applyAlignment="0" applyProtection="0">
      <alignment vertical="center"/>
    </xf>
    <xf numFmtId="177" fontId="20" fillId="0" borderId="0" applyFont="0" applyFill="0" applyBorder="0" applyAlignment="0" applyProtection="0">
      <alignment vertical="center"/>
    </xf>
    <xf numFmtId="176" fontId="20" fillId="0" borderId="0" applyFont="0" applyFill="0" applyBorder="0" applyAlignment="0" applyProtection="0">
      <alignment vertical="center"/>
    </xf>
    <xf numFmtId="42" fontId="20" fillId="0" borderId="0" applyFont="0" applyFill="0" applyBorder="0" applyAlignment="0" applyProtection="0">
      <alignment vertical="center"/>
    </xf>
    <xf numFmtId="44" fontId="20" fillId="0" borderId="0" applyFont="0" applyFill="0" applyBorder="0" applyAlignment="0" applyProtection="0">
      <alignment vertical="center"/>
    </xf>
    <xf numFmtId="9" fontId="20" fillId="0" borderId="0" applyFont="0" applyFill="0" applyBorder="0" applyAlignment="0" applyProtection="0">
      <alignment vertical="center"/>
    </xf>
    <xf numFmtId="0" fontId="31" fillId="13" borderId="21" applyNumberFormat="0" applyAlignment="0" applyProtection="0">
      <alignment vertical="center"/>
    </xf>
    <xf numFmtId="0" fontId="28" fillId="0" borderId="19" applyNumberFormat="0" applyFill="0" applyAlignment="0" applyProtection="0">
      <alignment vertical="center"/>
    </xf>
    <xf numFmtId="0" fontId="20" fillId="18" borderId="22" applyNumberFormat="0" applyFont="0" applyAlignment="0" applyProtection="0">
      <alignment vertical="center"/>
    </xf>
    <xf numFmtId="0" fontId="38" fillId="0" borderId="0" applyNumberFormat="0" applyFill="0" applyBorder="0" applyAlignment="0" applyProtection="0">
      <alignment vertical="center"/>
    </xf>
    <xf numFmtId="0" fontId="39" fillId="21" borderId="0" applyNumberFormat="0" applyBorder="0" applyAlignment="0" applyProtection="0">
      <alignment vertical="center"/>
    </xf>
    <xf numFmtId="0" fontId="27" fillId="0" borderId="0" applyNumberFormat="0" applyFill="0" applyBorder="0" applyAlignment="0" applyProtection="0">
      <alignment vertical="center"/>
    </xf>
    <xf numFmtId="0" fontId="30" fillId="24" borderId="0" applyNumberFormat="0" applyBorder="0" applyAlignment="0" applyProtection="0">
      <alignment vertical="center"/>
    </xf>
    <xf numFmtId="0" fontId="42" fillId="0" borderId="0" applyNumberFormat="0" applyFill="0" applyBorder="0" applyAlignment="0" applyProtection="0">
      <alignment vertical="center"/>
    </xf>
    <xf numFmtId="0" fontId="30" fillId="27" borderId="0" applyNumberFormat="0" applyBorder="0" applyAlignment="0" applyProtection="0">
      <alignment vertical="center"/>
    </xf>
    <xf numFmtId="0" fontId="26"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33" fillId="0" borderId="19" applyNumberFormat="0" applyFill="0" applyAlignment="0" applyProtection="0">
      <alignment vertical="center"/>
    </xf>
    <xf numFmtId="0" fontId="35" fillId="0" borderId="24" applyNumberFormat="0" applyFill="0" applyAlignment="0" applyProtection="0">
      <alignment vertical="center"/>
    </xf>
    <xf numFmtId="0" fontId="35" fillId="0" borderId="0" applyNumberFormat="0" applyFill="0" applyBorder="0" applyAlignment="0" applyProtection="0">
      <alignment vertical="center"/>
    </xf>
    <xf numFmtId="0" fontId="29" fillId="11" borderId="20" applyNumberFormat="0" applyAlignment="0" applyProtection="0">
      <alignment vertical="center"/>
    </xf>
    <xf numFmtId="0" fontId="39" fillId="20" borderId="0" applyNumberFormat="0" applyBorder="0" applyAlignment="0" applyProtection="0">
      <alignment vertical="center"/>
    </xf>
    <xf numFmtId="0" fontId="32" fillId="14" borderId="0" applyNumberFormat="0" applyBorder="0" applyAlignment="0" applyProtection="0">
      <alignment vertical="center"/>
    </xf>
    <xf numFmtId="0" fontId="41" fillId="16" borderId="26" applyNumberFormat="0" applyAlignment="0" applyProtection="0">
      <alignment vertical="center"/>
    </xf>
    <xf numFmtId="0" fontId="30" fillId="17" borderId="0" applyNumberFormat="0" applyBorder="0" applyAlignment="0" applyProtection="0">
      <alignment vertical="center"/>
    </xf>
    <xf numFmtId="0" fontId="36" fillId="16" borderId="20" applyNumberFormat="0" applyAlignment="0" applyProtection="0">
      <alignment vertical="center"/>
    </xf>
    <xf numFmtId="0" fontId="37" fillId="0" borderId="23" applyNumberFormat="0" applyFill="0" applyAlignment="0" applyProtection="0">
      <alignment vertical="center"/>
    </xf>
    <xf numFmtId="0" fontId="40" fillId="0" borderId="25" applyNumberFormat="0" applyFill="0" applyAlignment="0" applyProtection="0">
      <alignment vertical="center"/>
    </xf>
    <xf numFmtId="0" fontId="43" fillId="29" borderId="0" applyNumberFormat="0" applyBorder="0" applyAlignment="0" applyProtection="0">
      <alignment vertical="center"/>
    </xf>
    <xf numFmtId="0" fontId="34" fillId="15" borderId="0" applyNumberFormat="0" applyBorder="0" applyAlignment="0" applyProtection="0">
      <alignment vertical="center"/>
    </xf>
    <xf numFmtId="0" fontId="39" fillId="28" borderId="0" applyNumberFormat="0" applyBorder="0" applyAlignment="0" applyProtection="0">
      <alignment vertical="center"/>
    </xf>
    <xf numFmtId="0" fontId="19" fillId="0" borderId="0">
      <alignment vertical="center"/>
    </xf>
    <xf numFmtId="0" fontId="30" fillId="23" borderId="0" applyNumberFormat="0" applyBorder="0" applyAlignment="0" applyProtection="0">
      <alignment vertical="center"/>
    </xf>
    <xf numFmtId="0" fontId="39" fillId="26" borderId="0" applyNumberFormat="0" applyBorder="0" applyAlignment="0" applyProtection="0">
      <alignment vertical="center"/>
    </xf>
    <xf numFmtId="0" fontId="39" fillId="34" borderId="0" applyNumberFormat="0" applyBorder="0" applyAlignment="0" applyProtection="0">
      <alignment vertical="center"/>
    </xf>
    <xf numFmtId="0" fontId="30" fillId="22" borderId="0" applyNumberFormat="0" applyBorder="0" applyAlignment="0" applyProtection="0">
      <alignment vertical="center"/>
    </xf>
    <xf numFmtId="0" fontId="30" fillId="36" borderId="0" applyNumberFormat="0" applyBorder="0" applyAlignment="0" applyProtection="0">
      <alignment vertical="center"/>
    </xf>
    <xf numFmtId="0" fontId="39" fillId="39" borderId="0" applyNumberFormat="0" applyBorder="0" applyAlignment="0" applyProtection="0">
      <alignment vertical="center"/>
    </xf>
    <xf numFmtId="0" fontId="39" fillId="33" borderId="0" applyNumberFormat="0" applyBorder="0" applyAlignment="0" applyProtection="0">
      <alignment vertical="center"/>
    </xf>
    <xf numFmtId="0" fontId="30" fillId="38" borderId="0" applyNumberFormat="0" applyBorder="0" applyAlignment="0" applyProtection="0">
      <alignment vertical="center"/>
    </xf>
    <xf numFmtId="0" fontId="39" fillId="41" borderId="0" applyNumberFormat="0" applyBorder="0" applyAlignment="0" applyProtection="0">
      <alignment vertical="center"/>
    </xf>
    <xf numFmtId="0" fontId="30" fillId="19" borderId="0" applyNumberFormat="0" applyBorder="0" applyAlignment="0" applyProtection="0">
      <alignment vertical="center"/>
    </xf>
    <xf numFmtId="0" fontId="30" fillId="32" borderId="0" applyNumberFormat="0" applyBorder="0" applyAlignment="0" applyProtection="0">
      <alignment vertical="center"/>
    </xf>
    <xf numFmtId="0" fontId="39" fillId="31" borderId="0" applyNumberFormat="0" applyBorder="0" applyAlignment="0" applyProtection="0">
      <alignment vertical="center"/>
    </xf>
    <xf numFmtId="0" fontId="30" fillId="25" borderId="0" applyNumberFormat="0" applyBorder="0" applyAlignment="0" applyProtection="0">
      <alignment vertical="center"/>
    </xf>
    <xf numFmtId="0" fontId="39" fillId="37" borderId="0" applyNumberFormat="0" applyBorder="0" applyAlignment="0" applyProtection="0">
      <alignment vertical="center"/>
    </xf>
    <xf numFmtId="0" fontId="39" fillId="30" borderId="0" applyNumberFormat="0" applyBorder="0" applyAlignment="0" applyProtection="0">
      <alignment vertical="center"/>
    </xf>
    <xf numFmtId="0" fontId="30" fillId="40" borderId="0" applyNumberFormat="0" applyBorder="0" applyAlignment="0" applyProtection="0">
      <alignment vertical="center"/>
    </xf>
    <xf numFmtId="0" fontId="39" fillId="35" borderId="0" applyNumberFormat="0" applyBorder="0" applyAlignment="0" applyProtection="0">
      <alignment vertical="center"/>
    </xf>
    <xf numFmtId="0" fontId="19" fillId="0" borderId="0">
      <alignment vertical="center"/>
    </xf>
  </cellStyleXfs>
  <cellXfs count="99">
    <xf numFmtId="0" fontId="0" fillId="0" borderId="0" xfId="0" applyFill="1" applyAlignment="1">
      <alignment vertical="top"/>
    </xf>
    <xf numFmtId="0" fontId="1" fillId="2" borderId="0" xfId="0" applyFont="1" applyFill="1" applyAlignment="1">
      <alignment horizontal="center" vertical="center"/>
    </xf>
    <xf numFmtId="0" fontId="2" fillId="2" borderId="0" xfId="0" applyFont="1" applyFill="1" applyAlignment="1">
      <alignment horizontal="center" vertical="center"/>
    </xf>
    <xf numFmtId="0" fontId="3" fillId="0" borderId="0" xfId="0" applyFont="1" applyFill="1" applyAlignment="1">
      <alignment horizontal="left" vertical="top"/>
    </xf>
    <xf numFmtId="0" fontId="4" fillId="3" borderId="0" xfId="0" applyFont="1" applyFill="1" applyAlignment="1">
      <alignment horizontal="left" vertical="top"/>
    </xf>
    <xf numFmtId="0" fontId="5" fillId="0" borderId="0" xfId="0" applyFont="1" applyFill="1" applyAlignment="1">
      <alignment vertical="top" shrinkToFit="1"/>
    </xf>
    <xf numFmtId="0" fontId="4" fillId="0" borderId="0" xfId="0" applyFont="1" applyFill="1" applyAlignment="1">
      <alignment vertical="top"/>
    </xf>
    <xf numFmtId="0" fontId="6" fillId="0" borderId="0" xfId="0" applyFont="1" applyFill="1" applyAlignment="1">
      <alignment vertical="top"/>
    </xf>
    <xf numFmtId="0" fontId="2" fillId="0" borderId="0" xfId="0" applyFont="1" applyFill="1" applyAlignment="1">
      <alignment vertical="center"/>
    </xf>
    <xf numFmtId="0" fontId="7" fillId="0" borderId="0" xfId="0" applyFont="1" applyFill="1" applyAlignment="1">
      <alignment vertical="top"/>
    </xf>
    <xf numFmtId="0" fontId="3" fillId="4" borderId="1" xfId="0" applyFont="1" applyFill="1" applyBorder="1" applyAlignment="1">
      <alignment horizontal="left" vertical="top"/>
    </xf>
    <xf numFmtId="0" fontId="5" fillId="0" borderId="1" xfId="0" applyFont="1" applyFill="1" applyBorder="1" applyAlignment="1">
      <alignment vertical="top" shrinkToFit="1"/>
    </xf>
    <xf numFmtId="0" fontId="4" fillId="0" borderId="0" xfId="0" applyFont="1" applyFill="1" applyAlignment="1">
      <alignment horizontal="center" vertical="top"/>
    </xf>
    <xf numFmtId="0" fontId="4" fillId="0" borderId="0" xfId="0" applyFont="1" applyFill="1" applyAlignment="1">
      <alignment horizontal="left" vertical="top"/>
    </xf>
    <xf numFmtId="0" fontId="8" fillId="5" borderId="2" xfId="0" applyFont="1" applyFill="1" applyBorder="1" applyAlignment="1">
      <alignment horizontal="center" vertical="center" wrapText="1"/>
    </xf>
    <xf numFmtId="0" fontId="8" fillId="6" borderId="3" xfId="0" applyFont="1" applyFill="1" applyBorder="1" applyAlignment="1">
      <alignment horizontal="center" vertical="center" wrapText="1"/>
    </xf>
    <xf numFmtId="0" fontId="8" fillId="5" borderId="2" xfId="0" applyFont="1" applyFill="1" applyBorder="1" applyAlignment="1">
      <alignment horizontal="center" vertical="center" shrinkToFit="1"/>
    </xf>
    <xf numFmtId="0" fontId="9" fillId="0" borderId="4" xfId="0" applyFont="1" applyFill="1" applyBorder="1" applyAlignment="1">
      <alignment horizontal="center" vertical="center" wrapText="1"/>
    </xf>
    <xf numFmtId="0" fontId="10" fillId="4" borderId="5" xfId="0" applyFont="1" applyFill="1" applyBorder="1" applyAlignment="1">
      <alignment horizontal="center" vertical="center" wrapText="1"/>
    </xf>
    <xf numFmtId="0" fontId="11" fillId="4" borderId="6" xfId="0" applyFont="1" applyFill="1" applyBorder="1" applyAlignment="1">
      <alignment horizontal="center" vertical="center" wrapText="1"/>
    </xf>
    <xf numFmtId="0" fontId="11" fillId="4" borderId="7" xfId="0" applyFont="1" applyFill="1" applyBorder="1" applyAlignment="1">
      <alignment horizontal="center" vertical="center" wrapText="1"/>
    </xf>
    <xf numFmtId="0" fontId="10" fillId="4" borderId="4" xfId="0" applyFont="1" applyFill="1" applyBorder="1" applyAlignment="1">
      <alignment horizontal="center" vertical="center" wrapText="1"/>
    </xf>
    <xf numFmtId="0" fontId="8" fillId="7" borderId="5" xfId="0" applyFont="1" applyFill="1" applyBorder="1" applyAlignment="1">
      <alignment horizontal="center" vertical="center" shrinkToFit="1"/>
    </xf>
    <xf numFmtId="0" fontId="8" fillId="8" borderId="4" xfId="0" applyFont="1" applyFill="1" applyBorder="1" applyAlignment="1">
      <alignment horizontal="center" vertical="center" wrapText="1"/>
    </xf>
    <xf numFmtId="0" fontId="8" fillId="5" borderId="5" xfId="0" applyFont="1" applyFill="1" applyBorder="1" applyAlignment="1">
      <alignment horizontal="center" vertical="center" wrapText="1"/>
    </xf>
    <xf numFmtId="0" fontId="8" fillId="6" borderId="8" xfId="0" applyFont="1" applyFill="1" applyBorder="1" applyAlignment="1">
      <alignment horizontal="center" vertical="center" wrapText="1"/>
    </xf>
    <xf numFmtId="0" fontId="8" fillId="5" borderId="5" xfId="0" applyFont="1" applyFill="1" applyBorder="1" applyAlignment="1">
      <alignment horizontal="center" vertical="center" shrinkToFit="1"/>
    </xf>
    <xf numFmtId="0" fontId="8" fillId="7" borderId="9" xfId="0" applyFont="1" applyFill="1" applyBorder="1" applyAlignment="1">
      <alignment horizontal="center" vertical="center" shrinkToFit="1"/>
    </xf>
    <xf numFmtId="0" fontId="0" fillId="0" borderId="1" xfId="0" applyFill="1" applyBorder="1" applyAlignment="1">
      <alignment vertical="top"/>
    </xf>
    <xf numFmtId="0" fontId="12" fillId="0" borderId="0" xfId="0" applyFont="1" applyFill="1" applyAlignment="1">
      <alignment horizontal="left" vertical="center"/>
    </xf>
    <xf numFmtId="0" fontId="2" fillId="0" borderId="0" xfId="0" applyFont="1" applyFill="1" applyAlignment="1">
      <alignment horizontal="center" vertical="center"/>
    </xf>
    <xf numFmtId="0" fontId="7" fillId="0" borderId="0" xfId="0" applyFont="1" applyFill="1" applyAlignment="1">
      <alignment vertical="top" shrinkToFit="1"/>
    </xf>
    <xf numFmtId="0" fontId="13" fillId="0" borderId="0" xfId="0" applyFont="1" applyFill="1" applyAlignment="1">
      <alignment vertical="center"/>
    </xf>
    <xf numFmtId="0" fontId="5" fillId="0" borderId="0" xfId="0" applyFont="1" applyFill="1" applyAlignment="1">
      <alignment vertical="center"/>
    </xf>
    <xf numFmtId="0" fontId="11" fillId="4" borderId="10" xfId="0" applyFont="1" applyFill="1" applyBorder="1" applyAlignment="1">
      <alignment horizontal="center" vertical="center" wrapText="1"/>
    </xf>
    <xf numFmtId="0" fontId="8" fillId="0" borderId="4" xfId="0" applyFont="1" applyFill="1" applyBorder="1" applyAlignment="1">
      <alignment horizontal="center" vertical="center"/>
    </xf>
    <xf numFmtId="0" fontId="8" fillId="4" borderId="1" xfId="0" applyFont="1" applyFill="1" applyBorder="1" applyAlignment="1">
      <alignment horizontal="center" vertical="center"/>
    </xf>
    <xf numFmtId="0" fontId="14" fillId="0" borderId="6" xfId="0" applyFont="1" applyFill="1" applyBorder="1" applyAlignment="1">
      <alignment horizontal="centerContinuous" vertical="center"/>
    </xf>
    <xf numFmtId="0" fontId="8" fillId="9" borderId="4" xfId="0" applyFont="1" applyFill="1" applyBorder="1" applyAlignment="1">
      <alignment horizontal="center" vertical="center" wrapText="1"/>
    </xf>
    <xf numFmtId="0" fontId="8" fillId="4" borderId="4" xfId="0" applyFont="1" applyFill="1" applyBorder="1" applyAlignment="1">
      <alignment horizontal="center" vertical="center"/>
    </xf>
    <xf numFmtId="0" fontId="8" fillId="10" borderId="5" xfId="0" applyFont="1" applyFill="1" applyBorder="1" applyAlignment="1">
      <alignment horizontal="center" vertical="center"/>
    </xf>
    <xf numFmtId="0" fontId="8" fillId="10" borderId="2" xfId="0" applyFont="1" applyFill="1" applyBorder="1" applyAlignment="1">
      <alignment horizontal="center" vertical="center"/>
    </xf>
    <xf numFmtId="0" fontId="8" fillId="10" borderId="2" xfId="0" applyFont="1" applyFill="1" applyBorder="1" applyAlignment="1">
      <alignment horizontal="center" vertical="center" wrapText="1"/>
    </xf>
    <xf numFmtId="0" fontId="15" fillId="0" borderId="6" xfId="0" applyFont="1" applyFill="1" applyBorder="1" applyAlignment="1">
      <alignment horizontal="center" vertical="center"/>
    </xf>
    <xf numFmtId="0" fontId="8" fillId="10" borderId="4" xfId="0" applyFont="1" applyFill="1" applyBorder="1" applyAlignment="1">
      <alignment horizontal="center" vertical="center"/>
    </xf>
    <xf numFmtId="0" fontId="8" fillId="10" borderId="5" xfId="0" applyFont="1" applyFill="1" applyBorder="1" applyAlignment="1">
      <alignment horizontal="center" vertical="center" wrapText="1"/>
    </xf>
    <xf numFmtId="0" fontId="15" fillId="0" borderId="4" xfId="0" applyFont="1" applyFill="1" applyBorder="1" applyAlignment="1">
      <alignment horizontal="center" vertical="center"/>
    </xf>
    <xf numFmtId="0" fontId="0" fillId="0" borderId="11" xfId="0" applyFill="1" applyBorder="1" applyAlignment="1" applyProtection="1">
      <alignment horizontal="center"/>
    </xf>
    <xf numFmtId="0" fontId="0" fillId="0" borderId="1" xfId="0" applyFill="1" applyBorder="1" applyAlignment="1">
      <alignment vertical="top" shrinkToFit="1"/>
    </xf>
    <xf numFmtId="0" fontId="0" fillId="0" borderId="1" xfId="0" applyFill="1" applyBorder="1" applyAlignment="1">
      <alignment vertical="top" shrinkToFit="1"/>
    </xf>
    <xf numFmtId="0" fontId="14" fillId="0" borderId="7" xfId="0" applyFont="1" applyFill="1" applyBorder="1" applyAlignment="1">
      <alignment horizontal="centerContinuous" vertical="center"/>
    </xf>
    <xf numFmtId="0" fontId="15" fillId="0" borderId="7" xfId="0" applyFont="1" applyFill="1" applyBorder="1" applyAlignment="1">
      <alignment horizontal="center" vertical="center"/>
    </xf>
    <xf numFmtId="0" fontId="15" fillId="0" borderId="10" xfId="0" applyFont="1" applyFill="1" applyBorder="1" applyAlignment="1">
      <alignment horizontal="center" vertical="center"/>
    </xf>
    <xf numFmtId="0" fontId="15" fillId="0" borderId="1" xfId="0" applyFont="1" applyFill="1" applyBorder="1" applyAlignment="1" applyProtection="1">
      <alignment horizontal="center" vertical="center" shrinkToFit="1"/>
      <protection locked="0"/>
    </xf>
    <xf numFmtId="0" fontId="0" fillId="0" borderId="11" xfId="0" applyFill="1" applyBorder="1" applyAlignment="1" applyProtection="1">
      <alignment horizontal="center"/>
    </xf>
    <xf numFmtId="0" fontId="14" fillId="0" borderId="10" xfId="0" applyFont="1" applyFill="1" applyBorder="1" applyAlignment="1">
      <alignment horizontal="centerContinuous" vertical="center"/>
    </xf>
    <xf numFmtId="0" fontId="14" fillId="0" borderId="5" xfId="0" applyFont="1" applyFill="1" applyBorder="1" applyAlignment="1">
      <alignment horizontal="center" vertical="center"/>
    </xf>
    <xf numFmtId="0" fontId="14" fillId="0" borderId="8" xfId="0" applyFont="1" applyFill="1" applyBorder="1" applyAlignment="1">
      <alignment horizontal="center" vertical="center"/>
    </xf>
    <xf numFmtId="0" fontId="14" fillId="0" borderId="12" xfId="0" applyFont="1" applyFill="1" applyBorder="1" applyAlignment="1">
      <alignment horizontal="center" vertical="center"/>
    </xf>
    <xf numFmtId="0" fontId="14" fillId="0" borderId="4" xfId="0" applyFont="1" applyFill="1" applyBorder="1" applyAlignment="1">
      <alignment horizontal="center" vertical="center"/>
    </xf>
    <xf numFmtId="0" fontId="14" fillId="0" borderId="13" xfId="0" applyFont="1" applyFill="1" applyBorder="1" applyAlignment="1">
      <alignment horizontal="center" vertical="center"/>
    </xf>
    <xf numFmtId="0" fontId="14" fillId="0" borderId="14" xfId="0" applyFont="1" applyFill="1" applyBorder="1" applyAlignment="1">
      <alignment horizontal="center" vertical="center"/>
    </xf>
    <xf numFmtId="0" fontId="15" fillId="0" borderId="4" xfId="0" applyFont="1" applyFill="1" applyBorder="1" applyAlignment="1">
      <alignment horizontal="center" vertical="center" shrinkToFit="1"/>
    </xf>
    <xf numFmtId="0" fontId="0" fillId="0" borderId="1" xfId="0" applyFill="1" applyBorder="1" applyAlignment="1">
      <alignment shrinkToFit="1"/>
    </xf>
    <xf numFmtId="0" fontId="0" fillId="0" borderId="15" xfId="0" applyFill="1" applyBorder="1" applyAlignment="1" applyProtection="1">
      <alignment horizontal="right"/>
    </xf>
    <xf numFmtId="0" fontId="14" fillId="0" borderId="5" xfId="0" applyFont="1" applyFill="1" applyBorder="1" applyAlignment="1">
      <alignment horizontal="center" vertical="center" wrapText="1"/>
    </xf>
    <xf numFmtId="0" fontId="16" fillId="0" borderId="5" xfId="0" applyFont="1" applyFill="1" applyBorder="1" applyAlignment="1">
      <alignment horizontal="center" vertical="center"/>
    </xf>
    <xf numFmtId="0" fontId="0" fillId="0" borderId="4" xfId="0" applyFill="1" applyBorder="1" applyAlignment="1">
      <alignment vertical="top"/>
    </xf>
    <xf numFmtId="0" fontId="14" fillId="0" borderId="1" xfId="0" applyFont="1" applyFill="1" applyBorder="1" applyAlignment="1">
      <alignment horizontal="center" vertical="center" wrapText="1"/>
    </xf>
    <xf numFmtId="0" fontId="17" fillId="0" borderId="4" xfId="0" applyFont="1" applyFill="1" applyBorder="1" applyAlignment="1">
      <alignment horizontal="center" vertical="center" wrapText="1"/>
    </xf>
    <xf numFmtId="0" fontId="16" fillId="0" borderId="4" xfId="0" applyFont="1" applyFill="1" applyBorder="1" applyAlignment="1">
      <alignment horizontal="center" vertical="center"/>
    </xf>
    <xf numFmtId="0" fontId="18" fillId="0" borderId="4" xfId="0" applyFont="1" applyFill="1" applyBorder="1" applyAlignment="1">
      <alignment vertical="center"/>
    </xf>
    <xf numFmtId="0" fontId="15" fillId="0" borderId="5" xfId="0" applyFont="1" applyFill="1" applyBorder="1" applyAlignment="1">
      <alignment horizontal="center" vertical="center"/>
    </xf>
    <xf numFmtId="0" fontId="19" fillId="0" borderId="0" xfId="50" applyFont="1" applyFill="1" applyBorder="1" applyAlignment="1">
      <alignment horizontal="center" vertical="center" shrinkToFit="1"/>
    </xf>
    <xf numFmtId="2" fontId="15" fillId="0" borderId="1" xfId="0" applyNumberFormat="1" applyFont="1" applyFill="1" applyBorder="1" applyAlignment="1" applyProtection="1">
      <alignment horizontal="center" vertical="center" shrinkToFit="1"/>
      <protection locked="0"/>
    </xf>
    <xf numFmtId="1" fontId="14" fillId="0" borderId="1" xfId="0" applyNumberFormat="1" applyFont="1" applyFill="1" applyBorder="1" applyAlignment="1" applyProtection="1">
      <alignment horizontal="center" vertical="center" shrinkToFit="1"/>
      <protection locked="0"/>
    </xf>
    <xf numFmtId="0" fontId="0" fillId="0" borderId="4" xfId="0" applyFill="1" applyBorder="1" applyAlignment="1">
      <alignment vertical="top" shrinkToFit="1"/>
    </xf>
    <xf numFmtId="0" fontId="0" fillId="0" borderId="15" xfId="0" applyFill="1" applyBorder="1" applyAlignment="1" applyProtection="1">
      <alignment horizontal="right"/>
    </xf>
    <xf numFmtId="0" fontId="20" fillId="0" borderId="0" xfId="0" applyFont="1" applyFill="1" applyBorder="1" applyAlignment="1">
      <alignment horizontal="center" shrinkToFit="1"/>
    </xf>
    <xf numFmtId="0" fontId="14" fillId="0" borderId="1" xfId="0" applyFont="1" applyFill="1" applyBorder="1" applyAlignment="1">
      <alignment horizontal="center" vertical="top" textRotation="90" wrapText="1"/>
    </xf>
    <xf numFmtId="0" fontId="14" fillId="0" borderId="8" xfId="0" applyFont="1" applyFill="1" applyBorder="1" applyAlignment="1">
      <alignment horizontal="center" vertical="center" wrapText="1"/>
    </xf>
    <xf numFmtId="0" fontId="14" fillId="0" borderId="12" xfId="0" applyFont="1" applyFill="1" applyBorder="1" applyAlignment="1">
      <alignment horizontal="center" vertical="center" wrapText="1"/>
    </xf>
    <xf numFmtId="0" fontId="14" fillId="0" borderId="13" xfId="0" applyFont="1" applyFill="1" applyBorder="1" applyAlignment="1">
      <alignment horizontal="center" vertical="center" wrapText="1"/>
    </xf>
    <xf numFmtId="0" fontId="14" fillId="0" borderId="14" xfId="0" applyFont="1" applyFill="1" applyBorder="1" applyAlignment="1">
      <alignment horizontal="center" vertical="center" wrapText="1"/>
    </xf>
    <xf numFmtId="0" fontId="14" fillId="0" borderId="5" xfId="0" applyFont="1" applyFill="1" applyBorder="1" applyAlignment="1">
      <alignment horizontal="center" vertical="top" textRotation="90" wrapText="1"/>
    </xf>
    <xf numFmtId="0" fontId="14" fillId="0" borderId="1" xfId="0" applyFont="1" applyFill="1" applyBorder="1" applyAlignment="1" applyProtection="1">
      <alignment horizontal="center" vertical="center" shrinkToFit="1"/>
      <protection locked="0"/>
    </xf>
    <xf numFmtId="0" fontId="14" fillId="0" borderId="16" xfId="0" applyFont="1" applyFill="1" applyBorder="1" applyAlignment="1">
      <alignment horizontal="center" vertical="center" wrapText="1"/>
    </xf>
    <xf numFmtId="0" fontId="3" fillId="0" borderId="1" xfId="0" applyFont="1" applyFill="1" applyBorder="1" applyAlignment="1">
      <alignment horizontal="center" vertical="center"/>
    </xf>
    <xf numFmtId="0" fontId="14" fillId="0" borderId="17" xfId="0" applyFont="1" applyFill="1" applyBorder="1" applyAlignment="1">
      <alignment horizontal="center" vertical="center" wrapText="1"/>
    </xf>
    <xf numFmtId="0" fontId="14" fillId="0" borderId="1" xfId="0" applyFont="1" applyFill="1" applyBorder="1" applyAlignment="1">
      <alignment horizontal="center" vertical="center" shrinkToFit="1"/>
    </xf>
    <xf numFmtId="0" fontId="21" fillId="0" borderId="4" xfId="0" applyFont="1" applyFill="1" applyBorder="1" applyAlignment="1">
      <alignment vertical="top"/>
    </xf>
    <xf numFmtId="0" fontId="22" fillId="0" borderId="0" xfId="0" applyFont="1" applyFill="1" applyAlignment="1">
      <alignment vertical="top"/>
    </xf>
    <xf numFmtId="0" fontId="0" fillId="0" borderId="6" xfId="0" applyFill="1" applyBorder="1" applyAlignment="1">
      <alignment horizontal="center" vertical="top"/>
    </xf>
    <xf numFmtId="0" fontId="0" fillId="0" borderId="6" xfId="0" applyFill="1" applyBorder="1" applyAlignment="1">
      <alignment horizontal="center" vertical="center"/>
    </xf>
    <xf numFmtId="0" fontId="23" fillId="0" borderId="1" xfId="0" applyFont="1" applyFill="1" applyBorder="1"/>
    <xf numFmtId="0" fontId="23" fillId="0" borderId="18" xfId="0" applyFont="1" applyFill="1" applyBorder="1" applyAlignment="1" applyProtection="1">
      <alignment horizontal="left" vertical="center"/>
      <protection hidden="1"/>
    </xf>
    <xf numFmtId="0" fontId="24" fillId="0" borderId="18" xfId="0" applyFont="1" applyFill="1" applyBorder="1" applyAlignment="1" applyProtection="1">
      <alignment horizontal="left" vertical="center"/>
      <protection hidden="1"/>
    </xf>
    <xf numFmtId="0" fontId="25" fillId="0" borderId="1" xfId="0" applyFont="1" applyFill="1" applyBorder="1"/>
    <xf numFmtId="0" fontId="25" fillId="0" borderId="18" xfId="0" applyFont="1" applyFill="1" applyBorder="1" applyAlignment="1" applyProtection="1">
      <alignment horizontal="left" vertical="center"/>
      <protection hidden="1"/>
    </xf>
  </cellXfs>
  <cellStyles count="51">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Normal 2" xfId="32"/>
    <cellStyle name="20% - Accent5" xfId="33" builtinId="46"/>
    <cellStyle name="60% - Accent1" xfId="34" builtinId="32"/>
    <cellStyle name="Accent2" xfId="35" builtinId="33"/>
    <cellStyle name="20% - Accent2" xfId="36" builtinId="34"/>
    <cellStyle name="20% - Accent6" xfId="37" builtinId="50"/>
    <cellStyle name="60% - Accent2" xfId="38" builtinId="36"/>
    <cellStyle name="Accent3" xfId="39" builtinId="37"/>
    <cellStyle name="20% - Accent3" xfId="40" builtinId="38"/>
    <cellStyle name="Accent4" xfId="41" builtinId="41"/>
    <cellStyle name="20% - Accent4" xfId="42" builtinId="42"/>
    <cellStyle name="40% - Accent4" xfId="43" builtinId="43"/>
    <cellStyle name="Accent5" xfId="44" builtinId="45"/>
    <cellStyle name="40% - Accent5" xfId="45" builtinId="47"/>
    <cellStyle name="60% - Accent5" xfId="46" builtinId="48"/>
    <cellStyle name="Accent6" xfId="47" builtinId="49"/>
    <cellStyle name="40% - Accent6" xfId="48" builtinId="51"/>
    <cellStyle name="60% - Accent6" xfId="49" builtinId="52"/>
    <cellStyle name="Normal 2 2" xfId="50"/>
  </cellStyles>
  <dxfs count="2476">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sz val="10"/>
        <color rgb="FFFF0000"/>
      </font>
    </dxf>
    <dxf>
      <font>
        <name val="Calibri"/>
        <sz val="10"/>
        <color rgb="FFFF0000"/>
      </font>
    </dxf>
    <dxf>
      <font>
        <name val="Calibri"/>
        <sz val="10"/>
        <color rgb="FFFF0000"/>
      </font>
    </dxf>
    <dxf>
      <font>
        <name val="Calibri"/>
        <sz val="10"/>
        <color rgb="FFFF0000"/>
      </font>
    </dxf>
    <dxf>
      <font>
        <name val="Calibri"/>
        <b val="0"/>
        <i val="0"/>
        <sz val="10"/>
        <color rgb="FFFF0000"/>
      </font>
      <fill>
        <patternFill patternType="solid">
          <fgColor rgb="FFFF0000"/>
          <bgColor rgb="FFFFFF99"/>
        </patternFill>
      </fill>
    </dxf>
    <dxf>
      <font>
        <name val="Calibri"/>
        <sz val="10"/>
        <color rgb="FFFF0000"/>
      </font>
    </dxf>
    <dxf>
      <font>
        <name val="Calibri"/>
        <sz val="10"/>
        <color rgb="FFFF0000"/>
      </font>
    </dxf>
    <dxf>
      <font>
        <name val="Calibri"/>
        <sz val="10"/>
        <color rgb="FFFF0000"/>
      </font>
    </dxf>
    <dxf>
      <font>
        <name val="Calibri"/>
        <sz val="10"/>
        <color rgb="FFFF0000"/>
      </font>
    </dxf>
    <dxf>
      <font>
        <name val="Calibri"/>
        <sz val="10"/>
        <color rgb="FFFF0000"/>
      </font>
    </dxf>
    <dxf>
      <font>
        <name val="Calibri"/>
        <sz val="10"/>
        <color rgb="FFFF0000"/>
      </font>
    </dxf>
    <dxf>
      <font>
        <name val="Calibri"/>
        <sz val="10"/>
        <color rgb="FFFF0000"/>
      </font>
    </dxf>
    <dxf>
      <font>
        <name val="Calibri"/>
        <sz val="10"/>
        <color rgb="FFFF0000"/>
      </font>
    </dxf>
    <dxf>
      <font>
        <name val="Calibri"/>
        <sz val="10"/>
        <color rgb="FFFF0000"/>
      </font>
    </dxf>
    <dxf>
      <font>
        <name val="Calibri"/>
        <sz val="10"/>
        <color rgb="FFFF0000"/>
      </font>
    </dxf>
    <dxf>
      <font>
        <name val="Calibri"/>
        <sz val="10"/>
        <color rgb="FFFF0000"/>
      </font>
    </dxf>
    <dxf>
      <font>
        <name val="Calibri"/>
        <sz val="10"/>
        <color rgb="FFFF0000"/>
      </font>
    </dxf>
    <dxf>
      <font>
        <name val="Calibri"/>
        <sz val="10"/>
        <color rgb="FFFF0000"/>
      </font>
    </dxf>
    <dxf>
      <font>
        <name val="Calibri"/>
        <sz val="10"/>
        <color rgb="FFFF0000"/>
      </font>
    </dxf>
    <dxf>
      <font>
        <name val="Calibri"/>
        <sz val="10"/>
        <color rgb="FFFF0000"/>
      </font>
    </dxf>
  </dxfs>
  <tableStyles count="0" defaultTableStyle="TableStyleMedium9"/>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X50"/>
  <sheetViews>
    <sheetView tabSelected="1" workbookViewId="0">
      <pane xSplit="3" ySplit="10" topLeftCell="AF23" activePane="bottomRight" state="frozen"/>
      <selection/>
      <selection pane="topRight"/>
      <selection pane="bottomLeft"/>
      <selection pane="bottomRight" activeCell="BG11" sqref="BG11:BG45"/>
    </sheetView>
  </sheetViews>
  <sheetFormatPr defaultColWidth="9" defaultRowHeight="15"/>
  <cols>
    <col min="1" max="1" width="7" customWidth="1"/>
    <col min="2" max="2" width="9" hidden="1" customWidth="1"/>
    <col min="3" max="3" width="49.1238095238095" customWidth="1"/>
    <col min="4" max="4" width="2.87619047619048" customWidth="1"/>
    <col min="5" max="5" width="14.8761904761905" customWidth="1"/>
    <col min="6" max="6" width="2.87619047619048" customWidth="1"/>
    <col min="7" max="7" width="10.247619047619" customWidth="1"/>
    <col min="8" max="9" width="11.3714285714286" customWidth="1"/>
    <col min="10" max="10" width="42.752380952381" customWidth="1"/>
    <col min="11" max="11" width="2.87619047619048" customWidth="1"/>
    <col min="12" max="14" width="7.12380952380952" customWidth="1"/>
    <col min="15" max="15" width="2.87619047619048" customWidth="1"/>
    <col min="16" max="45" width="3.24761904761905" customWidth="1"/>
    <col min="46" max="46" width="4.24761904761905" customWidth="1"/>
    <col min="47" max="56" width="3.24761904761905" customWidth="1"/>
    <col min="57" max="61" width="4.24761904761905" customWidth="1"/>
    <col min="62" max="85" width="3.24761904761905" customWidth="1"/>
    <col min="86" max="86" width="6.14285714285714" customWidth="1"/>
    <col min="87" max="87" width="3.62857142857143" customWidth="1"/>
    <col min="88" max="88" width="5.87619047619048" customWidth="1"/>
    <col min="89" max="89" width="51.6285714285714" customWidth="1"/>
    <col min="90" max="91" width="8.62857142857143" customWidth="1"/>
    <col min="92" max="92" width="34.1238095238095" customWidth="1"/>
    <col min="93" max="100" width="8.62857142857143" customWidth="1"/>
    <col min="101" max="102" width="8.62857142857143" hidden="1" customWidth="1"/>
    <col min="103" max="784" width="8.62857142857143" customWidth="1"/>
  </cols>
  <sheetData>
    <row r="1" ht="19.5" customHeight="1" spans="1:16">
      <c r="A1" s="1">
        <v>99</v>
      </c>
      <c r="C1" s="2" t="s">
        <v>0</v>
      </c>
      <c r="D1" s="2"/>
      <c r="E1" s="2"/>
      <c r="F1" s="2"/>
      <c r="G1" s="2"/>
      <c r="H1" s="2"/>
      <c r="I1" s="2"/>
      <c r="J1" s="2"/>
      <c r="K1" s="2"/>
      <c r="L1" s="2"/>
      <c r="M1" s="2"/>
      <c r="N1" s="2"/>
      <c r="P1" s="29" t="s">
        <v>1</v>
      </c>
    </row>
    <row r="2" ht="15.75" customHeight="1" spans="1:32">
      <c r="A2" s="3" t="s">
        <v>2</v>
      </c>
      <c r="B2" s="4"/>
      <c r="C2" s="5" t="s">
        <v>3</v>
      </c>
      <c r="D2" s="6"/>
      <c r="E2" s="7" t="s">
        <v>4</v>
      </c>
      <c r="F2" s="6"/>
      <c r="H2" s="8"/>
      <c r="I2" s="30"/>
      <c r="K2" s="31"/>
      <c r="L2" s="9"/>
      <c r="M2" s="32"/>
      <c r="N2" s="32"/>
      <c r="O2" s="31"/>
      <c r="P2" t="s">
        <v>5</v>
      </c>
      <c r="Q2" s="32"/>
      <c r="R2" s="32"/>
      <c r="S2" s="32"/>
      <c r="T2" s="32" t="s">
        <v>6</v>
      </c>
      <c r="U2" s="32" t="str">
        <f>MID(E2,6,20)</f>
        <v> XI IPA 5</v>
      </c>
      <c r="V2" s="32"/>
      <c r="W2" s="32"/>
      <c r="X2" s="32"/>
      <c r="Y2" s="32"/>
      <c r="Z2" s="32"/>
      <c r="AA2" s="32"/>
      <c r="AB2" s="9"/>
      <c r="AC2" s="9"/>
      <c r="AD2" s="9"/>
      <c r="AE2" s="9"/>
      <c r="AF2" s="9"/>
    </row>
    <row r="3" ht="15.75" customHeight="1" spans="1:32">
      <c r="A3" s="3" t="s">
        <v>7</v>
      </c>
      <c r="B3" s="4"/>
      <c r="C3" s="5" t="s">
        <v>8</v>
      </c>
      <c r="D3" s="6"/>
      <c r="E3" s="9" t="s">
        <v>9</v>
      </c>
      <c r="F3" s="6"/>
      <c r="H3" s="8" t="s">
        <v>10</v>
      </c>
      <c r="I3" s="30"/>
      <c r="K3" s="31"/>
      <c r="L3" s="9"/>
      <c r="M3" s="32"/>
      <c r="N3" s="32"/>
      <c r="O3" s="31"/>
      <c r="P3" t="s">
        <v>11</v>
      </c>
      <c r="Q3" s="32"/>
      <c r="R3" s="32"/>
      <c r="S3" s="32"/>
      <c r="T3" s="32" t="s">
        <v>6</v>
      </c>
      <c r="U3" s="32"/>
      <c r="V3" s="32"/>
      <c r="W3" s="32"/>
      <c r="X3" s="32"/>
      <c r="Y3" s="32"/>
      <c r="Z3" s="32"/>
      <c r="AA3" s="32"/>
      <c r="AB3" s="9"/>
      <c r="AC3" s="9"/>
      <c r="AD3" s="9"/>
      <c r="AE3" s="9"/>
      <c r="AF3" s="9"/>
    </row>
    <row r="4" ht="15.75" customHeight="1" spans="1:32">
      <c r="A4" s="10" t="s">
        <v>12</v>
      </c>
      <c r="B4" s="4"/>
      <c r="C4" s="11">
        <v>75</v>
      </c>
      <c r="D4" s="6"/>
      <c r="E4" s="12"/>
      <c r="F4" s="6"/>
      <c r="G4" s="13"/>
      <c r="H4" s="8" t="s">
        <v>13</v>
      </c>
      <c r="I4" s="30"/>
      <c r="J4" s="31"/>
      <c r="K4" s="31"/>
      <c r="L4" s="9"/>
      <c r="M4" s="32"/>
      <c r="N4" s="32"/>
      <c r="O4" s="31"/>
      <c r="P4" s="33" t="s">
        <v>14</v>
      </c>
      <c r="Q4" s="32"/>
      <c r="R4" s="32"/>
      <c r="S4" s="32"/>
      <c r="T4" s="32"/>
      <c r="U4" s="32"/>
      <c r="V4" s="32"/>
      <c r="W4" s="32"/>
      <c r="X4" s="32"/>
      <c r="Y4" s="32"/>
      <c r="Z4" s="32"/>
      <c r="AA4" s="32"/>
      <c r="AB4" s="9"/>
      <c r="AC4" s="9"/>
      <c r="AD4" s="9"/>
      <c r="AE4" s="9"/>
      <c r="AF4" s="9"/>
    </row>
    <row r="5" ht="15.75" hidden="1" customHeight="1" spans="1:32">
      <c r="A5" s="13"/>
      <c r="B5" s="4"/>
      <c r="C5" s="5"/>
      <c r="D5" s="6"/>
      <c r="E5" s="12"/>
      <c r="F5" s="6"/>
      <c r="G5" s="13"/>
      <c r="H5" s="8"/>
      <c r="I5" s="30"/>
      <c r="J5" s="31"/>
      <c r="K5" s="31"/>
      <c r="L5" s="9"/>
      <c r="M5" s="32"/>
      <c r="N5" s="32"/>
      <c r="O5" s="31"/>
      <c r="P5" s="32"/>
      <c r="Q5" s="32"/>
      <c r="R5" s="32"/>
      <c r="S5" s="32"/>
      <c r="T5" s="32"/>
      <c r="U5" s="32"/>
      <c r="V5" s="32"/>
      <c r="W5" s="32"/>
      <c r="X5" s="32"/>
      <c r="Y5" s="32"/>
      <c r="Z5" s="32"/>
      <c r="AA5" s="32"/>
      <c r="AB5" s="9"/>
      <c r="AC5" s="9"/>
      <c r="AD5" s="9"/>
      <c r="AE5" s="9"/>
      <c r="AF5" s="9"/>
    </row>
    <row r="6" ht="15.75" hidden="1" customHeight="1" spans="2:32">
      <c r="B6" s="4"/>
      <c r="C6" s="5"/>
      <c r="D6" s="6"/>
      <c r="E6" s="12"/>
      <c r="F6" s="6"/>
      <c r="G6" s="13"/>
      <c r="H6" s="8"/>
      <c r="I6" s="30"/>
      <c r="J6" s="31"/>
      <c r="K6" s="31"/>
      <c r="L6" s="9"/>
      <c r="M6" s="32"/>
      <c r="N6" s="32"/>
      <c r="O6" s="31"/>
      <c r="P6" s="32"/>
      <c r="Q6" s="32"/>
      <c r="R6" s="32"/>
      <c r="S6" s="32"/>
      <c r="T6" s="32"/>
      <c r="U6" s="32"/>
      <c r="V6" s="32"/>
      <c r="W6" s="32"/>
      <c r="X6" s="32"/>
      <c r="Y6" s="32"/>
      <c r="Z6" s="32"/>
      <c r="AA6" s="32"/>
      <c r="AB6" s="9"/>
      <c r="AC6" s="9"/>
      <c r="AD6" s="9"/>
      <c r="AE6" s="9"/>
      <c r="AF6" s="9"/>
    </row>
    <row r="7" ht="8.25" customHeight="1" spans="1:32">
      <c r="A7" s="13"/>
      <c r="B7" s="4"/>
      <c r="C7" s="5"/>
      <c r="D7" s="6"/>
      <c r="E7" s="12"/>
      <c r="F7" s="6"/>
      <c r="G7" s="13"/>
      <c r="H7" s="8"/>
      <c r="I7" s="30"/>
      <c r="J7" s="31"/>
      <c r="K7" s="31"/>
      <c r="L7" s="9"/>
      <c r="M7" s="32"/>
      <c r="N7" s="32"/>
      <c r="O7" s="31"/>
      <c r="P7" s="32"/>
      <c r="Q7" s="32"/>
      <c r="R7" s="32"/>
      <c r="S7" s="32"/>
      <c r="T7" s="32"/>
      <c r="U7" s="32"/>
      <c r="V7" s="32"/>
      <c r="W7" s="32"/>
      <c r="X7" s="32"/>
      <c r="Y7" s="32"/>
      <c r="Z7" s="32"/>
      <c r="AA7" s="32"/>
      <c r="AB7" s="9"/>
      <c r="AC7" s="9"/>
      <c r="AD7" s="9"/>
      <c r="AE7" s="9"/>
      <c r="AF7" s="9"/>
    </row>
    <row r="8" ht="23.25" customHeight="1" spans="1:91">
      <c r="A8" s="14" t="s">
        <v>15</v>
      </c>
      <c r="B8" s="15" t="s">
        <v>16</v>
      </c>
      <c r="C8" s="16" t="s">
        <v>17</v>
      </c>
      <c r="D8" s="17"/>
      <c r="E8" s="18" t="s">
        <v>18</v>
      </c>
      <c r="F8" s="17"/>
      <c r="G8" s="19" t="s">
        <v>19</v>
      </c>
      <c r="H8" s="20"/>
      <c r="I8" s="20"/>
      <c r="J8" s="34"/>
      <c r="K8" s="35"/>
      <c r="L8" s="36" t="s">
        <v>20</v>
      </c>
      <c r="M8" s="36"/>
      <c r="N8" s="36"/>
      <c r="O8" s="35"/>
      <c r="P8" s="37" t="s">
        <v>21</v>
      </c>
      <c r="Q8" s="50"/>
      <c r="R8" s="50"/>
      <c r="S8" s="50"/>
      <c r="T8" s="50"/>
      <c r="U8" s="50"/>
      <c r="V8" s="50"/>
      <c r="W8" s="50"/>
      <c r="X8" s="50"/>
      <c r="Y8" s="50"/>
      <c r="Z8" s="50"/>
      <c r="AA8" s="50"/>
      <c r="AB8" s="50"/>
      <c r="AC8" s="50"/>
      <c r="AD8" s="50"/>
      <c r="AE8" s="50"/>
      <c r="AF8" s="50"/>
      <c r="AG8" s="55"/>
      <c r="AH8" s="50"/>
      <c r="AI8" s="50"/>
      <c r="AJ8" s="50"/>
      <c r="AK8" s="50"/>
      <c r="AL8" s="50"/>
      <c r="AM8" s="50"/>
      <c r="AN8" s="50"/>
      <c r="AO8" s="50"/>
      <c r="AP8" s="50"/>
      <c r="AQ8" s="50"/>
      <c r="AR8" s="50"/>
      <c r="AS8" s="55"/>
      <c r="AT8" s="56" t="s">
        <v>22</v>
      </c>
      <c r="AU8" s="57" t="s">
        <v>23</v>
      </c>
      <c r="AV8" s="58"/>
      <c r="AW8" s="58"/>
      <c r="AX8" s="58"/>
      <c r="AY8" s="58"/>
      <c r="AZ8" s="58"/>
      <c r="BA8" s="58"/>
      <c r="BB8" s="58"/>
      <c r="BC8" s="58"/>
      <c r="BD8" s="58"/>
      <c r="BE8" s="56" t="s">
        <v>24</v>
      </c>
      <c r="BF8" s="65" t="s">
        <v>25</v>
      </c>
      <c r="BG8" s="65" t="s">
        <v>26</v>
      </c>
      <c r="BH8" s="56" t="s">
        <v>27</v>
      </c>
      <c r="BI8" s="66" t="s">
        <v>28</v>
      </c>
      <c r="BJ8" s="67"/>
      <c r="BK8" s="68" t="s">
        <v>29</v>
      </c>
      <c r="BL8" s="68"/>
      <c r="BM8" s="68"/>
      <c r="BN8" s="68"/>
      <c r="BO8" s="68"/>
      <c r="BP8" s="68"/>
      <c r="BQ8" s="68"/>
      <c r="BR8" s="68"/>
      <c r="BS8" s="68"/>
      <c r="BT8" s="68"/>
      <c r="BU8" s="79" t="s">
        <v>30</v>
      </c>
      <c r="BV8" s="67"/>
      <c r="BW8" s="80" t="s">
        <v>31</v>
      </c>
      <c r="BX8" s="81"/>
      <c r="BY8" s="81"/>
      <c r="BZ8" s="81"/>
      <c r="CA8" s="81"/>
      <c r="CB8" s="81"/>
      <c r="CC8" s="81"/>
      <c r="CD8" s="81"/>
      <c r="CE8" s="81"/>
      <c r="CF8" s="81"/>
      <c r="CG8" s="86"/>
      <c r="CH8" s="79" t="s">
        <v>32</v>
      </c>
      <c r="CJ8" s="87" t="s">
        <v>33</v>
      </c>
      <c r="CK8" s="87" t="s">
        <v>34</v>
      </c>
      <c r="CM8" s="91" t="s">
        <v>35</v>
      </c>
    </row>
    <row r="9" ht="20.25" customHeight="1" spans="1:102">
      <c r="A9" s="14"/>
      <c r="B9" s="15"/>
      <c r="C9" s="16"/>
      <c r="D9" s="17"/>
      <c r="E9" s="21"/>
      <c r="F9" s="17"/>
      <c r="G9" s="22" t="s">
        <v>36</v>
      </c>
      <c r="H9" s="23" t="s">
        <v>37</v>
      </c>
      <c r="I9" s="38" t="s">
        <v>38</v>
      </c>
      <c r="J9" s="39" t="s">
        <v>39</v>
      </c>
      <c r="K9" s="35"/>
      <c r="L9" s="40" t="s">
        <v>40</v>
      </c>
      <c r="M9" s="41" t="s">
        <v>25</v>
      </c>
      <c r="N9" s="42" t="s">
        <v>41</v>
      </c>
      <c r="O9" s="35"/>
      <c r="P9" s="43">
        <v>1</v>
      </c>
      <c r="Q9" s="51"/>
      <c r="R9" s="52"/>
      <c r="S9" s="43">
        <v>2</v>
      </c>
      <c r="T9" s="51"/>
      <c r="U9" s="52"/>
      <c r="V9" s="43">
        <v>3</v>
      </c>
      <c r="W9" s="51"/>
      <c r="X9" s="52"/>
      <c r="Y9" s="43">
        <v>4</v>
      </c>
      <c r="Z9" s="51"/>
      <c r="AA9" s="52"/>
      <c r="AB9" s="43">
        <v>5</v>
      </c>
      <c r="AC9" s="51"/>
      <c r="AD9" s="52"/>
      <c r="AE9" s="43">
        <v>6</v>
      </c>
      <c r="AF9" s="51"/>
      <c r="AG9" s="52"/>
      <c r="AH9" s="43">
        <v>7</v>
      </c>
      <c r="AI9" s="51"/>
      <c r="AJ9" s="52"/>
      <c r="AK9" s="43">
        <v>8</v>
      </c>
      <c r="AL9" s="51"/>
      <c r="AM9" s="52"/>
      <c r="AN9" s="43">
        <v>9</v>
      </c>
      <c r="AO9" s="51"/>
      <c r="AP9" s="52"/>
      <c r="AQ9" s="43">
        <v>10</v>
      </c>
      <c r="AR9" s="51"/>
      <c r="AS9" s="52"/>
      <c r="AT9" s="59"/>
      <c r="AU9" s="60"/>
      <c r="AV9" s="61"/>
      <c r="AW9" s="61"/>
      <c r="AX9" s="61"/>
      <c r="AY9" s="61"/>
      <c r="AZ9" s="61"/>
      <c r="BA9" s="61"/>
      <c r="BB9" s="61"/>
      <c r="BC9" s="61"/>
      <c r="BD9" s="61"/>
      <c r="BE9" s="59"/>
      <c r="BF9" s="69"/>
      <c r="BG9" s="69"/>
      <c r="BH9" s="59"/>
      <c r="BI9" s="70"/>
      <c r="BJ9" s="67"/>
      <c r="BK9" s="68"/>
      <c r="BL9" s="68"/>
      <c r="BM9" s="68"/>
      <c r="BN9" s="68"/>
      <c r="BO9" s="68"/>
      <c r="BP9" s="68"/>
      <c r="BQ9" s="68"/>
      <c r="BR9" s="68"/>
      <c r="BS9" s="68"/>
      <c r="BT9" s="68"/>
      <c r="BU9" s="79"/>
      <c r="BV9" s="67"/>
      <c r="BW9" s="82"/>
      <c r="BX9" s="83"/>
      <c r="BY9" s="83"/>
      <c r="BZ9" s="83"/>
      <c r="CA9" s="83"/>
      <c r="CB9" s="83"/>
      <c r="CC9" s="83"/>
      <c r="CD9" s="83"/>
      <c r="CE9" s="83"/>
      <c r="CF9" s="83"/>
      <c r="CG9" s="88"/>
      <c r="CH9" s="79"/>
      <c r="CJ9" s="87"/>
      <c r="CK9" s="87"/>
      <c r="CM9" s="92" t="s">
        <v>42</v>
      </c>
      <c r="CN9" s="28" t="s">
        <v>43</v>
      </c>
      <c r="CW9">
        <v>0</v>
      </c>
      <c r="CX9" t="str">
        <f>(IF(CN10="","","Perlu tingkatkan pemahaman  "))&amp;(IF(CN10="","",CN10&amp;", "))&amp;(IF(CN11="","",CN11&amp;", "))&amp;(IF(CN12="","",CN12&amp;", "))&amp;(IF(CN13="","",CN13&amp;", "))&amp;(IF(CN14="","",CN14&amp;", "))&amp;(IF(CN15="","",CN15&amp;", "))&amp;(IF(CN16="","",CN16&amp;", "))&amp;(IF(CN17="","",CN17&amp;", "))&amp;(IF(CN18="","",CN18&amp;", "))&amp;(IF(CN19="","",CN19&amp;"."))</f>
        <v/>
      </c>
    </row>
    <row r="10" ht="24" customHeight="1" spans="1:102">
      <c r="A10" s="24"/>
      <c r="B10" s="25"/>
      <c r="C10" s="26"/>
      <c r="D10" s="17"/>
      <c r="E10" s="21"/>
      <c r="F10" s="17"/>
      <c r="G10" s="27"/>
      <c r="H10" s="23"/>
      <c r="I10" s="38"/>
      <c r="J10" s="39"/>
      <c r="K10" s="35"/>
      <c r="L10" s="44"/>
      <c r="M10" s="40"/>
      <c r="N10" s="45"/>
      <c r="O10" s="35"/>
      <c r="P10" s="46" t="s">
        <v>44</v>
      </c>
      <c r="Q10" s="46" t="s">
        <v>45</v>
      </c>
      <c r="R10" s="46" t="s">
        <v>46</v>
      </c>
      <c r="S10" s="46" t="s">
        <v>44</v>
      </c>
      <c r="T10" s="46" t="s">
        <v>45</v>
      </c>
      <c r="U10" s="46" t="s">
        <v>47</v>
      </c>
      <c r="V10" s="46" t="s">
        <v>44</v>
      </c>
      <c r="W10" s="46" t="s">
        <v>45</v>
      </c>
      <c r="X10" s="46" t="s">
        <v>48</v>
      </c>
      <c r="Y10" s="46" t="s">
        <v>44</v>
      </c>
      <c r="Z10" s="46" t="s">
        <v>45</v>
      </c>
      <c r="AA10" s="46" t="s">
        <v>49</v>
      </c>
      <c r="AB10" s="46" t="s">
        <v>44</v>
      </c>
      <c r="AC10" s="46" t="s">
        <v>45</v>
      </c>
      <c r="AD10" s="46" t="s">
        <v>50</v>
      </c>
      <c r="AE10" s="46" t="s">
        <v>44</v>
      </c>
      <c r="AF10" s="46" t="s">
        <v>45</v>
      </c>
      <c r="AG10" s="46" t="s">
        <v>51</v>
      </c>
      <c r="AH10" s="46" t="s">
        <v>44</v>
      </c>
      <c r="AI10" s="46" t="s">
        <v>45</v>
      </c>
      <c r="AJ10" s="46" t="s">
        <v>52</v>
      </c>
      <c r="AK10" s="46" t="s">
        <v>44</v>
      </c>
      <c r="AL10" s="46" t="s">
        <v>45</v>
      </c>
      <c r="AM10" s="46" t="s">
        <v>53</v>
      </c>
      <c r="AN10" s="46" t="s">
        <v>44</v>
      </c>
      <c r="AO10" s="46" t="s">
        <v>45</v>
      </c>
      <c r="AP10" s="46" t="s">
        <v>54</v>
      </c>
      <c r="AQ10" s="46" t="s">
        <v>44</v>
      </c>
      <c r="AR10" s="46" t="s">
        <v>45</v>
      </c>
      <c r="AS10" s="62" t="s">
        <v>55</v>
      </c>
      <c r="AT10" s="59"/>
      <c r="AU10" s="46">
        <v>1</v>
      </c>
      <c r="AV10" s="46">
        <v>2</v>
      </c>
      <c r="AW10" s="46">
        <v>3</v>
      </c>
      <c r="AX10" s="46">
        <v>4</v>
      </c>
      <c r="AY10" s="46">
        <v>5</v>
      </c>
      <c r="AZ10" s="46">
        <v>6</v>
      </c>
      <c r="BA10" s="46">
        <v>7</v>
      </c>
      <c r="BB10" s="46">
        <v>8</v>
      </c>
      <c r="BC10" s="46">
        <v>9</v>
      </c>
      <c r="BD10" s="46">
        <v>10</v>
      </c>
      <c r="BE10" s="59"/>
      <c r="BF10" s="69"/>
      <c r="BG10" s="69"/>
      <c r="BH10" s="59"/>
      <c r="BI10" s="71"/>
      <c r="BJ10" s="67"/>
      <c r="BK10" s="72">
        <v>1</v>
      </c>
      <c r="BL10" s="72">
        <v>2</v>
      </c>
      <c r="BM10" s="72">
        <v>3</v>
      </c>
      <c r="BN10" s="72">
        <v>4</v>
      </c>
      <c r="BO10" s="72">
        <v>5</v>
      </c>
      <c r="BP10" s="72">
        <v>6</v>
      </c>
      <c r="BQ10" s="72">
        <v>7</v>
      </c>
      <c r="BR10" s="72">
        <v>8</v>
      </c>
      <c r="BS10" s="72">
        <v>9</v>
      </c>
      <c r="BT10" s="72">
        <v>10</v>
      </c>
      <c r="BU10" s="84"/>
      <c r="BV10" s="67"/>
      <c r="BW10" s="72">
        <v>1</v>
      </c>
      <c r="BX10" s="72">
        <v>2</v>
      </c>
      <c r="BY10" s="72">
        <v>3</v>
      </c>
      <c r="BZ10" s="72">
        <v>4</v>
      </c>
      <c r="CA10" s="72">
        <v>5</v>
      </c>
      <c r="CB10" s="72">
        <v>6</v>
      </c>
      <c r="CC10" s="72">
        <v>7</v>
      </c>
      <c r="CD10" s="72">
        <v>8</v>
      </c>
      <c r="CE10" s="72">
        <v>9</v>
      </c>
      <c r="CF10" s="72">
        <v>10</v>
      </c>
      <c r="CG10" s="72" t="s">
        <v>56</v>
      </c>
      <c r="CH10" s="84"/>
      <c r="CJ10" s="87"/>
      <c r="CK10" s="87"/>
      <c r="CM10" s="93">
        <v>1</v>
      </c>
      <c r="CN10" s="49"/>
      <c r="CW10">
        <v>1</v>
      </c>
      <c r="CX10" t="str">
        <f>(IF(CN11="","","Sudah memahami tentang "))&amp;(IF(CN11="","",CN11&amp;", "))&amp;(IF(CN12="","",CN12&amp;", "))&amp;(IF(CN13="","",CN13&amp;", "))&amp;(IF(CN14="","",CN14&amp;", "))&amp;(IF(CN15="","",CN15&amp;", "))&amp;(IF(CN16="","",CN16&amp;", "))&amp;(IF(CN17="","",CN17&amp;", "))&amp;(IF(CN18="","",CN18&amp;", "))&amp;(IF(CN19="","",CN19&amp;", "))&amp;(IF(CN10="","","Perlu tingkatkan pemahaman  "&amp;CN10&amp;"."))</f>
        <v/>
      </c>
    </row>
    <row r="11" ht="15.75" spans="1:102">
      <c r="A11" s="28">
        <v>1</v>
      </c>
      <c r="B11" s="28">
        <v>14580</v>
      </c>
      <c r="C11" s="28" t="s">
        <v>57</v>
      </c>
      <c r="E11" s="28">
        <f t="shared" ref="E11:E50" si="0">G11</f>
        <v>79</v>
      </c>
      <c r="G11" s="28">
        <f t="shared" ref="G11:G50" si="1">IF(BI11="","",BI11)</f>
        <v>79</v>
      </c>
      <c r="H11" s="28">
        <f t="shared" ref="H11:H50" si="2">IF(BU11="","",BU11)</f>
        <v>76</v>
      </c>
      <c r="I11" s="28" t="str">
        <f t="shared" ref="I11:I50" si="3">IF(CH11="","",CH11)</f>
        <v>B</v>
      </c>
      <c r="J11" s="28" t="str">
        <f t="shared" ref="J11:J50" si="4">IF(CK11="","",CK11)</f>
        <v>Kinematika gerak</v>
      </c>
      <c r="L11" s="28">
        <f t="shared" ref="L11:L50" si="5">IF(AT11="","",AT11)</f>
        <v>79</v>
      </c>
      <c r="M11" s="28">
        <f t="shared" ref="M11:M50" si="6">IF(BF11="","",BF11)</f>
        <v>56</v>
      </c>
      <c r="N11" s="28">
        <f t="shared" ref="N11:N50" si="7">IF(BG11="","",BG11)</f>
        <v>75</v>
      </c>
      <c r="P11" s="47">
        <v>75</v>
      </c>
      <c r="Q11" s="49"/>
      <c r="R11" s="53">
        <f>IF(P11="","",IF(P11&gt;=$C$4,P11,IF(Q11&gt;=$C$4,$C$4,MAX(P11:Q11))))</f>
        <v>75</v>
      </c>
      <c r="S11" s="54">
        <v>75</v>
      </c>
      <c r="T11" s="49"/>
      <c r="U11" s="53">
        <f>IF(S11="","",IF(S11&gt;=$C$4,S11,IF(T11&gt;=$C$4,$C$4,MAX(S11:T11))))</f>
        <v>75</v>
      </c>
      <c r="V11" s="54">
        <v>80</v>
      </c>
      <c r="W11" s="49"/>
      <c r="X11" s="53">
        <f>IF(V11="","",IF(V11&gt;=$C$4,V11,IF(W11&gt;=$C$4,$C$4,MAX(V11:W11))))</f>
        <v>80</v>
      </c>
      <c r="Y11" s="54">
        <v>80</v>
      </c>
      <c r="Z11" s="49"/>
      <c r="AA11" s="53">
        <f>IF(Y11="","",IF(Y11&gt;=$C$4,Y11,IF(Z11&gt;=$C$4,$C$4,MAX(Y11:Z11))))</f>
        <v>80</v>
      </c>
      <c r="AB11" s="54">
        <v>84</v>
      </c>
      <c r="AC11" s="49"/>
      <c r="AD11" s="53">
        <f>IF(AB11="","",IF(AB11&gt;=$C$4,AB11,IF(AC11&gt;=$C$4,$C$4,MAX(AB11:AC11))))</f>
        <v>84</v>
      </c>
      <c r="AE11" s="49"/>
      <c r="AF11" s="49"/>
      <c r="AG11" s="53" t="str">
        <f>IF(AE11="","",IF(AE11&gt;=$C$4,AE11,IF(AF11&gt;=$C$4,$C$4,MAX(AE11:AF11))))</f>
        <v/>
      </c>
      <c r="AH11" s="49"/>
      <c r="AI11" s="49"/>
      <c r="AJ11" s="53" t="str">
        <f>IF(AH11="","",IF(AH11&gt;=$C$4,AH11,IF(AI11&gt;=$C$4,$C$4,MAX(AH11:AI11))))</f>
        <v/>
      </c>
      <c r="AK11" s="49"/>
      <c r="AL11" s="49"/>
      <c r="AM11" s="53" t="str">
        <f>IF(AK11="","",IF(AK11&gt;=$C$4,AK11,IF(AL11&gt;=$C$4,$C$4,MAX(AK11:AL11))))</f>
        <v/>
      </c>
      <c r="AN11" s="49"/>
      <c r="AO11" s="49"/>
      <c r="AP11" s="53" t="str">
        <f>IF(AN11="","",IF(AN11&gt;=$C$4,AN11,IF(AO11&gt;=$C$4,$C$4,MAX(AN11:AO11))))</f>
        <v/>
      </c>
      <c r="AQ11" s="49"/>
      <c r="AR11" s="49"/>
      <c r="AS11" s="53" t="str">
        <f>IF(AQ11="","",IF(AQ11&gt;=$C$4,AQ11,IF(AR11&gt;=$C$4,$C$4,MAX(AQ11:AR11))))</f>
        <v/>
      </c>
      <c r="AT11" s="53">
        <f t="shared" ref="AT11:AT50" si="8">IF(R11="","",ROUND(AVERAGE(R11,U11,AJ11,AM11,AP11,AS11,X11,AA11,AD11,AG11),0))</f>
        <v>79</v>
      </c>
      <c r="AU11" s="63">
        <v>100</v>
      </c>
      <c r="AV11" s="63">
        <v>85</v>
      </c>
      <c r="AW11" s="64">
        <v>85</v>
      </c>
      <c r="AX11" s="64">
        <v>81</v>
      </c>
      <c r="AY11" s="64">
        <v>78</v>
      </c>
      <c r="AZ11" s="49"/>
      <c r="BA11" s="49"/>
      <c r="BB11" s="49"/>
      <c r="BC11" s="49"/>
      <c r="BD11" s="49"/>
      <c r="BE11" s="53">
        <f t="shared" ref="BE11:BE50" si="9">IF(AU11="","",ROUND(AVERAGE(AU11:BD11),0))</f>
        <v>86</v>
      </c>
      <c r="BF11" s="48">
        <v>56</v>
      </c>
      <c r="BG11" s="73">
        <v>75</v>
      </c>
      <c r="BH11" s="74">
        <f t="shared" ref="BH11:BH50" si="10">IF(AT11="","",IF(BF11="",AVERAGE(AT11,BE11),(2*(SUM(AT11,BE11))+AVERAGE(BF11:BG11))/5))</f>
        <v>79.1</v>
      </c>
      <c r="BI11" s="75">
        <f t="shared" ref="BI11:BI50" si="11">IF(BH11="","",ROUND(BH11,0))</f>
        <v>79</v>
      </c>
      <c r="BJ11" s="76"/>
      <c r="BK11" s="77">
        <v>75</v>
      </c>
      <c r="BL11" s="77">
        <v>76</v>
      </c>
      <c r="BM11" s="49"/>
      <c r="BN11" s="49"/>
      <c r="BO11" s="49"/>
      <c r="BP11" s="49"/>
      <c r="BQ11" s="49"/>
      <c r="BR11" s="49"/>
      <c r="BS11" s="49"/>
      <c r="BT11" s="49"/>
      <c r="BU11" s="85">
        <f t="shared" ref="BU11:BU50" si="12">IF(BK11="","",ROUND(AVERAGE(BK11:BT11),0))</f>
        <v>76</v>
      </c>
      <c r="BV11" s="76"/>
      <c r="BW11" s="77">
        <v>75</v>
      </c>
      <c r="BX11" s="77">
        <v>76</v>
      </c>
      <c r="BY11" s="49"/>
      <c r="BZ11" s="49"/>
      <c r="CA11" s="49"/>
      <c r="CB11" s="49"/>
      <c r="CC11" s="49"/>
      <c r="CD11" s="49"/>
      <c r="CE11" s="49"/>
      <c r="CF11" s="49"/>
      <c r="CG11" s="53">
        <f t="shared" ref="CG11:CG50" si="13">IF(BW11="","",ROUND(AVERAGE(BW11:CF11),0))</f>
        <v>76</v>
      </c>
      <c r="CH11" s="89" t="str">
        <f t="shared" ref="CH11:CH50" si="14">IF(CG11="","",IF(CG11&gt;=86,"A",IF(CG11&gt;=71,"B",IF(CG11&gt;=56,"C",IF(CG11&gt;=41,"D","E")))))</f>
        <v>B</v>
      </c>
      <c r="CI11" s="90"/>
      <c r="CJ11" s="49"/>
      <c r="CK11" s="94" t="s">
        <v>58</v>
      </c>
      <c r="CM11" s="93">
        <v>2</v>
      </c>
      <c r="CN11" s="49"/>
      <c r="CW11">
        <v>2</v>
      </c>
      <c r="CX11" t="str">
        <f>(IF(CN10="","","Sudah memahami tentang "))&amp;(IF(CN10="","",CN10&amp;", "))&amp;(IF(CN12="","",CN12&amp;", "))&amp;(IF(CN13="","",CN13&amp;", "))&amp;(IF(CN14="","",CN14&amp;", "))&amp;(IF(CN15="","",CN15&amp;", "))&amp;(IF(CN16="","",CN16&amp;", "))&amp;(IF(CN17="","",CN17&amp;", "))&amp;(IF(CN18="","",CN18&amp;", "))&amp;(IF(CN19="","",CN19&amp;", "))&amp;(IF(CN11="","","Perlu tingkatkan pemahaman  "&amp;CN11&amp;"."))</f>
        <v/>
      </c>
    </row>
    <row r="12" ht="15.75" spans="1:102">
      <c r="A12" s="28">
        <v>2</v>
      </c>
      <c r="B12" s="28">
        <v>14581</v>
      </c>
      <c r="C12" s="28" t="s">
        <v>59</v>
      </c>
      <c r="E12" s="28">
        <f t="shared" si="0"/>
        <v>82</v>
      </c>
      <c r="G12" s="28">
        <f t="shared" si="1"/>
        <v>82</v>
      </c>
      <c r="H12" s="28">
        <f t="shared" si="2"/>
        <v>77</v>
      </c>
      <c r="I12" s="28" t="str">
        <f t="shared" si="3"/>
        <v>B</v>
      </c>
      <c r="J12" s="28" t="str">
        <f t="shared" si="4"/>
        <v>Hukum Grafitasi</v>
      </c>
      <c r="L12" s="28">
        <f t="shared" si="5"/>
        <v>81</v>
      </c>
      <c r="M12" s="28">
        <f t="shared" si="6"/>
        <v>81</v>
      </c>
      <c r="N12" s="28">
        <f t="shared" si="7"/>
        <v>78</v>
      </c>
      <c r="P12" s="47">
        <v>75</v>
      </c>
      <c r="Q12" s="49"/>
      <c r="R12" s="53">
        <f>IF(P12="","",IF(P12&gt;=$C$4,P12,IF(Q12&gt;=$C$4,$C$4,MAX(P12:Q12))))</f>
        <v>75</v>
      </c>
      <c r="S12" s="54">
        <v>78</v>
      </c>
      <c r="T12" s="49"/>
      <c r="U12" s="53">
        <f>IF(S12="","",IF(S12&gt;=$C$4,S12,IF(T12&gt;=$C$4,$C$4,MAX(S12:T12))))</f>
        <v>78</v>
      </c>
      <c r="V12" s="54">
        <v>77</v>
      </c>
      <c r="W12" s="49"/>
      <c r="X12" s="53">
        <f>IF(V12="","",IF(V12&gt;=$C$4,V12,IF(W12&gt;=$C$4,$C$4,MAX(V12:W12))))</f>
        <v>77</v>
      </c>
      <c r="Y12" s="54">
        <v>88</v>
      </c>
      <c r="Z12" s="49"/>
      <c r="AA12" s="53">
        <f>IF(Y12="","",IF(Y12&gt;=$C$4,Y12,IF(Z12&gt;=$C$4,$C$4,MAX(Y12:Z12))))</f>
        <v>88</v>
      </c>
      <c r="AB12" s="54">
        <v>87</v>
      </c>
      <c r="AC12" s="49"/>
      <c r="AD12" s="53">
        <f>IF(AB12="","",IF(AB12&gt;=$C$4,AB12,IF(AC12&gt;=$C$4,$C$4,MAX(AB12:AC12))))</f>
        <v>87</v>
      </c>
      <c r="AE12" s="49"/>
      <c r="AF12" s="49"/>
      <c r="AG12" s="53" t="str">
        <f>IF(AE12="","",IF(AE12&gt;=$C$4,AE12,IF(AF12&gt;=$C$4,$C$4,MAX(AE12:AF12))))</f>
        <v/>
      </c>
      <c r="AH12" s="49"/>
      <c r="AI12" s="49"/>
      <c r="AJ12" s="53" t="str">
        <f>IF(AH12="","",IF(AH12&gt;=$C$4,AH12,IF(AI12&gt;=$C$4,$C$4,MAX(AH12:AI12))))</f>
        <v/>
      </c>
      <c r="AK12" s="49"/>
      <c r="AL12" s="49"/>
      <c r="AM12" s="53" t="str">
        <f>IF(AK12="","",IF(AK12&gt;=$C$4,AK12,IF(AL12&gt;=$C$4,$C$4,MAX(AK12:AL12))))</f>
        <v/>
      </c>
      <c r="AN12" s="49"/>
      <c r="AO12" s="49"/>
      <c r="AP12" s="53" t="str">
        <f>IF(AN12="","",IF(AN12&gt;=$C$4,AN12,IF(AO12&gt;=$C$4,$C$4,MAX(AN12:AO12))))</f>
        <v/>
      </c>
      <c r="AQ12" s="49"/>
      <c r="AR12" s="49"/>
      <c r="AS12" s="53" t="str">
        <f>IF(AQ12="","",IF(AQ12&gt;=$C$4,AQ12,IF(AR12&gt;=$C$4,$C$4,MAX(AQ12:AR12))))</f>
        <v/>
      </c>
      <c r="AT12" s="53">
        <f t="shared" si="8"/>
        <v>81</v>
      </c>
      <c r="AU12" s="63">
        <v>100</v>
      </c>
      <c r="AV12" s="63">
        <v>85</v>
      </c>
      <c r="AW12" s="64">
        <v>80</v>
      </c>
      <c r="AX12" s="64">
        <v>82</v>
      </c>
      <c r="AY12" s="64">
        <v>79</v>
      </c>
      <c r="AZ12" s="49"/>
      <c r="BA12" s="49"/>
      <c r="BB12" s="49"/>
      <c r="BC12" s="49"/>
      <c r="BD12" s="49"/>
      <c r="BE12" s="53">
        <f t="shared" si="9"/>
        <v>85</v>
      </c>
      <c r="BF12" s="48">
        <v>81</v>
      </c>
      <c r="BG12" s="73">
        <v>78</v>
      </c>
      <c r="BH12" s="74">
        <f t="shared" si="10"/>
        <v>82.3</v>
      </c>
      <c r="BI12" s="75">
        <f t="shared" si="11"/>
        <v>82</v>
      </c>
      <c r="BJ12" s="76"/>
      <c r="BK12" s="77">
        <v>77</v>
      </c>
      <c r="BL12" s="77">
        <v>77</v>
      </c>
      <c r="BM12" s="49"/>
      <c r="BN12" s="49"/>
      <c r="BO12" s="49"/>
      <c r="BP12" s="49"/>
      <c r="BQ12" s="49"/>
      <c r="BR12" s="49"/>
      <c r="BS12" s="49"/>
      <c r="BT12" s="49"/>
      <c r="BU12" s="85">
        <f t="shared" si="12"/>
        <v>77</v>
      </c>
      <c r="BV12" s="76"/>
      <c r="BW12" s="77">
        <v>77</v>
      </c>
      <c r="BX12" s="77">
        <v>77</v>
      </c>
      <c r="BY12" s="49"/>
      <c r="BZ12" s="49"/>
      <c r="CA12" s="49"/>
      <c r="CB12" s="49"/>
      <c r="CC12" s="49"/>
      <c r="CD12" s="49"/>
      <c r="CE12" s="49"/>
      <c r="CF12" s="49"/>
      <c r="CG12" s="53">
        <f t="shared" si="13"/>
        <v>77</v>
      </c>
      <c r="CH12" s="89" t="str">
        <f t="shared" si="14"/>
        <v>B</v>
      </c>
      <c r="CI12" s="90"/>
      <c r="CJ12" s="49"/>
      <c r="CK12" s="94" t="s">
        <v>60</v>
      </c>
      <c r="CM12" s="93">
        <v>3</v>
      </c>
      <c r="CN12" s="49"/>
      <c r="CW12">
        <v>3</v>
      </c>
      <c r="CX12" t="str">
        <f>(IF(CN10="","","Sudah memahami tentang "))&amp;(IF(CN10="","",CN10&amp;", "))&amp;(IF(CN11="","",CN11&amp;", "))&amp;(IF(CN13="","",CN13&amp;", "))&amp;(IF(CN14="","",CN14&amp;", "))&amp;(IF(CN15="","",CN15&amp;", "))&amp;(IF(CN16="","",CN16&amp;", "))&amp;(IF(CN17="","",CN17&amp;", "))&amp;(IF(CN18="","",CN18&amp;", "))&amp;(IF(CN19="","",CN19&amp;", "))&amp;(IF(CN12="","","Perlu tingkatkan pemahaman  "&amp;CN12&amp;"."))</f>
        <v/>
      </c>
    </row>
    <row r="13" ht="15.75" spans="1:102">
      <c r="A13" s="28">
        <v>3</v>
      </c>
      <c r="B13" s="28">
        <v>14582</v>
      </c>
      <c r="C13" s="28" t="s">
        <v>61</v>
      </c>
      <c r="E13" s="28">
        <f t="shared" si="0"/>
        <v>81</v>
      </c>
      <c r="G13" s="28">
        <f t="shared" si="1"/>
        <v>81</v>
      </c>
      <c r="H13" s="28">
        <f t="shared" si="2"/>
        <v>80</v>
      </c>
      <c r="I13" s="28" t="str">
        <f t="shared" si="3"/>
        <v>B</v>
      </c>
      <c r="J13" s="28" t="str">
        <f t="shared" si="4"/>
        <v>Elastisitas</v>
      </c>
      <c r="L13" s="28">
        <f t="shared" si="5"/>
        <v>80</v>
      </c>
      <c r="M13" s="28">
        <f t="shared" si="6"/>
        <v>78</v>
      </c>
      <c r="N13" s="28">
        <f t="shared" si="7"/>
        <v>75</v>
      </c>
      <c r="P13" s="47">
        <v>75</v>
      </c>
      <c r="Q13" s="49"/>
      <c r="R13" s="53">
        <f>IF(P13="","",IF(P13&gt;=$C$4,P13,IF(Q13&gt;=$C$4,$C$4,MAX(P13:Q13))))</f>
        <v>75</v>
      </c>
      <c r="S13" s="54">
        <v>78</v>
      </c>
      <c r="T13" s="49"/>
      <c r="U13" s="53">
        <f>IF(S13="","",IF(S13&gt;=$C$4,S13,IF(T13&gt;=$C$4,$C$4,MAX(S13:T13))))</f>
        <v>78</v>
      </c>
      <c r="V13" s="54">
        <v>75</v>
      </c>
      <c r="W13" s="49"/>
      <c r="X13" s="53">
        <f>IF(V13="","",IF(V13&gt;=$C$4,V13,IF(W13&gt;=$C$4,$C$4,MAX(V13:W13))))</f>
        <v>75</v>
      </c>
      <c r="Y13" s="54">
        <v>85</v>
      </c>
      <c r="Z13" s="49"/>
      <c r="AA13" s="53">
        <f>IF(Y13="","",IF(Y13&gt;=$C$4,Y13,IF(Z13&gt;=$C$4,$C$4,MAX(Y13:Z13))))</f>
        <v>85</v>
      </c>
      <c r="AB13" s="54">
        <v>86</v>
      </c>
      <c r="AC13" s="49"/>
      <c r="AD13" s="53">
        <f>IF(AB13="","",IF(AB13&gt;=$C$4,AB13,IF(AC13&gt;=$C$4,$C$4,MAX(AB13:AC13))))</f>
        <v>86</v>
      </c>
      <c r="AE13" s="49"/>
      <c r="AF13" s="49"/>
      <c r="AG13" s="53" t="str">
        <f>IF(AE13="","",IF(AE13&gt;=$C$4,AE13,IF(AF13&gt;=$C$4,$C$4,MAX(AE13:AF13))))</f>
        <v/>
      </c>
      <c r="AH13" s="49"/>
      <c r="AI13" s="49"/>
      <c r="AJ13" s="53" t="str">
        <f>IF(AH13="","",IF(AH13&gt;=$C$4,AH13,IF(AI13&gt;=$C$4,$C$4,MAX(AH13:AI13))))</f>
        <v/>
      </c>
      <c r="AK13" s="49"/>
      <c r="AL13" s="49"/>
      <c r="AM13" s="53" t="str">
        <f>IF(AK13="","",IF(AK13&gt;=$C$4,AK13,IF(AL13&gt;=$C$4,$C$4,MAX(AK13:AL13))))</f>
        <v/>
      </c>
      <c r="AN13" s="49"/>
      <c r="AO13" s="49"/>
      <c r="AP13" s="53" t="str">
        <f>IF(AN13="","",IF(AN13&gt;=$C$4,AN13,IF(AO13&gt;=$C$4,$C$4,MAX(AN13:AO13))))</f>
        <v/>
      </c>
      <c r="AQ13" s="49"/>
      <c r="AR13" s="49"/>
      <c r="AS13" s="53" t="str">
        <f>IF(AQ13="","",IF(AQ13&gt;=$C$4,AQ13,IF(AR13&gt;=$C$4,$C$4,MAX(AQ13:AR13))))</f>
        <v/>
      </c>
      <c r="AT13" s="53">
        <f t="shared" si="8"/>
        <v>80</v>
      </c>
      <c r="AU13" s="63">
        <v>100</v>
      </c>
      <c r="AV13" s="63">
        <v>85</v>
      </c>
      <c r="AW13" s="64">
        <v>79</v>
      </c>
      <c r="AX13" s="64">
        <v>79</v>
      </c>
      <c r="AY13" s="64">
        <v>76</v>
      </c>
      <c r="AZ13" s="49"/>
      <c r="BA13" s="49"/>
      <c r="BB13" s="49"/>
      <c r="BC13" s="49"/>
      <c r="BD13" s="49"/>
      <c r="BE13" s="53">
        <f t="shared" si="9"/>
        <v>84</v>
      </c>
      <c r="BF13" s="48">
        <v>78</v>
      </c>
      <c r="BG13" s="73">
        <v>75</v>
      </c>
      <c r="BH13" s="74">
        <f t="shared" si="10"/>
        <v>80.9</v>
      </c>
      <c r="BI13" s="75">
        <f t="shared" si="11"/>
        <v>81</v>
      </c>
      <c r="BJ13" s="76"/>
      <c r="BK13" s="77">
        <v>79</v>
      </c>
      <c r="BL13" s="77">
        <v>81</v>
      </c>
      <c r="BM13" s="49"/>
      <c r="BN13" s="49"/>
      <c r="BO13" s="49"/>
      <c r="BP13" s="49"/>
      <c r="BQ13" s="49"/>
      <c r="BR13" s="49"/>
      <c r="BS13" s="49"/>
      <c r="BT13" s="49"/>
      <c r="BU13" s="85">
        <f t="shared" si="12"/>
        <v>80</v>
      </c>
      <c r="BV13" s="76"/>
      <c r="BW13" s="77">
        <v>79</v>
      </c>
      <c r="BX13" s="77">
        <v>81</v>
      </c>
      <c r="BY13" s="49"/>
      <c r="BZ13" s="49"/>
      <c r="CA13" s="49"/>
      <c r="CB13" s="49"/>
      <c r="CC13" s="49"/>
      <c r="CD13" s="49"/>
      <c r="CE13" s="49"/>
      <c r="CF13" s="49"/>
      <c r="CG13" s="53">
        <f t="shared" si="13"/>
        <v>80</v>
      </c>
      <c r="CH13" s="89" t="str">
        <f t="shared" si="14"/>
        <v>B</v>
      </c>
      <c r="CI13" s="90"/>
      <c r="CJ13" s="49"/>
      <c r="CK13" s="95" t="s">
        <v>62</v>
      </c>
      <c r="CM13" s="93">
        <v>4</v>
      </c>
      <c r="CN13" s="49"/>
      <c r="CW13">
        <v>4</v>
      </c>
      <c r="CX13" t="str">
        <f>(IF(CN10="","","Sudah memahami tentang "))&amp;(IF(CN10="","",CN10&amp;", "))&amp;(IF(CN11="","",CN11&amp;", "))&amp;(IF(CN12="","",CN12&amp;", "))&amp;(IF(CN14="","",CN14&amp;", "))&amp;(IF(CN15="","",CN15&amp;", "))&amp;(IF(CN16="","",CN16&amp;", "))&amp;(IF(CN17="","",CN17&amp;", "))&amp;(IF(CN18="","",CN18&amp;", "))&amp;(IF(CN19="","",CN19&amp;", "))&amp;(IF(CN13="","","Perlu tingkatkan pemahaman  "&amp;CN13&amp;"."))</f>
        <v/>
      </c>
    </row>
    <row r="14" ht="15.75" spans="1:102">
      <c r="A14" s="28">
        <v>4</v>
      </c>
      <c r="B14" s="28">
        <v>14583</v>
      </c>
      <c r="C14" s="28" t="s">
        <v>63</v>
      </c>
      <c r="E14" s="28">
        <f t="shared" si="0"/>
        <v>82</v>
      </c>
      <c r="G14" s="28">
        <f t="shared" si="1"/>
        <v>82</v>
      </c>
      <c r="H14" s="28">
        <f t="shared" si="2"/>
        <v>81</v>
      </c>
      <c r="I14" s="28" t="str">
        <f t="shared" si="3"/>
        <v>B</v>
      </c>
      <c r="J14" s="28" t="str">
        <f t="shared" si="4"/>
        <v>Gerak Harmonis</v>
      </c>
      <c r="L14" s="28">
        <f t="shared" si="5"/>
        <v>82</v>
      </c>
      <c r="M14" s="28">
        <f t="shared" si="6"/>
        <v>75</v>
      </c>
      <c r="N14" s="28">
        <f t="shared" si="7"/>
        <v>78</v>
      </c>
      <c r="P14" s="47">
        <v>75</v>
      </c>
      <c r="Q14" s="49"/>
      <c r="R14" s="53">
        <f>IF(P14="","",IF(P14&gt;=$C$4,P14,IF(Q14&gt;=$C$4,$C$4,MAX(P14:Q14))))</f>
        <v>75</v>
      </c>
      <c r="S14" s="54">
        <v>84</v>
      </c>
      <c r="T14" s="49"/>
      <c r="U14" s="53">
        <f>IF(S14="","",IF(S14&gt;=$C$4,S14,IF(T14&gt;=$C$4,$C$4,MAX(S14:T14))))</f>
        <v>84</v>
      </c>
      <c r="V14" s="54">
        <v>75</v>
      </c>
      <c r="W14" s="49"/>
      <c r="X14" s="53">
        <f>IF(V14="","",IF(V14&gt;=$C$4,V14,IF(W14&gt;=$C$4,$C$4,MAX(V14:W14))))</f>
        <v>75</v>
      </c>
      <c r="Y14" s="54">
        <v>86</v>
      </c>
      <c r="Z14" s="49"/>
      <c r="AA14" s="53">
        <f>IF(Y14="","",IF(Y14&gt;=$C$4,Y14,IF(Z14&gt;=$C$4,$C$4,MAX(Y14:Z14))))</f>
        <v>86</v>
      </c>
      <c r="AB14" s="54">
        <v>88</v>
      </c>
      <c r="AC14" s="49"/>
      <c r="AD14" s="53">
        <f>IF(AB14="","",IF(AB14&gt;=$C$4,AB14,IF(AC14&gt;=$C$4,$C$4,MAX(AB14:AC14))))</f>
        <v>88</v>
      </c>
      <c r="AE14" s="49"/>
      <c r="AF14" s="49"/>
      <c r="AG14" s="53" t="str">
        <f>IF(AE14="","",IF(AE14&gt;=$C$4,AE14,IF(AF14&gt;=$C$4,$C$4,MAX(AE14:AF14))))</f>
        <v/>
      </c>
      <c r="AH14" s="49"/>
      <c r="AI14" s="49"/>
      <c r="AJ14" s="53" t="str">
        <f>IF(AH14="","",IF(AH14&gt;=$C$4,AH14,IF(AI14&gt;=$C$4,$C$4,MAX(AH14:AI14))))</f>
        <v/>
      </c>
      <c r="AK14" s="49"/>
      <c r="AL14" s="49"/>
      <c r="AM14" s="53" t="str">
        <f>IF(AK14="","",IF(AK14&gt;=$C$4,AK14,IF(AL14&gt;=$C$4,$C$4,MAX(AK14:AL14))))</f>
        <v/>
      </c>
      <c r="AN14" s="49"/>
      <c r="AO14" s="49"/>
      <c r="AP14" s="53" t="str">
        <f>IF(AN14="","",IF(AN14&gt;=$C$4,AN14,IF(AO14&gt;=$C$4,$C$4,MAX(AN14:AO14))))</f>
        <v/>
      </c>
      <c r="AQ14" s="49"/>
      <c r="AR14" s="49"/>
      <c r="AS14" s="53" t="str">
        <f>IF(AQ14="","",IF(AQ14&gt;=$C$4,AQ14,IF(AR14&gt;=$C$4,$C$4,MAX(AQ14:AR14))))</f>
        <v/>
      </c>
      <c r="AT14" s="53">
        <f t="shared" si="8"/>
        <v>82</v>
      </c>
      <c r="AU14" s="63">
        <v>100</v>
      </c>
      <c r="AV14" s="63">
        <v>85</v>
      </c>
      <c r="AW14" s="64">
        <v>80</v>
      </c>
      <c r="AX14" s="64">
        <v>79</v>
      </c>
      <c r="AY14" s="64">
        <v>76</v>
      </c>
      <c r="AZ14" s="49"/>
      <c r="BA14" s="49"/>
      <c r="BB14" s="49"/>
      <c r="BC14" s="49"/>
      <c r="BD14" s="49"/>
      <c r="BE14" s="53">
        <f t="shared" si="9"/>
        <v>84</v>
      </c>
      <c r="BF14" s="48">
        <v>75</v>
      </c>
      <c r="BG14" s="73">
        <v>78</v>
      </c>
      <c r="BH14" s="74">
        <f t="shared" si="10"/>
        <v>81.7</v>
      </c>
      <c r="BI14" s="75">
        <f t="shared" si="11"/>
        <v>82</v>
      </c>
      <c r="BJ14" s="76"/>
      <c r="BK14" s="77">
        <v>75</v>
      </c>
      <c r="BL14" s="77">
        <v>86</v>
      </c>
      <c r="BM14" s="49"/>
      <c r="BN14" s="49"/>
      <c r="BO14" s="49"/>
      <c r="BP14" s="49"/>
      <c r="BQ14" s="49"/>
      <c r="BR14" s="49"/>
      <c r="BS14" s="49"/>
      <c r="BT14" s="49"/>
      <c r="BU14" s="85">
        <f t="shared" si="12"/>
        <v>81</v>
      </c>
      <c r="BV14" s="76"/>
      <c r="BW14" s="77">
        <v>75</v>
      </c>
      <c r="BX14" s="77">
        <v>86</v>
      </c>
      <c r="BY14" s="49"/>
      <c r="BZ14" s="49"/>
      <c r="CA14" s="49"/>
      <c r="CB14" s="49"/>
      <c r="CC14" s="49"/>
      <c r="CD14" s="49"/>
      <c r="CE14" s="49"/>
      <c r="CF14" s="49"/>
      <c r="CG14" s="53">
        <f t="shared" si="13"/>
        <v>81</v>
      </c>
      <c r="CH14" s="89" t="str">
        <f t="shared" si="14"/>
        <v>B</v>
      </c>
      <c r="CI14" s="90"/>
      <c r="CJ14" s="49"/>
      <c r="CK14" s="95" t="s">
        <v>64</v>
      </c>
      <c r="CM14" s="93">
        <v>5</v>
      </c>
      <c r="CN14" s="49"/>
      <c r="CW14">
        <v>5</v>
      </c>
      <c r="CX14" t="str">
        <f>(IF(CN10="","","Sudah memahami tentang "))&amp;(IF(CN10="","",CN10&amp;", "))&amp;(IF(CN11="","",CN11&amp;", "))&amp;(IF(CN12="","",CN12&amp;", "))&amp;(IF(CN13="","",CN13&amp;", "))&amp;(IF(CN15="","",CN15&amp;", "))&amp;(IF(CN16="","",CN16&amp;", "))&amp;(IF(CN17="","",CN17&amp;", "))&amp;(IF(CN18="","",CN18&amp;", "))&amp;(IF(CN19="","",CN19&amp;", "))&amp;(IF(CN14="","","Perlu tingkatkan pemahaman  "&amp;CN14&amp;"."))</f>
        <v/>
      </c>
    </row>
    <row r="15" ht="15.75" spans="1:102">
      <c r="A15" s="28">
        <v>5</v>
      </c>
      <c r="B15" s="28">
        <v>14584</v>
      </c>
      <c r="C15" s="28" t="s">
        <v>65</v>
      </c>
      <c r="E15" s="28">
        <f t="shared" si="0"/>
        <v>84</v>
      </c>
      <c r="G15" s="28">
        <f t="shared" si="1"/>
        <v>84</v>
      </c>
      <c r="H15" s="28">
        <f t="shared" si="2"/>
        <v>76</v>
      </c>
      <c r="I15" s="28" t="str">
        <f t="shared" si="3"/>
        <v>B</v>
      </c>
      <c r="J15" s="28" t="str">
        <f t="shared" si="4"/>
        <v>Usaha dan Energi</v>
      </c>
      <c r="L15" s="28">
        <f t="shared" si="5"/>
        <v>78</v>
      </c>
      <c r="M15" s="28">
        <f t="shared" si="6"/>
        <v>81</v>
      </c>
      <c r="N15" s="28">
        <f t="shared" si="7"/>
        <v>89</v>
      </c>
      <c r="P15" s="47">
        <v>75</v>
      </c>
      <c r="Q15" s="49"/>
      <c r="R15" s="53">
        <f>IF(P15="","",IF(P15&gt;=$C$4,P15,IF(Q15&gt;=$C$4,$C$4,MAX(P15:Q15))))</f>
        <v>75</v>
      </c>
      <c r="S15" s="54">
        <v>75</v>
      </c>
      <c r="T15" s="49"/>
      <c r="U15" s="53">
        <f>IF(S15="","",IF(S15&gt;=$C$4,S15,IF(T15&gt;=$C$4,$C$4,MAX(S15:T15))))</f>
        <v>75</v>
      </c>
      <c r="V15" s="54">
        <v>75</v>
      </c>
      <c r="W15" s="49"/>
      <c r="X15" s="53">
        <f>IF(V15="","",IF(V15&gt;=$C$4,V15,IF(W15&gt;=$C$4,$C$4,MAX(V15:W15))))</f>
        <v>75</v>
      </c>
      <c r="Y15" s="54">
        <v>81</v>
      </c>
      <c r="Z15" s="49"/>
      <c r="AA15" s="53">
        <f>IF(Y15="","",IF(Y15&gt;=$C$4,Y15,IF(Z15&gt;=$C$4,$C$4,MAX(Y15:Z15))))</f>
        <v>81</v>
      </c>
      <c r="AB15" s="54">
        <v>84</v>
      </c>
      <c r="AC15" s="49"/>
      <c r="AD15" s="53">
        <f>IF(AB15="","",IF(AB15&gt;=$C$4,AB15,IF(AC15&gt;=$C$4,$C$4,MAX(AB15:AC15))))</f>
        <v>84</v>
      </c>
      <c r="AE15" s="49"/>
      <c r="AF15" s="49"/>
      <c r="AG15" s="53" t="str">
        <f>IF(AE15="","",IF(AE15&gt;=$C$4,AE15,IF(AF15&gt;=$C$4,$C$4,MAX(AE15:AF15))))</f>
        <v/>
      </c>
      <c r="AH15" s="49"/>
      <c r="AI15" s="49"/>
      <c r="AJ15" s="53" t="str">
        <f>IF(AH15="","",IF(AH15&gt;=$C$4,AH15,IF(AI15&gt;=$C$4,$C$4,MAX(AH15:AI15))))</f>
        <v/>
      </c>
      <c r="AK15" s="49"/>
      <c r="AL15" s="49"/>
      <c r="AM15" s="53" t="str">
        <f>IF(AK15="","",IF(AK15&gt;=$C$4,AK15,IF(AL15&gt;=$C$4,$C$4,MAX(AK15:AL15))))</f>
        <v/>
      </c>
      <c r="AN15" s="49"/>
      <c r="AO15" s="49"/>
      <c r="AP15" s="53" t="str">
        <f>IF(AN15="","",IF(AN15&gt;=$C$4,AN15,IF(AO15&gt;=$C$4,$C$4,MAX(AN15:AO15))))</f>
        <v/>
      </c>
      <c r="AQ15" s="49"/>
      <c r="AR15" s="49"/>
      <c r="AS15" s="53" t="str">
        <f>IF(AQ15="","",IF(AQ15&gt;=$C$4,AQ15,IF(AR15&gt;=$C$4,$C$4,MAX(AQ15:AR15))))</f>
        <v/>
      </c>
      <c r="AT15" s="53">
        <f t="shared" si="8"/>
        <v>78</v>
      </c>
      <c r="AU15" s="63">
        <v>100</v>
      </c>
      <c r="AV15" s="63">
        <v>85</v>
      </c>
      <c r="AW15" s="64">
        <v>86</v>
      </c>
      <c r="AX15" s="64">
        <v>89</v>
      </c>
      <c r="AY15" s="64">
        <v>86</v>
      </c>
      <c r="AZ15" s="49"/>
      <c r="BA15" s="49"/>
      <c r="BB15" s="49"/>
      <c r="BC15" s="49"/>
      <c r="BD15" s="49"/>
      <c r="BE15" s="53">
        <f t="shared" si="9"/>
        <v>89</v>
      </c>
      <c r="BF15" s="48">
        <v>81</v>
      </c>
      <c r="BG15" s="73">
        <v>89</v>
      </c>
      <c r="BH15" s="74">
        <f t="shared" si="10"/>
        <v>83.8</v>
      </c>
      <c r="BI15" s="75">
        <f t="shared" si="11"/>
        <v>84</v>
      </c>
      <c r="BJ15" s="76"/>
      <c r="BK15" s="77">
        <v>77</v>
      </c>
      <c r="BL15" s="77">
        <v>75</v>
      </c>
      <c r="BM15" s="49"/>
      <c r="BN15" s="49"/>
      <c r="BO15" s="49"/>
      <c r="BP15" s="49"/>
      <c r="BQ15" s="49"/>
      <c r="BR15" s="49"/>
      <c r="BS15" s="49"/>
      <c r="BT15" s="49"/>
      <c r="BU15" s="85">
        <f t="shared" si="12"/>
        <v>76</v>
      </c>
      <c r="BV15" s="76"/>
      <c r="BW15" s="77">
        <v>77</v>
      </c>
      <c r="BX15" s="77">
        <v>75</v>
      </c>
      <c r="BY15" s="49"/>
      <c r="BZ15" s="49"/>
      <c r="CA15" s="49"/>
      <c r="CB15" s="49"/>
      <c r="CC15" s="49"/>
      <c r="CD15" s="49"/>
      <c r="CE15" s="49"/>
      <c r="CF15" s="49"/>
      <c r="CG15" s="53">
        <f t="shared" si="13"/>
        <v>76</v>
      </c>
      <c r="CH15" s="89" t="str">
        <f t="shared" si="14"/>
        <v>B</v>
      </c>
      <c r="CI15" s="90"/>
      <c r="CJ15" s="49"/>
      <c r="CK15" s="95" t="s">
        <v>66</v>
      </c>
      <c r="CM15" s="93">
        <v>6</v>
      </c>
      <c r="CN15" s="49"/>
      <c r="CW15">
        <v>6</v>
      </c>
      <c r="CX15" t="str">
        <f>(IF(CN10="","","Sudah memahami tentang "))&amp;(IF(CN10="","",CN10&amp;", "))&amp;(IF(CN11="","",CN11&amp;", "))&amp;(IF(CN12="","",CN12&amp;", "))&amp;(IF(CN13="","",CN13&amp;", "))&amp;(IF(CN14="","",CN14&amp;", "))&amp;(IF(CN16="","",CN16&amp;", "))&amp;(IF(CN17="","",CN17&amp;", "))&amp;(IF(CN18="","",CN18&amp;", "))&amp;(IF(CN19="","",CN19&amp;", "))&amp;(IF(CN15="","","Perlu tingkatkan pemahaman  "&amp;CN15&amp;"."))</f>
        <v/>
      </c>
    </row>
    <row r="16" ht="15.75" spans="1:102">
      <c r="A16" s="28">
        <v>6</v>
      </c>
      <c r="B16" s="28">
        <v>14585</v>
      </c>
      <c r="C16" s="28" t="s">
        <v>67</v>
      </c>
      <c r="E16" s="28">
        <f t="shared" si="0"/>
        <v>79</v>
      </c>
      <c r="G16" s="28">
        <f t="shared" si="1"/>
        <v>79</v>
      </c>
      <c r="H16" s="28">
        <f t="shared" si="2"/>
        <v>77</v>
      </c>
      <c r="I16" s="28" t="str">
        <f t="shared" si="3"/>
        <v>B</v>
      </c>
      <c r="J16" s="28" t="str">
        <f t="shared" si="4"/>
        <v>Impuls dan momemtum</v>
      </c>
      <c r="L16" s="28">
        <f t="shared" si="5"/>
        <v>78</v>
      </c>
      <c r="M16" s="28">
        <f t="shared" si="6"/>
        <v>69</v>
      </c>
      <c r="N16" s="28">
        <f t="shared" si="7"/>
        <v>75</v>
      </c>
      <c r="P16" s="47">
        <v>75</v>
      </c>
      <c r="Q16" s="49"/>
      <c r="R16" s="53">
        <f>IF(P16="","",IF(P16&gt;=$C$4,P16,IF(Q16&gt;=$C$4,$C$4,MAX(P16:Q16))))</f>
        <v>75</v>
      </c>
      <c r="S16" s="54">
        <v>75</v>
      </c>
      <c r="T16" s="49"/>
      <c r="U16" s="53">
        <f>IF(S16="","",IF(S16&gt;=$C$4,S16,IF(T16&gt;=$C$4,$C$4,MAX(S16:T16))))</f>
        <v>75</v>
      </c>
      <c r="V16" s="54">
        <v>75</v>
      </c>
      <c r="W16" s="49"/>
      <c r="X16" s="53">
        <f>IF(V16="","",IF(V16&gt;=$C$4,V16,IF(W16&gt;=$C$4,$C$4,MAX(V16:W16))))</f>
        <v>75</v>
      </c>
      <c r="Y16" s="54">
        <v>78</v>
      </c>
      <c r="Z16" s="49"/>
      <c r="AA16" s="53">
        <f>IF(Y16="","",IF(Y16&gt;=$C$4,Y16,IF(Z16&gt;=$C$4,$C$4,MAX(Y16:Z16))))</f>
        <v>78</v>
      </c>
      <c r="AB16" s="54">
        <v>85</v>
      </c>
      <c r="AC16" s="49"/>
      <c r="AD16" s="53">
        <f>IF(AB16="","",IF(AB16&gt;=$C$4,AB16,IF(AC16&gt;=$C$4,$C$4,MAX(AB16:AC16))))</f>
        <v>85</v>
      </c>
      <c r="AE16" s="49"/>
      <c r="AF16" s="49"/>
      <c r="AG16" s="53" t="str">
        <f>IF(AE16="","",IF(AE16&gt;=$C$4,AE16,IF(AF16&gt;=$C$4,$C$4,MAX(AE16:AF16))))</f>
        <v/>
      </c>
      <c r="AH16" s="49"/>
      <c r="AI16" s="49"/>
      <c r="AJ16" s="53" t="str">
        <f>IF(AH16="","",IF(AH16&gt;=$C$4,AH16,IF(AI16&gt;=$C$4,$C$4,MAX(AH16:AI16))))</f>
        <v/>
      </c>
      <c r="AK16" s="49"/>
      <c r="AL16" s="49"/>
      <c r="AM16" s="53" t="str">
        <f>IF(AK16="","",IF(AK16&gt;=$C$4,AK16,IF(AL16&gt;=$C$4,$C$4,MAX(AK16:AL16))))</f>
        <v/>
      </c>
      <c r="AN16" s="49"/>
      <c r="AO16" s="49"/>
      <c r="AP16" s="53" t="str">
        <f>IF(AN16="","",IF(AN16&gt;=$C$4,AN16,IF(AO16&gt;=$C$4,$C$4,MAX(AN16:AO16))))</f>
        <v/>
      </c>
      <c r="AQ16" s="49"/>
      <c r="AR16" s="49"/>
      <c r="AS16" s="53" t="str">
        <f>IF(AQ16="","",IF(AQ16&gt;=$C$4,AQ16,IF(AR16&gt;=$C$4,$C$4,MAX(AQ16:AR16))))</f>
        <v/>
      </c>
      <c r="AT16" s="53">
        <f t="shared" si="8"/>
        <v>78</v>
      </c>
      <c r="AU16" s="63">
        <v>100</v>
      </c>
      <c r="AV16" s="63">
        <v>85</v>
      </c>
      <c r="AW16" s="64">
        <v>77</v>
      </c>
      <c r="AX16" s="64">
        <v>80</v>
      </c>
      <c r="AY16" s="64">
        <v>75</v>
      </c>
      <c r="AZ16" s="49"/>
      <c r="BA16" s="49"/>
      <c r="BB16" s="49"/>
      <c r="BC16" s="49"/>
      <c r="BD16" s="49"/>
      <c r="BE16" s="53">
        <f t="shared" si="9"/>
        <v>83</v>
      </c>
      <c r="BF16" s="48">
        <v>69</v>
      </c>
      <c r="BG16" s="73">
        <v>75</v>
      </c>
      <c r="BH16" s="74">
        <f t="shared" si="10"/>
        <v>78.8</v>
      </c>
      <c r="BI16" s="75">
        <f t="shared" si="11"/>
        <v>79</v>
      </c>
      <c r="BJ16" s="76"/>
      <c r="BK16" s="77">
        <v>77</v>
      </c>
      <c r="BL16" s="77">
        <v>77</v>
      </c>
      <c r="BM16" s="49"/>
      <c r="BN16" s="49"/>
      <c r="BO16" s="49"/>
      <c r="BP16" s="49"/>
      <c r="BQ16" s="49"/>
      <c r="BR16" s="49"/>
      <c r="BS16" s="49"/>
      <c r="BT16" s="49"/>
      <c r="BU16" s="85">
        <f t="shared" si="12"/>
        <v>77</v>
      </c>
      <c r="BV16" s="76"/>
      <c r="BW16" s="77">
        <v>77</v>
      </c>
      <c r="BX16" s="77">
        <v>77</v>
      </c>
      <c r="BY16" s="49"/>
      <c r="BZ16" s="49"/>
      <c r="CA16" s="49"/>
      <c r="CB16" s="49"/>
      <c r="CC16" s="49"/>
      <c r="CD16" s="49"/>
      <c r="CE16" s="49"/>
      <c r="CF16" s="49"/>
      <c r="CG16" s="53">
        <f t="shared" si="13"/>
        <v>77</v>
      </c>
      <c r="CH16" s="89" t="str">
        <f t="shared" si="14"/>
        <v>B</v>
      </c>
      <c r="CI16" s="90"/>
      <c r="CJ16" s="49"/>
      <c r="CK16" s="95" t="s">
        <v>68</v>
      </c>
      <c r="CM16" s="93">
        <v>7</v>
      </c>
      <c r="CN16" s="49"/>
      <c r="CW16">
        <v>7</v>
      </c>
      <c r="CX16" t="str">
        <f>(IF(CN10="","","Sudah memahami tentang "))&amp;(IF(CN10="","",CN10&amp;", "))&amp;(IF(CN11="","",CN11&amp;", "))&amp;(IF(CN12="","",CN12&amp;", "))&amp;(IF(CN13="","",CN13&amp;", "))&amp;(IF(CN14="","",CN14&amp;", "))&amp;(IF(CN15="","",CN15&amp;", "))&amp;(IF(CN17="","",CN17&amp;", "))&amp;(IF(CN18="","",CN18&amp;", "))&amp;(IF(CN19="","",CN19&amp;", "))&amp;(IF(CN16="","","Perlu tingkatkan pemahaman  "&amp;CN16&amp;"."))</f>
        <v/>
      </c>
    </row>
    <row r="17" spans="1:102">
      <c r="A17" s="28">
        <v>7</v>
      </c>
      <c r="B17" s="28">
        <v>14586</v>
      </c>
      <c r="C17" s="28" t="s">
        <v>69</v>
      </c>
      <c r="E17" s="28">
        <f t="shared" si="0"/>
        <v>82</v>
      </c>
      <c r="G17" s="28">
        <f t="shared" si="1"/>
        <v>82</v>
      </c>
      <c r="H17" s="28">
        <f t="shared" si="2"/>
        <v>76</v>
      </c>
      <c r="I17" s="28" t="str">
        <f t="shared" si="3"/>
        <v>B</v>
      </c>
      <c r="J17" s="28" t="str">
        <f t="shared" si="4"/>
        <v/>
      </c>
      <c r="L17" s="28">
        <f t="shared" si="5"/>
        <v>81</v>
      </c>
      <c r="M17" s="28">
        <f t="shared" si="6"/>
        <v>78</v>
      </c>
      <c r="N17" s="28">
        <f t="shared" si="7"/>
        <v>81</v>
      </c>
      <c r="P17" s="47">
        <v>75</v>
      </c>
      <c r="Q17" s="49"/>
      <c r="R17" s="53">
        <f>IF(P17="","",IF(P17&gt;=$C$4,P17,IF(Q17&gt;=$C$4,$C$4,MAX(P17:Q17))))</f>
        <v>75</v>
      </c>
      <c r="S17" s="54">
        <v>81</v>
      </c>
      <c r="T17" s="49"/>
      <c r="U17" s="53">
        <f>IF(S17="","",IF(S17&gt;=$C$4,S17,IF(T17&gt;=$C$4,$C$4,MAX(S17:T17))))</f>
        <v>81</v>
      </c>
      <c r="V17" s="54">
        <v>75</v>
      </c>
      <c r="W17" s="49"/>
      <c r="X17" s="53">
        <f>IF(V17="","",IF(V17&gt;=$C$4,V17,IF(W17&gt;=$C$4,$C$4,MAX(V17:W17))))</f>
        <v>75</v>
      </c>
      <c r="Y17" s="54">
        <v>87</v>
      </c>
      <c r="Z17" s="49"/>
      <c r="AA17" s="53">
        <f>IF(Y17="","",IF(Y17&gt;=$C$4,Y17,IF(Z17&gt;=$C$4,$C$4,MAX(Y17:Z17))))</f>
        <v>87</v>
      </c>
      <c r="AB17" s="54">
        <v>88</v>
      </c>
      <c r="AC17" s="49"/>
      <c r="AD17" s="53">
        <f>IF(AB17="","",IF(AB17&gt;=$C$4,AB17,IF(AC17&gt;=$C$4,$C$4,MAX(AB17:AC17))))</f>
        <v>88</v>
      </c>
      <c r="AE17" s="49"/>
      <c r="AF17" s="49"/>
      <c r="AG17" s="53" t="str">
        <f>IF(AE17="","",IF(AE17&gt;=$C$4,AE17,IF(AF17&gt;=$C$4,$C$4,MAX(AE17:AF17))))</f>
        <v/>
      </c>
      <c r="AH17" s="49"/>
      <c r="AI17" s="49"/>
      <c r="AJ17" s="53" t="str">
        <f>IF(AH17="","",IF(AH17&gt;=$C$4,AH17,IF(AI17&gt;=$C$4,$C$4,MAX(AH17:AI17))))</f>
        <v/>
      </c>
      <c r="AK17" s="49"/>
      <c r="AL17" s="49"/>
      <c r="AM17" s="53" t="str">
        <f>IF(AK17="","",IF(AK17&gt;=$C$4,AK17,IF(AL17&gt;=$C$4,$C$4,MAX(AK17:AL17))))</f>
        <v/>
      </c>
      <c r="AN17" s="49"/>
      <c r="AO17" s="49"/>
      <c r="AP17" s="53" t="str">
        <f>IF(AN17="","",IF(AN17&gt;=$C$4,AN17,IF(AO17&gt;=$C$4,$C$4,MAX(AN17:AO17))))</f>
        <v/>
      </c>
      <c r="AQ17" s="49"/>
      <c r="AR17" s="49"/>
      <c r="AS17" s="53" t="str">
        <f>IF(AQ17="","",IF(AQ17&gt;=$C$4,AQ17,IF(AR17&gt;=$C$4,$C$4,MAX(AQ17:AR17))))</f>
        <v/>
      </c>
      <c r="AT17" s="53">
        <f t="shared" si="8"/>
        <v>81</v>
      </c>
      <c r="AU17" s="63">
        <v>100</v>
      </c>
      <c r="AV17" s="63">
        <v>85</v>
      </c>
      <c r="AW17" s="64">
        <v>76</v>
      </c>
      <c r="AX17" s="64">
        <v>77</v>
      </c>
      <c r="AY17" s="64">
        <v>75</v>
      </c>
      <c r="AZ17" s="49"/>
      <c r="BA17" s="49"/>
      <c r="BB17" s="49"/>
      <c r="BC17" s="49"/>
      <c r="BD17" s="49"/>
      <c r="BE17" s="53">
        <f t="shared" si="9"/>
        <v>83</v>
      </c>
      <c r="BF17" s="48">
        <v>78</v>
      </c>
      <c r="BG17" s="73">
        <v>81</v>
      </c>
      <c r="BH17" s="74">
        <f t="shared" si="10"/>
        <v>81.5</v>
      </c>
      <c r="BI17" s="75">
        <f t="shared" si="11"/>
        <v>82</v>
      </c>
      <c r="BJ17" s="76"/>
      <c r="BK17" s="77">
        <v>75</v>
      </c>
      <c r="BL17" s="77">
        <v>76</v>
      </c>
      <c r="BM17" s="49"/>
      <c r="BN17" s="49"/>
      <c r="BO17" s="49"/>
      <c r="BP17" s="49"/>
      <c r="BQ17" s="49"/>
      <c r="BR17" s="49"/>
      <c r="BS17" s="49"/>
      <c r="BT17" s="49"/>
      <c r="BU17" s="85">
        <f t="shared" si="12"/>
        <v>76</v>
      </c>
      <c r="BV17" s="76"/>
      <c r="BW17" s="77">
        <v>75</v>
      </c>
      <c r="BX17" s="77">
        <v>76</v>
      </c>
      <c r="BY17" s="49"/>
      <c r="BZ17" s="49"/>
      <c r="CA17" s="49"/>
      <c r="CB17" s="49"/>
      <c r="CC17" s="49"/>
      <c r="CD17" s="49"/>
      <c r="CE17" s="49"/>
      <c r="CF17" s="49"/>
      <c r="CG17" s="53">
        <f t="shared" si="13"/>
        <v>76</v>
      </c>
      <c r="CH17" s="89" t="str">
        <f t="shared" si="14"/>
        <v>B</v>
      </c>
      <c r="CI17" s="90"/>
      <c r="CJ17" s="49"/>
      <c r="CK17" s="96" t="str">
        <f t="shared" ref="CK11:CK50" si="15">IF(CJ17="","",VLOOKUP(CJ17,$CW$9:$CX$20,2,0))</f>
        <v/>
      </c>
      <c r="CM17" s="93">
        <v>8</v>
      </c>
      <c r="CN17" s="49"/>
      <c r="CW17">
        <v>8</v>
      </c>
      <c r="CX17" t="str">
        <f>(IF(CN10="","","Sudah memahami tentang "))&amp;(IF(CN10="","",CN10&amp;", "))&amp;(IF(CN11="","",CN11&amp;", "))&amp;(IF(CN12="","",CN12&amp;", "))&amp;(IF(CN13="","",CN13&amp;", "))&amp;(IF(CN14="","",CN14&amp;", "))&amp;(IF(CN15="","",CN15&amp;", "))&amp;(IF(CN16="","",CN16&amp;", "))&amp;(IF(CN18="","",CN18&amp;", "))&amp;(IF(CN19="","",CN19&amp;", "))&amp;(IF(CN17="","","Perlu tingkatkan pemahaman  "&amp;CN17&amp;"."))</f>
        <v/>
      </c>
    </row>
    <row r="18" spans="1:102">
      <c r="A18" s="28">
        <v>8</v>
      </c>
      <c r="B18" s="28">
        <v>14587</v>
      </c>
      <c r="C18" s="28" t="s">
        <v>70</v>
      </c>
      <c r="E18" s="28">
        <f t="shared" si="0"/>
        <v>83</v>
      </c>
      <c r="G18" s="28">
        <f t="shared" si="1"/>
        <v>83</v>
      </c>
      <c r="H18" s="28">
        <f t="shared" si="2"/>
        <v>76</v>
      </c>
      <c r="I18" s="28" t="str">
        <f t="shared" si="3"/>
        <v>B</v>
      </c>
      <c r="J18" s="28" t="str">
        <f t="shared" si="4"/>
        <v/>
      </c>
      <c r="L18" s="28">
        <f t="shared" si="5"/>
        <v>81</v>
      </c>
      <c r="M18" s="28">
        <f t="shared" si="6"/>
        <v>81</v>
      </c>
      <c r="N18" s="28">
        <f t="shared" si="7"/>
        <v>81</v>
      </c>
      <c r="P18" s="47">
        <v>75</v>
      </c>
      <c r="Q18" s="49"/>
      <c r="R18" s="53">
        <f>IF(P18="","",IF(P18&gt;=$C$4,P18,IF(Q18&gt;=$C$4,$C$4,MAX(P18:Q18))))</f>
        <v>75</v>
      </c>
      <c r="S18" s="54">
        <v>83</v>
      </c>
      <c r="T18" s="49"/>
      <c r="U18" s="53">
        <f>IF(S18="","",IF(S18&gt;=$C$4,S18,IF(T18&gt;=$C$4,$C$4,MAX(S18:T18))))</f>
        <v>83</v>
      </c>
      <c r="V18" s="54">
        <v>75</v>
      </c>
      <c r="W18" s="49"/>
      <c r="X18" s="53">
        <f>IF(V18="","",IF(V18&gt;=$C$4,V18,IF(W18&gt;=$C$4,$C$4,MAX(V18:W18))))</f>
        <v>75</v>
      </c>
      <c r="Y18" s="54">
        <v>84</v>
      </c>
      <c r="Z18" s="49"/>
      <c r="AA18" s="53">
        <f>IF(Y18="","",IF(Y18&gt;=$C$4,Y18,IF(Z18&gt;=$C$4,$C$4,MAX(Y18:Z18))))</f>
        <v>84</v>
      </c>
      <c r="AB18" s="54">
        <v>88</v>
      </c>
      <c r="AC18" s="49"/>
      <c r="AD18" s="53">
        <f>IF(AB18="","",IF(AB18&gt;=$C$4,AB18,IF(AC18&gt;=$C$4,$C$4,MAX(AB18:AC18))))</f>
        <v>88</v>
      </c>
      <c r="AE18" s="49"/>
      <c r="AF18" s="49"/>
      <c r="AG18" s="53" t="str">
        <f>IF(AE18="","",IF(AE18&gt;=$C$4,AE18,IF(AF18&gt;=$C$4,$C$4,MAX(AE18:AF18))))</f>
        <v/>
      </c>
      <c r="AH18" s="49"/>
      <c r="AI18" s="49"/>
      <c r="AJ18" s="53" t="str">
        <f>IF(AH18="","",IF(AH18&gt;=$C$4,AH18,IF(AI18&gt;=$C$4,$C$4,MAX(AH18:AI18))))</f>
        <v/>
      </c>
      <c r="AK18" s="49"/>
      <c r="AL18" s="49"/>
      <c r="AM18" s="53" t="str">
        <f>IF(AK18="","",IF(AK18&gt;=$C$4,AK18,IF(AL18&gt;=$C$4,$C$4,MAX(AK18:AL18))))</f>
        <v/>
      </c>
      <c r="AN18" s="49"/>
      <c r="AO18" s="49"/>
      <c r="AP18" s="53" t="str">
        <f>IF(AN18="","",IF(AN18&gt;=$C$4,AN18,IF(AO18&gt;=$C$4,$C$4,MAX(AN18:AO18))))</f>
        <v/>
      </c>
      <c r="AQ18" s="49"/>
      <c r="AR18" s="49"/>
      <c r="AS18" s="53" t="str">
        <f>IF(AQ18="","",IF(AQ18&gt;=$C$4,AQ18,IF(AR18&gt;=$C$4,$C$4,MAX(AQ18:AR18))))</f>
        <v/>
      </c>
      <c r="AT18" s="53">
        <f t="shared" si="8"/>
        <v>81</v>
      </c>
      <c r="AU18" s="63">
        <v>100</v>
      </c>
      <c r="AV18" s="63">
        <v>85</v>
      </c>
      <c r="AW18" s="64">
        <v>90</v>
      </c>
      <c r="AX18" s="64">
        <v>82</v>
      </c>
      <c r="AY18" s="64">
        <v>79</v>
      </c>
      <c r="AZ18" s="49"/>
      <c r="BA18" s="49"/>
      <c r="BB18" s="49"/>
      <c r="BC18" s="49"/>
      <c r="BD18" s="49"/>
      <c r="BE18" s="53">
        <f t="shared" si="9"/>
        <v>87</v>
      </c>
      <c r="BF18" s="48">
        <v>81</v>
      </c>
      <c r="BG18" s="73">
        <v>81</v>
      </c>
      <c r="BH18" s="74">
        <f t="shared" si="10"/>
        <v>83.4</v>
      </c>
      <c r="BI18" s="75">
        <f t="shared" si="11"/>
        <v>83</v>
      </c>
      <c r="BJ18" s="76"/>
      <c r="BK18" s="77">
        <v>75</v>
      </c>
      <c r="BL18" s="77">
        <v>77</v>
      </c>
      <c r="BM18" s="49"/>
      <c r="BN18" s="49"/>
      <c r="BO18" s="49"/>
      <c r="BP18" s="49"/>
      <c r="BQ18" s="49"/>
      <c r="BR18" s="49"/>
      <c r="BS18" s="49"/>
      <c r="BT18" s="49"/>
      <c r="BU18" s="85">
        <f t="shared" si="12"/>
        <v>76</v>
      </c>
      <c r="BV18" s="76"/>
      <c r="BW18" s="77">
        <v>75</v>
      </c>
      <c r="BX18" s="77">
        <v>77</v>
      </c>
      <c r="BY18" s="49"/>
      <c r="BZ18" s="49"/>
      <c r="CA18" s="49"/>
      <c r="CB18" s="49"/>
      <c r="CC18" s="49"/>
      <c r="CD18" s="49"/>
      <c r="CE18" s="49"/>
      <c r="CF18" s="49"/>
      <c r="CG18" s="53">
        <f t="shared" si="13"/>
        <v>76</v>
      </c>
      <c r="CH18" s="89" t="str">
        <f t="shared" si="14"/>
        <v>B</v>
      </c>
      <c r="CI18" s="90"/>
      <c r="CJ18" s="49"/>
      <c r="CK18" s="96" t="str">
        <f t="shared" si="15"/>
        <v/>
      </c>
      <c r="CM18" s="93">
        <v>9</v>
      </c>
      <c r="CN18" s="49"/>
      <c r="CW18">
        <v>9</v>
      </c>
      <c r="CX18" t="str">
        <f>(IF(CN10="","","Sudah memahami tentang "))&amp;(IF(CN10="","",CN10&amp;", "))&amp;(IF(CN11="","",CN11&amp;", "))&amp;(IF(CN12="","",CN12&amp;", "))&amp;(IF(CN13="","",CN13&amp;", "))&amp;(IF(CN14="","",CN14&amp;", "))&amp;(IF(CN15="","",CN15&amp;", "))&amp;(IF(CN16="","",CN16&amp;", "))&amp;(IF(CN17="","",CN17&amp;", "))&amp;(IF(CN19="","",CN19&amp;", "))&amp;(IF(CN18="","","Perlu tingkatkan pemahaman  "&amp;CN18&amp;"."))</f>
        <v/>
      </c>
    </row>
    <row r="19" spans="1:102">
      <c r="A19" s="28">
        <v>9</v>
      </c>
      <c r="B19" s="28">
        <v>14588</v>
      </c>
      <c r="C19" s="28" t="s">
        <v>71</v>
      </c>
      <c r="E19" s="28">
        <f t="shared" si="0"/>
        <v>81</v>
      </c>
      <c r="G19" s="28">
        <f t="shared" si="1"/>
        <v>81</v>
      </c>
      <c r="H19" s="28">
        <f t="shared" si="2"/>
        <v>83</v>
      </c>
      <c r="I19" s="28" t="str">
        <f t="shared" si="3"/>
        <v>B</v>
      </c>
      <c r="J19" s="28" t="str">
        <f t="shared" si="4"/>
        <v/>
      </c>
      <c r="L19" s="28">
        <f t="shared" si="5"/>
        <v>80</v>
      </c>
      <c r="M19" s="28">
        <f t="shared" si="6"/>
        <v>78</v>
      </c>
      <c r="N19" s="28">
        <f t="shared" si="7"/>
        <v>78</v>
      </c>
      <c r="P19" s="48">
        <v>75</v>
      </c>
      <c r="Q19" s="49"/>
      <c r="R19" s="53">
        <f>IF(P19="","",IF(P19&gt;=$C$4,P19,IF(Q19&gt;=$C$4,$C$4,MAX(P19:Q19))))</f>
        <v>75</v>
      </c>
      <c r="S19" s="54">
        <v>75</v>
      </c>
      <c r="T19" s="49"/>
      <c r="U19" s="53">
        <f>IF(S19="","",IF(S19&gt;=$C$4,S19,IF(T19&gt;=$C$4,$C$4,MAX(S19:T19))))</f>
        <v>75</v>
      </c>
      <c r="V19" s="54">
        <v>78</v>
      </c>
      <c r="W19" s="49"/>
      <c r="X19" s="53">
        <f>IF(V19="","",IF(V19&gt;=$C$4,V19,IF(W19&gt;=$C$4,$C$4,MAX(V19:W19))))</f>
        <v>78</v>
      </c>
      <c r="Y19" s="54">
        <v>83</v>
      </c>
      <c r="Z19" s="49"/>
      <c r="AA19" s="53">
        <f>IF(Y19="","",IF(Y19&gt;=$C$4,Y19,IF(Z19&gt;=$C$4,$C$4,MAX(Y19:Z19))))</f>
        <v>83</v>
      </c>
      <c r="AB19" s="54">
        <v>87</v>
      </c>
      <c r="AC19" s="49"/>
      <c r="AD19" s="53">
        <f>IF(AB19="","",IF(AB19&gt;=$C$4,AB19,IF(AC19&gt;=$C$4,$C$4,MAX(AB19:AC19))))</f>
        <v>87</v>
      </c>
      <c r="AE19" s="49"/>
      <c r="AF19" s="49"/>
      <c r="AG19" s="53" t="str">
        <f>IF(AE19="","",IF(AE19&gt;=$C$4,AE19,IF(AF19&gt;=$C$4,$C$4,MAX(AE19:AF19))))</f>
        <v/>
      </c>
      <c r="AH19" s="49"/>
      <c r="AI19" s="49"/>
      <c r="AJ19" s="53" t="str">
        <f>IF(AH19="","",IF(AH19&gt;=$C$4,AH19,IF(AI19&gt;=$C$4,$C$4,MAX(AH19:AI19))))</f>
        <v/>
      </c>
      <c r="AK19" s="49"/>
      <c r="AL19" s="49"/>
      <c r="AM19" s="53" t="str">
        <f>IF(AK19="","",IF(AK19&gt;=$C$4,AK19,IF(AL19&gt;=$C$4,$C$4,MAX(AK19:AL19))))</f>
        <v/>
      </c>
      <c r="AN19" s="49"/>
      <c r="AO19" s="49"/>
      <c r="AP19" s="53" t="str">
        <f>IF(AN19="","",IF(AN19&gt;=$C$4,AN19,IF(AO19&gt;=$C$4,$C$4,MAX(AN19:AO19))))</f>
        <v/>
      </c>
      <c r="AQ19" s="49"/>
      <c r="AR19" s="49"/>
      <c r="AS19" s="53" t="str">
        <f>IF(AQ19="","",IF(AQ19&gt;=$C$4,AQ19,IF(AR19&gt;=$C$4,$C$4,MAX(AQ19:AR19))))</f>
        <v/>
      </c>
      <c r="AT19" s="53">
        <f t="shared" si="8"/>
        <v>80</v>
      </c>
      <c r="AU19" s="63">
        <v>100</v>
      </c>
      <c r="AV19" s="63">
        <v>85</v>
      </c>
      <c r="AW19" s="64">
        <v>77</v>
      </c>
      <c r="AX19" s="64">
        <v>76</v>
      </c>
      <c r="AY19" s="64">
        <v>80</v>
      </c>
      <c r="AZ19" s="49"/>
      <c r="BA19" s="49"/>
      <c r="BB19" s="49"/>
      <c r="BC19" s="49"/>
      <c r="BD19" s="49"/>
      <c r="BE19" s="53">
        <f t="shared" si="9"/>
        <v>84</v>
      </c>
      <c r="BF19" s="48">
        <v>78</v>
      </c>
      <c r="BG19" s="73">
        <v>78</v>
      </c>
      <c r="BH19" s="74">
        <f t="shared" si="10"/>
        <v>81.2</v>
      </c>
      <c r="BI19" s="75">
        <f t="shared" si="11"/>
        <v>81</v>
      </c>
      <c r="BJ19" s="76"/>
      <c r="BK19" s="77">
        <v>84</v>
      </c>
      <c r="BL19" s="77">
        <v>81</v>
      </c>
      <c r="BM19" s="49"/>
      <c r="BN19" s="49"/>
      <c r="BO19" s="49"/>
      <c r="BP19" s="49"/>
      <c r="BQ19" s="49"/>
      <c r="BR19" s="49"/>
      <c r="BS19" s="49"/>
      <c r="BT19" s="49"/>
      <c r="BU19" s="85">
        <f t="shared" si="12"/>
        <v>83</v>
      </c>
      <c r="BV19" s="76"/>
      <c r="BW19" s="77">
        <v>84</v>
      </c>
      <c r="BX19" s="77">
        <v>81</v>
      </c>
      <c r="BY19" s="49"/>
      <c r="BZ19" s="49"/>
      <c r="CA19" s="49"/>
      <c r="CB19" s="49"/>
      <c r="CC19" s="49"/>
      <c r="CD19" s="49"/>
      <c r="CE19" s="49"/>
      <c r="CF19" s="49"/>
      <c r="CG19" s="53">
        <f t="shared" si="13"/>
        <v>83</v>
      </c>
      <c r="CH19" s="89" t="str">
        <f t="shared" si="14"/>
        <v>B</v>
      </c>
      <c r="CI19" s="90"/>
      <c r="CJ19" s="49"/>
      <c r="CK19" s="96" t="str">
        <f t="shared" si="15"/>
        <v/>
      </c>
      <c r="CM19" s="93">
        <v>10</v>
      </c>
      <c r="CN19" s="49"/>
      <c r="CW19">
        <v>10</v>
      </c>
      <c r="CX19" t="str">
        <f>(IF(CN10="","","Sudah memahami tentang "))&amp;(IF(CN10="","",CN10&amp;", "))&amp;(IF(CN11="","",CN11&amp;", "))&amp;(IF(CN12="","",CN12&amp;", "))&amp;(IF(CN13="","",CN13&amp;", "))&amp;(IF(CN14="","",CN14&amp;", "))&amp;(IF(CN15="","",CN15&amp;", "))&amp;(IF(CN16="","",CN16&amp;", "))&amp;(IF(CN17="","",CN17&amp;", "))&amp;(IF(CN18="","",CN18&amp;", "))&amp;(IF(CN19="","","Perlu tingkatkan pemahaman  "&amp;CN19&amp;"."))</f>
        <v/>
      </c>
    </row>
    <row r="20" spans="1:102">
      <c r="A20" s="28">
        <v>10</v>
      </c>
      <c r="B20" s="28">
        <v>14589</v>
      </c>
      <c r="C20" s="28" t="s">
        <v>72</v>
      </c>
      <c r="E20" s="28">
        <f t="shared" si="0"/>
        <v>80</v>
      </c>
      <c r="G20" s="28">
        <f t="shared" si="1"/>
        <v>80</v>
      </c>
      <c r="H20" s="28">
        <f t="shared" si="2"/>
        <v>81</v>
      </c>
      <c r="I20" s="28" t="str">
        <f t="shared" si="3"/>
        <v>B</v>
      </c>
      <c r="J20" s="28" t="str">
        <f t="shared" si="4"/>
        <v/>
      </c>
      <c r="L20" s="28">
        <f t="shared" si="5"/>
        <v>78</v>
      </c>
      <c r="M20" s="28">
        <f t="shared" si="6"/>
        <v>81</v>
      </c>
      <c r="N20" s="28">
        <f t="shared" si="7"/>
        <v>76</v>
      </c>
      <c r="P20" s="48">
        <v>75</v>
      </c>
      <c r="Q20" s="49"/>
      <c r="R20" s="53">
        <f>IF(P20="","",IF(P20&gt;=$C$4,P20,IF(Q20&gt;=$C$4,$C$4,MAX(P20:Q20))))</f>
        <v>75</v>
      </c>
      <c r="S20" s="54">
        <v>80</v>
      </c>
      <c r="T20" s="49"/>
      <c r="U20" s="53">
        <f>IF(S20="","",IF(S20&gt;=$C$4,S20,IF(T20&gt;=$C$4,$C$4,MAX(S20:T20))))</f>
        <v>80</v>
      </c>
      <c r="V20" s="54">
        <v>75</v>
      </c>
      <c r="W20" s="49"/>
      <c r="X20" s="53">
        <f>IF(V20="","",IF(V20&gt;=$C$4,V20,IF(W20&gt;=$C$4,$C$4,MAX(V20:W20))))</f>
        <v>75</v>
      </c>
      <c r="Y20" s="54">
        <v>77</v>
      </c>
      <c r="Z20" s="49"/>
      <c r="AA20" s="53">
        <f>IF(Y20="","",IF(Y20&gt;=$C$4,Y20,IF(Z20&gt;=$C$4,$C$4,MAX(Y20:Z20))))</f>
        <v>77</v>
      </c>
      <c r="AB20" s="54">
        <v>85</v>
      </c>
      <c r="AC20" s="49"/>
      <c r="AD20" s="53">
        <f>IF(AB20="","",IF(AB20&gt;=$C$4,AB20,IF(AC20&gt;=$C$4,$C$4,MAX(AB20:AC20))))</f>
        <v>85</v>
      </c>
      <c r="AE20" s="49"/>
      <c r="AF20" s="49"/>
      <c r="AG20" s="53" t="str">
        <f>IF(AE20="","",IF(AE20&gt;=$C$4,AE20,IF(AF20&gt;=$C$4,$C$4,MAX(AE20:AF20))))</f>
        <v/>
      </c>
      <c r="AH20" s="49"/>
      <c r="AI20" s="49"/>
      <c r="AJ20" s="53" t="str">
        <f>IF(AH20="","",IF(AH20&gt;=$C$4,AH20,IF(AI20&gt;=$C$4,$C$4,MAX(AH20:AI20))))</f>
        <v/>
      </c>
      <c r="AK20" s="49"/>
      <c r="AL20" s="49"/>
      <c r="AM20" s="53" t="str">
        <f>IF(AK20="","",IF(AK20&gt;=$C$4,AK20,IF(AL20&gt;=$C$4,$C$4,MAX(AK20:AL20))))</f>
        <v/>
      </c>
      <c r="AN20" s="49"/>
      <c r="AO20" s="49"/>
      <c r="AP20" s="53" t="str">
        <f>IF(AN20="","",IF(AN20&gt;=$C$4,AN20,IF(AO20&gt;=$C$4,$C$4,MAX(AN20:AO20))))</f>
        <v/>
      </c>
      <c r="AQ20" s="49"/>
      <c r="AR20" s="49"/>
      <c r="AS20" s="53" t="str">
        <f>IF(AQ20="","",IF(AQ20&gt;=$C$4,AQ20,IF(AR20&gt;=$C$4,$C$4,MAX(AQ20:AR20))))</f>
        <v/>
      </c>
      <c r="AT20" s="53">
        <f t="shared" si="8"/>
        <v>78</v>
      </c>
      <c r="AU20" s="63">
        <v>100</v>
      </c>
      <c r="AV20" s="63">
        <v>85</v>
      </c>
      <c r="AW20" s="64">
        <v>75</v>
      </c>
      <c r="AX20" s="64">
        <v>80</v>
      </c>
      <c r="AY20" s="64">
        <v>77</v>
      </c>
      <c r="AZ20" s="49"/>
      <c r="BA20" s="49"/>
      <c r="BB20" s="49"/>
      <c r="BC20" s="49"/>
      <c r="BD20" s="49"/>
      <c r="BE20" s="53">
        <f t="shared" si="9"/>
        <v>83</v>
      </c>
      <c r="BF20" s="48">
        <v>81</v>
      </c>
      <c r="BG20" s="73">
        <v>76</v>
      </c>
      <c r="BH20" s="74">
        <f t="shared" si="10"/>
        <v>80.1</v>
      </c>
      <c r="BI20" s="75">
        <f t="shared" si="11"/>
        <v>80</v>
      </c>
      <c r="BJ20" s="76"/>
      <c r="BK20" s="77">
        <v>75</v>
      </c>
      <c r="BL20" s="77">
        <v>86</v>
      </c>
      <c r="BM20" s="49"/>
      <c r="BN20" s="49"/>
      <c r="BO20" s="49"/>
      <c r="BP20" s="49"/>
      <c r="BQ20" s="49"/>
      <c r="BR20" s="49"/>
      <c r="BS20" s="49"/>
      <c r="BT20" s="49"/>
      <c r="BU20" s="85">
        <f t="shared" si="12"/>
        <v>81</v>
      </c>
      <c r="BV20" s="76"/>
      <c r="BW20" s="77">
        <v>75</v>
      </c>
      <c r="BX20" s="77">
        <v>86</v>
      </c>
      <c r="BY20" s="49"/>
      <c r="BZ20" s="49"/>
      <c r="CA20" s="49"/>
      <c r="CB20" s="49"/>
      <c r="CC20" s="49"/>
      <c r="CD20" s="49"/>
      <c r="CE20" s="49"/>
      <c r="CF20" s="49"/>
      <c r="CG20" s="53">
        <f t="shared" si="13"/>
        <v>81</v>
      </c>
      <c r="CH20" s="89" t="str">
        <f t="shared" si="14"/>
        <v>B</v>
      </c>
      <c r="CI20" s="90"/>
      <c r="CJ20" s="49"/>
      <c r="CK20" s="96" t="str">
        <f t="shared" si="15"/>
        <v/>
      </c>
      <c r="CW20">
        <v>11</v>
      </c>
      <c r="CX20" t="str">
        <f>(IF(CN10="","","Sudah memahami tentang "))&amp;(IF(CN10="","",CN10&amp;", "))&amp;(IF(CN11="","",CN11&amp;", "))&amp;(IF(CN12="","",CN12&amp;", "))&amp;(IF(CN13="","",CN13&amp;", "))&amp;(IF(CN14="","",CN14&amp;", "))&amp;(IF(CN15="","",CN15&amp;", "))&amp;(IF(CN16="","",CN16&amp;", "))&amp;(IF(CN17="","",CN17&amp;", "))&amp;(IF(CN18="","",CN18&amp;", "))&amp;(IF(CN19="","",CN19&amp;"."))</f>
        <v/>
      </c>
    </row>
    <row r="21" spans="1:89">
      <c r="A21" s="28">
        <v>11</v>
      </c>
      <c r="B21" s="28">
        <v>14590</v>
      </c>
      <c r="C21" s="28" t="s">
        <v>73</v>
      </c>
      <c r="E21" s="28">
        <f t="shared" si="0"/>
        <v>83</v>
      </c>
      <c r="G21" s="28">
        <f t="shared" si="1"/>
        <v>83</v>
      </c>
      <c r="H21" s="28">
        <f t="shared" si="2"/>
        <v>81</v>
      </c>
      <c r="I21" s="28" t="str">
        <f t="shared" si="3"/>
        <v>B</v>
      </c>
      <c r="J21" s="28" t="str">
        <f t="shared" si="4"/>
        <v/>
      </c>
      <c r="L21" s="28">
        <f t="shared" si="5"/>
        <v>77</v>
      </c>
      <c r="M21" s="28">
        <f t="shared" si="6"/>
        <v>84</v>
      </c>
      <c r="N21" s="28">
        <f t="shared" si="7"/>
        <v>84</v>
      </c>
      <c r="P21" s="48">
        <v>75</v>
      </c>
      <c r="Q21" s="49"/>
      <c r="R21" s="53">
        <f>IF(P21="","",IF(P21&gt;=$C$4,P21,IF(Q21&gt;=$C$4,$C$4,MAX(P21:Q21))))</f>
        <v>75</v>
      </c>
      <c r="S21" s="54">
        <v>77</v>
      </c>
      <c r="T21" s="49"/>
      <c r="U21" s="53">
        <f>IF(S21="","",IF(S21&gt;=$C$4,S21,IF(T21&gt;=$C$4,$C$4,MAX(S21:T21))))</f>
        <v>77</v>
      </c>
      <c r="V21" s="54">
        <v>75</v>
      </c>
      <c r="W21" s="49"/>
      <c r="X21" s="53">
        <f>IF(V21="","",IF(V21&gt;=$C$4,V21,IF(W21&gt;=$C$4,$C$4,MAX(V21:W21))))</f>
        <v>75</v>
      </c>
      <c r="Y21" s="54">
        <v>77</v>
      </c>
      <c r="Z21" s="49"/>
      <c r="AA21" s="53">
        <f>IF(Y21="","",IF(Y21&gt;=$C$4,Y21,IF(Z21&gt;=$C$4,$C$4,MAX(Y21:Z21))))</f>
        <v>77</v>
      </c>
      <c r="AB21" s="54">
        <v>83</v>
      </c>
      <c r="AC21" s="49"/>
      <c r="AD21" s="53">
        <f>IF(AB21="","",IF(AB21&gt;=$C$4,AB21,IF(AC21&gt;=$C$4,$C$4,MAX(AB21:AC21))))</f>
        <v>83</v>
      </c>
      <c r="AE21" s="49"/>
      <c r="AF21" s="49"/>
      <c r="AG21" s="53" t="str">
        <f>IF(AE21="","",IF(AE21&gt;=$C$4,AE21,IF(AF21&gt;=$C$4,$C$4,MAX(AE21:AF21))))</f>
        <v/>
      </c>
      <c r="AH21" s="49"/>
      <c r="AI21" s="49"/>
      <c r="AJ21" s="53" t="str">
        <f>IF(AH21="","",IF(AH21&gt;=$C$4,AH21,IF(AI21&gt;=$C$4,$C$4,MAX(AH21:AI21))))</f>
        <v/>
      </c>
      <c r="AK21" s="49"/>
      <c r="AL21" s="49"/>
      <c r="AM21" s="53" t="str">
        <f>IF(AK21="","",IF(AK21&gt;=$C$4,AK21,IF(AL21&gt;=$C$4,$C$4,MAX(AK21:AL21))))</f>
        <v/>
      </c>
      <c r="AN21" s="49"/>
      <c r="AO21" s="49"/>
      <c r="AP21" s="53" t="str">
        <f>IF(AN21="","",IF(AN21&gt;=$C$4,AN21,IF(AO21&gt;=$C$4,$C$4,MAX(AN21:AO21))))</f>
        <v/>
      </c>
      <c r="AQ21" s="49"/>
      <c r="AR21" s="49"/>
      <c r="AS21" s="53" t="str">
        <f>IF(AQ21="","",IF(AQ21&gt;=$C$4,AQ21,IF(AR21&gt;=$C$4,$C$4,MAX(AQ21:AR21))))</f>
        <v/>
      </c>
      <c r="AT21" s="53">
        <f t="shared" si="8"/>
        <v>77</v>
      </c>
      <c r="AU21" s="63">
        <v>100</v>
      </c>
      <c r="AV21" s="63">
        <v>85</v>
      </c>
      <c r="AW21" s="64">
        <v>90</v>
      </c>
      <c r="AX21" s="64">
        <v>87</v>
      </c>
      <c r="AY21" s="64">
        <v>84</v>
      </c>
      <c r="AZ21" s="49"/>
      <c r="BA21" s="49"/>
      <c r="BB21" s="49"/>
      <c r="BC21" s="49"/>
      <c r="BD21" s="49"/>
      <c r="BE21" s="53">
        <f t="shared" si="9"/>
        <v>89</v>
      </c>
      <c r="BF21" s="48">
        <v>84</v>
      </c>
      <c r="BG21" s="73">
        <v>84</v>
      </c>
      <c r="BH21" s="74">
        <f t="shared" si="10"/>
        <v>83.2</v>
      </c>
      <c r="BI21" s="75">
        <f t="shared" si="11"/>
        <v>83</v>
      </c>
      <c r="BJ21" s="76"/>
      <c r="BK21" s="77">
        <v>76</v>
      </c>
      <c r="BL21" s="77">
        <v>86</v>
      </c>
      <c r="BM21" s="49"/>
      <c r="BN21" s="49"/>
      <c r="BO21" s="49"/>
      <c r="BP21" s="49"/>
      <c r="BQ21" s="49"/>
      <c r="BR21" s="49"/>
      <c r="BS21" s="49"/>
      <c r="BT21" s="49"/>
      <c r="BU21" s="85">
        <f t="shared" si="12"/>
        <v>81</v>
      </c>
      <c r="BV21" s="76"/>
      <c r="BW21" s="77">
        <v>76</v>
      </c>
      <c r="BX21" s="77">
        <v>86</v>
      </c>
      <c r="BY21" s="49"/>
      <c r="BZ21" s="49"/>
      <c r="CA21" s="49"/>
      <c r="CB21" s="49"/>
      <c r="CC21" s="49"/>
      <c r="CD21" s="49"/>
      <c r="CE21" s="49"/>
      <c r="CF21" s="49"/>
      <c r="CG21" s="53">
        <f t="shared" si="13"/>
        <v>81</v>
      </c>
      <c r="CH21" s="89" t="str">
        <f t="shared" si="14"/>
        <v>B</v>
      </c>
      <c r="CI21" s="90"/>
      <c r="CJ21" s="49"/>
      <c r="CK21" s="96" t="str">
        <f t="shared" si="15"/>
        <v/>
      </c>
    </row>
    <row r="22" spans="1:89">
      <c r="A22" s="28">
        <v>12</v>
      </c>
      <c r="B22" s="28">
        <v>14591</v>
      </c>
      <c r="C22" s="28" t="s">
        <v>74</v>
      </c>
      <c r="E22" s="28">
        <f t="shared" si="0"/>
        <v>82</v>
      </c>
      <c r="G22" s="28">
        <f t="shared" si="1"/>
        <v>82</v>
      </c>
      <c r="H22" s="28">
        <f t="shared" si="2"/>
        <v>81</v>
      </c>
      <c r="I22" s="28" t="str">
        <f t="shared" si="3"/>
        <v>B</v>
      </c>
      <c r="J22" s="28" t="str">
        <f t="shared" si="4"/>
        <v/>
      </c>
      <c r="L22" s="28">
        <f t="shared" si="5"/>
        <v>82</v>
      </c>
      <c r="M22" s="28">
        <f t="shared" si="6"/>
        <v>78</v>
      </c>
      <c r="N22" s="28">
        <f t="shared" si="7"/>
        <v>77</v>
      </c>
      <c r="P22" s="48">
        <v>75</v>
      </c>
      <c r="Q22" s="49"/>
      <c r="R22" s="53">
        <f>IF(P22="","",IF(P22&gt;=$C$4,P22,IF(Q22&gt;=$C$4,$C$4,MAX(P22:Q22))))</f>
        <v>75</v>
      </c>
      <c r="S22" s="54">
        <v>85</v>
      </c>
      <c r="T22" s="49"/>
      <c r="U22" s="53">
        <f>IF(S22="","",IF(S22&gt;=$C$4,S22,IF(T22&gt;=$C$4,$C$4,MAX(S22:T22))))</f>
        <v>85</v>
      </c>
      <c r="V22" s="54">
        <v>78</v>
      </c>
      <c r="W22" s="49"/>
      <c r="X22" s="53">
        <f>IF(V22="","",IF(V22&gt;=$C$4,V22,IF(W22&gt;=$C$4,$C$4,MAX(V22:W22))))</f>
        <v>78</v>
      </c>
      <c r="Y22" s="54">
        <v>89</v>
      </c>
      <c r="Z22" s="49"/>
      <c r="AA22" s="53">
        <f>IF(Y22="","",IF(Y22&gt;=$C$4,Y22,IF(Z22&gt;=$C$4,$C$4,MAX(Y22:Z22))))</f>
        <v>89</v>
      </c>
      <c r="AB22" s="54">
        <v>83</v>
      </c>
      <c r="AC22" s="49"/>
      <c r="AD22" s="53">
        <f>IF(AB22="","",IF(AB22&gt;=$C$4,AB22,IF(AC22&gt;=$C$4,$C$4,MAX(AB22:AC22))))</f>
        <v>83</v>
      </c>
      <c r="AE22" s="49"/>
      <c r="AF22" s="49"/>
      <c r="AG22" s="53" t="str">
        <f>IF(AE22="","",IF(AE22&gt;=$C$4,AE22,IF(AF22&gt;=$C$4,$C$4,MAX(AE22:AF22))))</f>
        <v/>
      </c>
      <c r="AH22" s="49"/>
      <c r="AI22" s="49"/>
      <c r="AJ22" s="53" t="str">
        <f>IF(AH22="","",IF(AH22&gt;=$C$4,AH22,IF(AI22&gt;=$C$4,$C$4,MAX(AH22:AI22))))</f>
        <v/>
      </c>
      <c r="AK22" s="49"/>
      <c r="AL22" s="49"/>
      <c r="AM22" s="53" t="str">
        <f>IF(AK22="","",IF(AK22&gt;=$C$4,AK22,IF(AL22&gt;=$C$4,$C$4,MAX(AK22:AL22))))</f>
        <v/>
      </c>
      <c r="AN22" s="49"/>
      <c r="AO22" s="49"/>
      <c r="AP22" s="53" t="str">
        <f>IF(AN22="","",IF(AN22&gt;=$C$4,AN22,IF(AO22&gt;=$C$4,$C$4,MAX(AN22:AO22))))</f>
        <v/>
      </c>
      <c r="AQ22" s="49"/>
      <c r="AR22" s="49"/>
      <c r="AS22" s="53" t="str">
        <f>IF(AQ22="","",IF(AQ22&gt;=$C$4,AQ22,IF(AR22&gt;=$C$4,$C$4,MAX(AQ22:AR22))))</f>
        <v/>
      </c>
      <c r="AT22" s="53">
        <f t="shared" si="8"/>
        <v>82</v>
      </c>
      <c r="AU22" s="63">
        <v>100</v>
      </c>
      <c r="AV22" s="63">
        <v>85</v>
      </c>
      <c r="AW22" s="64">
        <v>77</v>
      </c>
      <c r="AX22" s="64">
        <v>77</v>
      </c>
      <c r="AY22" s="64">
        <v>75</v>
      </c>
      <c r="AZ22" s="49"/>
      <c r="BA22" s="49"/>
      <c r="BB22" s="49"/>
      <c r="BC22" s="49"/>
      <c r="BD22" s="49"/>
      <c r="BE22" s="53">
        <f t="shared" si="9"/>
        <v>83</v>
      </c>
      <c r="BF22" s="48">
        <v>78</v>
      </c>
      <c r="BG22" s="73">
        <v>77</v>
      </c>
      <c r="BH22" s="74">
        <f t="shared" si="10"/>
        <v>81.5</v>
      </c>
      <c r="BI22" s="75">
        <f t="shared" si="11"/>
        <v>82</v>
      </c>
      <c r="BJ22" s="76"/>
      <c r="BK22" s="77">
        <v>79</v>
      </c>
      <c r="BL22" s="77">
        <v>82</v>
      </c>
      <c r="BM22" s="49"/>
      <c r="BN22" s="49"/>
      <c r="BO22" s="49"/>
      <c r="BP22" s="49"/>
      <c r="BQ22" s="49"/>
      <c r="BR22" s="49"/>
      <c r="BS22" s="49"/>
      <c r="BT22" s="49"/>
      <c r="BU22" s="85">
        <f t="shared" si="12"/>
        <v>81</v>
      </c>
      <c r="BV22" s="76"/>
      <c r="BW22" s="77">
        <v>79</v>
      </c>
      <c r="BX22" s="77">
        <v>82</v>
      </c>
      <c r="BY22" s="49"/>
      <c r="BZ22" s="49"/>
      <c r="CA22" s="49"/>
      <c r="CB22" s="49"/>
      <c r="CC22" s="49"/>
      <c r="CD22" s="49"/>
      <c r="CE22" s="49"/>
      <c r="CF22" s="49"/>
      <c r="CG22" s="53">
        <f t="shared" si="13"/>
        <v>81</v>
      </c>
      <c r="CH22" s="89" t="str">
        <f t="shared" si="14"/>
        <v>B</v>
      </c>
      <c r="CI22" s="90"/>
      <c r="CJ22" s="49"/>
      <c r="CK22" s="96" t="str">
        <f t="shared" si="15"/>
        <v/>
      </c>
    </row>
    <row r="23" spans="1:89">
      <c r="A23" s="28">
        <v>13</v>
      </c>
      <c r="B23" s="28">
        <v>14592</v>
      </c>
      <c r="C23" s="28" t="s">
        <v>75</v>
      </c>
      <c r="E23" s="28">
        <f t="shared" si="0"/>
        <v>83</v>
      </c>
      <c r="G23" s="28">
        <f t="shared" si="1"/>
        <v>83</v>
      </c>
      <c r="H23" s="28">
        <f t="shared" si="2"/>
        <v>77</v>
      </c>
      <c r="I23" s="28" t="str">
        <f t="shared" si="3"/>
        <v>B</v>
      </c>
      <c r="J23" s="28" t="str">
        <f t="shared" si="4"/>
        <v/>
      </c>
      <c r="L23" s="28">
        <f t="shared" si="5"/>
        <v>80</v>
      </c>
      <c r="M23" s="28">
        <f t="shared" si="6"/>
        <v>75</v>
      </c>
      <c r="N23" s="28">
        <f t="shared" si="7"/>
        <v>78</v>
      </c>
      <c r="P23" s="48">
        <v>75</v>
      </c>
      <c r="Q23" s="49"/>
      <c r="R23" s="53">
        <f>IF(P23="","",IF(P23&gt;=$C$4,P23,IF(Q23&gt;=$C$4,$C$4,MAX(P23:Q23))))</f>
        <v>75</v>
      </c>
      <c r="S23" s="54">
        <v>75</v>
      </c>
      <c r="T23" s="49"/>
      <c r="U23" s="53">
        <f>IF(S23="","",IF(S23&gt;=$C$4,S23,IF(T23&gt;=$C$4,$C$4,MAX(S23:T23))))</f>
        <v>75</v>
      </c>
      <c r="V23" s="54">
        <v>77</v>
      </c>
      <c r="W23" s="49"/>
      <c r="X23" s="53">
        <f>IF(V23="","",IF(V23&gt;=$C$4,V23,IF(W23&gt;=$C$4,$C$4,MAX(V23:W23))))</f>
        <v>77</v>
      </c>
      <c r="Y23" s="54">
        <v>84</v>
      </c>
      <c r="Z23" s="49"/>
      <c r="AA23" s="53">
        <f>IF(Y23="","",IF(Y23&gt;=$C$4,Y23,IF(Z23&gt;=$C$4,$C$4,MAX(Y23:Z23))))</f>
        <v>84</v>
      </c>
      <c r="AB23" s="54">
        <v>89</v>
      </c>
      <c r="AC23" s="49"/>
      <c r="AD23" s="53">
        <f>IF(AB23="","",IF(AB23&gt;=$C$4,AB23,IF(AC23&gt;=$C$4,$C$4,MAX(AB23:AC23))))</f>
        <v>89</v>
      </c>
      <c r="AE23" s="49"/>
      <c r="AF23" s="49"/>
      <c r="AG23" s="53" t="str">
        <f>IF(AE23="","",IF(AE23&gt;=$C$4,AE23,IF(AF23&gt;=$C$4,$C$4,MAX(AE23:AF23))))</f>
        <v/>
      </c>
      <c r="AH23" s="49"/>
      <c r="AI23" s="49"/>
      <c r="AJ23" s="53" t="str">
        <f>IF(AH23="","",IF(AH23&gt;=$C$4,AH23,IF(AI23&gt;=$C$4,$C$4,MAX(AH23:AI23))))</f>
        <v/>
      </c>
      <c r="AK23" s="49"/>
      <c r="AL23" s="49"/>
      <c r="AM23" s="53" t="str">
        <f>IF(AK23="","",IF(AK23&gt;=$C$4,AK23,IF(AL23&gt;=$C$4,$C$4,MAX(AK23:AL23))))</f>
        <v/>
      </c>
      <c r="AN23" s="49"/>
      <c r="AO23" s="49"/>
      <c r="AP23" s="53" t="str">
        <f>IF(AN23="","",IF(AN23&gt;=$C$4,AN23,IF(AO23&gt;=$C$4,$C$4,MAX(AN23:AO23))))</f>
        <v/>
      </c>
      <c r="AQ23" s="49"/>
      <c r="AR23" s="49"/>
      <c r="AS23" s="53" t="str">
        <f>IF(AQ23="","",IF(AQ23&gt;=$C$4,AQ23,IF(AR23&gt;=$C$4,$C$4,MAX(AQ23:AR23))))</f>
        <v/>
      </c>
      <c r="AT23" s="53">
        <f t="shared" si="8"/>
        <v>80</v>
      </c>
      <c r="AU23" s="63">
        <v>100</v>
      </c>
      <c r="AV23" s="63">
        <v>85</v>
      </c>
      <c r="AW23" s="64">
        <v>97</v>
      </c>
      <c r="AX23" s="64">
        <v>86</v>
      </c>
      <c r="AY23" s="64">
        <v>83</v>
      </c>
      <c r="AZ23" s="49"/>
      <c r="BA23" s="49"/>
      <c r="BB23" s="49"/>
      <c r="BC23" s="49"/>
      <c r="BD23" s="49"/>
      <c r="BE23" s="53">
        <f t="shared" si="9"/>
        <v>90</v>
      </c>
      <c r="BF23" s="48">
        <v>75</v>
      </c>
      <c r="BG23" s="73">
        <v>78</v>
      </c>
      <c r="BH23" s="74">
        <f t="shared" si="10"/>
        <v>83.3</v>
      </c>
      <c r="BI23" s="75">
        <f t="shared" si="11"/>
        <v>83</v>
      </c>
      <c r="BJ23" s="76"/>
      <c r="BK23" s="77">
        <v>78</v>
      </c>
      <c r="BL23" s="77">
        <v>75</v>
      </c>
      <c r="BM23" s="49"/>
      <c r="BN23" s="49"/>
      <c r="BO23" s="49"/>
      <c r="BP23" s="49"/>
      <c r="BQ23" s="49"/>
      <c r="BR23" s="49"/>
      <c r="BS23" s="49"/>
      <c r="BT23" s="49"/>
      <c r="BU23" s="85">
        <f t="shared" si="12"/>
        <v>77</v>
      </c>
      <c r="BV23" s="76"/>
      <c r="BW23" s="77">
        <v>78</v>
      </c>
      <c r="BX23" s="77">
        <v>75</v>
      </c>
      <c r="BY23" s="49"/>
      <c r="BZ23" s="49"/>
      <c r="CA23" s="49"/>
      <c r="CB23" s="49"/>
      <c r="CC23" s="49"/>
      <c r="CD23" s="49"/>
      <c r="CE23" s="49"/>
      <c r="CF23" s="49"/>
      <c r="CG23" s="53">
        <f t="shared" si="13"/>
        <v>77</v>
      </c>
      <c r="CH23" s="89" t="str">
        <f t="shared" si="14"/>
        <v>B</v>
      </c>
      <c r="CI23" s="90"/>
      <c r="CJ23" s="49"/>
      <c r="CK23" s="96" t="str">
        <f t="shared" si="15"/>
        <v/>
      </c>
    </row>
    <row r="24" spans="1:89">
      <c r="A24" s="28">
        <v>14</v>
      </c>
      <c r="B24" s="28">
        <v>14593</v>
      </c>
      <c r="C24" s="28" t="s">
        <v>76</v>
      </c>
      <c r="E24" s="28">
        <f t="shared" si="0"/>
        <v>82</v>
      </c>
      <c r="G24" s="28">
        <f t="shared" si="1"/>
        <v>82</v>
      </c>
      <c r="H24" s="28">
        <f t="shared" si="2"/>
        <v>79</v>
      </c>
      <c r="I24" s="28" t="str">
        <f t="shared" si="3"/>
        <v>B</v>
      </c>
      <c r="J24" s="28" t="str">
        <f t="shared" si="4"/>
        <v/>
      </c>
      <c r="L24" s="28">
        <f t="shared" si="5"/>
        <v>80</v>
      </c>
      <c r="M24" s="28">
        <f t="shared" si="6"/>
        <v>81</v>
      </c>
      <c r="N24" s="28">
        <f t="shared" si="7"/>
        <v>78</v>
      </c>
      <c r="P24" s="48">
        <v>75</v>
      </c>
      <c r="Q24" s="49"/>
      <c r="R24" s="53">
        <f>IF(P24="","",IF(P24&gt;=$C$4,P24,IF(Q24&gt;=$C$4,$C$4,MAX(P24:Q24))))</f>
        <v>75</v>
      </c>
      <c r="S24" s="54">
        <v>83</v>
      </c>
      <c r="T24" s="49"/>
      <c r="U24" s="53">
        <f>IF(S24="","",IF(S24&gt;=$C$4,S24,IF(T24&gt;=$C$4,$C$4,MAX(S24:T24))))</f>
        <v>83</v>
      </c>
      <c r="V24" s="54">
        <v>75</v>
      </c>
      <c r="W24" s="49"/>
      <c r="X24" s="53">
        <f>IF(V24="","",IF(V24&gt;=$C$4,V24,IF(W24&gt;=$C$4,$C$4,MAX(V24:W24))))</f>
        <v>75</v>
      </c>
      <c r="Y24" s="54">
        <v>83</v>
      </c>
      <c r="Z24" s="49"/>
      <c r="AA24" s="53">
        <f>IF(Y24="","",IF(Y24&gt;=$C$4,Y24,IF(Z24&gt;=$C$4,$C$4,MAX(Y24:Z24))))</f>
        <v>83</v>
      </c>
      <c r="AB24" s="54">
        <v>85</v>
      </c>
      <c r="AC24" s="49"/>
      <c r="AD24" s="53">
        <f>IF(AB24="","",IF(AB24&gt;=$C$4,AB24,IF(AC24&gt;=$C$4,$C$4,MAX(AB24:AC24))))</f>
        <v>85</v>
      </c>
      <c r="AE24" s="49"/>
      <c r="AF24" s="49"/>
      <c r="AG24" s="53" t="str">
        <f>IF(AE24="","",IF(AE24&gt;=$C$4,AE24,IF(AF24&gt;=$C$4,$C$4,MAX(AE24:AF24))))</f>
        <v/>
      </c>
      <c r="AH24" s="49"/>
      <c r="AI24" s="49"/>
      <c r="AJ24" s="53" t="str">
        <f>IF(AH24="","",IF(AH24&gt;=$C$4,AH24,IF(AI24&gt;=$C$4,$C$4,MAX(AH24:AI24))))</f>
        <v/>
      </c>
      <c r="AK24" s="49"/>
      <c r="AL24" s="49"/>
      <c r="AM24" s="53" t="str">
        <f>IF(AK24="","",IF(AK24&gt;=$C$4,AK24,IF(AL24&gt;=$C$4,$C$4,MAX(AK24:AL24))))</f>
        <v/>
      </c>
      <c r="AN24" s="49"/>
      <c r="AO24" s="49"/>
      <c r="AP24" s="53" t="str">
        <f>IF(AN24="","",IF(AN24&gt;=$C$4,AN24,IF(AO24&gt;=$C$4,$C$4,MAX(AN24:AO24))))</f>
        <v/>
      </c>
      <c r="AQ24" s="49"/>
      <c r="AR24" s="49"/>
      <c r="AS24" s="53" t="str">
        <f>IF(AQ24="","",IF(AQ24&gt;=$C$4,AQ24,IF(AR24&gt;=$C$4,$C$4,MAX(AQ24:AR24))))</f>
        <v/>
      </c>
      <c r="AT24" s="53">
        <f t="shared" si="8"/>
        <v>80</v>
      </c>
      <c r="AU24" s="63">
        <v>100</v>
      </c>
      <c r="AV24" s="63">
        <v>85</v>
      </c>
      <c r="AW24" s="64">
        <v>80</v>
      </c>
      <c r="AX24" s="64">
        <v>86</v>
      </c>
      <c r="AY24" s="64">
        <v>75</v>
      </c>
      <c r="AZ24" s="49"/>
      <c r="BA24" s="49"/>
      <c r="BB24" s="49"/>
      <c r="BC24" s="49"/>
      <c r="BD24" s="49"/>
      <c r="BE24" s="53">
        <f t="shared" si="9"/>
        <v>85</v>
      </c>
      <c r="BF24" s="48">
        <v>81</v>
      </c>
      <c r="BG24" s="73">
        <v>78</v>
      </c>
      <c r="BH24" s="74">
        <f t="shared" si="10"/>
        <v>81.9</v>
      </c>
      <c r="BI24" s="75">
        <f t="shared" si="11"/>
        <v>82</v>
      </c>
      <c r="BJ24" s="76"/>
      <c r="BK24" s="77">
        <v>76</v>
      </c>
      <c r="BL24" s="77">
        <v>81</v>
      </c>
      <c r="BM24" s="49"/>
      <c r="BN24" s="49"/>
      <c r="BO24" s="49"/>
      <c r="BP24" s="49"/>
      <c r="BQ24" s="49"/>
      <c r="BR24" s="49"/>
      <c r="BS24" s="49"/>
      <c r="BT24" s="49"/>
      <c r="BU24" s="85">
        <f t="shared" si="12"/>
        <v>79</v>
      </c>
      <c r="BV24" s="76"/>
      <c r="BW24" s="77">
        <v>76</v>
      </c>
      <c r="BX24" s="77">
        <v>81</v>
      </c>
      <c r="BY24" s="49"/>
      <c r="BZ24" s="49"/>
      <c r="CA24" s="49"/>
      <c r="CB24" s="49"/>
      <c r="CC24" s="49"/>
      <c r="CD24" s="49"/>
      <c r="CE24" s="49"/>
      <c r="CF24" s="49"/>
      <c r="CG24" s="53">
        <f t="shared" si="13"/>
        <v>79</v>
      </c>
      <c r="CH24" s="89" t="str">
        <f t="shared" si="14"/>
        <v>B</v>
      </c>
      <c r="CI24" s="90"/>
      <c r="CJ24" s="49"/>
      <c r="CK24" s="96" t="str">
        <f t="shared" si="15"/>
        <v/>
      </c>
    </row>
    <row r="25" spans="1:89">
      <c r="A25" s="28">
        <v>15</v>
      </c>
      <c r="B25" s="28">
        <v>14594</v>
      </c>
      <c r="C25" s="28" t="s">
        <v>77</v>
      </c>
      <c r="E25" s="28">
        <f t="shared" si="0"/>
        <v>81</v>
      </c>
      <c r="G25" s="28">
        <f t="shared" si="1"/>
        <v>81</v>
      </c>
      <c r="H25" s="28">
        <f t="shared" si="2"/>
        <v>79</v>
      </c>
      <c r="I25" s="28" t="str">
        <f t="shared" si="3"/>
        <v>B</v>
      </c>
      <c r="J25" s="28" t="str">
        <f t="shared" si="4"/>
        <v/>
      </c>
      <c r="L25" s="28">
        <f t="shared" si="5"/>
        <v>78</v>
      </c>
      <c r="M25" s="28">
        <f t="shared" si="6"/>
        <v>75</v>
      </c>
      <c r="N25" s="28">
        <f t="shared" si="7"/>
        <v>81</v>
      </c>
      <c r="P25" s="48">
        <v>75</v>
      </c>
      <c r="Q25" s="49"/>
      <c r="R25" s="53">
        <f>IF(P25="","",IF(P25&gt;=$C$4,P25,IF(Q25&gt;=$C$4,$C$4,MAX(P25:Q25))))</f>
        <v>75</v>
      </c>
      <c r="S25" s="54">
        <v>75</v>
      </c>
      <c r="T25" s="49"/>
      <c r="U25" s="53">
        <f>IF(S25="","",IF(S25&gt;=$C$4,S25,IF(T25&gt;=$C$4,$C$4,MAX(S25:T25))))</f>
        <v>75</v>
      </c>
      <c r="V25" s="54">
        <v>75</v>
      </c>
      <c r="W25" s="49"/>
      <c r="X25" s="53">
        <f>IF(V25="","",IF(V25&gt;=$C$4,V25,IF(W25&gt;=$C$4,$C$4,MAX(V25:W25))))</f>
        <v>75</v>
      </c>
      <c r="Y25" s="54">
        <v>81</v>
      </c>
      <c r="Z25" s="49"/>
      <c r="AA25" s="53">
        <f>IF(Y25="","",IF(Y25&gt;=$C$4,Y25,IF(Z25&gt;=$C$4,$C$4,MAX(Y25:Z25))))</f>
        <v>81</v>
      </c>
      <c r="AB25" s="54">
        <v>85</v>
      </c>
      <c r="AC25" s="49"/>
      <c r="AD25" s="53">
        <f>IF(AB25="","",IF(AB25&gt;=$C$4,AB25,IF(AC25&gt;=$C$4,$C$4,MAX(AB25:AC25))))</f>
        <v>85</v>
      </c>
      <c r="AE25" s="49"/>
      <c r="AF25" s="49"/>
      <c r="AG25" s="53" t="str">
        <f>IF(AE25="","",IF(AE25&gt;=$C$4,AE25,IF(AF25&gt;=$C$4,$C$4,MAX(AE25:AF25))))</f>
        <v/>
      </c>
      <c r="AH25" s="49"/>
      <c r="AI25" s="49"/>
      <c r="AJ25" s="53" t="str">
        <f>IF(AH25="","",IF(AH25&gt;=$C$4,AH25,IF(AI25&gt;=$C$4,$C$4,MAX(AH25:AI25))))</f>
        <v/>
      </c>
      <c r="AK25" s="49"/>
      <c r="AL25" s="49"/>
      <c r="AM25" s="53" t="str">
        <f>IF(AK25="","",IF(AK25&gt;=$C$4,AK25,IF(AL25&gt;=$C$4,$C$4,MAX(AK25:AL25))))</f>
        <v/>
      </c>
      <c r="AN25" s="49"/>
      <c r="AO25" s="49"/>
      <c r="AP25" s="53" t="str">
        <f>IF(AN25="","",IF(AN25&gt;=$C$4,AN25,IF(AO25&gt;=$C$4,$C$4,MAX(AN25:AO25))))</f>
        <v/>
      </c>
      <c r="AQ25" s="49"/>
      <c r="AR25" s="49"/>
      <c r="AS25" s="53" t="str">
        <f>IF(AQ25="","",IF(AQ25&gt;=$C$4,AQ25,IF(AR25&gt;=$C$4,$C$4,MAX(AQ25:AR25))))</f>
        <v/>
      </c>
      <c r="AT25" s="53">
        <f t="shared" si="8"/>
        <v>78</v>
      </c>
      <c r="AU25" s="63">
        <v>100</v>
      </c>
      <c r="AV25" s="63">
        <v>85</v>
      </c>
      <c r="AW25" s="64">
        <v>85</v>
      </c>
      <c r="AX25" s="64">
        <v>81</v>
      </c>
      <c r="AY25" s="64">
        <v>78</v>
      </c>
      <c r="AZ25" s="49"/>
      <c r="BA25" s="49"/>
      <c r="BB25" s="49"/>
      <c r="BC25" s="49"/>
      <c r="BD25" s="49"/>
      <c r="BE25" s="53">
        <f t="shared" si="9"/>
        <v>86</v>
      </c>
      <c r="BF25" s="48">
        <v>75</v>
      </c>
      <c r="BG25" s="73">
        <v>81</v>
      </c>
      <c r="BH25" s="74">
        <f t="shared" si="10"/>
        <v>81.2</v>
      </c>
      <c r="BI25" s="75">
        <f t="shared" si="11"/>
        <v>81</v>
      </c>
      <c r="BJ25" s="76"/>
      <c r="BK25" s="77">
        <v>82</v>
      </c>
      <c r="BL25" s="77">
        <v>75</v>
      </c>
      <c r="BM25" s="49"/>
      <c r="BN25" s="49"/>
      <c r="BO25" s="49"/>
      <c r="BP25" s="49"/>
      <c r="BQ25" s="49"/>
      <c r="BR25" s="49"/>
      <c r="BS25" s="49"/>
      <c r="BT25" s="49"/>
      <c r="BU25" s="85">
        <f t="shared" si="12"/>
        <v>79</v>
      </c>
      <c r="BV25" s="76"/>
      <c r="BW25" s="77">
        <v>82</v>
      </c>
      <c r="BX25" s="77">
        <v>75</v>
      </c>
      <c r="BY25" s="49"/>
      <c r="BZ25" s="49"/>
      <c r="CA25" s="49"/>
      <c r="CB25" s="49"/>
      <c r="CC25" s="49"/>
      <c r="CD25" s="49"/>
      <c r="CE25" s="49"/>
      <c r="CF25" s="49"/>
      <c r="CG25" s="53">
        <f t="shared" si="13"/>
        <v>79</v>
      </c>
      <c r="CH25" s="89" t="str">
        <f t="shared" si="14"/>
        <v>B</v>
      </c>
      <c r="CI25" s="90"/>
      <c r="CJ25" s="49"/>
      <c r="CK25" s="96" t="str">
        <f t="shared" si="15"/>
        <v/>
      </c>
    </row>
    <row r="26" spans="1:89">
      <c r="A26" s="28">
        <v>16</v>
      </c>
      <c r="B26" s="28">
        <v>14595</v>
      </c>
      <c r="C26" s="28" t="s">
        <v>78</v>
      </c>
      <c r="E26" s="28">
        <f t="shared" si="0"/>
        <v>82</v>
      </c>
      <c r="G26" s="28">
        <f t="shared" si="1"/>
        <v>82</v>
      </c>
      <c r="H26" s="28">
        <f t="shared" si="2"/>
        <v>86</v>
      </c>
      <c r="I26" s="28" t="str">
        <f t="shared" si="3"/>
        <v>A</v>
      </c>
      <c r="J26" s="28" t="str">
        <f t="shared" si="4"/>
        <v/>
      </c>
      <c r="L26" s="28">
        <f t="shared" si="5"/>
        <v>81</v>
      </c>
      <c r="M26" s="28">
        <f t="shared" si="6"/>
        <v>75</v>
      </c>
      <c r="N26" s="28">
        <f t="shared" si="7"/>
        <v>84</v>
      </c>
      <c r="P26" s="48">
        <v>75</v>
      </c>
      <c r="Q26" s="49"/>
      <c r="R26" s="53">
        <f>IF(P26="","",IF(P26&gt;=$C$4,P26,IF(Q26&gt;=$C$4,$C$4,MAX(P26:Q26))))</f>
        <v>75</v>
      </c>
      <c r="S26" s="54">
        <v>80</v>
      </c>
      <c r="T26" s="49"/>
      <c r="U26" s="53">
        <f>IF(S26="","",IF(S26&gt;=$C$4,S26,IF(T26&gt;=$C$4,$C$4,MAX(S26:T26))))</f>
        <v>80</v>
      </c>
      <c r="V26" s="54">
        <v>77</v>
      </c>
      <c r="W26" s="49"/>
      <c r="X26" s="53">
        <f>IF(V26="","",IF(V26&gt;=$C$4,V26,IF(W26&gt;=$C$4,$C$4,MAX(V26:W26))))</f>
        <v>77</v>
      </c>
      <c r="Y26" s="54">
        <v>85</v>
      </c>
      <c r="Z26" s="49"/>
      <c r="AA26" s="53">
        <f>IF(Y26="","",IF(Y26&gt;=$C$4,Y26,IF(Z26&gt;=$C$4,$C$4,MAX(Y26:Z26))))</f>
        <v>85</v>
      </c>
      <c r="AB26" s="54">
        <v>88</v>
      </c>
      <c r="AC26" s="49"/>
      <c r="AD26" s="53">
        <f>IF(AB26="","",IF(AB26&gt;=$C$4,AB26,IF(AC26&gt;=$C$4,$C$4,MAX(AB26:AC26))))</f>
        <v>88</v>
      </c>
      <c r="AE26" s="49"/>
      <c r="AF26" s="49"/>
      <c r="AG26" s="53" t="str">
        <f>IF(AE26="","",IF(AE26&gt;=$C$4,AE26,IF(AF26&gt;=$C$4,$C$4,MAX(AE26:AF26))))</f>
        <v/>
      </c>
      <c r="AH26" s="49"/>
      <c r="AI26" s="49"/>
      <c r="AJ26" s="53" t="str">
        <f>IF(AH26="","",IF(AH26&gt;=$C$4,AH26,IF(AI26&gt;=$C$4,$C$4,MAX(AH26:AI26))))</f>
        <v/>
      </c>
      <c r="AK26" s="49"/>
      <c r="AL26" s="49"/>
      <c r="AM26" s="53" t="str">
        <f>IF(AK26="","",IF(AK26&gt;=$C$4,AK26,IF(AL26&gt;=$C$4,$C$4,MAX(AK26:AL26))))</f>
        <v/>
      </c>
      <c r="AN26" s="49"/>
      <c r="AO26" s="49"/>
      <c r="AP26" s="53" t="str">
        <f>IF(AN26="","",IF(AN26&gt;=$C$4,AN26,IF(AO26&gt;=$C$4,$C$4,MAX(AN26:AO26))))</f>
        <v/>
      </c>
      <c r="AQ26" s="49"/>
      <c r="AR26" s="49"/>
      <c r="AS26" s="53" t="str">
        <f>IF(AQ26="","",IF(AQ26&gt;=$C$4,AQ26,IF(AR26&gt;=$C$4,$C$4,MAX(AQ26:AR26))))</f>
        <v/>
      </c>
      <c r="AT26" s="53">
        <f t="shared" si="8"/>
        <v>81</v>
      </c>
      <c r="AU26" s="63">
        <v>100</v>
      </c>
      <c r="AV26" s="63">
        <v>85</v>
      </c>
      <c r="AW26" s="64">
        <v>80</v>
      </c>
      <c r="AX26" s="64">
        <v>82</v>
      </c>
      <c r="AY26" s="64">
        <v>79</v>
      </c>
      <c r="AZ26" s="49"/>
      <c r="BA26" s="49"/>
      <c r="BB26" s="49"/>
      <c r="BC26" s="49"/>
      <c r="BD26" s="49"/>
      <c r="BE26" s="53">
        <f t="shared" si="9"/>
        <v>85</v>
      </c>
      <c r="BF26" s="48">
        <v>75</v>
      </c>
      <c r="BG26" s="73">
        <v>84</v>
      </c>
      <c r="BH26" s="74">
        <f t="shared" si="10"/>
        <v>82.3</v>
      </c>
      <c r="BI26" s="75">
        <f t="shared" si="11"/>
        <v>82</v>
      </c>
      <c r="BJ26" s="76"/>
      <c r="BK26" s="77">
        <v>93</v>
      </c>
      <c r="BL26" s="77">
        <v>78</v>
      </c>
      <c r="BM26" s="49"/>
      <c r="BN26" s="49"/>
      <c r="BO26" s="49"/>
      <c r="BP26" s="49"/>
      <c r="BQ26" s="49"/>
      <c r="BR26" s="49"/>
      <c r="BS26" s="49"/>
      <c r="BT26" s="49"/>
      <c r="BU26" s="85">
        <f t="shared" si="12"/>
        <v>86</v>
      </c>
      <c r="BV26" s="76"/>
      <c r="BW26" s="77">
        <v>93</v>
      </c>
      <c r="BX26" s="77">
        <v>78</v>
      </c>
      <c r="BY26" s="49"/>
      <c r="BZ26" s="49"/>
      <c r="CA26" s="49"/>
      <c r="CB26" s="49"/>
      <c r="CC26" s="49"/>
      <c r="CD26" s="49"/>
      <c r="CE26" s="49"/>
      <c r="CF26" s="49"/>
      <c r="CG26" s="53">
        <f t="shared" si="13"/>
        <v>86</v>
      </c>
      <c r="CH26" s="89" t="str">
        <f t="shared" si="14"/>
        <v>A</v>
      </c>
      <c r="CI26" s="90"/>
      <c r="CJ26" s="49"/>
      <c r="CK26" s="96" t="str">
        <f t="shared" si="15"/>
        <v/>
      </c>
    </row>
    <row r="27" ht="15.75" spans="1:89">
      <c r="A27" s="28">
        <v>17</v>
      </c>
      <c r="B27" s="28">
        <v>14596</v>
      </c>
      <c r="C27" s="28" t="s">
        <v>79</v>
      </c>
      <c r="E27" s="28">
        <f t="shared" si="0"/>
        <v>82</v>
      </c>
      <c r="G27" s="28">
        <f t="shared" si="1"/>
        <v>82</v>
      </c>
      <c r="H27" s="28">
        <f t="shared" si="2"/>
        <v>84</v>
      </c>
      <c r="I27" s="28" t="str">
        <f t="shared" si="3"/>
        <v>B</v>
      </c>
      <c r="J27" s="28" t="str">
        <f t="shared" si="4"/>
        <v/>
      </c>
      <c r="L27" s="28">
        <f t="shared" si="5"/>
        <v>82</v>
      </c>
      <c r="M27" s="28">
        <f t="shared" si="6"/>
        <v>78</v>
      </c>
      <c r="N27" s="28">
        <f t="shared" si="7"/>
        <v>78</v>
      </c>
      <c r="P27" s="48">
        <v>75</v>
      </c>
      <c r="Q27" s="49"/>
      <c r="R27" s="53">
        <f>IF(P27="","",IF(P27&gt;=$C$4,P27,IF(Q27&gt;=$C$4,$C$4,MAX(P27:Q27))))</f>
        <v>75</v>
      </c>
      <c r="S27" s="54">
        <v>82</v>
      </c>
      <c r="T27" s="49"/>
      <c r="U27" s="53">
        <f>IF(S27="","",IF(S27&gt;=$C$4,S27,IF(T27&gt;=$C$4,$C$4,MAX(S27:T27))))</f>
        <v>82</v>
      </c>
      <c r="V27" s="54">
        <v>80</v>
      </c>
      <c r="W27" s="49"/>
      <c r="X27" s="53">
        <f>IF(V27="","",IF(V27&gt;=$C$4,V27,IF(W27&gt;=$C$4,$C$4,MAX(V27:W27))))</f>
        <v>80</v>
      </c>
      <c r="Y27" s="54">
        <v>85</v>
      </c>
      <c r="Z27" s="49"/>
      <c r="AA27" s="53">
        <f>IF(Y27="","",IF(Y27&gt;=$C$4,Y27,IF(Z27&gt;=$C$4,$C$4,MAX(Y27:Z27))))</f>
        <v>85</v>
      </c>
      <c r="AB27" s="54">
        <v>89</v>
      </c>
      <c r="AC27" s="49"/>
      <c r="AD27" s="53">
        <f>IF(AB27="","",IF(AB27&gt;=$C$4,AB27,IF(AC27&gt;=$C$4,$C$4,MAX(AB27:AC27))))</f>
        <v>89</v>
      </c>
      <c r="AE27" s="49"/>
      <c r="AF27" s="49"/>
      <c r="AG27" s="53" t="str">
        <f>IF(AE27="","",IF(AE27&gt;=$C$4,AE27,IF(AF27&gt;=$C$4,$C$4,MAX(AE27:AF27))))</f>
        <v/>
      </c>
      <c r="AH27" s="49"/>
      <c r="AI27" s="49"/>
      <c r="AJ27" s="53" t="str">
        <f>IF(AH27="","",IF(AH27&gt;=$C$4,AH27,IF(AI27&gt;=$C$4,$C$4,MAX(AH27:AI27))))</f>
        <v/>
      </c>
      <c r="AK27" s="49"/>
      <c r="AL27" s="49"/>
      <c r="AM27" s="53" t="str">
        <f>IF(AK27="","",IF(AK27&gt;=$C$4,AK27,IF(AL27&gt;=$C$4,$C$4,MAX(AK27:AL27))))</f>
        <v/>
      </c>
      <c r="AN27" s="49"/>
      <c r="AO27" s="49"/>
      <c r="AP27" s="53" t="str">
        <f>IF(AN27="","",IF(AN27&gt;=$C$4,AN27,IF(AO27&gt;=$C$4,$C$4,MAX(AN27:AO27))))</f>
        <v/>
      </c>
      <c r="AQ27" s="49"/>
      <c r="AR27" s="49"/>
      <c r="AS27" s="53" t="str">
        <f>IF(AQ27="","",IF(AQ27&gt;=$C$4,AQ27,IF(AR27&gt;=$C$4,$C$4,MAX(AQ27:AR27))))</f>
        <v/>
      </c>
      <c r="AT27" s="53">
        <f t="shared" si="8"/>
        <v>82</v>
      </c>
      <c r="AU27" s="63">
        <v>100</v>
      </c>
      <c r="AV27" s="63">
        <v>85</v>
      </c>
      <c r="AW27" s="64">
        <v>79</v>
      </c>
      <c r="AX27" s="64">
        <v>79</v>
      </c>
      <c r="AY27" s="64">
        <v>76</v>
      </c>
      <c r="AZ27" s="49"/>
      <c r="BA27" s="49"/>
      <c r="BB27" s="49"/>
      <c r="BC27" s="49"/>
      <c r="BD27" s="49"/>
      <c r="BE27" s="53">
        <f t="shared" si="9"/>
        <v>84</v>
      </c>
      <c r="BF27" s="48">
        <v>78</v>
      </c>
      <c r="BG27" s="73">
        <v>78</v>
      </c>
      <c r="BH27" s="74">
        <f t="shared" si="10"/>
        <v>82</v>
      </c>
      <c r="BI27" s="75">
        <f t="shared" si="11"/>
        <v>82</v>
      </c>
      <c r="BJ27" s="76"/>
      <c r="BK27" s="77">
        <v>84</v>
      </c>
      <c r="BL27" s="77">
        <v>84</v>
      </c>
      <c r="BM27" s="49"/>
      <c r="BN27" s="49"/>
      <c r="BO27" s="49"/>
      <c r="BP27" s="49"/>
      <c r="BQ27" s="49"/>
      <c r="BR27" s="49"/>
      <c r="BS27" s="49"/>
      <c r="BT27" s="49"/>
      <c r="BU27" s="85">
        <f t="shared" si="12"/>
        <v>84</v>
      </c>
      <c r="BV27" s="76"/>
      <c r="BW27" s="77">
        <v>84</v>
      </c>
      <c r="BX27" s="77">
        <v>84</v>
      </c>
      <c r="BY27" s="49"/>
      <c r="BZ27" s="49"/>
      <c r="CA27" s="49"/>
      <c r="CB27" s="49"/>
      <c r="CC27" s="49"/>
      <c r="CD27" s="49"/>
      <c r="CE27" s="49"/>
      <c r="CF27" s="49"/>
      <c r="CG27" s="53">
        <f t="shared" si="13"/>
        <v>84</v>
      </c>
      <c r="CH27" s="89" t="str">
        <f t="shared" si="14"/>
        <v>B</v>
      </c>
      <c r="CI27" s="90"/>
      <c r="CJ27" s="49"/>
      <c r="CK27" s="97"/>
    </row>
    <row r="28" ht="15.75" spans="1:89">
      <c r="A28" s="28">
        <v>18</v>
      </c>
      <c r="B28" s="28">
        <v>14597</v>
      </c>
      <c r="C28" s="28" t="s">
        <v>80</v>
      </c>
      <c r="E28" s="28">
        <f t="shared" si="0"/>
        <v>79</v>
      </c>
      <c r="G28" s="28">
        <f t="shared" si="1"/>
        <v>79</v>
      </c>
      <c r="H28" s="28">
        <f t="shared" si="2"/>
        <v>93</v>
      </c>
      <c r="I28" s="28" t="str">
        <f t="shared" si="3"/>
        <v>A</v>
      </c>
      <c r="J28" s="28" t="str">
        <f t="shared" si="4"/>
        <v/>
      </c>
      <c r="L28" s="28">
        <f t="shared" si="5"/>
        <v>79</v>
      </c>
      <c r="M28" s="28">
        <f t="shared" si="6"/>
        <v>56</v>
      </c>
      <c r="N28" s="28">
        <f t="shared" si="7"/>
        <v>78</v>
      </c>
      <c r="P28" s="48">
        <v>75</v>
      </c>
      <c r="Q28" s="49"/>
      <c r="R28" s="53">
        <f>IF(P28="","",IF(P28&gt;=$C$4,P28,IF(Q28&gt;=$C$4,$C$4,MAX(P28:Q28))))</f>
        <v>75</v>
      </c>
      <c r="S28" s="54">
        <v>80</v>
      </c>
      <c r="T28" s="49"/>
      <c r="U28" s="53">
        <f>IF(S28="","",IF(S28&gt;=$C$4,S28,IF(T28&gt;=$C$4,$C$4,MAX(S28:T28))))</f>
        <v>80</v>
      </c>
      <c r="V28" s="54">
        <v>75</v>
      </c>
      <c r="W28" s="49"/>
      <c r="X28" s="53">
        <f>IF(V28="","",IF(V28&gt;=$C$4,V28,IF(W28&gt;=$C$4,$C$4,MAX(V28:W28))))</f>
        <v>75</v>
      </c>
      <c r="Y28" s="54">
        <v>79</v>
      </c>
      <c r="Z28" s="49"/>
      <c r="AA28" s="53">
        <f>IF(Y28="","",IF(Y28&gt;=$C$4,Y28,IF(Z28&gt;=$C$4,$C$4,MAX(Y28:Z28))))</f>
        <v>79</v>
      </c>
      <c r="AB28" s="54">
        <v>86</v>
      </c>
      <c r="AC28" s="49"/>
      <c r="AD28" s="53">
        <f>IF(AB28="","",IF(AB28&gt;=$C$4,AB28,IF(AC28&gt;=$C$4,$C$4,MAX(AB28:AC28))))</f>
        <v>86</v>
      </c>
      <c r="AE28" s="49"/>
      <c r="AF28" s="49"/>
      <c r="AG28" s="53" t="str">
        <f>IF(AE28="","",IF(AE28&gt;=$C$4,AE28,IF(AF28&gt;=$C$4,$C$4,MAX(AE28:AF28))))</f>
        <v/>
      </c>
      <c r="AH28" s="49"/>
      <c r="AI28" s="49"/>
      <c r="AJ28" s="53" t="str">
        <f>IF(AH28="","",IF(AH28&gt;=$C$4,AH28,IF(AI28&gt;=$C$4,$C$4,MAX(AH28:AI28))))</f>
        <v/>
      </c>
      <c r="AK28" s="49"/>
      <c r="AL28" s="49"/>
      <c r="AM28" s="53" t="str">
        <f>IF(AK28="","",IF(AK28&gt;=$C$4,AK28,IF(AL28&gt;=$C$4,$C$4,MAX(AK28:AL28))))</f>
        <v/>
      </c>
      <c r="AN28" s="49"/>
      <c r="AO28" s="49"/>
      <c r="AP28" s="53" t="str">
        <f>IF(AN28="","",IF(AN28&gt;=$C$4,AN28,IF(AO28&gt;=$C$4,$C$4,MAX(AN28:AO28))))</f>
        <v/>
      </c>
      <c r="AQ28" s="49"/>
      <c r="AR28" s="49"/>
      <c r="AS28" s="53" t="str">
        <f>IF(AQ28="","",IF(AQ28&gt;=$C$4,AQ28,IF(AR28&gt;=$C$4,$C$4,MAX(AQ28:AR28))))</f>
        <v/>
      </c>
      <c r="AT28" s="53">
        <f t="shared" si="8"/>
        <v>79</v>
      </c>
      <c r="AU28" s="63">
        <v>100</v>
      </c>
      <c r="AV28" s="63">
        <v>85</v>
      </c>
      <c r="AW28" s="64">
        <v>80</v>
      </c>
      <c r="AX28" s="64">
        <v>79</v>
      </c>
      <c r="AY28" s="64">
        <v>76</v>
      </c>
      <c r="AZ28" s="49"/>
      <c r="BA28" s="49"/>
      <c r="BB28" s="49"/>
      <c r="BC28" s="49"/>
      <c r="BD28" s="49"/>
      <c r="BE28" s="53">
        <f t="shared" si="9"/>
        <v>84</v>
      </c>
      <c r="BF28" s="48">
        <v>56</v>
      </c>
      <c r="BG28" s="73">
        <v>78</v>
      </c>
      <c r="BH28" s="74">
        <f t="shared" si="10"/>
        <v>78.6</v>
      </c>
      <c r="BI28" s="75">
        <f t="shared" si="11"/>
        <v>79</v>
      </c>
      <c r="BJ28" s="76"/>
      <c r="BK28" s="77">
        <v>91</v>
      </c>
      <c r="BL28" s="77">
        <v>95</v>
      </c>
      <c r="BM28" s="49"/>
      <c r="BN28" s="49"/>
      <c r="BO28" s="49"/>
      <c r="BP28" s="49"/>
      <c r="BQ28" s="49"/>
      <c r="BR28" s="49"/>
      <c r="BS28" s="49"/>
      <c r="BT28" s="49"/>
      <c r="BU28" s="85">
        <f t="shared" si="12"/>
        <v>93</v>
      </c>
      <c r="BV28" s="76"/>
      <c r="BW28" s="77">
        <v>91</v>
      </c>
      <c r="BX28" s="77">
        <v>95</v>
      </c>
      <c r="BY28" s="49"/>
      <c r="BZ28" s="49"/>
      <c r="CA28" s="49"/>
      <c r="CB28" s="49"/>
      <c r="CC28" s="49"/>
      <c r="CD28" s="49"/>
      <c r="CE28" s="49"/>
      <c r="CF28" s="49"/>
      <c r="CG28" s="53">
        <f t="shared" si="13"/>
        <v>93</v>
      </c>
      <c r="CH28" s="89" t="str">
        <f t="shared" si="14"/>
        <v>A</v>
      </c>
      <c r="CI28" s="90"/>
      <c r="CJ28" s="49"/>
      <c r="CK28" s="97"/>
    </row>
    <row r="29" ht="15.75" spans="1:89">
      <c r="A29" s="28">
        <v>19</v>
      </c>
      <c r="B29" s="28">
        <v>14598</v>
      </c>
      <c r="C29" s="28" t="s">
        <v>81</v>
      </c>
      <c r="E29" s="28">
        <f t="shared" si="0"/>
        <v>84</v>
      </c>
      <c r="G29" s="28">
        <f t="shared" si="1"/>
        <v>84</v>
      </c>
      <c r="H29" s="28">
        <f t="shared" si="2"/>
        <v>82</v>
      </c>
      <c r="I29" s="28" t="str">
        <f t="shared" si="3"/>
        <v>B</v>
      </c>
      <c r="J29" s="28" t="str">
        <f t="shared" si="4"/>
        <v/>
      </c>
      <c r="L29" s="28">
        <f t="shared" si="5"/>
        <v>79</v>
      </c>
      <c r="M29" s="28">
        <f t="shared" si="6"/>
        <v>75</v>
      </c>
      <c r="N29" s="28">
        <f t="shared" si="7"/>
        <v>89</v>
      </c>
      <c r="P29" s="48">
        <v>75</v>
      </c>
      <c r="Q29" s="49"/>
      <c r="R29" s="53">
        <f>IF(P29="","",IF(P29&gt;=$C$4,P29,IF(Q29&gt;=$C$4,$C$4,MAX(P29:Q29))))</f>
        <v>75</v>
      </c>
      <c r="S29" s="54">
        <v>80</v>
      </c>
      <c r="T29" s="49"/>
      <c r="U29" s="53">
        <f>IF(S29="","",IF(S29&gt;=$C$4,S29,IF(T29&gt;=$C$4,$C$4,MAX(S29:T29))))</f>
        <v>80</v>
      </c>
      <c r="V29" s="54">
        <v>75</v>
      </c>
      <c r="W29" s="49"/>
      <c r="X29" s="53">
        <f>IF(V29="","",IF(V29&gt;=$C$4,V29,IF(W29&gt;=$C$4,$C$4,MAX(V29:W29))))</f>
        <v>75</v>
      </c>
      <c r="Y29" s="54">
        <v>78</v>
      </c>
      <c r="Z29" s="49"/>
      <c r="AA29" s="53">
        <f>IF(Y29="","",IF(Y29&gt;=$C$4,Y29,IF(Z29&gt;=$C$4,$C$4,MAX(Y29:Z29))))</f>
        <v>78</v>
      </c>
      <c r="AB29" s="54">
        <v>86</v>
      </c>
      <c r="AC29" s="49"/>
      <c r="AD29" s="53">
        <f>IF(AB29="","",IF(AB29&gt;=$C$4,AB29,IF(AC29&gt;=$C$4,$C$4,MAX(AB29:AC29))))</f>
        <v>86</v>
      </c>
      <c r="AE29" s="49"/>
      <c r="AF29" s="49"/>
      <c r="AG29" s="53" t="str">
        <f>IF(AE29="","",IF(AE29&gt;=$C$4,AE29,IF(AF29&gt;=$C$4,$C$4,MAX(AE29:AF29))))</f>
        <v/>
      </c>
      <c r="AH29" s="49"/>
      <c r="AI29" s="49"/>
      <c r="AJ29" s="53" t="str">
        <f>IF(AH29="","",IF(AH29&gt;=$C$4,AH29,IF(AI29&gt;=$C$4,$C$4,MAX(AH29:AI29))))</f>
        <v/>
      </c>
      <c r="AK29" s="49"/>
      <c r="AL29" s="49"/>
      <c r="AM29" s="53" t="str">
        <f>IF(AK29="","",IF(AK29&gt;=$C$4,AK29,IF(AL29&gt;=$C$4,$C$4,MAX(AK29:AL29))))</f>
        <v/>
      </c>
      <c r="AN29" s="49"/>
      <c r="AO29" s="49"/>
      <c r="AP29" s="53" t="str">
        <f>IF(AN29="","",IF(AN29&gt;=$C$4,AN29,IF(AO29&gt;=$C$4,$C$4,MAX(AN29:AO29))))</f>
        <v/>
      </c>
      <c r="AQ29" s="49"/>
      <c r="AR29" s="49"/>
      <c r="AS29" s="53" t="str">
        <f>IF(AQ29="","",IF(AQ29&gt;=$C$4,AQ29,IF(AR29&gt;=$C$4,$C$4,MAX(AQ29:AR29))))</f>
        <v/>
      </c>
      <c r="AT29" s="53">
        <f t="shared" si="8"/>
        <v>79</v>
      </c>
      <c r="AU29" s="63">
        <v>100</v>
      </c>
      <c r="AV29" s="63">
        <v>85</v>
      </c>
      <c r="AW29" s="64">
        <v>86</v>
      </c>
      <c r="AX29" s="64">
        <v>89</v>
      </c>
      <c r="AY29" s="64">
        <v>86</v>
      </c>
      <c r="AZ29" s="49"/>
      <c r="BA29" s="49"/>
      <c r="BB29" s="49"/>
      <c r="BC29" s="49"/>
      <c r="BD29" s="49"/>
      <c r="BE29" s="53">
        <f t="shared" si="9"/>
        <v>89</v>
      </c>
      <c r="BF29" s="48">
        <v>75</v>
      </c>
      <c r="BG29" s="73">
        <v>89</v>
      </c>
      <c r="BH29" s="74">
        <f t="shared" si="10"/>
        <v>83.6</v>
      </c>
      <c r="BI29" s="75">
        <f t="shared" si="11"/>
        <v>84</v>
      </c>
      <c r="BJ29" s="76"/>
      <c r="BK29" s="77">
        <v>77</v>
      </c>
      <c r="BL29" s="77">
        <v>86</v>
      </c>
      <c r="BM29" s="49"/>
      <c r="BN29" s="49"/>
      <c r="BO29" s="49"/>
      <c r="BP29" s="49"/>
      <c r="BQ29" s="49"/>
      <c r="BR29" s="49"/>
      <c r="BS29" s="49"/>
      <c r="BT29" s="49"/>
      <c r="BU29" s="85">
        <f t="shared" si="12"/>
        <v>82</v>
      </c>
      <c r="BV29" s="76"/>
      <c r="BW29" s="77">
        <v>77</v>
      </c>
      <c r="BX29" s="77">
        <v>86</v>
      </c>
      <c r="BY29" s="49"/>
      <c r="BZ29" s="49"/>
      <c r="CA29" s="49"/>
      <c r="CB29" s="49"/>
      <c r="CC29" s="49"/>
      <c r="CD29" s="49"/>
      <c r="CE29" s="49"/>
      <c r="CF29" s="49"/>
      <c r="CG29" s="53">
        <f t="shared" si="13"/>
        <v>82</v>
      </c>
      <c r="CH29" s="89" t="str">
        <f t="shared" si="14"/>
        <v>B</v>
      </c>
      <c r="CI29" s="90"/>
      <c r="CJ29" s="49"/>
      <c r="CK29" s="98"/>
    </row>
    <row r="30" ht="15.75" spans="1:89">
      <c r="A30" s="28">
        <v>20</v>
      </c>
      <c r="B30" s="28">
        <v>14599</v>
      </c>
      <c r="C30" s="28" t="s">
        <v>82</v>
      </c>
      <c r="E30" s="28">
        <f t="shared" si="0"/>
        <v>83</v>
      </c>
      <c r="G30" s="28">
        <f t="shared" si="1"/>
        <v>83</v>
      </c>
      <c r="H30" s="28">
        <f t="shared" si="2"/>
        <v>77</v>
      </c>
      <c r="I30" s="28" t="str">
        <f t="shared" si="3"/>
        <v>B</v>
      </c>
      <c r="J30" s="28" t="str">
        <f t="shared" si="4"/>
        <v/>
      </c>
      <c r="L30" s="28">
        <f t="shared" si="5"/>
        <v>82</v>
      </c>
      <c r="M30" s="28">
        <f t="shared" si="6"/>
        <v>81</v>
      </c>
      <c r="N30" s="28">
        <f t="shared" si="7"/>
        <v>88</v>
      </c>
      <c r="P30" s="48">
        <v>86</v>
      </c>
      <c r="Q30" s="49"/>
      <c r="R30" s="53">
        <f>IF(P30="","",IF(P30&gt;=$C$4,P30,IF(Q30&gt;=$C$4,$C$4,MAX(P30:Q30))))</f>
        <v>86</v>
      </c>
      <c r="S30" s="54">
        <v>81</v>
      </c>
      <c r="T30" s="49"/>
      <c r="U30" s="53">
        <f>IF(S30="","",IF(S30&gt;=$C$4,S30,IF(T30&gt;=$C$4,$C$4,MAX(S30:T30))))</f>
        <v>81</v>
      </c>
      <c r="V30" s="54">
        <v>75</v>
      </c>
      <c r="W30" s="49"/>
      <c r="X30" s="53">
        <f>IF(V30="","",IF(V30&gt;=$C$4,V30,IF(W30&gt;=$C$4,$C$4,MAX(V30:W30))))</f>
        <v>75</v>
      </c>
      <c r="Y30" s="54">
        <v>82</v>
      </c>
      <c r="Z30" s="49"/>
      <c r="AA30" s="53">
        <f>IF(Y30="","",IF(Y30&gt;=$C$4,Y30,IF(Z30&gt;=$C$4,$C$4,MAX(Y30:Z30))))</f>
        <v>82</v>
      </c>
      <c r="AB30" s="54">
        <v>87</v>
      </c>
      <c r="AC30" s="49"/>
      <c r="AD30" s="53">
        <f>IF(AB30="","",IF(AB30&gt;=$C$4,AB30,IF(AC30&gt;=$C$4,$C$4,MAX(AB30:AC30))))</f>
        <v>87</v>
      </c>
      <c r="AE30" s="49"/>
      <c r="AF30" s="49"/>
      <c r="AG30" s="53" t="str">
        <f>IF(AE30="","",IF(AE30&gt;=$C$4,AE30,IF(AF30&gt;=$C$4,$C$4,MAX(AE30:AF30))))</f>
        <v/>
      </c>
      <c r="AH30" s="49"/>
      <c r="AI30" s="49"/>
      <c r="AJ30" s="53" t="str">
        <f>IF(AH30="","",IF(AH30&gt;=$C$4,AH30,IF(AI30&gt;=$C$4,$C$4,MAX(AH30:AI30))))</f>
        <v/>
      </c>
      <c r="AK30" s="49"/>
      <c r="AL30" s="49"/>
      <c r="AM30" s="53" t="str">
        <f>IF(AK30="","",IF(AK30&gt;=$C$4,AK30,IF(AL30&gt;=$C$4,$C$4,MAX(AK30:AL30))))</f>
        <v/>
      </c>
      <c r="AN30" s="49"/>
      <c r="AO30" s="49"/>
      <c r="AP30" s="53" t="str">
        <f>IF(AN30="","",IF(AN30&gt;=$C$4,AN30,IF(AO30&gt;=$C$4,$C$4,MAX(AN30:AO30))))</f>
        <v/>
      </c>
      <c r="AQ30" s="49"/>
      <c r="AR30" s="49"/>
      <c r="AS30" s="53" t="str">
        <f>IF(AQ30="","",IF(AQ30&gt;=$C$4,AQ30,IF(AR30&gt;=$C$4,$C$4,MAX(AQ30:AR30))))</f>
        <v/>
      </c>
      <c r="AT30" s="53">
        <f t="shared" si="8"/>
        <v>82</v>
      </c>
      <c r="AU30" s="63">
        <v>100</v>
      </c>
      <c r="AV30" s="63">
        <v>85</v>
      </c>
      <c r="AW30" s="64">
        <v>77</v>
      </c>
      <c r="AX30" s="64">
        <v>78</v>
      </c>
      <c r="AY30" s="64">
        <v>75</v>
      </c>
      <c r="AZ30" s="49"/>
      <c r="BA30" s="49"/>
      <c r="BB30" s="49"/>
      <c r="BC30" s="49"/>
      <c r="BD30" s="49"/>
      <c r="BE30" s="53">
        <f t="shared" si="9"/>
        <v>83</v>
      </c>
      <c r="BF30" s="48">
        <v>81</v>
      </c>
      <c r="BG30" s="73">
        <v>88</v>
      </c>
      <c r="BH30" s="74">
        <f t="shared" si="10"/>
        <v>82.9</v>
      </c>
      <c r="BI30" s="75">
        <f t="shared" si="11"/>
        <v>83</v>
      </c>
      <c r="BJ30" s="76"/>
      <c r="BK30" s="77">
        <v>78</v>
      </c>
      <c r="BL30" s="77">
        <v>75</v>
      </c>
      <c r="BM30" s="49"/>
      <c r="BN30" s="49"/>
      <c r="BO30" s="49"/>
      <c r="BP30" s="49"/>
      <c r="BQ30" s="49"/>
      <c r="BR30" s="49"/>
      <c r="BS30" s="49"/>
      <c r="BT30" s="49"/>
      <c r="BU30" s="85">
        <f t="shared" si="12"/>
        <v>77</v>
      </c>
      <c r="BV30" s="76"/>
      <c r="BW30" s="77">
        <v>78</v>
      </c>
      <c r="BX30" s="77">
        <v>75</v>
      </c>
      <c r="BY30" s="49"/>
      <c r="BZ30" s="49"/>
      <c r="CA30" s="49"/>
      <c r="CB30" s="49"/>
      <c r="CC30" s="49"/>
      <c r="CD30" s="49"/>
      <c r="CE30" s="49"/>
      <c r="CF30" s="49"/>
      <c r="CG30" s="53">
        <f t="shared" si="13"/>
        <v>77</v>
      </c>
      <c r="CH30" s="89" t="str">
        <f t="shared" si="14"/>
        <v>B</v>
      </c>
      <c r="CI30" s="90"/>
      <c r="CJ30" s="49"/>
      <c r="CK30" s="98"/>
    </row>
    <row r="31" ht="15.75" spans="1:89">
      <c r="A31" s="28">
        <v>21</v>
      </c>
      <c r="B31" s="28">
        <v>14600</v>
      </c>
      <c r="C31" s="28" t="s">
        <v>83</v>
      </c>
      <c r="E31" s="28">
        <f t="shared" si="0"/>
        <v>81</v>
      </c>
      <c r="G31" s="28">
        <f t="shared" si="1"/>
        <v>81</v>
      </c>
      <c r="H31" s="28">
        <f t="shared" si="2"/>
        <v>77</v>
      </c>
      <c r="I31" s="28" t="str">
        <f t="shared" si="3"/>
        <v>B</v>
      </c>
      <c r="J31" s="28" t="str">
        <f t="shared" si="4"/>
        <v/>
      </c>
      <c r="L31" s="28">
        <f t="shared" si="5"/>
        <v>80</v>
      </c>
      <c r="M31" s="28">
        <f t="shared" si="6"/>
        <v>72</v>
      </c>
      <c r="N31" s="28">
        <f t="shared" si="7"/>
        <v>78</v>
      </c>
      <c r="P31" s="48">
        <v>75</v>
      </c>
      <c r="Q31" s="49"/>
      <c r="R31" s="53">
        <f>IF(P31="","",IF(P31&gt;=$C$4,P31,IF(Q31&gt;=$C$4,$C$4,MAX(P31:Q31))))</f>
        <v>75</v>
      </c>
      <c r="S31" s="54">
        <v>83</v>
      </c>
      <c r="T31" s="49"/>
      <c r="U31" s="53">
        <f>IF(S31="","",IF(S31&gt;=$C$4,S31,IF(T31&gt;=$C$4,$C$4,MAX(S31:T31))))</f>
        <v>83</v>
      </c>
      <c r="V31" s="54">
        <v>75</v>
      </c>
      <c r="W31" s="49"/>
      <c r="X31" s="53">
        <f>IF(V31="","",IF(V31&gt;=$C$4,V31,IF(W31&gt;=$C$4,$C$4,MAX(V31:W31))))</f>
        <v>75</v>
      </c>
      <c r="Y31" s="54">
        <v>85</v>
      </c>
      <c r="Z31" s="49"/>
      <c r="AA31" s="53">
        <f>IF(Y31="","",IF(Y31&gt;=$C$4,Y31,IF(Z31&gt;=$C$4,$C$4,MAX(Y31:Z31))))</f>
        <v>85</v>
      </c>
      <c r="AB31" s="54">
        <v>83</v>
      </c>
      <c r="AC31" s="49"/>
      <c r="AD31" s="53">
        <f>IF(AB31="","",IF(AB31&gt;=$C$4,AB31,IF(AC31&gt;=$C$4,$C$4,MAX(AB31:AC31))))</f>
        <v>83</v>
      </c>
      <c r="AE31" s="49"/>
      <c r="AF31" s="49"/>
      <c r="AG31" s="53" t="str">
        <f>IF(AE31="","",IF(AE31&gt;=$C$4,AE31,IF(AF31&gt;=$C$4,$C$4,MAX(AE31:AF31))))</f>
        <v/>
      </c>
      <c r="AH31" s="49"/>
      <c r="AI31" s="49"/>
      <c r="AJ31" s="53" t="str">
        <f>IF(AH31="","",IF(AH31&gt;=$C$4,AH31,IF(AI31&gt;=$C$4,$C$4,MAX(AH31:AI31))))</f>
        <v/>
      </c>
      <c r="AK31" s="49"/>
      <c r="AL31" s="49"/>
      <c r="AM31" s="53" t="str">
        <f>IF(AK31="","",IF(AK31&gt;=$C$4,AK31,IF(AL31&gt;=$C$4,$C$4,MAX(AK31:AL31))))</f>
        <v/>
      </c>
      <c r="AN31" s="49"/>
      <c r="AO31" s="49"/>
      <c r="AP31" s="53" t="str">
        <f>IF(AN31="","",IF(AN31&gt;=$C$4,AN31,IF(AO31&gt;=$C$4,$C$4,MAX(AN31:AO31))))</f>
        <v/>
      </c>
      <c r="AQ31" s="49"/>
      <c r="AR31" s="49"/>
      <c r="AS31" s="53" t="str">
        <f>IF(AQ31="","",IF(AQ31&gt;=$C$4,AQ31,IF(AR31&gt;=$C$4,$C$4,MAX(AQ31:AR31))))</f>
        <v/>
      </c>
      <c r="AT31" s="53">
        <f t="shared" si="8"/>
        <v>80</v>
      </c>
      <c r="AU31" s="63">
        <v>100</v>
      </c>
      <c r="AV31" s="63">
        <v>85</v>
      </c>
      <c r="AW31" s="64">
        <v>81</v>
      </c>
      <c r="AX31" s="64">
        <v>83</v>
      </c>
      <c r="AY31" s="64">
        <v>80</v>
      </c>
      <c r="AZ31" s="49"/>
      <c r="BA31" s="49"/>
      <c r="BB31" s="49"/>
      <c r="BC31" s="49"/>
      <c r="BD31" s="49"/>
      <c r="BE31" s="53">
        <f t="shared" si="9"/>
        <v>86</v>
      </c>
      <c r="BF31" s="48">
        <v>72</v>
      </c>
      <c r="BG31" s="73">
        <v>78</v>
      </c>
      <c r="BH31" s="74">
        <f t="shared" si="10"/>
        <v>81.4</v>
      </c>
      <c r="BI31" s="75">
        <f t="shared" si="11"/>
        <v>81</v>
      </c>
      <c r="BJ31" s="76"/>
      <c r="BK31" s="77">
        <v>75</v>
      </c>
      <c r="BL31" s="77">
        <v>78</v>
      </c>
      <c r="BM31" s="49"/>
      <c r="BN31" s="49"/>
      <c r="BO31" s="49"/>
      <c r="BP31" s="49"/>
      <c r="BQ31" s="49"/>
      <c r="BR31" s="49"/>
      <c r="BS31" s="49"/>
      <c r="BT31" s="49"/>
      <c r="BU31" s="85">
        <f t="shared" si="12"/>
        <v>77</v>
      </c>
      <c r="BV31" s="76"/>
      <c r="BW31" s="77">
        <v>75</v>
      </c>
      <c r="BX31" s="77">
        <v>78</v>
      </c>
      <c r="BY31" s="49"/>
      <c r="BZ31" s="49"/>
      <c r="CA31" s="49"/>
      <c r="CB31" s="49"/>
      <c r="CC31" s="49"/>
      <c r="CD31" s="49"/>
      <c r="CE31" s="49"/>
      <c r="CF31" s="49"/>
      <c r="CG31" s="53">
        <f t="shared" si="13"/>
        <v>77</v>
      </c>
      <c r="CH31" s="89" t="str">
        <f t="shared" si="14"/>
        <v>B</v>
      </c>
      <c r="CI31" s="90"/>
      <c r="CJ31" s="49"/>
      <c r="CK31" s="98"/>
    </row>
    <row r="32" ht="15.75" spans="1:89">
      <c r="A32" s="28">
        <v>22</v>
      </c>
      <c r="B32" s="28">
        <v>14601</v>
      </c>
      <c r="C32" s="28" t="s">
        <v>84</v>
      </c>
      <c r="E32" s="28">
        <f t="shared" si="0"/>
        <v>87</v>
      </c>
      <c r="G32" s="28">
        <f t="shared" si="1"/>
        <v>87</v>
      </c>
      <c r="H32" s="28">
        <f t="shared" si="2"/>
        <v>82</v>
      </c>
      <c r="I32" s="28" t="str">
        <f t="shared" si="3"/>
        <v>B</v>
      </c>
      <c r="J32" s="28" t="str">
        <f t="shared" si="4"/>
        <v/>
      </c>
      <c r="L32" s="28">
        <f t="shared" si="5"/>
        <v>82</v>
      </c>
      <c r="M32" s="28">
        <f t="shared" si="6"/>
        <v>84</v>
      </c>
      <c r="N32" s="28">
        <f t="shared" si="7"/>
        <v>85</v>
      </c>
      <c r="P32" s="48">
        <v>75</v>
      </c>
      <c r="Q32" s="49"/>
      <c r="R32" s="53">
        <f>IF(P32="","",IF(P32&gt;=$C$4,P32,IF(Q32&gt;=$C$4,$C$4,MAX(P32:Q32))))</f>
        <v>75</v>
      </c>
      <c r="S32" s="54">
        <v>81</v>
      </c>
      <c r="T32" s="49"/>
      <c r="U32" s="53">
        <f>IF(S32="","",IF(S32&gt;=$C$4,S32,IF(T32&gt;=$C$4,$C$4,MAX(S32:T32))))</f>
        <v>81</v>
      </c>
      <c r="V32" s="54">
        <v>80</v>
      </c>
      <c r="W32" s="49"/>
      <c r="X32" s="53">
        <f>IF(V32="","",IF(V32&gt;=$C$4,V32,IF(W32&gt;=$C$4,$C$4,MAX(V32:W32))))</f>
        <v>80</v>
      </c>
      <c r="Y32" s="54">
        <v>90</v>
      </c>
      <c r="Z32" s="49"/>
      <c r="AA32" s="53">
        <f>IF(Y32="","",IF(Y32&gt;=$C$4,Y32,IF(Z32&gt;=$C$4,$C$4,MAX(Y32:Z32))))</f>
        <v>90</v>
      </c>
      <c r="AB32" s="54">
        <v>83</v>
      </c>
      <c r="AC32" s="49"/>
      <c r="AD32" s="53">
        <f>IF(AB32="","",IF(AB32&gt;=$C$4,AB32,IF(AC32&gt;=$C$4,$C$4,MAX(AB32:AC32))))</f>
        <v>83</v>
      </c>
      <c r="AE32" s="49"/>
      <c r="AF32" s="49"/>
      <c r="AG32" s="53" t="str">
        <f>IF(AE32="","",IF(AE32&gt;=$C$4,AE32,IF(AF32&gt;=$C$4,$C$4,MAX(AE32:AF32))))</f>
        <v/>
      </c>
      <c r="AH32" s="49"/>
      <c r="AI32" s="49"/>
      <c r="AJ32" s="53" t="str">
        <f>IF(AH32="","",IF(AH32&gt;=$C$4,AH32,IF(AI32&gt;=$C$4,$C$4,MAX(AH32:AI32))))</f>
        <v/>
      </c>
      <c r="AK32" s="49"/>
      <c r="AL32" s="49"/>
      <c r="AM32" s="53" t="str">
        <f>IF(AK32="","",IF(AK32&gt;=$C$4,AK32,IF(AL32&gt;=$C$4,$C$4,MAX(AK32:AL32))))</f>
        <v/>
      </c>
      <c r="AN32" s="49"/>
      <c r="AO32" s="49"/>
      <c r="AP32" s="53" t="str">
        <f>IF(AN32="","",IF(AN32&gt;=$C$4,AN32,IF(AO32&gt;=$C$4,$C$4,MAX(AN32:AO32))))</f>
        <v/>
      </c>
      <c r="AQ32" s="49"/>
      <c r="AR32" s="49"/>
      <c r="AS32" s="53" t="str">
        <f>IF(AQ32="","",IF(AQ32&gt;=$C$4,AQ32,IF(AR32&gt;=$C$4,$C$4,MAX(AQ32:AR32))))</f>
        <v/>
      </c>
      <c r="AT32" s="53">
        <f t="shared" si="8"/>
        <v>82</v>
      </c>
      <c r="AU32" s="63">
        <v>100</v>
      </c>
      <c r="AV32" s="63">
        <v>85</v>
      </c>
      <c r="AW32" s="64">
        <v>96</v>
      </c>
      <c r="AX32" s="64">
        <v>90</v>
      </c>
      <c r="AY32" s="64">
        <v>87</v>
      </c>
      <c r="AZ32" s="49"/>
      <c r="BA32" s="49"/>
      <c r="BB32" s="49"/>
      <c r="BC32" s="49"/>
      <c r="BD32" s="49"/>
      <c r="BE32" s="53">
        <f t="shared" si="9"/>
        <v>92</v>
      </c>
      <c r="BF32" s="48">
        <v>84</v>
      </c>
      <c r="BG32" s="73">
        <v>85</v>
      </c>
      <c r="BH32" s="74">
        <f t="shared" si="10"/>
        <v>86.5</v>
      </c>
      <c r="BI32" s="75">
        <f t="shared" si="11"/>
        <v>87</v>
      </c>
      <c r="BJ32" s="76"/>
      <c r="BK32" s="77">
        <v>83</v>
      </c>
      <c r="BL32" s="77">
        <v>80</v>
      </c>
      <c r="BM32" s="49"/>
      <c r="BN32" s="49"/>
      <c r="BO32" s="49"/>
      <c r="BP32" s="49"/>
      <c r="BQ32" s="49"/>
      <c r="BR32" s="49"/>
      <c r="BS32" s="49"/>
      <c r="BT32" s="49"/>
      <c r="BU32" s="85">
        <f t="shared" si="12"/>
        <v>82</v>
      </c>
      <c r="BV32" s="76"/>
      <c r="BW32" s="77">
        <v>83</v>
      </c>
      <c r="BX32" s="77">
        <v>80</v>
      </c>
      <c r="BY32" s="49"/>
      <c r="BZ32" s="49"/>
      <c r="CA32" s="49"/>
      <c r="CB32" s="49"/>
      <c r="CC32" s="49"/>
      <c r="CD32" s="49"/>
      <c r="CE32" s="49"/>
      <c r="CF32" s="49"/>
      <c r="CG32" s="53">
        <f t="shared" si="13"/>
        <v>82</v>
      </c>
      <c r="CH32" s="89" t="str">
        <f t="shared" si="14"/>
        <v>B</v>
      </c>
      <c r="CI32" s="90"/>
      <c r="CJ32" s="49"/>
      <c r="CK32" s="98"/>
    </row>
    <row r="33" spans="1:89">
      <c r="A33" s="28">
        <v>23</v>
      </c>
      <c r="B33" s="28">
        <v>14602</v>
      </c>
      <c r="C33" s="28" t="s">
        <v>85</v>
      </c>
      <c r="E33" s="28">
        <f t="shared" si="0"/>
        <v>83</v>
      </c>
      <c r="G33" s="28">
        <f t="shared" si="1"/>
        <v>83</v>
      </c>
      <c r="H33" s="28">
        <f t="shared" si="2"/>
        <v>89</v>
      </c>
      <c r="I33" s="28" t="str">
        <f t="shared" si="3"/>
        <v>A</v>
      </c>
      <c r="J33" s="28" t="str">
        <f t="shared" si="4"/>
        <v/>
      </c>
      <c r="L33" s="28">
        <f t="shared" si="5"/>
        <v>81</v>
      </c>
      <c r="M33" s="28">
        <f t="shared" si="6"/>
        <v>78</v>
      </c>
      <c r="N33" s="28">
        <f t="shared" si="7"/>
        <v>87</v>
      </c>
      <c r="P33" s="48">
        <v>75</v>
      </c>
      <c r="Q33" s="49"/>
      <c r="R33" s="53">
        <f>IF(P33="","",IF(P33&gt;=$C$4,P33,IF(Q33&gt;=$C$4,$C$4,MAX(P33:Q33))))</f>
        <v>75</v>
      </c>
      <c r="S33" s="54">
        <v>81</v>
      </c>
      <c r="T33" s="49"/>
      <c r="U33" s="53">
        <f>IF(S33="","",IF(S33&gt;=$C$4,S33,IF(T33&gt;=$C$4,$C$4,MAX(S33:T33))))</f>
        <v>81</v>
      </c>
      <c r="V33" s="54">
        <v>75</v>
      </c>
      <c r="W33" s="49"/>
      <c r="X33" s="53">
        <f>IF(V33="","",IF(V33&gt;=$C$4,V33,IF(W33&gt;=$C$4,$C$4,MAX(V33:W33))))</f>
        <v>75</v>
      </c>
      <c r="Y33" s="54">
        <v>87</v>
      </c>
      <c r="Z33" s="49"/>
      <c r="AA33" s="53">
        <f>IF(Y33="","",IF(Y33&gt;=$C$4,Y33,IF(Z33&gt;=$C$4,$C$4,MAX(Y33:Z33))))</f>
        <v>87</v>
      </c>
      <c r="AB33" s="54">
        <v>87</v>
      </c>
      <c r="AC33" s="49"/>
      <c r="AD33" s="53">
        <f>IF(AB33="","",IF(AB33&gt;=$C$4,AB33,IF(AC33&gt;=$C$4,$C$4,MAX(AB33:AC33))))</f>
        <v>87</v>
      </c>
      <c r="AE33" s="49"/>
      <c r="AF33" s="49"/>
      <c r="AG33" s="53" t="str">
        <f>IF(AE33="","",IF(AE33&gt;=$C$4,AE33,IF(AF33&gt;=$C$4,$C$4,MAX(AE33:AF33))))</f>
        <v/>
      </c>
      <c r="AH33" s="49"/>
      <c r="AI33" s="49"/>
      <c r="AJ33" s="53" t="str">
        <f>IF(AH33="","",IF(AH33&gt;=$C$4,AH33,IF(AI33&gt;=$C$4,$C$4,MAX(AH33:AI33))))</f>
        <v/>
      </c>
      <c r="AK33" s="49"/>
      <c r="AL33" s="49"/>
      <c r="AM33" s="53" t="str">
        <f>IF(AK33="","",IF(AK33&gt;=$C$4,AK33,IF(AL33&gt;=$C$4,$C$4,MAX(AK33:AL33))))</f>
        <v/>
      </c>
      <c r="AN33" s="49"/>
      <c r="AO33" s="49"/>
      <c r="AP33" s="53" t="str">
        <f>IF(AN33="","",IF(AN33&gt;=$C$4,AN33,IF(AO33&gt;=$C$4,$C$4,MAX(AN33:AO33))))</f>
        <v/>
      </c>
      <c r="AQ33" s="49"/>
      <c r="AR33" s="49"/>
      <c r="AS33" s="53" t="str">
        <f>IF(AQ33="","",IF(AQ33&gt;=$C$4,AQ33,IF(AR33&gt;=$C$4,$C$4,MAX(AQ33:AR33))))</f>
        <v/>
      </c>
      <c r="AT33" s="53">
        <f t="shared" si="8"/>
        <v>81</v>
      </c>
      <c r="AU33" s="63">
        <v>100</v>
      </c>
      <c r="AV33" s="63">
        <v>85</v>
      </c>
      <c r="AW33" s="64">
        <v>80</v>
      </c>
      <c r="AX33" s="64">
        <v>75</v>
      </c>
      <c r="AY33" s="64">
        <v>78</v>
      </c>
      <c r="AZ33" s="49"/>
      <c r="BA33" s="49"/>
      <c r="BB33" s="49"/>
      <c r="BC33" s="49"/>
      <c r="BD33" s="49"/>
      <c r="BE33" s="53">
        <f t="shared" si="9"/>
        <v>84</v>
      </c>
      <c r="BF33" s="48">
        <v>78</v>
      </c>
      <c r="BG33" s="73">
        <v>87</v>
      </c>
      <c r="BH33" s="74">
        <f t="shared" si="10"/>
        <v>82.5</v>
      </c>
      <c r="BI33" s="75">
        <f t="shared" si="11"/>
        <v>83</v>
      </c>
      <c r="BJ33" s="76"/>
      <c r="BK33" s="77">
        <v>91</v>
      </c>
      <c r="BL33" s="77">
        <v>86</v>
      </c>
      <c r="BM33" s="49"/>
      <c r="BN33" s="49"/>
      <c r="BO33" s="49"/>
      <c r="BP33" s="49"/>
      <c r="BQ33" s="49"/>
      <c r="BR33" s="49"/>
      <c r="BS33" s="49"/>
      <c r="BT33" s="49"/>
      <c r="BU33" s="85">
        <f t="shared" si="12"/>
        <v>89</v>
      </c>
      <c r="BV33" s="76"/>
      <c r="BW33" s="77">
        <v>91</v>
      </c>
      <c r="BX33" s="77">
        <v>86</v>
      </c>
      <c r="BY33" s="49"/>
      <c r="BZ33" s="49"/>
      <c r="CA33" s="49"/>
      <c r="CB33" s="49"/>
      <c r="CC33" s="49"/>
      <c r="CD33" s="49"/>
      <c r="CE33" s="49"/>
      <c r="CF33" s="49"/>
      <c r="CG33" s="53">
        <f t="shared" si="13"/>
        <v>89</v>
      </c>
      <c r="CH33" s="89" t="str">
        <f t="shared" si="14"/>
        <v>A</v>
      </c>
      <c r="CI33" s="90"/>
      <c r="CJ33" s="49"/>
      <c r="CK33" s="96" t="str">
        <f t="shared" si="15"/>
        <v/>
      </c>
    </row>
    <row r="34" spans="1:89">
      <c r="A34" s="28">
        <v>24</v>
      </c>
      <c r="B34" s="28">
        <v>14603</v>
      </c>
      <c r="C34" s="28" t="s">
        <v>86</v>
      </c>
      <c r="E34" s="28">
        <f t="shared" si="0"/>
        <v>80</v>
      </c>
      <c r="G34" s="28">
        <f t="shared" si="1"/>
        <v>80</v>
      </c>
      <c r="H34" s="28">
        <f t="shared" si="2"/>
        <v>80</v>
      </c>
      <c r="I34" s="28" t="str">
        <f t="shared" si="3"/>
        <v>B</v>
      </c>
      <c r="J34" s="28" t="str">
        <f t="shared" si="4"/>
        <v/>
      </c>
      <c r="L34" s="28">
        <f t="shared" si="5"/>
        <v>80</v>
      </c>
      <c r="M34" s="28">
        <f t="shared" si="6"/>
        <v>53</v>
      </c>
      <c r="N34" s="28">
        <f t="shared" si="7"/>
        <v>78</v>
      </c>
      <c r="P34" s="48">
        <v>75</v>
      </c>
      <c r="Q34" s="49"/>
      <c r="R34" s="53">
        <f>IF(P34="","",IF(P34&gt;=$C$4,P34,IF(Q34&gt;=$C$4,$C$4,MAX(P34:Q34))))</f>
        <v>75</v>
      </c>
      <c r="S34" s="54">
        <v>83</v>
      </c>
      <c r="T34" s="49"/>
      <c r="U34" s="53">
        <f>IF(S34="","",IF(S34&gt;=$C$4,S34,IF(T34&gt;=$C$4,$C$4,MAX(S34:T34))))</f>
        <v>83</v>
      </c>
      <c r="V34" s="54">
        <v>75</v>
      </c>
      <c r="W34" s="49"/>
      <c r="X34" s="53">
        <f>IF(V34="","",IF(V34&gt;=$C$4,V34,IF(W34&gt;=$C$4,$C$4,MAX(V34:W34))))</f>
        <v>75</v>
      </c>
      <c r="Y34" s="54">
        <v>80</v>
      </c>
      <c r="Z34" s="49"/>
      <c r="AA34" s="53">
        <f>IF(Y34="","",IF(Y34&gt;=$C$4,Y34,IF(Z34&gt;=$C$4,$C$4,MAX(Y34:Z34))))</f>
        <v>80</v>
      </c>
      <c r="AB34" s="54">
        <v>88</v>
      </c>
      <c r="AC34" s="49"/>
      <c r="AD34" s="53">
        <f>IF(AB34="","",IF(AB34&gt;=$C$4,AB34,IF(AC34&gt;=$C$4,$C$4,MAX(AB34:AC34))))</f>
        <v>88</v>
      </c>
      <c r="AE34" s="49"/>
      <c r="AF34" s="49"/>
      <c r="AG34" s="53" t="str">
        <f>IF(AE34="","",IF(AE34&gt;=$C$4,AE34,IF(AF34&gt;=$C$4,$C$4,MAX(AE34:AF34))))</f>
        <v/>
      </c>
      <c r="AH34" s="49"/>
      <c r="AI34" s="49"/>
      <c r="AJ34" s="53" t="str">
        <f>IF(AH34="","",IF(AH34&gt;=$C$4,AH34,IF(AI34&gt;=$C$4,$C$4,MAX(AH34:AI34))))</f>
        <v/>
      </c>
      <c r="AK34" s="49"/>
      <c r="AL34" s="49"/>
      <c r="AM34" s="53" t="str">
        <f>IF(AK34="","",IF(AK34&gt;=$C$4,AK34,IF(AL34&gt;=$C$4,$C$4,MAX(AK34:AL34))))</f>
        <v/>
      </c>
      <c r="AN34" s="49"/>
      <c r="AO34" s="49"/>
      <c r="AP34" s="53" t="str">
        <f>IF(AN34="","",IF(AN34&gt;=$C$4,AN34,IF(AO34&gt;=$C$4,$C$4,MAX(AN34:AO34))))</f>
        <v/>
      </c>
      <c r="AQ34" s="49"/>
      <c r="AR34" s="49"/>
      <c r="AS34" s="53" t="str">
        <f>IF(AQ34="","",IF(AQ34&gt;=$C$4,AQ34,IF(AR34&gt;=$C$4,$C$4,MAX(AQ34:AR34))))</f>
        <v/>
      </c>
      <c r="AT34" s="53">
        <f t="shared" si="8"/>
        <v>80</v>
      </c>
      <c r="AU34" s="63">
        <v>100</v>
      </c>
      <c r="AV34" s="63">
        <v>85</v>
      </c>
      <c r="AW34" s="64">
        <v>81</v>
      </c>
      <c r="AX34" s="64">
        <v>83</v>
      </c>
      <c r="AY34" s="64">
        <v>80</v>
      </c>
      <c r="AZ34" s="49"/>
      <c r="BA34" s="49"/>
      <c r="BB34" s="49"/>
      <c r="BC34" s="49"/>
      <c r="BD34" s="49"/>
      <c r="BE34" s="53">
        <f t="shared" si="9"/>
        <v>86</v>
      </c>
      <c r="BF34" s="48">
        <v>53</v>
      </c>
      <c r="BG34" s="73">
        <v>78</v>
      </c>
      <c r="BH34" s="74">
        <f t="shared" si="10"/>
        <v>79.5</v>
      </c>
      <c r="BI34" s="75">
        <f t="shared" si="11"/>
        <v>80</v>
      </c>
      <c r="BJ34" s="76"/>
      <c r="BK34" s="77">
        <v>78</v>
      </c>
      <c r="BL34" s="77">
        <v>82</v>
      </c>
      <c r="BM34" s="49"/>
      <c r="BN34" s="49"/>
      <c r="BO34" s="49"/>
      <c r="BP34" s="49"/>
      <c r="BQ34" s="49"/>
      <c r="BR34" s="49"/>
      <c r="BS34" s="49"/>
      <c r="BT34" s="49"/>
      <c r="BU34" s="85">
        <f t="shared" si="12"/>
        <v>80</v>
      </c>
      <c r="BV34" s="76"/>
      <c r="BW34" s="77">
        <v>78</v>
      </c>
      <c r="BX34" s="77">
        <v>82</v>
      </c>
      <c r="BY34" s="49"/>
      <c r="BZ34" s="49"/>
      <c r="CA34" s="49"/>
      <c r="CB34" s="49"/>
      <c r="CC34" s="49"/>
      <c r="CD34" s="49"/>
      <c r="CE34" s="49"/>
      <c r="CF34" s="49"/>
      <c r="CG34" s="53">
        <f t="shared" si="13"/>
        <v>80</v>
      </c>
      <c r="CH34" s="89" t="str">
        <f t="shared" si="14"/>
        <v>B</v>
      </c>
      <c r="CI34" s="90"/>
      <c r="CJ34" s="49"/>
      <c r="CK34" s="96" t="str">
        <f t="shared" si="15"/>
        <v/>
      </c>
    </row>
    <row r="35" spans="1:89">
      <c r="A35" s="28">
        <v>25</v>
      </c>
      <c r="B35" s="28">
        <v>14604</v>
      </c>
      <c r="C35" s="28" t="s">
        <v>87</v>
      </c>
      <c r="E35" s="28">
        <f t="shared" si="0"/>
        <v>79</v>
      </c>
      <c r="G35" s="28">
        <f t="shared" si="1"/>
        <v>79</v>
      </c>
      <c r="H35" s="28">
        <f t="shared" si="2"/>
        <v>82</v>
      </c>
      <c r="I35" s="28" t="str">
        <f t="shared" si="3"/>
        <v>B</v>
      </c>
      <c r="J35" s="28" t="str">
        <f t="shared" si="4"/>
        <v/>
      </c>
      <c r="L35" s="28">
        <f t="shared" si="5"/>
        <v>80</v>
      </c>
      <c r="M35" s="28">
        <f t="shared" si="6"/>
        <v>54</v>
      </c>
      <c r="N35" s="28">
        <f t="shared" si="7"/>
        <v>81</v>
      </c>
      <c r="P35" s="48">
        <v>75</v>
      </c>
      <c r="Q35" s="49"/>
      <c r="R35" s="53">
        <f>IF(P35="","",IF(P35&gt;=$C$4,P35,IF(Q35&gt;=$C$4,$C$4,MAX(P35:Q35))))</f>
        <v>75</v>
      </c>
      <c r="S35" s="54">
        <v>80</v>
      </c>
      <c r="T35" s="49"/>
      <c r="U35" s="53">
        <f>IF(S35="","",IF(S35&gt;=$C$4,S35,IF(T35&gt;=$C$4,$C$4,MAX(S35:T35))))</f>
        <v>80</v>
      </c>
      <c r="V35" s="54">
        <v>75</v>
      </c>
      <c r="W35" s="49"/>
      <c r="X35" s="53">
        <f>IF(V35="","",IF(V35&gt;=$C$4,V35,IF(W35&gt;=$C$4,$C$4,MAX(V35:W35))))</f>
        <v>75</v>
      </c>
      <c r="Y35" s="54">
        <v>82</v>
      </c>
      <c r="Z35" s="49"/>
      <c r="AA35" s="53">
        <f>IF(Y35="","",IF(Y35&gt;=$C$4,Y35,IF(Z35&gt;=$C$4,$C$4,MAX(Y35:Z35))))</f>
        <v>82</v>
      </c>
      <c r="AB35" s="54">
        <v>87</v>
      </c>
      <c r="AC35" s="49"/>
      <c r="AD35" s="53">
        <f>IF(AB35="","",IF(AB35&gt;=$C$4,AB35,IF(AC35&gt;=$C$4,$C$4,MAX(AB35:AC35))))</f>
        <v>87</v>
      </c>
      <c r="AE35" s="49"/>
      <c r="AF35" s="49"/>
      <c r="AG35" s="53" t="str">
        <f>IF(AE35="","",IF(AE35&gt;=$C$4,AE35,IF(AF35&gt;=$C$4,$C$4,MAX(AE35:AF35))))</f>
        <v/>
      </c>
      <c r="AH35" s="49"/>
      <c r="AI35" s="49"/>
      <c r="AJ35" s="53" t="str">
        <f>IF(AH35="","",IF(AH35&gt;=$C$4,AH35,IF(AI35&gt;=$C$4,$C$4,MAX(AH35:AI35))))</f>
        <v/>
      </c>
      <c r="AK35" s="49"/>
      <c r="AL35" s="49"/>
      <c r="AM35" s="53" t="str">
        <f>IF(AK35="","",IF(AK35&gt;=$C$4,AK35,IF(AL35&gt;=$C$4,$C$4,MAX(AK35:AL35))))</f>
        <v/>
      </c>
      <c r="AN35" s="49"/>
      <c r="AO35" s="49"/>
      <c r="AP35" s="53" t="str">
        <f>IF(AN35="","",IF(AN35&gt;=$C$4,AN35,IF(AO35&gt;=$C$4,$C$4,MAX(AN35:AO35))))</f>
        <v/>
      </c>
      <c r="AQ35" s="49"/>
      <c r="AR35" s="49"/>
      <c r="AS35" s="53" t="str">
        <f>IF(AQ35="","",IF(AQ35&gt;=$C$4,AQ35,IF(AR35&gt;=$C$4,$C$4,MAX(AQ35:AR35))))</f>
        <v/>
      </c>
      <c r="AT35" s="53">
        <f t="shared" si="8"/>
        <v>80</v>
      </c>
      <c r="AU35" s="63">
        <v>100</v>
      </c>
      <c r="AV35" s="63">
        <v>85</v>
      </c>
      <c r="AW35" s="64">
        <v>79</v>
      </c>
      <c r="AX35" s="64">
        <v>76</v>
      </c>
      <c r="AY35" s="64">
        <v>77</v>
      </c>
      <c r="AZ35" s="49"/>
      <c r="BA35" s="49"/>
      <c r="BB35" s="49"/>
      <c r="BC35" s="49"/>
      <c r="BD35" s="49"/>
      <c r="BE35" s="53">
        <f t="shared" si="9"/>
        <v>83</v>
      </c>
      <c r="BF35" s="48">
        <v>54</v>
      </c>
      <c r="BG35" s="73">
        <v>81</v>
      </c>
      <c r="BH35" s="74">
        <f t="shared" si="10"/>
        <v>78.7</v>
      </c>
      <c r="BI35" s="75">
        <f t="shared" si="11"/>
        <v>79</v>
      </c>
      <c r="BJ35" s="76"/>
      <c r="BK35" s="77">
        <v>84</v>
      </c>
      <c r="BL35" s="77">
        <v>79</v>
      </c>
      <c r="BM35" s="49"/>
      <c r="BN35" s="49"/>
      <c r="BO35" s="49"/>
      <c r="BP35" s="49"/>
      <c r="BQ35" s="49"/>
      <c r="BR35" s="49"/>
      <c r="BS35" s="49"/>
      <c r="BT35" s="49"/>
      <c r="BU35" s="85">
        <f t="shared" si="12"/>
        <v>82</v>
      </c>
      <c r="BV35" s="76"/>
      <c r="BW35" s="77">
        <v>84</v>
      </c>
      <c r="BX35" s="77">
        <v>79</v>
      </c>
      <c r="BY35" s="49"/>
      <c r="BZ35" s="49"/>
      <c r="CA35" s="49"/>
      <c r="CB35" s="49"/>
      <c r="CC35" s="49"/>
      <c r="CD35" s="49"/>
      <c r="CE35" s="49"/>
      <c r="CF35" s="49"/>
      <c r="CG35" s="53">
        <f t="shared" si="13"/>
        <v>82</v>
      </c>
      <c r="CH35" s="89" t="str">
        <f t="shared" si="14"/>
        <v>B</v>
      </c>
      <c r="CI35" s="90"/>
      <c r="CJ35" s="49"/>
      <c r="CK35" s="96" t="str">
        <f t="shared" si="15"/>
        <v/>
      </c>
    </row>
    <row r="36" spans="1:89">
      <c r="A36" s="28">
        <v>26</v>
      </c>
      <c r="B36" s="28">
        <v>14605</v>
      </c>
      <c r="C36" s="28" t="s">
        <v>88</v>
      </c>
      <c r="E36" s="28">
        <f t="shared" si="0"/>
        <v>86</v>
      </c>
      <c r="G36" s="28">
        <f t="shared" si="1"/>
        <v>86</v>
      </c>
      <c r="H36" s="28">
        <f t="shared" si="2"/>
        <v>77</v>
      </c>
      <c r="I36" s="28" t="str">
        <f t="shared" si="3"/>
        <v>B</v>
      </c>
      <c r="J36" s="28" t="str">
        <f t="shared" si="4"/>
        <v/>
      </c>
      <c r="L36" s="28">
        <f t="shared" si="5"/>
        <v>81</v>
      </c>
      <c r="M36" s="28">
        <f t="shared" si="6"/>
        <v>78</v>
      </c>
      <c r="N36" s="28">
        <f t="shared" si="7"/>
        <v>84</v>
      </c>
      <c r="P36" s="48">
        <v>75</v>
      </c>
      <c r="Q36" s="49"/>
      <c r="R36" s="53">
        <f>IF(P36="","",IF(P36&gt;=$C$4,P36,IF(Q36&gt;=$C$4,$C$4,MAX(P36:Q36))))</f>
        <v>75</v>
      </c>
      <c r="S36" s="54">
        <v>83</v>
      </c>
      <c r="T36" s="49"/>
      <c r="U36" s="53">
        <f>IF(S36="","",IF(S36&gt;=$C$4,S36,IF(T36&gt;=$C$4,$C$4,MAX(S36:T36))))</f>
        <v>83</v>
      </c>
      <c r="V36" s="54">
        <v>75</v>
      </c>
      <c r="W36" s="49"/>
      <c r="X36" s="53">
        <f>IF(V36="","",IF(V36&gt;=$C$4,V36,IF(W36&gt;=$C$4,$C$4,MAX(V36:W36))))</f>
        <v>75</v>
      </c>
      <c r="Y36" s="54">
        <v>85</v>
      </c>
      <c r="Z36" s="49"/>
      <c r="AA36" s="53">
        <f>IF(Y36="","",IF(Y36&gt;=$C$4,Y36,IF(Z36&gt;=$C$4,$C$4,MAX(Y36:Z36))))</f>
        <v>85</v>
      </c>
      <c r="AB36" s="54">
        <v>86</v>
      </c>
      <c r="AC36" s="49"/>
      <c r="AD36" s="53">
        <f>IF(AB36="","",IF(AB36&gt;=$C$4,AB36,IF(AC36&gt;=$C$4,$C$4,MAX(AB36:AC36))))</f>
        <v>86</v>
      </c>
      <c r="AE36" s="49"/>
      <c r="AF36" s="49"/>
      <c r="AG36" s="53" t="str">
        <f>IF(AE36="","",IF(AE36&gt;=$C$4,AE36,IF(AF36&gt;=$C$4,$C$4,MAX(AE36:AF36))))</f>
        <v/>
      </c>
      <c r="AH36" s="49"/>
      <c r="AI36" s="49"/>
      <c r="AJ36" s="53" t="str">
        <f>IF(AH36="","",IF(AH36&gt;=$C$4,AH36,IF(AI36&gt;=$C$4,$C$4,MAX(AH36:AI36))))</f>
        <v/>
      </c>
      <c r="AK36" s="49"/>
      <c r="AL36" s="49"/>
      <c r="AM36" s="53" t="str">
        <f>IF(AK36="","",IF(AK36&gt;=$C$4,AK36,IF(AL36&gt;=$C$4,$C$4,MAX(AK36:AL36))))</f>
        <v/>
      </c>
      <c r="AN36" s="49"/>
      <c r="AO36" s="49"/>
      <c r="AP36" s="53" t="str">
        <f>IF(AN36="","",IF(AN36&gt;=$C$4,AN36,IF(AO36&gt;=$C$4,$C$4,MAX(AN36:AO36))))</f>
        <v/>
      </c>
      <c r="AQ36" s="49"/>
      <c r="AR36" s="49"/>
      <c r="AS36" s="53" t="str">
        <f>IF(AQ36="","",IF(AQ36&gt;=$C$4,AQ36,IF(AR36&gt;=$C$4,$C$4,MAX(AQ36:AR36))))</f>
        <v/>
      </c>
      <c r="AT36" s="53">
        <f t="shared" si="8"/>
        <v>81</v>
      </c>
      <c r="AU36" s="63">
        <v>100</v>
      </c>
      <c r="AV36" s="63">
        <v>85</v>
      </c>
      <c r="AW36" s="64">
        <v>93</v>
      </c>
      <c r="AX36" s="64">
        <v>94</v>
      </c>
      <c r="AY36" s="64">
        <v>91</v>
      </c>
      <c r="AZ36" s="49"/>
      <c r="BA36" s="49"/>
      <c r="BB36" s="49"/>
      <c r="BC36" s="49"/>
      <c r="BD36" s="49"/>
      <c r="BE36" s="53">
        <f t="shared" si="9"/>
        <v>93</v>
      </c>
      <c r="BF36" s="48">
        <v>78</v>
      </c>
      <c r="BG36" s="73">
        <v>84</v>
      </c>
      <c r="BH36" s="74">
        <f t="shared" si="10"/>
        <v>85.8</v>
      </c>
      <c r="BI36" s="75">
        <f t="shared" si="11"/>
        <v>86</v>
      </c>
      <c r="BJ36" s="76"/>
      <c r="BK36" s="77">
        <v>75</v>
      </c>
      <c r="BL36" s="77">
        <v>78</v>
      </c>
      <c r="BM36" s="49"/>
      <c r="BN36" s="49"/>
      <c r="BO36" s="49"/>
      <c r="BP36" s="49"/>
      <c r="BQ36" s="49"/>
      <c r="BR36" s="49"/>
      <c r="BS36" s="49"/>
      <c r="BT36" s="49"/>
      <c r="BU36" s="85">
        <f t="shared" si="12"/>
        <v>77</v>
      </c>
      <c r="BV36" s="76"/>
      <c r="BW36" s="77">
        <v>75</v>
      </c>
      <c r="BX36" s="77">
        <v>78</v>
      </c>
      <c r="BY36" s="49"/>
      <c r="BZ36" s="49"/>
      <c r="CA36" s="49"/>
      <c r="CB36" s="49"/>
      <c r="CC36" s="49"/>
      <c r="CD36" s="49"/>
      <c r="CE36" s="49"/>
      <c r="CF36" s="49"/>
      <c r="CG36" s="53">
        <f t="shared" si="13"/>
        <v>77</v>
      </c>
      <c r="CH36" s="89" t="str">
        <f t="shared" si="14"/>
        <v>B</v>
      </c>
      <c r="CI36" s="90"/>
      <c r="CJ36" s="49"/>
      <c r="CK36" s="96" t="str">
        <f t="shared" si="15"/>
        <v/>
      </c>
    </row>
    <row r="37" spans="1:89">
      <c r="A37" s="28">
        <v>27</v>
      </c>
      <c r="B37" s="28">
        <v>14606</v>
      </c>
      <c r="C37" s="28" t="s">
        <v>89</v>
      </c>
      <c r="E37" s="28">
        <f t="shared" si="0"/>
        <v>83</v>
      </c>
      <c r="G37" s="28">
        <f t="shared" si="1"/>
        <v>83</v>
      </c>
      <c r="H37" s="28">
        <f t="shared" si="2"/>
        <v>77</v>
      </c>
      <c r="I37" s="28" t="str">
        <f t="shared" si="3"/>
        <v>B</v>
      </c>
      <c r="J37" s="28" t="str">
        <f t="shared" si="4"/>
        <v/>
      </c>
      <c r="L37" s="28">
        <f t="shared" si="5"/>
        <v>80</v>
      </c>
      <c r="M37" s="28">
        <f t="shared" si="6"/>
        <v>84</v>
      </c>
      <c r="N37" s="28">
        <f t="shared" si="7"/>
        <v>88</v>
      </c>
      <c r="P37" s="48">
        <v>77</v>
      </c>
      <c r="Q37" s="49"/>
      <c r="R37" s="53">
        <f>IF(P37="","",IF(P37&gt;=$C$4,P37,IF(Q37&gt;=$C$4,$C$4,MAX(P37:Q37))))</f>
        <v>77</v>
      </c>
      <c r="S37" s="54">
        <v>79</v>
      </c>
      <c r="T37" s="49"/>
      <c r="U37" s="53">
        <f>IF(S37="","",IF(S37&gt;=$C$4,S37,IF(T37&gt;=$C$4,$C$4,MAX(S37:T37))))</f>
        <v>79</v>
      </c>
      <c r="V37" s="54">
        <v>75</v>
      </c>
      <c r="W37" s="49"/>
      <c r="X37" s="53">
        <f>IF(V37="","",IF(V37&gt;=$C$4,V37,IF(W37&gt;=$C$4,$C$4,MAX(V37:W37))))</f>
        <v>75</v>
      </c>
      <c r="Y37" s="54">
        <v>84</v>
      </c>
      <c r="Z37" s="49"/>
      <c r="AA37" s="53">
        <f>IF(Y37="","",IF(Y37&gt;=$C$4,Y37,IF(Z37&gt;=$C$4,$C$4,MAX(Y37:Z37))))</f>
        <v>84</v>
      </c>
      <c r="AB37" s="54">
        <v>85</v>
      </c>
      <c r="AC37" s="49"/>
      <c r="AD37" s="53">
        <f>IF(AB37="","",IF(AB37&gt;=$C$4,AB37,IF(AC37&gt;=$C$4,$C$4,MAX(AB37:AC37))))</f>
        <v>85</v>
      </c>
      <c r="AE37" s="49"/>
      <c r="AF37" s="49"/>
      <c r="AG37" s="53" t="str">
        <f>IF(AE37="","",IF(AE37&gt;=$C$4,AE37,IF(AF37&gt;=$C$4,$C$4,MAX(AE37:AF37))))</f>
        <v/>
      </c>
      <c r="AH37" s="49"/>
      <c r="AI37" s="49"/>
      <c r="AJ37" s="53" t="str">
        <f>IF(AH37="","",IF(AH37&gt;=$C$4,AH37,IF(AI37&gt;=$C$4,$C$4,MAX(AH37:AI37))))</f>
        <v/>
      </c>
      <c r="AK37" s="49"/>
      <c r="AL37" s="49"/>
      <c r="AM37" s="53" t="str">
        <f>IF(AK37="","",IF(AK37&gt;=$C$4,AK37,IF(AL37&gt;=$C$4,$C$4,MAX(AK37:AL37))))</f>
        <v/>
      </c>
      <c r="AN37" s="49"/>
      <c r="AO37" s="49"/>
      <c r="AP37" s="53" t="str">
        <f>IF(AN37="","",IF(AN37&gt;=$C$4,AN37,IF(AO37&gt;=$C$4,$C$4,MAX(AN37:AO37))))</f>
        <v/>
      </c>
      <c r="AQ37" s="49"/>
      <c r="AR37" s="49"/>
      <c r="AS37" s="53" t="str">
        <f>IF(AQ37="","",IF(AQ37&gt;=$C$4,AQ37,IF(AR37&gt;=$C$4,$C$4,MAX(AQ37:AR37))))</f>
        <v/>
      </c>
      <c r="AT37" s="53">
        <f t="shared" si="8"/>
        <v>80</v>
      </c>
      <c r="AU37" s="63">
        <v>100</v>
      </c>
      <c r="AV37" s="63">
        <v>85</v>
      </c>
      <c r="AW37" s="54">
        <v>75</v>
      </c>
      <c r="AX37" s="54">
        <v>82</v>
      </c>
      <c r="AY37" s="54">
        <v>83</v>
      </c>
      <c r="AZ37" s="49"/>
      <c r="BA37" s="49"/>
      <c r="BB37" s="49"/>
      <c r="BC37" s="49"/>
      <c r="BD37" s="49"/>
      <c r="BE37" s="53">
        <f t="shared" si="9"/>
        <v>85</v>
      </c>
      <c r="BF37" s="48">
        <v>84</v>
      </c>
      <c r="BG37" s="73">
        <v>88</v>
      </c>
      <c r="BH37" s="74">
        <f t="shared" si="10"/>
        <v>83.2</v>
      </c>
      <c r="BI37" s="75">
        <f t="shared" si="11"/>
        <v>83</v>
      </c>
      <c r="BJ37" s="76"/>
      <c r="BK37" s="77">
        <v>77</v>
      </c>
      <c r="BL37" s="77">
        <v>76</v>
      </c>
      <c r="BM37" s="49"/>
      <c r="BN37" s="49"/>
      <c r="BO37" s="49"/>
      <c r="BP37" s="49"/>
      <c r="BQ37" s="49"/>
      <c r="BR37" s="49"/>
      <c r="BS37" s="49"/>
      <c r="BT37" s="49"/>
      <c r="BU37" s="85">
        <f t="shared" si="12"/>
        <v>77</v>
      </c>
      <c r="BV37" s="76"/>
      <c r="BW37" s="77">
        <v>77</v>
      </c>
      <c r="BX37" s="77">
        <v>76</v>
      </c>
      <c r="BY37" s="49"/>
      <c r="BZ37" s="49"/>
      <c r="CA37" s="49"/>
      <c r="CB37" s="49"/>
      <c r="CC37" s="49"/>
      <c r="CD37" s="49"/>
      <c r="CE37" s="49"/>
      <c r="CF37" s="49"/>
      <c r="CG37" s="53">
        <f t="shared" si="13"/>
        <v>77</v>
      </c>
      <c r="CH37" s="89" t="str">
        <f t="shared" si="14"/>
        <v>B</v>
      </c>
      <c r="CI37" s="90"/>
      <c r="CJ37" s="49"/>
      <c r="CK37" s="96" t="str">
        <f t="shared" si="15"/>
        <v/>
      </c>
    </row>
    <row r="38" spans="1:89">
      <c r="A38" s="28">
        <v>28</v>
      </c>
      <c r="B38" s="28">
        <v>14607</v>
      </c>
      <c r="C38" s="28" t="s">
        <v>90</v>
      </c>
      <c r="E38" s="28">
        <f t="shared" si="0"/>
        <v>82</v>
      </c>
      <c r="G38" s="28">
        <f t="shared" si="1"/>
        <v>82</v>
      </c>
      <c r="H38" s="28">
        <f t="shared" si="2"/>
        <v>78</v>
      </c>
      <c r="I38" s="28" t="str">
        <f t="shared" si="3"/>
        <v>B</v>
      </c>
      <c r="J38" s="28" t="str">
        <f t="shared" si="4"/>
        <v/>
      </c>
      <c r="L38" s="28">
        <f t="shared" si="5"/>
        <v>79</v>
      </c>
      <c r="M38" s="28">
        <f t="shared" si="6"/>
        <v>72</v>
      </c>
      <c r="N38" s="28">
        <f t="shared" si="7"/>
        <v>87</v>
      </c>
      <c r="P38" s="48">
        <v>75</v>
      </c>
      <c r="Q38" s="49"/>
      <c r="R38" s="53">
        <f>IF(P38="","",IF(P38&gt;=$C$4,P38,IF(Q38&gt;=$C$4,$C$4,MAX(P38:Q38))))</f>
        <v>75</v>
      </c>
      <c r="S38" s="54">
        <v>81</v>
      </c>
      <c r="T38" s="49"/>
      <c r="U38" s="53">
        <f>IF(S38="","",IF(S38&gt;=$C$4,S38,IF(T38&gt;=$C$4,$C$4,MAX(S38:T38))))</f>
        <v>81</v>
      </c>
      <c r="V38" s="54">
        <v>75</v>
      </c>
      <c r="W38" s="49"/>
      <c r="X38" s="53">
        <f>IF(V38="","",IF(V38&gt;=$C$4,V38,IF(W38&gt;=$C$4,$C$4,MAX(V38:W38))))</f>
        <v>75</v>
      </c>
      <c r="Y38" s="54">
        <v>78</v>
      </c>
      <c r="Z38" s="49"/>
      <c r="AA38" s="53">
        <f>IF(Y38="","",IF(Y38&gt;=$C$4,Y38,IF(Z38&gt;=$C$4,$C$4,MAX(Y38:Z38))))</f>
        <v>78</v>
      </c>
      <c r="AB38" s="54">
        <v>86</v>
      </c>
      <c r="AC38" s="49"/>
      <c r="AD38" s="53">
        <f>IF(AB38="","",IF(AB38&gt;=$C$4,AB38,IF(AC38&gt;=$C$4,$C$4,MAX(AB38:AC38))))</f>
        <v>86</v>
      </c>
      <c r="AE38" s="49"/>
      <c r="AF38" s="49"/>
      <c r="AG38" s="53" t="str">
        <f>IF(AE38="","",IF(AE38&gt;=$C$4,AE38,IF(AF38&gt;=$C$4,$C$4,MAX(AE38:AF38))))</f>
        <v/>
      </c>
      <c r="AH38" s="49"/>
      <c r="AI38" s="49"/>
      <c r="AJ38" s="53" t="str">
        <f>IF(AH38="","",IF(AH38&gt;=$C$4,AH38,IF(AI38&gt;=$C$4,$C$4,MAX(AH38:AI38))))</f>
        <v/>
      </c>
      <c r="AK38" s="49"/>
      <c r="AL38" s="49"/>
      <c r="AM38" s="53" t="str">
        <f>IF(AK38="","",IF(AK38&gt;=$C$4,AK38,IF(AL38&gt;=$C$4,$C$4,MAX(AK38:AL38))))</f>
        <v/>
      </c>
      <c r="AN38" s="49"/>
      <c r="AO38" s="49"/>
      <c r="AP38" s="53" t="str">
        <f>IF(AN38="","",IF(AN38&gt;=$C$4,AN38,IF(AO38&gt;=$C$4,$C$4,MAX(AN38:AO38))))</f>
        <v/>
      </c>
      <c r="AQ38" s="49"/>
      <c r="AR38" s="49"/>
      <c r="AS38" s="53" t="str">
        <f>IF(AQ38="","",IF(AQ38&gt;=$C$4,AQ38,IF(AR38&gt;=$C$4,$C$4,MAX(AQ38:AR38))))</f>
        <v/>
      </c>
      <c r="AT38" s="53">
        <f t="shared" si="8"/>
        <v>79</v>
      </c>
      <c r="AU38" s="63">
        <v>100</v>
      </c>
      <c r="AV38" s="63">
        <v>85</v>
      </c>
      <c r="AW38" s="54">
        <v>80</v>
      </c>
      <c r="AX38" s="54">
        <v>84</v>
      </c>
      <c r="AY38" s="54">
        <v>80</v>
      </c>
      <c r="AZ38" s="49"/>
      <c r="BA38" s="49"/>
      <c r="BB38" s="49"/>
      <c r="BC38" s="49"/>
      <c r="BD38" s="49"/>
      <c r="BE38" s="53">
        <f t="shared" si="9"/>
        <v>86</v>
      </c>
      <c r="BF38" s="48">
        <v>72</v>
      </c>
      <c r="BG38" s="73">
        <v>87</v>
      </c>
      <c r="BH38" s="74">
        <f t="shared" si="10"/>
        <v>81.9</v>
      </c>
      <c r="BI38" s="75">
        <f t="shared" si="11"/>
        <v>82</v>
      </c>
      <c r="BJ38" s="76"/>
      <c r="BK38" s="77">
        <v>80</v>
      </c>
      <c r="BL38" s="77">
        <v>75</v>
      </c>
      <c r="BM38" s="49"/>
      <c r="BN38" s="49"/>
      <c r="BO38" s="49"/>
      <c r="BP38" s="49"/>
      <c r="BQ38" s="49"/>
      <c r="BR38" s="49"/>
      <c r="BS38" s="49"/>
      <c r="BT38" s="49"/>
      <c r="BU38" s="85">
        <f t="shared" si="12"/>
        <v>78</v>
      </c>
      <c r="BV38" s="76"/>
      <c r="BW38" s="77">
        <v>80</v>
      </c>
      <c r="BX38" s="77">
        <v>86</v>
      </c>
      <c r="BY38" s="49"/>
      <c r="BZ38" s="49"/>
      <c r="CA38" s="49"/>
      <c r="CB38" s="49"/>
      <c r="CC38" s="49"/>
      <c r="CD38" s="49"/>
      <c r="CE38" s="49"/>
      <c r="CF38" s="49"/>
      <c r="CG38" s="53">
        <f t="shared" si="13"/>
        <v>83</v>
      </c>
      <c r="CH38" s="89" t="str">
        <f t="shared" si="14"/>
        <v>B</v>
      </c>
      <c r="CI38" s="90"/>
      <c r="CJ38" s="49"/>
      <c r="CK38" s="96" t="str">
        <f t="shared" si="15"/>
        <v/>
      </c>
    </row>
    <row r="39" spans="1:89">
      <c r="A39" s="28">
        <v>29</v>
      </c>
      <c r="B39" s="28">
        <v>14608</v>
      </c>
      <c r="C39" s="28" t="s">
        <v>91</v>
      </c>
      <c r="E39" s="28">
        <f t="shared" si="0"/>
        <v>83</v>
      </c>
      <c r="G39" s="28">
        <f t="shared" si="1"/>
        <v>83</v>
      </c>
      <c r="H39" s="28">
        <f t="shared" si="2"/>
        <v>84</v>
      </c>
      <c r="I39" s="28" t="str">
        <f t="shared" si="3"/>
        <v>B</v>
      </c>
      <c r="J39" s="28" t="str">
        <f t="shared" si="4"/>
        <v/>
      </c>
      <c r="L39" s="28">
        <f t="shared" si="5"/>
        <v>82</v>
      </c>
      <c r="M39" s="28">
        <f t="shared" si="6"/>
        <v>82</v>
      </c>
      <c r="N39" s="28">
        <f t="shared" si="7"/>
        <v>83</v>
      </c>
      <c r="P39" s="48">
        <v>75</v>
      </c>
      <c r="Q39" s="49"/>
      <c r="R39" s="53">
        <f>IF(P39="","",IF(P39&gt;=$C$4,P39,IF(Q39&gt;=$C$4,$C$4,MAX(P39:Q39))))</f>
        <v>75</v>
      </c>
      <c r="S39" s="54">
        <v>84</v>
      </c>
      <c r="T39" s="49"/>
      <c r="U39" s="53">
        <f>IF(S39="","",IF(S39&gt;=$C$4,S39,IF(T39&gt;=$C$4,$C$4,MAX(S39:T39))))</f>
        <v>84</v>
      </c>
      <c r="V39" s="54">
        <v>75</v>
      </c>
      <c r="W39" s="49"/>
      <c r="X39" s="53">
        <f>IF(V39="","",IF(V39&gt;=$C$4,V39,IF(W39&gt;=$C$4,$C$4,MAX(V39:W39))))</f>
        <v>75</v>
      </c>
      <c r="Y39" s="54">
        <v>86</v>
      </c>
      <c r="Z39" s="49"/>
      <c r="AA39" s="53">
        <f>IF(Y39="","",IF(Y39&gt;=$C$4,Y39,IF(Z39&gt;=$C$4,$C$4,MAX(Y39:Z39))))</f>
        <v>86</v>
      </c>
      <c r="AB39" s="54">
        <v>88</v>
      </c>
      <c r="AC39" s="49"/>
      <c r="AD39" s="53">
        <f>IF(AB39="","",IF(AB39&gt;=$C$4,AB39,IF(AC39&gt;=$C$4,$C$4,MAX(AB39:AC39))))</f>
        <v>88</v>
      </c>
      <c r="AE39" s="49"/>
      <c r="AF39" s="49"/>
      <c r="AG39" s="53" t="str">
        <f>IF(AE39="","",IF(AE39&gt;=$C$4,AE39,IF(AF39&gt;=$C$4,$C$4,MAX(AE39:AF39))))</f>
        <v/>
      </c>
      <c r="AH39" s="49"/>
      <c r="AI39" s="49"/>
      <c r="AJ39" s="53" t="str">
        <f>IF(AH39="","",IF(AH39&gt;=$C$4,AH39,IF(AI39&gt;=$C$4,$C$4,MAX(AH39:AI39))))</f>
        <v/>
      </c>
      <c r="AK39" s="49"/>
      <c r="AL39" s="49"/>
      <c r="AM39" s="53" t="str">
        <f>IF(AK39="","",IF(AK39&gt;=$C$4,AK39,IF(AL39&gt;=$C$4,$C$4,MAX(AK39:AL39))))</f>
        <v/>
      </c>
      <c r="AN39" s="49"/>
      <c r="AO39" s="49"/>
      <c r="AP39" s="53" t="str">
        <f>IF(AN39="","",IF(AN39&gt;=$C$4,AN39,IF(AO39&gt;=$C$4,$C$4,MAX(AN39:AO39))))</f>
        <v/>
      </c>
      <c r="AQ39" s="49"/>
      <c r="AR39" s="49"/>
      <c r="AS39" s="53" t="str">
        <f>IF(AQ39="","",IF(AQ39&gt;=$C$4,AQ39,IF(AR39&gt;=$C$4,$C$4,MAX(AQ39:AR39))))</f>
        <v/>
      </c>
      <c r="AT39" s="53">
        <f t="shared" si="8"/>
        <v>82</v>
      </c>
      <c r="AU39" s="63">
        <v>100</v>
      </c>
      <c r="AV39" s="63">
        <v>85</v>
      </c>
      <c r="AW39" s="54">
        <v>75</v>
      </c>
      <c r="AX39" s="54">
        <v>83</v>
      </c>
      <c r="AY39" s="54">
        <v>79</v>
      </c>
      <c r="AZ39" s="49"/>
      <c r="BA39" s="49"/>
      <c r="BB39" s="49"/>
      <c r="BC39" s="49"/>
      <c r="BD39" s="49"/>
      <c r="BE39" s="53">
        <f t="shared" si="9"/>
        <v>84</v>
      </c>
      <c r="BF39" s="48">
        <v>82</v>
      </c>
      <c r="BG39" s="73">
        <v>83</v>
      </c>
      <c r="BH39" s="74">
        <f t="shared" si="10"/>
        <v>82.9</v>
      </c>
      <c r="BI39" s="75">
        <f t="shared" si="11"/>
        <v>83</v>
      </c>
      <c r="BJ39" s="76"/>
      <c r="BK39" s="77">
        <v>89</v>
      </c>
      <c r="BL39" s="77">
        <v>78</v>
      </c>
      <c r="BM39" s="49"/>
      <c r="BN39" s="49"/>
      <c r="BO39" s="49"/>
      <c r="BP39" s="49"/>
      <c r="BQ39" s="49"/>
      <c r="BR39" s="49"/>
      <c r="BS39" s="49"/>
      <c r="BT39" s="49"/>
      <c r="BU39" s="85">
        <f t="shared" si="12"/>
        <v>84</v>
      </c>
      <c r="BV39" s="76"/>
      <c r="BW39" s="77">
        <v>89</v>
      </c>
      <c r="BX39" s="77">
        <v>76</v>
      </c>
      <c r="BY39" s="49"/>
      <c r="BZ39" s="49"/>
      <c r="CA39" s="49"/>
      <c r="CB39" s="49"/>
      <c r="CC39" s="49"/>
      <c r="CD39" s="49"/>
      <c r="CE39" s="49"/>
      <c r="CF39" s="49"/>
      <c r="CG39" s="53">
        <f t="shared" si="13"/>
        <v>83</v>
      </c>
      <c r="CH39" s="89" t="str">
        <f t="shared" si="14"/>
        <v>B</v>
      </c>
      <c r="CI39" s="90"/>
      <c r="CJ39" s="49"/>
      <c r="CK39" s="96" t="str">
        <f t="shared" si="15"/>
        <v/>
      </c>
    </row>
    <row r="40" spans="1:89">
      <c r="A40" s="28">
        <v>30</v>
      </c>
      <c r="B40" s="28">
        <v>14609</v>
      </c>
      <c r="C40" s="28" t="s">
        <v>92</v>
      </c>
      <c r="E40" s="28">
        <f t="shared" si="0"/>
        <v>79</v>
      </c>
      <c r="G40" s="28">
        <f t="shared" si="1"/>
        <v>79</v>
      </c>
      <c r="H40" s="28">
        <f t="shared" si="2"/>
        <v>84</v>
      </c>
      <c r="I40" s="28" t="str">
        <f t="shared" si="3"/>
        <v>B</v>
      </c>
      <c r="J40" s="28" t="str">
        <f t="shared" si="4"/>
        <v/>
      </c>
      <c r="L40" s="28">
        <f t="shared" si="5"/>
        <v>80</v>
      </c>
      <c r="M40" s="28">
        <f t="shared" si="6"/>
        <v>54</v>
      </c>
      <c r="N40" s="28">
        <f t="shared" si="7"/>
        <v>84</v>
      </c>
      <c r="P40" s="48">
        <v>75</v>
      </c>
      <c r="Q40" s="49"/>
      <c r="R40" s="53">
        <f>IF(P40="","",IF(P40&gt;=$C$4,P40,IF(Q40&gt;=$C$4,$C$4,MAX(P40:Q40))))</f>
        <v>75</v>
      </c>
      <c r="S40" s="54">
        <v>79</v>
      </c>
      <c r="T40" s="49"/>
      <c r="U40" s="53">
        <f>IF(S40="","",IF(S40&gt;=$C$4,S40,IF(T40&gt;=$C$4,$C$4,MAX(S40:T40))))</f>
        <v>79</v>
      </c>
      <c r="V40" s="54">
        <v>75</v>
      </c>
      <c r="W40" s="49"/>
      <c r="X40" s="53">
        <f>IF(V40="","",IF(V40&gt;=$C$4,V40,IF(W40&gt;=$C$4,$C$4,MAX(V40:W40))))</f>
        <v>75</v>
      </c>
      <c r="Y40" s="54">
        <v>85</v>
      </c>
      <c r="Z40" s="49"/>
      <c r="AA40" s="53">
        <f>IF(Y40="","",IF(Y40&gt;=$C$4,Y40,IF(Z40&gt;=$C$4,$C$4,MAX(Y40:Z40))))</f>
        <v>85</v>
      </c>
      <c r="AB40" s="54">
        <v>84</v>
      </c>
      <c r="AC40" s="49"/>
      <c r="AD40" s="53">
        <f>IF(AB40="","",IF(AB40&gt;=$C$4,AB40,IF(AC40&gt;=$C$4,$C$4,MAX(AB40:AC40))))</f>
        <v>84</v>
      </c>
      <c r="AE40" s="49"/>
      <c r="AF40" s="49"/>
      <c r="AG40" s="53" t="str">
        <f>IF(AE40="","",IF(AE40&gt;=$C$4,AE40,IF(AF40&gt;=$C$4,$C$4,MAX(AE40:AF40))))</f>
        <v/>
      </c>
      <c r="AH40" s="49"/>
      <c r="AI40" s="49"/>
      <c r="AJ40" s="53" t="str">
        <f>IF(AH40="","",IF(AH40&gt;=$C$4,AH40,IF(AI40&gt;=$C$4,$C$4,MAX(AH40:AI40))))</f>
        <v/>
      </c>
      <c r="AK40" s="49"/>
      <c r="AL40" s="49"/>
      <c r="AM40" s="53" t="str">
        <f>IF(AK40="","",IF(AK40&gt;=$C$4,AK40,IF(AL40&gt;=$C$4,$C$4,MAX(AK40:AL40))))</f>
        <v/>
      </c>
      <c r="AN40" s="49"/>
      <c r="AO40" s="49"/>
      <c r="AP40" s="53" t="str">
        <f>IF(AN40="","",IF(AN40&gt;=$C$4,AN40,IF(AO40&gt;=$C$4,$C$4,MAX(AN40:AO40))))</f>
        <v/>
      </c>
      <c r="AQ40" s="49"/>
      <c r="AR40" s="49"/>
      <c r="AS40" s="53" t="str">
        <f>IF(AQ40="","",IF(AQ40&gt;=$C$4,AQ40,IF(AR40&gt;=$C$4,$C$4,MAX(AQ40:AR40))))</f>
        <v/>
      </c>
      <c r="AT40" s="53">
        <f t="shared" si="8"/>
        <v>80</v>
      </c>
      <c r="AU40" s="63">
        <v>100</v>
      </c>
      <c r="AV40" s="63">
        <v>85</v>
      </c>
      <c r="AW40" s="54">
        <v>75</v>
      </c>
      <c r="AX40" s="54">
        <v>80</v>
      </c>
      <c r="AY40" s="54">
        <v>77</v>
      </c>
      <c r="AZ40" s="49"/>
      <c r="BA40" s="49"/>
      <c r="BB40" s="49"/>
      <c r="BC40" s="49"/>
      <c r="BD40" s="49"/>
      <c r="BE40" s="53">
        <f t="shared" si="9"/>
        <v>83</v>
      </c>
      <c r="BF40" s="48">
        <v>54</v>
      </c>
      <c r="BG40" s="73">
        <v>84</v>
      </c>
      <c r="BH40" s="74">
        <f t="shared" si="10"/>
        <v>79</v>
      </c>
      <c r="BI40" s="75">
        <f t="shared" si="11"/>
        <v>79</v>
      </c>
      <c r="BJ40" s="76"/>
      <c r="BK40" s="77">
        <v>88</v>
      </c>
      <c r="BL40" s="77">
        <v>80</v>
      </c>
      <c r="BM40" s="49"/>
      <c r="BN40" s="49"/>
      <c r="BO40" s="49"/>
      <c r="BP40" s="49"/>
      <c r="BQ40" s="49"/>
      <c r="BR40" s="49"/>
      <c r="BS40" s="49"/>
      <c r="BT40" s="49"/>
      <c r="BU40" s="85">
        <f t="shared" si="12"/>
        <v>84</v>
      </c>
      <c r="BV40" s="76"/>
      <c r="BW40" s="77">
        <v>88</v>
      </c>
      <c r="BX40" s="77">
        <v>80</v>
      </c>
      <c r="BY40" s="49"/>
      <c r="BZ40" s="49"/>
      <c r="CA40" s="49"/>
      <c r="CB40" s="49"/>
      <c r="CC40" s="49"/>
      <c r="CD40" s="49"/>
      <c r="CE40" s="49"/>
      <c r="CF40" s="49"/>
      <c r="CG40" s="53">
        <f t="shared" si="13"/>
        <v>84</v>
      </c>
      <c r="CH40" s="89" t="str">
        <f t="shared" si="14"/>
        <v>B</v>
      </c>
      <c r="CI40" s="90"/>
      <c r="CJ40" s="49"/>
      <c r="CK40" s="96" t="str">
        <f t="shared" si="15"/>
        <v/>
      </c>
    </row>
    <row r="41" spans="1:89">
      <c r="A41" s="28">
        <v>31</v>
      </c>
      <c r="B41" s="28">
        <v>14610</v>
      </c>
      <c r="C41" s="28" t="s">
        <v>93</v>
      </c>
      <c r="E41" s="28">
        <f t="shared" si="0"/>
        <v>82</v>
      </c>
      <c r="G41" s="28">
        <f t="shared" si="1"/>
        <v>82</v>
      </c>
      <c r="H41" s="28">
        <f t="shared" si="2"/>
        <v>81</v>
      </c>
      <c r="I41" s="28" t="str">
        <f t="shared" si="3"/>
        <v>B</v>
      </c>
      <c r="J41" s="28" t="str">
        <f t="shared" si="4"/>
        <v/>
      </c>
      <c r="L41" s="28">
        <f t="shared" si="5"/>
        <v>80</v>
      </c>
      <c r="M41" s="28">
        <f t="shared" si="6"/>
        <v>78</v>
      </c>
      <c r="N41" s="28">
        <f t="shared" si="7"/>
        <v>82</v>
      </c>
      <c r="P41" s="48">
        <v>75</v>
      </c>
      <c r="Q41" s="49"/>
      <c r="R41" s="53">
        <f>IF(P41="","",IF(P41&gt;=$C$4,P41,IF(Q41&gt;=$C$4,$C$4,MAX(P41:Q41))))</f>
        <v>75</v>
      </c>
      <c r="S41" s="54">
        <v>82</v>
      </c>
      <c r="T41" s="49"/>
      <c r="U41" s="53">
        <f>IF(S41="","",IF(S41&gt;=$C$4,S41,IF(T41&gt;=$C$4,$C$4,MAX(S41:T41))))</f>
        <v>82</v>
      </c>
      <c r="V41" s="54">
        <v>75</v>
      </c>
      <c r="W41" s="49"/>
      <c r="X41" s="53">
        <f>IF(V41="","",IF(V41&gt;=$C$4,V41,IF(W41&gt;=$C$4,$C$4,MAX(V41:W41))))</f>
        <v>75</v>
      </c>
      <c r="Y41" s="54">
        <v>88</v>
      </c>
      <c r="Z41" s="49"/>
      <c r="AA41" s="53">
        <f>IF(Y41="","",IF(Y41&gt;=$C$4,Y41,IF(Z41&gt;=$C$4,$C$4,MAX(Y41:Z41))))</f>
        <v>88</v>
      </c>
      <c r="AB41" s="54">
        <v>82</v>
      </c>
      <c r="AC41" s="49"/>
      <c r="AD41" s="53">
        <f>IF(AB41="","",IF(AB41&gt;=$C$4,AB41,IF(AC41&gt;=$C$4,$C$4,MAX(AB41:AC41))))</f>
        <v>82</v>
      </c>
      <c r="AE41" s="49"/>
      <c r="AF41" s="49"/>
      <c r="AG41" s="53" t="str">
        <f>IF(AE41="","",IF(AE41&gt;=$C$4,AE41,IF(AF41&gt;=$C$4,$C$4,MAX(AE41:AF41))))</f>
        <v/>
      </c>
      <c r="AH41" s="49"/>
      <c r="AI41" s="49"/>
      <c r="AJ41" s="53" t="str">
        <f>IF(AH41="","",IF(AH41&gt;=$C$4,AH41,IF(AI41&gt;=$C$4,$C$4,MAX(AH41:AI41))))</f>
        <v/>
      </c>
      <c r="AK41" s="49"/>
      <c r="AL41" s="49"/>
      <c r="AM41" s="53" t="str">
        <f>IF(AK41="","",IF(AK41&gt;=$C$4,AK41,IF(AL41&gt;=$C$4,$C$4,MAX(AK41:AL41))))</f>
        <v/>
      </c>
      <c r="AN41" s="49"/>
      <c r="AO41" s="49"/>
      <c r="AP41" s="53" t="str">
        <f>IF(AN41="","",IF(AN41&gt;=$C$4,AN41,IF(AO41&gt;=$C$4,$C$4,MAX(AN41:AO41))))</f>
        <v/>
      </c>
      <c r="AQ41" s="49"/>
      <c r="AR41" s="49"/>
      <c r="AS41" s="53" t="str">
        <f>IF(AQ41="","",IF(AQ41&gt;=$C$4,AQ41,IF(AR41&gt;=$C$4,$C$4,MAX(AQ41:AR41))))</f>
        <v/>
      </c>
      <c r="AT41" s="53">
        <f t="shared" si="8"/>
        <v>80</v>
      </c>
      <c r="AU41" s="63">
        <v>100</v>
      </c>
      <c r="AV41" s="63">
        <v>85</v>
      </c>
      <c r="AW41" s="54">
        <v>75</v>
      </c>
      <c r="AX41" s="54">
        <v>87</v>
      </c>
      <c r="AY41" s="54">
        <v>79</v>
      </c>
      <c r="AZ41" s="49"/>
      <c r="BA41" s="49"/>
      <c r="BB41" s="49"/>
      <c r="BC41" s="49"/>
      <c r="BD41" s="49"/>
      <c r="BE41" s="53">
        <f t="shared" si="9"/>
        <v>85</v>
      </c>
      <c r="BF41" s="48">
        <v>78</v>
      </c>
      <c r="BG41" s="73">
        <v>82</v>
      </c>
      <c r="BH41" s="74">
        <f t="shared" si="10"/>
        <v>82</v>
      </c>
      <c r="BI41" s="75">
        <f t="shared" si="11"/>
        <v>82</v>
      </c>
      <c r="BJ41" s="76"/>
      <c r="BK41" s="77">
        <v>75</v>
      </c>
      <c r="BL41" s="77">
        <v>86</v>
      </c>
      <c r="BM41" s="49"/>
      <c r="BN41" s="49"/>
      <c r="BO41" s="49"/>
      <c r="BP41" s="49"/>
      <c r="BQ41" s="49"/>
      <c r="BR41" s="49"/>
      <c r="BS41" s="49"/>
      <c r="BT41" s="49"/>
      <c r="BU41" s="85">
        <f t="shared" si="12"/>
        <v>81</v>
      </c>
      <c r="BV41" s="76"/>
      <c r="BW41" s="48">
        <v>77</v>
      </c>
      <c r="BX41" s="48">
        <v>75</v>
      </c>
      <c r="BY41" s="49"/>
      <c r="BZ41" s="49"/>
      <c r="CA41" s="49"/>
      <c r="CB41" s="49"/>
      <c r="CC41" s="49"/>
      <c r="CD41" s="49"/>
      <c r="CE41" s="49"/>
      <c r="CF41" s="49"/>
      <c r="CG41" s="53">
        <f t="shared" si="13"/>
        <v>76</v>
      </c>
      <c r="CH41" s="89" t="str">
        <f t="shared" si="14"/>
        <v>B</v>
      </c>
      <c r="CI41" s="90"/>
      <c r="CJ41" s="49"/>
      <c r="CK41" s="96" t="str">
        <f t="shared" si="15"/>
        <v/>
      </c>
    </row>
    <row r="42" spans="1:89">
      <c r="A42" s="28">
        <v>32</v>
      </c>
      <c r="B42" s="28">
        <v>14611</v>
      </c>
      <c r="C42" s="28" t="s">
        <v>94</v>
      </c>
      <c r="E42" s="28">
        <f t="shared" si="0"/>
        <v>82</v>
      </c>
      <c r="G42" s="28">
        <f t="shared" si="1"/>
        <v>82</v>
      </c>
      <c r="H42" s="28">
        <f t="shared" si="2"/>
        <v>80</v>
      </c>
      <c r="I42" s="28" t="str">
        <f t="shared" si="3"/>
        <v>B</v>
      </c>
      <c r="J42" s="28" t="str">
        <f t="shared" si="4"/>
        <v/>
      </c>
      <c r="L42" s="28">
        <f t="shared" si="5"/>
        <v>80</v>
      </c>
      <c r="M42" s="28">
        <f t="shared" si="6"/>
        <v>78</v>
      </c>
      <c r="N42" s="28">
        <f t="shared" si="7"/>
        <v>78</v>
      </c>
      <c r="P42" s="48">
        <v>75</v>
      </c>
      <c r="Q42" s="49"/>
      <c r="R42" s="53">
        <f>IF(P42="","",IF(P42&gt;=$C$4,P42,IF(Q42&gt;=$C$4,$C$4,MAX(P42:Q42))))</f>
        <v>75</v>
      </c>
      <c r="S42" s="54">
        <v>85</v>
      </c>
      <c r="T42" s="49"/>
      <c r="U42" s="53">
        <f>IF(S42="","",IF(S42&gt;=$C$4,S42,IF(T42&gt;=$C$4,$C$4,MAX(S42:T42))))</f>
        <v>85</v>
      </c>
      <c r="V42" s="54">
        <v>86</v>
      </c>
      <c r="W42" s="49"/>
      <c r="X42" s="53">
        <f>IF(V42="","",IF(V42&gt;=$C$4,V42,IF(W42&gt;=$C$4,$C$4,MAX(V42:W42))))</f>
        <v>86</v>
      </c>
      <c r="Y42" s="54">
        <v>81</v>
      </c>
      <c r="Z42" s="49"/>
      <c r="AA42" s="53">
        <f>IF(Y42="","",IF(Y42&gt;=$C$4,Y42,IF(Z42&gt;=$C$4,$C$4,MAX(Y42:Z42))))</f>
        <v>81</v>
      </c>
      <c r="AB42" s="54">
        <v>75</v>
      </c>
      <c r="AC42" s="49"/>
      <c r="AD42" s="53">
        <f>IF(AB42="","",IF(AB42&gt;=$C$4,AB42,IF(AC42&gt;=$C$4,$C$4,MAX(AB42:AC42))))</f>
        <v>75</v>
      </c>
      <c r="AE42" s="49"/>
      <c r="AF42" s="49"/>
      <c r="AG42" s="53" t="str">
        <f>IF(AE42="","",IF(AE42&gt;=$C$4,AE42,IF(AF42&gt;=$C$4,$C$4,MAX(AE42:AF42))))</f>
        <v/>
      </c>
      <c r="AH42" s="49"/>
      <c r="AI42" s="49"/>
      <c r="AJ42" s="53" t="str">
        <f>IF(AH42="","",IF(AH42&gt;=$C$4,AH42,IF(AI42&gt;=$C$4,$C$4,MAX(AH42:AI42))))</f>
        <v/>
      </c>
      <c r="AK42" s="49"/>
      <c r="AL42" s="49"/>
      <c r="AM42" s="53" t="str">
        <f>IF(AK42="","",IF(AK42&gt;=$C$4,AK42,IF(AL42&gt;=$C$4,$C$4,MAX(AK42:AL42))))</f>
        <v/>
      </c>
      <c r="AN42" s="49"/>
      <c r="AO42" s="49"/>
      <c r="AP42" s="53" t="str">
        <f>IF(AN42="","",IF(AN42&gt;=$C$4,AN42,IF(AO42&gt;=$C$4,$C$4,MAX(AN42:AO42))))</f>
        <v/>
      </c>
      <c r="AQ42" s="49"/>
      <c r="AR42" s="49"/>
      <c r="AS42" s="53" t="str">
        <f>IF(AQ42="","",IF(AQ42&gt;=$C$4,AQ42,IF(AR42&gt;=$C$4,$C$4,MAX(AQ42:AR42))))</f>
        <v/>
      </c>
      <c r="AT42" s="53">
        <f t="shared" si="8"/>
        <v>80</v>
      </c>
      <c r="AU42" s="63">
        <v>100</v>
      </c>
      <c r="AV42" s="63">
        <v>85</v>
      </c>
      <c r="AW42" s="63">
        <v>85</v>
      </c>
      <c r="AX42" s="64">
        <v>81</v>
      </c>
      <c r="AY42" s="64">
        <v>83</v>
      </c>
      <c r="AZ42" s="49"/>
      <c r="BA42" s="49"/>
      <c r="BB42" s="49"/>
      <c r="BC42" s="49"/>
      <c r="BD42" s="49"/>
      <c r="BE42" s="53">
        <f t="shared" si="9"/>
        <v>87</v>
      </c>
      <c r="BF42" s="48">
        <v>78</v>
      </c>
      <c r="BG42" s="73">
        <v>78</v>
      </c>
      <c r="BH42" s="74">
        <f t="shared" si="10"/>
        <v>82.4</v>
      </c>
      <c r="BI42" s="75">
        <f t="shared" si="11"/>
        <v>82</v>
      </c>
      <c r="BJ42" s="76"/>
      <c r="BK42" s="77">
        <v>78</v>
      </c>
      <c r="BL42" s="77">
        <v>82</v>
      </c>
      <c r="BM42" s="49"/>
      <c r="BN42" s="49"/>
      <c r="BO42" s="49"/>
      <c r="BP42" s="49"/>
      <c r="BQ42" s="49"/>
      <c r="BR42" s="49"/>
      <c r="BS42" s="49"/>
      <c r="BT42" s="49"/>
      <c r="BU42" s="85">
        <f t="shared" si="12"/>
        <v>80</v>
      </c>
      <c r="BV42" s="76"/>
      <c r="BW42" s="48">
        <v>78</v>
      </c>
      <c r="BX42" s="48">
        <v>77</v>
      </c>
      <c r="BY42" s="49"/>
      <c r="BZ42" s="49"/>
      <c r="CA42" s="49"/>
      <c r="CB42" s="49"/>
      <c r="CC42" s="49"/>
      <c r="CD42" s="49"/>
      <c r="CE42" s="49"/>
      <c r="CF42" s="49"/>
      <c r="CG42" s="53">
        <f t="shared" si="13"/>
        <v>78</v>
      </c>
      <c r="CH42" s="89" t="str">
        <f t="shared" si="14"/>
        <v>B</v>
      </c>
      <c r="CI42" s="90"/>
      <c r="CJ42" s="49"/>
      <c r="CK42" s="96" t="str">
        <f t="shared" si="15"/>
        <v/>
      </c>
    </row>
    <row r="43" spans="1:89">
      <c r="A43" s="28">
        <v>33</v>
      </c>
      <c r="B43" s="28">
        <v>14612</v>
      </c>
      <c r="C43" s="28" t="s">
        <v>95</v>
      </c>
      <c r="E43" s="28">
        <f t="shared" si="0"/>
        <v>85</v>
      </c>
      <c r="G43" s="28">
        <f t="shared" si="1"/>
        <v>85</v>
      </c>
      <c r="H43" s="28">
        <f t="shared" si="2"/>
        <v>80</v>
      </c>
      <c r="I43" s="28" t="str">
        <f t="shared" si="3"/>
        <v>B</v>
      </c>
      <c r="J43" s="28" t="str">
        <f t="shared" si="4"/>
        <v/>
      </c>
      <c r="L43" s="28">
        <f t="shared" si="5"/>
        <v>81</v>
      </c>
      <c r="M43" s="28">
        <f t="shared" si="6"/>
        <v>81</v>
      </c>
      <c r="N43" s="28">
        <f t="shared" si="7"/>
        <v>77</v>
      </c>
      <c r="P43" s="48">
        <v>77</v>
      </c>
      <c r="Q43" s="49"/>
      <c r="R43" s="53">
        <f>IF(P43="","",IF(P43&gt;=$C$4,P43,IF(Q43&gt;=$C$4,$C$4,MAX(P43:Q43))))</f>
        <v>77</v>
      </c>
      <c r="S43" s="54">
        <v>84</v>
      </c>
      <c r="T43" s="49"/>
      <c r="U43" s="53">
        <f>IF(S43="","",IF(S43&gt;=$C$4,S43,IF(T43&gt;=$C$4,$C$4,MAX(S43:T43))))</f>
        <v>84</v>
      </c>
      <c r="V43" s="54">
        <v>88</v>
      </c>
      <c r="W43" s="49"/>
      <c r="X43" s="53">
        <f>IF(V43="","",IF(V43&gt;=$C$4,V43,IF(W43&gt;=$C$4,$C$4,MAX(V43:W43))))</f>
        <v>88</v>
      </c>
      <c r="Y43" s="54">
        <v>83</v>
      </c>
      <c r="Z43" s="49"/>
      <c r="AA43" s="53">
        <f>IF(Y43="","",IF(Y43&gt;=$C$4,Y43,IF(Z43&gt;=$C$4,$C$4,MAX(Y43:Z43))))</f>
        <v>83</v>
      </c>
      <c r="AB43" s="54">
        <v>75</v>
      </c>
      <c r="AC43" s="49"/>
      <c r="AD43" s="53">
        <f>IF(AB43="","",IF(AB43&gt;=$C$4,AB43,IF(AC43&gt;=$C$4,$C$4,MAX(AB43:AC43))))</f>
        <v>75</v>
      </c>
      <c r="AE43" s="49"/>
      <c r="AF43" s="49"/>
      <c r="AG43" s="53" t="str">
        <f>IF(AE43="","",IF(AE43&gt;=$C$4,AE43,IF(AF43&gt;=$C$4,$C$4,MAX(AE43:AF43))))</f>
        <v/>
      </c>
      <c r="AH43" s="49"/>
      <c r="AI43" s="49"/>
      <c r="AJ43" s="53" t="str">
        <f>IF(AH43="","",IF(AH43&gt;=$C$4,AH43,IF(AI43&gt;=$C$4,$C$4,MAX(AH43:AI43))))</f>
        <v/>
      </c>
      <c r="AK43" s="49"/>
      <c r="AL43" s="49"/>
      <c r="AM43" s="53" t="str">
        <f>IF(AK43="","",IF(AK43&gt;=$C$4,AK43,IF(AL43&gt;=$C$4,$C$4,MAX(AK43:AL43))))</f>
        <v/>
      </c>
      <c r="AN43" s="49"/>
      <c r="AO43" s="49"/>
      <c r="AP43" s="53" t="str">
        <f>IF(AN43="","",IF(AN43&gt;=$C$4,AN43,IF(AO43&gt;=$C$4,$C$4,MAX(AN43:AO43))))</f>
        <v/>
      </c>
      <c r="AQ43" s="49"/>
      <c r="AR43" s="49"/>
      <c r="AS43" s="53" t="str">
        <f>IF(AQ43="","",IF(AQ43&gt;=$C$4,AQ43,IF(AR43&gt;=$C$4,$C$4,MAX(AQ43:AR43))))</f>
        <v/>
      </c>
      <c r="AT43" s="53">
        <f t="shared" si="8"/>
        <v>81</v>
      </c>
      <c r="AU43" s="63">
        <v>100</v>
      </c>
      <c r="AV43" s="63">
        <v>85</v>
      </c>
      <c r="AW43" s="63">
        <v>85</v>
      </c>
      <c r="AX43" s="64">
        <v>96</v>
      </c>
      <c r="AY43" s="64">
        <v>90</v>
      </c>
      <c r="AZ43" s="49"/>
      <c r="BA43" s="49"/>
      <c r="BB43" s="49"/>
      <c r="BC43" s="49"/>
      <c r="BD43" s="49"/>
      <c r="BE43" s="53">
        <f t="shared" si="9"/>
        <v>91</v>
      </c>
      <c r="BF43" s="48">
        <v>81</v>
      </c>
      <c r="BG43" s="73">
        <v>77</v>
      </c>
      <c r="BH43" s="74">
        <f t="shared" si="10"/>
        <v>84.6</v>
      </c>
      <c r="BI43" s="75">
        <f t="shared" si="11"/>
        <v>85</v>
      </c>
      <c r="BJ43" s="76"/>
      <c r="BK43" s="77">
        <v>80</v>
      </c>
      <c r="BL43" s="77">
        <v>79</v>
      </c>
      <c r="BM43" s="49"/>
      <c r="BN43" s="49"/>
      <c r="BO43" s="49"/>
      <c r="BP43" s="49"/>
      <c r="BQ43" s="49"/>
      <c r="BR43" s="49"/>
      <c r="BS43" s="49"/>
      <c r="BT43" s="49"/>
      <c r="BU43" s="85">
        <f t="shared" si="12"/>
        <v>80</v>
      </c>
      <c r="BV43" s="76"/>
      <c r="BW43" s="48">
        <v>75</v>
      </c>
      <c r="BX43" s="48">
        <v>80</v>
      </c>
      <c r="BY43" s="49"/>
      <c r="BZ43" s="49"/>
      <c r="CA43" s="49"/>
      <c r="CB43" s="49"/>
      <c r="CC43" s="49"/>
      <c r="CD43" s="49"/>
      <c r="CE43" s="49"/>
      <c r="CF43" s="49"/>
      <c r="CG43" s="53">
        <f t="shared" si="13"/>
        <v>78</v>
      </c>
      <c r="CH43" s="89" t="str">
        <f t="shared" si="14"/>
        <v>B</v>
      </c>
      <c r="CI43" s="90"/>
      <c r="CJ43" s="49"/>
      <c r="CK43" s="96" t="str">
        <f t="shared" si="15"/>
        <v/>
      </c>
    </row>
    <row r="44" spans="1:89">
      <c r="A44" s="28">
        <v>34</v>
      </c>
      <c r="B44" s="28">
        <v>14613</v>
      </c>
      <c r="C44" s="28" t="s">
        <v>96</v>
      </c>
      <c r="E44" s="28">
        <f t="shared" si="0"/>
        <v>81</v>
      </c>
      <c r="G44" s="28">
        <f t="shared" si="1"/>
        <v>81</v>
      </c>
      <c r="H44" s="28">
        <f t="shared" si="2"/>
        <v>82</v>
      </c>
      <c r="I44" s="28" t="str">
        <f t="shared" si="3"/>
        <v>A</v>
      </c>
      <c r="J44" s="28" t="str">
        <f t="shared" si="4"/>
        <v/>
      </c>
      <c r="L44" s="28">
        <f t="shared" si="5"/>
        <v>80</v>
      </c>
      <c r="M44" s="28">
        <f t="shared" si="6"/>
        <v>75</v>
      </c>
      <c r="N44" s="28">
        <f t="shared" si="7"/>
        <v>78</v>
      </c>
      <c r="P44" s="48">
        <v>75</v>
      </c>
      <c r="Q44" s="49"/>
      <c r="R44" s="53">
        <f>IF(P44="","",IF(P44&gt;=$C$4,P44,IF(Q44&gt;=$C$4,$C$4,MAX(P44:Q44))))</f>
        <v>75</v>
      </c>
      <c r="S44" s="54">
        <v>78</v>
      </c>
      <c r="T44" s="49"/>
      <c r="U44" s="53">
        <f>IF(S44="","",IF(S44&gt;=$C$4,S44,IF(T44&gt;=$C$4,$C$4,MAX(S44:T44))))</f>
        <v>78</v>
      </c>
      <c r="V44" s="54">
        <v>84</v>
      </c>
      <c r="W44" s="49"/>
      <c r="X44" s="53">
        <f>IF(V44="","",IF(V44&gt;=$C$4,V44,IF(W44&gt;=$C$4,$C$4,MAX(V44:W44))))</f>
        <v>84</v>
      </c>
      <c r="Y44" s="54">
        <v>81</v>
      </c>
      <c r="Z44" s="49"/>
      <c r="AA44" s="53">
        <f>IF(Y44="","",IF(Y44&gt;=$C$4,Y44,IF(Z44&gt;=$C$4,$C$4,MAX(Y44:Z44))))</f>
        <v>81</v>
      </c>
      <c r="AB44" s="54">
        <v>80</v>
      </c>
      <c r="AC44" s="49"/>
      <c r="AD44" s="53">
        <f>IF(AB44="","",IF(AB44&gt;=$C$4,AB44,IF(AC44&gt;=$C$4,$C$4,MAX(AB44:AC44))))</f>
        <v>80</v>
      </c>
      <c r="AE44" s="49"/>
      <c r="AF44" s="49"/>
      <c r="AG44" s="53" t="str">
        <f>IF(AE44="","",IF(AE44&gt;=$C$4,AE44,IF(AF44&gt;=$C$4,$C$4,MAX(AE44:AF44))))</f>
        <v/>
      </c>
      <c r="AH44" s="49"/>
      <c r="AI44" s="49"/>
      <c r="AJ44" s="53" t="str">
        <f>IF(AH44="","",IF(AH44&gt;=$C$4,AH44,IF(AI44&gt;=$C$4,$C$4,MAX(AH44:AI44))))</f>
        <v/>
      </c>
      <c r="AK44" s="49"/>
      <c r="AL44" s="49"/>
      <c r="AM44" s="53" t="str">
        <f>IF(AK44="","",IF(AK44&gt;=$C$4,AK44,IF(AL44&gt;=$C$4,$C$4,MAX(AK44:AL44))))</f>
        <v/>
      </c>
      <c r="AN44" s="49"/>
      <c r="AO44" s="49"/>
      <c r="AP44" s="53" t="str">
        <f>IF(AN44="","",IF(AN44&gt;=$C$4,AN44,IF(AO44&gt;=$C$4,$C$4,MAX(AN44:AO44))))</f>
        <v/>
      </c>
      <c r="AQ44" s="49"/>
      <c r="AR44" s="49"/>
      <c r="AS44" s="53" t="str">
        <f>IF(AQ44="","",IF(AQ44&gt;=$C$4,AQ44,IF(AR44&gt;=$C$4,$C$4,MAX(AQ44:AR44))))</f>
        <v/>
      </c>
      <c r="AT44" s="53">
        <f t="shared" si="8"/>
        <v>80</v>
      </c>
      <c r="AU44" s="63">
        <v>100</v>
      </c>
      <c r="AV44" s="63">
        <v>85</v>
      </c>
      <c r="AW44" s="63">
        <v>85</v>
      </c>
      <c r="AX44" s="64">
        <v>80</v>
      </c>
      <c r="AY44" s="64">
        <v>75</v>
      </c>
      <c r="AZ44" s="49"/>
      <c r="BA44" s="49"/>
      <c r="BB44" s="49"/>
      <c r="BC44" s="49"/>
      <c r="BD44" s="49"/>
      <c r="BE44" s="53">
        <f t="shared" si="9"/>
        <v>85</v>
      </c>
      <c r="BF44" s="48">
        <v>75</v>
      </c>
      <c r="BG44" s="73">
        <v>78</v>
      </c>
      <c r="BH44" s="74">
        <f t="shared" si="10"/>
        <v>81.3</v>
      </c>
      <c r="BI44" s="75">
        <f t="shared" si="11"/>
        <v>81</v>
      </c>
      <c r="BJ44" s="76"/>
      <c r="BK44" s="77">
        <v>86</v>
      </c>
      <c r="BL44" s="77">
        <v>78</v>
      </c>
      <c r="BM44" s="49"/>
      <c r="BN44" s="49"/>
      <c r="BO44" s="49"/>
      <c r="BP44" s="49"/>
      <c r="BQ44" s="49"/>
      <c r="BR44" s="49"/>
      <c r="BS44" s="49"/>
      <c r="BT44" s="49"/>
      <c r="BU44" s="85">
        <f t="shared" si="12"/>
        <v>82</v>
      </c>
      <c r="BV44" s="76"/>
      <c r="BW44" s="48">
        <v>83</v>
      </c>
      <c r="BX44" s="48">
        <v>89</v>
      </c>
      <c r="BY44" s="49"/>
      <c r="BZ44" s="49"/>
      <c r="CA44" s="49"/>
      <c r="CB44" s="49"/>
      <c r="CC44" s="49"/>
      <c r="CD44" s="49"/>
      <c r="CE44" s="49"/>
      <c r="CF44" s="49"/>
      <c r="CG44" s="53">
        <f t="shared" si="13"/>
        <v>86</v>
      </c>
      <c r="CH44" s="89" t="str">
        <f t="shared" si="14"/>
        <v>A</v>
      </c>
      <c r="CI44" s="90"/>
      <c r="CJ44" s="49"/>
      <c r="CK44" s="96" t="str">
        <f t="shared" si="15"/>
        <v/>
      </c>
    </row>
    <row r="45" spans="1:89">
      <c r="A45" s="28">
        <v>35</v>
      </c>
      <c r="B45" s="28">
        <v>14614</v>
      </c>
      <c r="C45" s="28" t="s">
        <v>97</v>
      </c>
      <c r="E45" s="28">
        <f t="shared" si="0"/>
        <v>82</v>
      </c>
      <c r="G45" s="28">
        <f t="shared" si="1"/>
        <v>82</v>
      </c>
      <c r="H45" s="28">
        <f t="shared" si="2"/>
        <v>85</v>
      </c>
      <c r="I45" s="28" t="str">
        <f t="shared" si="3"/>
        <v>A</v>
      </c>
      <c r="J45" s="28" t="str">
        <f t="shared" si="4"/>
        <v/>
      </c>
      <c r="L45" s="28">
        <f t="shared" si="5"/>
        <v>79</v>
      </c>
      <c r="M45" s="28">
        <f t="shared" si="6"/>
        <v>78</v>
      </c>
      <c r="N45" s="28">
        <f t="shared" si="7"/>
        <v>78</v>
      </c>
      <c r="P45" s="48">
        <v>75</v>
      </c>
      <c r="Q45" s="49"/>
      <c r="R45" s="53">
        <f>IF(P45="","",IF(P45&gt;=$C$4,P45,IF(Q45&gt;=$C$4,$C$4,MAX(P45:Q45))))</f>
        <v>75</v>
      </c>
      <c r="S45" s="54">
        <v>86</v>
      </c>
      <c r="T45" s="49"/>
      <c r="U45" s="53">
        <f>IF(S45="","",IF(S45&gt;=$C$4,S45,IF(T45&gt;=$C$4,$C$4,MAX(S45:T45))))</f>
        <v>86</v>
      </c>
      <c r="V45" s="54">
        <v>82</v>
      </c>
      <c r="W45" s="49"/>
      <c r="X45" s="53">
        <f>IF(V45="","",IF(V45&gt;=$C$4,V45,IF(W45&gt;=$C$4,$C$4,MAX(V45:W45))))</f>
        <v>82</v>
      </c>
      <c r="Y45" s="49">
        <v>78</v>
      </c>
      <c r="Z45" s="49"/>
      <c r="AA45" s="53">
        <f>IF(Y45="","",IF(Y45&gt;=$C$4,Y45,IF(Z45&gt;=$C$4,$C$4,MAX(Y45:Z45))))</f>
        <v>78</v>
      </c>
      <c r="AB45" s="54">
        <v>75</v>
      </c>
      <c r="AC45" s="49"/>
      <c r="AD45" s="53">
        <f>IF(AB45="","",IF(AB45&gt;=$C$4,AB45,IF(AC45&gt;=$C$4,$C$4,MAX(AB45:AC45))))</f>
        <v>75</v>
      </c>
      <c r="AE45" s="49"/>
      <c r="AF45" s="49"/>
      <c r="AG45" s="53" t="str">
        <f>IF(AE45="","",IF(AE45&gt;=$C$4,AE45,IF(AF45&gt;=$C$4,$C$4,MAX(AE45:AF45))))</f>
        <v/>
      </c>
      <c r="AH45" s="49"/>
      <c r="AI45" s="49"/>
      <c r="AJ45" s="53" t="str">
        <f>IF(AH45="","",IF(AH45&gt;=$C$4,AH45,IF(AI45&gt;=$C$4,$C$4,MAX(AH45:AI45))))</f>
        <v/>
      </c>
      <c r="AK45" s="49"/>
      <c r="AL45" s="49"/>
      <c r="AM45" s="53" t="str">
        <f>IF(AK45="","",IF(AK45&gt;=$C$4,AK45,IF(AL45&gt;=$C$4,$C$4,MAX(AK45:AL45))))</f>
        <v/>
      </c>
      <c r="AN45" s="49"/>
      <c r="AO45" s="49"/>
      <c r="AP45" s="53" t="str">
        <f>IF(AN45="","",IF(AN45&gt;=$C$4,AN45,IF(AO45&gt;=$C$4,$C$4,MAX(AN45:AO45))))</f>
        <v/>
      </c>
      <c r="AQ45" s="49"/>
      <c r="AR45" s="49"/>
      <c r="AS45" s="53" t="str">
        <f>IF(AQ45="","",IF(AQ45&gt;=$C$4,AQ45,IF(AR45&gt;=$C$4,$C$4,MAX(AQ45:AR45))))</f>
        <v/>
      </c>
      <c r="AT45" s="53">
        <f t="shared" si="8"/>
        <v>79</v>
      </c>
      <c r="AU45" s="63">
        <v>100</v>
      </c>
      <c r="AV45" s="63">
        <v>85</v>
      </c>
      <c r="AW45" s="63">
        <v>85</v>
      </c>
      <c r="AX45" s="64">
        <v>81</v>
      </c>
      <c r="AY45" s="64">
        <v>83</v>
      </c>
      <c r="AZ45" s="49"/>
      <c r="BA45" s="49"/>
      <c r="BB45" s="49"/>
      <c r="BC45" s="49"/>
      <c r="BD45" s="49"/>
      <c r="BE45" s="53">
        <f t="shared" si="9"/>
        <v>87</v>
      </c>
      <c r="BF45" s="48">
        <v>78</v>
      </c>
      <c r="BG45" s="78">
        <v>78</v>
      </c>
      <c r="BH45" s="74">
        <f t="shared" si="10"/>
        <v>82</v>
      </c>
      <c r="BI45" s="75">
        <f t="shared" si="11"/>
        <v>82</v>
      </c>
      <c r="BJ45" s="76"/>
      <c r="BK45" s="77">
        <v>82</v>
      </c>
      <c r="BL45" s="48">
        <v>88</v>
      </c>
      <c r="BM45" s="49"/>
      <c r="BN45" s="49"/>
      <c r="BO45" s="49"/>
      <c r="BP45" s="49"/>
      <c r="BQ45" s="49"/>
      <c r="BR45" s="49"/>
      <c r="BS45" s="49"/>
      <c r="BT45" s="49"/>
      <c r="BU45" s="85">
        <f t="shared" si="12"/>
        <v>85</v>
      </c>
      <c r="BV45" s="76"/>
      <c r="BW45" s="48">
        <v>91</v>
      </c>
      <c r="BX45" s="48">
        <v>88</v>
      </c>
      <c r="BY45" s="49"/>
      <c r="BZ45" s="49"/>
      <c r="CA45" s="49"/>
      <c r="CB45" s="49"/>
      <c r="CC45" s="49"/>
      <c r="CD45" s="49"/>
      <c r="CE45" s="49"/>
      <c r="CF45" s="49"/>
      <c r="CG45" s="53">
        <f t="shared" si="13"/>
        <v>90</v>
      </c>
      <c r="CH45" s="89" t="str">
        <f t="shared" si="14"/>
        <v>A</v>
      </c>
      <c r="CI45" s="90"/>
      <c r="CJ45" s="49"/>
      <c r="CK45" s="96" t="str">
        <f t="shared" si="15"/>
        <v/>
      </c>
    </row>
    <row r="46" spans="1:89">
      <c r="A46" s="28"/>
      <c r="B46" s="28"/>
      <c r="C46" s="28"/>
      <c r="E46" s="28" t="str">
        <f t="shared" si="0"/>
        <v/>
      </c>
      <c r="G46" s="28" t="str">
        <f t="shared" si="1"/>
        <v/>
      </c>
      <c r="H46" s="28" t="str">
        <f t="shared" si="2"/>
        <v/>
      </c>
      <c r="I46" s="28" t="str">
        <f t="shared" si="3"/>
        <v/>
      </c>
      <c r="J46" s="28" t="str">
        <f t="shared" si="4"/>
        <v/>
      </c>
      <c r="L46" s="28" t="str">
        <f t="shared" si="5"/>
        <v/>
      </c>
      <c r="M46" s="28" t="str">
        <f t="shared" si="6"/>
        <v/>
      </c>
      <c r="N46" s="28" t="str">
        <f t="shared" si="7"/>
        <v/>
      </c>
      <c r="P46" s="49"/>
      <c r="Q46" s="49"/>
      <c r="R46" s="53" t="str">
        <f>IF(P46="","",IF(P46&gt;=$C$4,P46,IF(Q46&gt;=$C$4,$C$4,MAX(P46:Q46))))</f>
        <v/>
      </c>
      <c r="S46" s="49"/>
      <c r="T46" s="49"/>
      <c r="U46" s="53" t="str">
        <f>IF(S46="","",IF(S46&gt;=$C$4,S46,IF(T46&gt;=$C$4,$C$4,MAX(S46:T46))))</f>
        <v/>
      </c>
      <c r="V46" s="49"/>
      <c r="W46" s="49"/>
      <c r="X46" s="53" t="str">
        <f>IF(V46="","",IF(V46&gt;=$C$4,V46,IF(W46&gt;=$C$4,$C$4,MAX(V46:W46))))</f>
        <v/>
      </c>
      <c r="Y46" s="49"/>
      <c r="Z46" s="49"/>
      <c r="AA46" s="53" t="str">
        <f>IF(Y46="","",IF(Y46&gt;=$C$4,Y46,IF(Z46&gt;=$C$4,$C$4,MAX(Y46:Z46))))</f>
        <v/>
      </c>
      <c r="AB46" s="49"/>
      <c r="AC46" s="49"/>
      <c r="AD46" s="53" t="str">
        <f>IF(AB46="","",IF(AB46&gt;=$C$4,AB46,IF(AC46&gt;=$C$4,$C$4,MAX(AB46:AC46))))</f>
        <v/>
      </c>
      <c r="AE46" s="49"/>
      <c r="AF46" s="49"/>
      <c r="AG46" s="53" t="str">
        <f>IF(AE46="","",IF(AE46&gt;=$C$4,AE46,IF(AF46&gt;=$C$4,$C$4,MAX(AE46:AF46))))</f>
        <v/>
      </c>
      <c r="AH46" s="49"/>
      <c r="AI46" s="49"/>
      <c r="AJ46" s="53" t="str">
        <f>IF(AH46="","",IF(AH46&gt;=$C$4,AH46,IF(AI46&gt;=$C$4,$C$4,MAX(AH46:AI46))))</f>
        <v/>
      </c>
      <c r="AK46" s="49"/>
      <c r="AL46" s="49"/>
      <c r="AM46" s="53" t="str">
        <f>IF(AK46="","",IF(AK46&gt;=$C$4,AK46,IF(AL46&gt;=$C$4,$C$4,MAX(AK46:AL46))))</f>
        <v/>
      </c>
      <c r="AN46" s="49"/>
      <c r="AO46" s="49"/>
      <c r="AP46" s="53" t="str">
        <f>IF(AN46="","",IF(AN46&gt;=$C$4,AN46,IF(AO46&gt;=$C$4,$C$4,MAX(AN46:AO46))))</f>
        <v/>
      </c>
      <c r="AQ46" s="49"/>
      <c r="AR46" s="49"/>
      <c r="AS46" s="53" t="str">
        <f>IF(AQ46="","",IF(AQ46&gt;=$C$4,AQ46,IF(AR46&gt;=$C$4,$C$4,MAX(AQ46:AR46))))</f>
        <v/>
      </c>
      <c r="AT46" s="53" t="str">
        <f t="shared" si="8"/>
        <v/>
      </c>
      <c r="AU46" s="49"/>
      <c r="AV46" s="49"/>
      <c r="AW46" s="49"/>
      <c r="AX46" s="49"/>
      <c r="AY46" s="49"/>
      <c r="AZ46" s="49"/>
      <c r="BA46" s="49"/>
      <c r="BB46" s="49"/>
      <c r="BC46" s="49"/>
      <c r="BD46" s="49"/>
      <c r="BE46" s="53" t="str">
        <f t="shared" si="9"/>
        <v/>
      </c>
      <c r="BF46" s="49"/>
      <c r="BG46" s="49"/>
      <c r="BH46" s="74" t="str">
        <f t="shared" si="10"/>
        <v/>
      </c>
      <c r="BI46" s="75" t="str">
        <f t="shared" si="11"/>
        <v/>
      </c>
      <c r="BJ46" s="76"/>
      <c r="BK46" s="49"/>
      <c r="BL46" s="49"/>
      <c r="BM46" s="49"/>
      <c r="BN46" s="49"/>
      <c r="BO46" s="49"/>
      <c r="BP46" s="49"/>
      <c r="BQ46" s="49"/>
      <c r="BR46" s="49"/>
      <c r="BS46" s="49"/>
      <c r="BT46" s="49"/>
      <c r="BU46" s="85" t="str">
        <f t="shared" si="12"/>
        <v/>
      </c>
      <c r="BV46" s="76"/>
      <c r="BW46" s="49"/>
      <c r="BX46" s="49"/>
      <c r="BY46" s="49"/>
      <c r="BZ46" s="49"/>
      <c r="CA46" s="49"/>
      <c r="CB46" s="49"/>
      <c r="CC46" s="49"/>
      <c r="CD46" s="49"/>
      <c r="CE46" s="49"/>
      <c r="CF46" s="49"/>
      <c r="CG46" s="53" t="str">
        <f t="shared" si="13"/>
        <v/>
      </c>
      <c r="CH46" s="89" t="str">
        <f t="shared" si="14"/>
        <v/>
      </c>
      <c r="CI46" s="90"/>
      <c r="CJ46" s="49"/>
      <c r="CK46" s="96" t="str">
        <f t="shared" si="15"/>
        <v/>
      </c>
    </row>
    <row r="47" spans="1:89">
      <c r="A47" s="28"/>
      <c r="B47" s="28"/>
      <c r="C47" s="28"/>
      <c r="E47" s="28" t="str">
        <f t="shared" si="0"/>
        <v/>
      </c>
      <c r="G47" s="28" t="str">
        <f t="shared" si="1"/>
        <v/>
      </c>
      <c r="H47" s="28" t="str">
        <f t="shared" si="2"/>
        <v/>
      </c>
      <c r="I47" s="28" t="str">
        <f t="shared" si="3"/>
        <v/>
      </c>
      <c r="J47" s="28" t="str">
        <f t="shared" si="4"/>
        <v/>
      </c>
      <c r="L47" s="28" t="str">
        <f t="shared" si="5"/>
        <v/>
      </c>
      <c r="M47" s="28" t="str">
        <f t="shared" si="6"/>
        <v/>
      </c>
      <c r="N47" s="28" t="str">
        <f t="shared" si="7"/>
        <v/>
      </c>
      <c r="P47" s="49"/>
      <c r="Q47" s="49"/>
      <c r="R47" s="53" t="str">
        <f>IF(P47="","",IF(P47&gt;=$C$4,P47,IF(Q47&gt;=$C$4,$C$4,MAX(P47:Q47))))</f>
        <v/>
      </c>
      <c r="S47" s="49"/>
      <c r="T47" s="49"/>
      <c r="U47" s="53" t="str">
        <f>IF(S47="","",IF(S47&gt;=$C$4,S47,IF(T47&gt;=$C$4,$C$4,MAX(S47:T47))))</f>
        <v/>
      </c>
      <c r="V47" s="49"/>
      <c r="W47" s="49"/>
      <c r="X47" s="53" t="str">
        <f>IF(V47="","",IF(V47&gt;=$C$4,V47,IF(W47&gt;=$C$4,$C$4,MAX(V47:W47))))</f>
        <v/>
      </c>
      <c r="Y47" s="49"/>
      <c r="Z47" s="49"/>
      <c r="AA47" s="53" t="str">
        <f>IF(Y47="","",IF(Y47&gt;=$C$4,Y47,IF(Z47&gt;=$C$4,$C$4,MAX(Y47:Z47))))</f>
        <v/>
      </c>
      <c r="AB47" s="49"/>
      <c r="AC47" s="49"/>
      <c r="AD47" s="53" t="str">
        <f>IF(AB47="","",IF(AB47&gt;=$C$4,AB47,IF(AC47&gt;=$C$4,$C$4,MAX(AB47:AC47))))</f>
        <v/>
      </c>
      <c r="AE47" s="49"/>
      <c r="AF47" s="49"/>
      <c r="AG47" s="53" t="str">
        <f>IF(AE47="","",IF(AE47&gt;=$C$4,AE47,IF(AF47&gt;=$C$4,$C$4,MAX(AE47:AF47))))</f>
        <v/>
      </c>
      <c r="AH47" s="49"/>
      <c r="AI47" s="49"/>
      <c r="AJ47" s="53" t="str">
        <f>IF(AH47="","",IF(AH47&gt;=$C$4,AH47,IF(AI47&gt;=$C$4,$C$4,MAX(AH47:AI47))))</f>
        <v/>
      </c>
      <c r="AK47" s="49"/>
      <c r="AL47" s="49"/>
      <c r="AM47" s="53" t="str">
        <f>IF(AK47="","",IF(AK47&gt;=$C$4,AK47,IF(AL47&gt;=$C$4,$C$4,MAX(AK47:AL47))))</f>
        <v/>
      </c>
      <c r="AN47" s="49"/>
      <c r="AO47" s="49"/>
      <c r="AP47" s="53" t="str">
        <f>IF(AN47="","",IF(AN47&gt;=$C$4,AN47,IF(AO47&gt;=$C$4,$C$4,MAX(AN47:AO47))))</f>
        <v/>
      </c>
      <c r="AQ47" s="49"/>
      <c r="AR47" s="49"/>
      <c r="AS47" s="53" t="str">
        <f>IF(AQ47="","",IF(AQ47&gt;=$C$4,AQ47,IF(AR47&gt;=$C$4,$C$4,MAX(AQ47:AR47))))</f>
        <v/>
      </c>
      <c r="AT47" s="53" t="str">
        <f t="shared" si="8"/>
        <v/>
      </c>
      <c r="AU47" s="49"/>
      <c r="AV47" s="49"/>
      <c r="AW47" s="49"/>
      <c r="AX47" s="49"/>
      <c r="AY47" s="49"/>
      <c r="AZ47" s="49"/>
      <c r="BA47" s="49"/>
      <c r="BB47" s="49"/>
      <c r="BC47" s="49"/>
      <c r="BD47" s="49"/>
      <c r="BE47" s="53" t="str">
        <f t="shared" si="9"/>
        <v/>
      </c>
      <c r="BF47" s="49"/>
      <c r="BG47" s="49"/>
      <c r="BH47" s="74" t="str">
        <f t="shared" si="10"/>
        <v/>
      </c>
      <c r="BI47" s="75" t="str">
        <f t="shared" si="11"/>
        <v/>
      </c>
      <c r="BJ47" s="76"/>
      <c r="BK47" s="49"/>
      <c r="BL47" s="49"/>
      <c r="BM47" s="49"/>
      <c r="BN47" s="49"/>
      <c r="BO47" s="49"/>
      <c r="BP47" s="49"/>
      <c r="BQ47" s="49"/>
      <c r="BR47" s="49"/>
      <c r="BS47" s="49"/>
      <c r="BT47" s="49"/>
      <c r="BU47" s="85" t="str">
        <f t="shared" si="12"/>
        <v/>
      </c>
      <c r="BV47" s="76"/>
      <c r="BW47" s="49"/>
      <c r="BX47" s="49"/>
      <c r="BY47" s="49"/>
      <c r="BZ47" s="49"/>
      <c r="CA47" s="49"/>
      <c r="CB47" s="49"/>
      <c r="CC47" s="49"/>
      <c r="CD47" s="49"/>
      <c r="CE47" s="49"/>
      <c r="CF47" s="49"/>
      <c r="CG47" s="53" t="str">
        <f t="shared" si="13"/>
        <v/>
      </c>
      <c r="CH47" s="89" t="str">
        <f t="shared" si="14"/>
        <v/>
      </c>
      <c r="CI47" s="90"/>
      <c r="CJ47" s="49"/>
      <c r="CK47" s="96" t="str">
        <f t="shared" si="15"/>
        <v/>
      </c>
    </row>
    <row r="48" spans="1:89">
      <c r="A48" s="28"/>
      <c r="B48" s="28"/>
      <c r="C48" s="28"/>
      <c r="E48" s="28" t="str">
        <f t="shared" si="0"/>
        <v/>
      </c>
      <c r="G48" s="28" t="str">
        <f t="shared" si="1"/>
        <v/>
      </c>
      <c r="H48" s="28" t="str">
        <f t="shared" si="2"/>
        <v/>
      </c>
      <c r="I48" s="28" t="str">
        <f t="shared" si="3"/>
        <v/>
      </c>
      <c r="J48" s="28" t="str">
        <f t="shared" si="4"/>
        <v/>
      </c>
      <c r="L48" s="28" t="str">
        <f t="shared" si="5"/>
        <v/>
      </c>
      <c r="M48" s="28" t="str">
        <f t="shared" si="6"/>
        <v/>
      </c>
      <c r="N48" s="28" t="str">
        <f t="shared" si="7"/>
        <v/>
      </c>
      <c r="P48" s="49"/>
      <c r="Q48" s="49"/>
      <c r="R48" s="53" t="str">
        <f>IF(P48="","",IF(P48&gt;=$C$4,P48,IF(Q48&gt;=$C$4,$C$4,MAX(P48:Q48))))</f>
        <v/>
      </c>
      <c r="S48" s="49"/>
      <c r="T48" s="49"/>
      <c r="U48" s="53" t="str">
        <f>IF(S48="","",IF(S48&gt;=$C$4,S48,IF(T48&gt;=$C$4,$C$4,MAX(S48:T48))))</f>
        <v/>
      </c>
      <c r="V48" s="49"/>
      <c r="W48" s="49"/>
      <c r="X48" s="53" t="str">
        <f>IF(V48="","",IF(V48&gt;=$C$4,V48,IF(W48&gt;=$C$4,$C$4,MAX(V48:W48))))</f>
        <v/>
      </c>
      <c r="Y48" s="49"/>
      <c r="Z48" s="49"/>
      <c r="AA48" s="53" t="str">
        <f>IF(Y48="","",IF(Y48&gt;=$C$4,Y48,IF(Z48&gt;=$C$4,$C$4,MAX(Y48:Z48))))</f>
        <v/>
      </c>
      <c r="AB48" s="49"/>
      <c r="AC48" s="49"/>
      <c r="AD48" s="53" t="str">
        <f>IF(AB48="","",IF(AB48&gt;=$C$4,AB48,IF(AC48&gt;=$C$4,$C$4,MAX(AB48:AC48))))</f>
        <v/>
      </c>
      <c r="AE48" s="49"/>
      <c r="AF48" s="49"/>
      <c r="AG48" s="53" t="str">
        <f>IF(AE48="","",IF(AE48&gt;=$C$4,AE48,IF(AF48&gt;=$C$4,$C$4,MAX(AE48:AF48))))</f>
        <v/>
      </c>
      <c r="AH48" s="49"/>
      <c r="AI48" s="49"/>
      <c r="AJ48" s="53" t="str">
        <f>IF(AH48="","",IF(AH48&gt;=$C$4,AH48,IF(AI48&gt;=$C$4,$C$4,MAX(AH48:AI48))))</f>
        <v/>
      </c>
      <c r="AK48" s="49"/>
      <c r="AL48" s="49"/>
      <c r="AM48" s="53" t="str">
        <f>IF(AK48="","",IF(AK48&gt;=$C$4,AK48,IF(AL48&gt;=$C$4,$C$4,MAX(AK48:AL48))))</f>
        <v/>
      </c>
      <c r="AN48" s="49"/>
      <c r="AO48" s="49"/>
      <c r="AP48" s="53" t="str">
        <f>IF(AN48="","",IF(AN48&gt;=$C$4,AN48,IF(AO48&gt;=$C$4,$C$4,MAX(AN48:AO48))))</f>
        <v/>
      </c>
      <c r="AQ48" s="49"/>
      <c r="AR48" s="49"/>
      <c r="AS48" s="53" t="str">
        <f>IF(AQ48="","",IF(AQ48&gt;=$C$4,AQ48,IF(AR48&gt;=$C$4,$C$4,MAX(AQ48:AR48))))</f>
        <v/>
      </c>
      <c r="AT48" s="53" t="str">
        <f t="shared" si="8"/>
        <v/>
      </c>
      <c r="AU48" s="49"/>
      <c r="AV48" s="49"/>
      <c r="AW48" s="49"/>
      <c r="AX48" s="49"/>
      <c r="AY48" s="49"/>
      <c r="AZ48" s="49"/>
      <c r="BA48" s="49"/>
      <c r="BB48" s="49"/>
      <c r="BC48" s="49"/>
      <c r="BD48" s="49"/>
      <c r="BE48" s="53" t="str">
        <f t="shared" si="9"/>
        <v/>
      </c>
      <c r="BF48" s="49"/>
      <c r="BG48" s="49"/>
      <c r="BH48" s="74" t="str">
        <f t="shared" si="10"/>
        <v/>
      </c>
      <c r="BI48" s="75" t="str">
        <f t="shared" si="11"/>
        <v/>
      </c>
      <c r="BJ48" s="76"/>
      <c r="BK48" s="49"/>
      <c r="BL48" s="49"/>
      <c r="BM48" s="49"/>
      <c r="BN48" s="49"/>
      <c r="BO48" s="49"/>
      <c r="BP48" s="49"/>
      <c r="BQ48" s="49"/>
      <c r="BR48" s="49"/>
      <c r="BS48" s="49"/>
      <c r="BT48" s="49"/>
      <c r="BU48" s="85" t="str">
        <f t="shared" si="12"/>
        <v/>
      </c>
      <c r="BV48" s="76"/>
      <c r="BW48" s="49"/>
      <c r="BX48" s="49"/>
      <c r="BY48" s="49"/>
      <c r="BZ48" s="49"/>
      <c r="CA48" s="49"/>
      <c r="CB48" s="49"/>
      <c r="CC48" s="49"/>
      <c r="CD48" s="49"/>
      <c r="CE48" s="49"/>
      <c r="CF48" s="49"/>
      <c r="CG48" s="53" t="str">
        <f t="shared" si="13"/>
        <v/>
      </c>
      <c r="CH48" s="89" t="str">
        <f t="shared" si="14"/>
        <v/>
      </c>
      <c r="CI48" s="90"/>
      <c r="CJ48" s="49"/>
      <c r="CK48" s="96" t="str">
        <f t="shared" si="15"/>
        <v/>
      </c>
    </row>
    <row r="49" spans="1:89">
      <c r="A49" s="28"/>
      <c r="B49" s="28"/>
      <c r="C49" s="28"/>
      <c r="E49" s="28" t="str">
        <f t="shared" si="0"/>
        <v/>
      </c>
      <c r="G49" s="28" t="str">
        <f t="shared" si="1"/>
        <v/>
      </c>
      <c r="H49" s="28" t="str">
        <f t="shared" si="2"/>
        <v/>
      </c>
      <c r="I49" s="28" t="str">
        <f t="shared" si="3"/>
        <v/>
      </c>
      <c r="J49" s="28" t="str">
        <f t="shared" si="4"/>
        <v/>
      </c>
      <c r="L49" s="28" t="str">
        <f t="shared" si="5"/>
        <v/>
      </c>
      <c r="M49" s="28" t="str">
        <f t="shared" si="6"/>
        <v/>
      </c>
      <c r="N49" s="28" t="str">
        <f t="shared" si="7"/>
        <v/>
      </c>
      <c r="P49" s="49"/>
      <c r="Q49" s="49"/>
      <c r="R49" s="53" t="str">
        <f>IF(P49="","",IF(P49&gt;=$C$4,P49,IF(Q49&gt;=$C$4,$C$4,MAX(P49:Q49))))</f>
        <v/>
      </c>
      <c r="S49" s="49"/>
      <c r="T49" s="49"/>
      <c r="U49" s="53" t="str">
        <f>IF(S49="","",IF(S49&gt;=$C$4,S49,IF(T49&gt;=$C$4,$C$4,MAX(S49:T49))))</f>
        <v/>
      </c>
      <c r="V49" s="49"/>
      <c r="W49" s="49"/>
      <c r="X49" s="53" t="str">
        <f>IF(V49="","",IF(V49&gt;=$C$4,V49,IF(W49&gt;=$C$4,$C$4,MAX(V49:W49))))</f>
        <v/>
      </c>
      <c r="Y49" s="49"/>
      <c r="Z49" s="49"/>
      <c r="AA49" s="53" t="str">
        <f>IF(Y49="","",IF(Y49&gt;=$C$4,Y49,IF(Z49&gt;=$C$4,$C$4,MAX(Y49:Z49))))</f>
        <v/>
      </c>
      <c r="AB49" s="49"/>
      <c r="AC49" s="49"/>
      <c r="AD49" s="53" t="str">
        <f>IF(AB49="","",IF(AB49&gt;=$C$4,AB49,IF(AC49&gt;=$C$4,$C$4,MAX(AB49:AC49))))</f>
        <v/>
      </c>
      <c r="AE49" s="49"/>
      <c r="AF49" s="49"/>
      <c r="AG49" s="53" t="str">
        <f>IF(AE49="","",IF(AE49&gt;=$C$4,AE49,IF(AF49&gt;=$C$4,$C$4,MAX(AE49:AF49))))</f>
        <v/>
      </c>
      <c r="AH49" s="49"/>
      <c r="AI49" s="49"/>
      <c r="AJ49" s="53" t="str">
        <f>IF(AH49="","",IF(AH49&gt;=$C$4,AH49,IF(AI49&gt;=$C$4,$C$4,MAX(AH49:AI49))))</f>
        <v/>
      </c>
      <c r="AK49" s="49"/>
      <c r="AL49" s="49"/>
      <c r="AM49" s="53" t="str">
        <f>IF(AK49="","",IF(AK49&gt;=$C$4,AK49,IF(AL49&gt;=$C$4,$C$4,MAX(AK49:AL49))))</f>
        <v/>
      </c>
      <c r="AN49" s="49"/>
      <c r="AO49" s="49"/>
      <c r="AP49" s="53" t="str">
        <f>IF(AN49="","",IF(AN49&gt;=$C$4,AN49,IF(AO49&gt;=$C$4,$C$4,MAX(AN49:AO49))))</f>
        <v/>
      </c>
      <c r="AQ49" s="49"/>
      <c r="AR49" s="49"/>
      <c r="AS49" s="53" t="str">
        <f>IF(AQ49="","",IF(AQ49&gt;=$C$4,AQ49,IF(AR49&gt;=$C$4,$C$4,MAX(AQ49:AR49))))</f>
        <v/>
      </c>
      <c r="AT49" s="53" t="str">
        <f t="shared" si="8"/>
        <v/>
      </c>
      <c r="AU49" s="49"/>
      <c r="AV49" s="49"/>
      <c r="AW49" s="49"/>
      <c r="AX49" s="49"/>
      <c r="AY49" s="49"/>
      <c r="AZ49" s="49"/>
      <c r="BA49" s="49"/>
      <c r="BB49" s="49"/>
      <c r="BC49" s="49"/>
      <c r="BD49" s="49"/>
      <c r="BE49" s="53" t="str">
        <f t="shared" si="9"/>
        <v/>
      </c>
      <c r="BF49" s="49"/>
      <c r="BG49" s="49"/>
      <c r="BH49" s="74" t="str">
        <f t="shared" si="10"/>
        <v/>
      </c>
      <c r="BI49" s="75" t="str">
        <f t="shared" si="11"/>
        <v/>
      </c>
      <c r="BJ49" s="76"/>
      <c r="BK49" s="49"/>
      <c r="BL49" s="49"/>
      <c r="BM49" s="49"/>
      <c r="BN49" s="49"/>
      <c r="BO49" s="49"/>
      <c r="BP49" s="49"/>
      <c r="BQ49" s="49"/>
      <c r="BR49" s="49"/>
      <c r="BS49" s="49"/>
      <c r="BT49" s="49"/>
      <c r="BU49" s="85" t="str">
        <f t="shared" si="12"/>
        <v/>
      </c>
      <c r="BV49" s="76"/>
      <c r="BW49" s="49"/>
      <c r="BX49" s="49"/>
      <c r="BY49" s="49"/>
      <c r="BZ49" s="49"/>
      <c r="CA49" s="49"/>
      <c r="CB49" s="49"/>
      <c r="CC49" s="49"/>
      <c r="CD49" s="49"/>
      <c r="CE49" s="49"/>
      <c r="CF49" s="49"/>
      <c r="CG49" s="53" t="str">
        <f t="shared" si="13"/>
        <v/>
      </c>
      <c r="CH49" s="89" t="str">
        <f t="shared" si="14"/>
        <v/>
      </c>
      <c r="CI49" s="90"/>
      <c r="CJ49" s="49"/>
      <c r="CK49" s="96" t="str">
        <f t="shared" si="15"/>
        <v/>
      </c>
    </row>
    <row r="50" spans="1:89">
      <c r="A50" s="28"/>
      <c r="B50" s="28"/>
      <c r="C50" s="28"/>
      <c r="E50" s="28" t="str">
        <f t="shared" si="0"/>
        <v/>
      </c>
      <c r="G50" s="28" t="str">
        <f t="shared" si="1"/>
        <v/>
      </c>
      <c r="H50" s="28" t="str">
        <f t="shared" si="2"/>
        <v/>
      </c>
      <c r="I50" s="28" t="str">
        <f t="shared" si="3"/>
        <v/>
      </c>
      <c r="J50" s="28" t="str">
        <f t="shared" si="4"/>
        <v/>
      </c>
      <c r="L50" s="28" t="str">
        <f t="shared" si="5"/>
        <v/>
      </c>
      <c r="M50" s="28" t="str">
        <f t="shared" si="6"/>
        <v/>
      </c>
      <c r="N50" s="28" t="str">
        <f t="shared" si="7"/>
        <v/>
      </c>
      <c r="P50" s="49"/>
      <c r="Q50" s="49"/>
      <c r="R50" s="53" t="str">
        <f>IF(P50="","",IF(P50&gt;=$C$4,P50,IF(Q50&gt;=$C$4,$C$4,MAX(P50:Q50))))</f>
        <v/>
      </c>
      <c r="S50" s="49"/>
      <c r="T50" s="49"/>
      <c r="U50" s="53" t="str">
        <f>IF(S50="","",IF(S50&gt;=$C$4,S50,IF(T50&gt;=$C$4,$C$4,MAX(S50:T50))))</f>
        <v/>
      </c>
      <c r="V50" s="49"/>
      <c r="W50" s="49"/>
      <c r="X50" s="53" t="str">
        <f>IF(V50="","",IF(V50&gt;=$C$4,V50,IF(W50&gt;=$C$4,$C$4,MAX(V50:W50))))</f>
        <v/>
      </c>
      <c r="Y50" s="49"/>
      <c r="Z50" s="49"/>
      <c r="AA50" s="53" t="str">
        <f>IF(Y50="","",IF(Y50&gt;=$C$4,Y50,IF(Z50&gt;=$C$4,$C$4,MAX(Y50:Z50))))</f>
        <v/>
      </c>
      <c r="AB50" s="49"/>
      <c r="AC50" s="49"/>
      <c r="AD50" s="53" t="str">
        <f>IF(AB50="","",IF(AB50&gt;=$C$4,AB50,IF(AC50&gt;=$C$4,$C$4,MAX(AB50:AC50))))</f>
        <v/>
      </c>
      <c r="AE50" s="49"/>
      <c r="AF50" s="49"/>
      <c r="AG50" s="53" t="str">
        <f>IF(AE50="","",IF(AE50&gt;=$C$4,AE50,IF(AF50&gt;=$C$4,$C$4,MAX(AE50:AF50))))</f>
        <v/>
      </c>
      <c r="AH50" s="49"/>
      <c r="AI50" s="49"/>
      <c r="AJ50" s="53" t="str">
        <f>IF(AH50="","",IF(AH50&gt;=$C$4,AH50,IF(AI50&gt;=$C$4,$C$4,MAX(AH50:AI50))))</f>
        <v/>
      </c>
      <c r="AK50" s="49"/>
      <c r="AL50" s="49"/>
      <c r="AM50" s="53" t="str">
        <f>IF(AK50="","",IF(AK50&gt;=$C$4,AK50,IF(AL50&gt;=$C$4,$C$4,MAX(AK50:AL50))))</f>
        <v/>
      </c>
      <c r="AN50" s="49"/>
      <c r="AO50" s="49"/>
      <c r="AP50" s="53" t="str">
        <f>IF(AN50="","",IF(AN50&gt;=$C$4,AN50,IF(AO50&gt;=$C$4,$C$4,MAX(AN50:AO50))))</f>
        <v/>
      </c>
      <c r="AQ50" s="49"/>
      <c r="AR50" s="49"/>
      <c r="AS50" s="53" t="str">
        <f>IF(AQ50="","",IF(AQ50&gt;=$C$4,AQ50,IF(AR50&gt;=$C$4,$C$4,MAX(AQ50:AR50))))</f>
        <v/>
      </c>
      <c r="AT50" s="53" t="str">
        <f t="shared" si="8"/>
        <v/>
      </c>
      <c r="AU50" s="49"/>
      <c r="AV50" s="49"/>
      <c r="AW50" s="49"/>
      <c r="AX50" s="49"/>
      <c r="AY50" s="49"/>
      <c r="AZ50" s="49"/>
      <c r="BA50" s="49"/>
      <c r="BB50" s="49"/>
      <c r="BC50" s="49"/>
      <c r="BD50" s="49"/>
      <c r="BE50" s="53" t="str">
        <f t="shared" si="9"/>
        <v/>
      </c>
      <c r="BF50" s="49"/>
      <c r="BG50" s="49"/>
      <c r="BH50" s="74" t="str">
        <f t="shared" si="10"/>
        <v/>
      </c>
      <c r="BI50" s="75" t="str">
        <f t="shared" si="11"/>
        <v/>
      </c>
      <c r="BJ50" s="76"/>
      <c r="BK50" s="49"/>
      <c r="BL50" s="49"/>
      <c r="BM50" s="49"/>
      <c r="BN50" s="49"/>
      <c r="BO50" s="49"/>
      <c r="BP50" s="49"/>
      <c r="BQ50" s="49"/>
      <c r="BR50" s="49"/>
      <c r="BS50" s="49"/>
      <c r="BT50" s="49"/>
      <c r="BU50" s="85" t="str">
        <f t="shared" si="12"/>
        <v/>
      </c>
      <c r="BV50" s="76"/>
      <c r="BW50" s="49"/>
      <c r="BX50" s="49"/>
      <c r="BY50" s="49"/>
      <c r="BZ50" s="49"/>
      <c r="CA50" s="49"/>
      <c r="CB50" s="49"/>
      <c r="CC50" s="49"/>
      <c r="CD50" s="49"/>
      <c r="CE50" s="49"/>
      <c r="CF50" s="49"/>
      <c r="CG50" s="53" t="str">
        <f t="shared" si="13"/>
        <v/>
      </c>
      <c r="CH50" s="89" t="str">
        <f t="shared" si="14"/>
        <v/>
      </c>
      <c r="CI50" s="90"/>
      <c r="CJ50" s="49"/>
      <c r="CK50" s="96" t="str">
        <f t="shared" si="15"/>
        <v/>
      </c>
    </row>
  </sheetData>
  <sheetProtection formatCells="0" formatColumns="0" formatRows="0" insertRows="0" insertColumns="0" insertHyperlinks="0" deleteColumns="0" deleteRows="0" sort="0" autoFilter="0" pivotTables="0"/>
  <mergeCells count="37">
    <mergeCell ref="C1:N1"/>
    <mergeCell ref="G8:J8"/>
    <mergeCell ref="L8:N8"/>
    <mergeCell ref="P9:R9"/>
    <mergeCell ref="S9:U9"/>
    <mergeCell ref="V9:X9"/>
    <mergeCell ref="Y9:AA9"/>
    <mergeCell ref="AB9:AD9"/>
    <mergeCell ref="AE9:AG9"/>
    <mergeCell ref="AH9:AJ9"/>
    <mergeCell ref="AK9:AM9"/>
    <mergeCell ref="AN9:AP9"/>
    <mergeCell ref="AQ9:AS9"/>
    <mergeCell ref="A8:A10"/>
    <mergeCell ref="B8:B10"/>
    <mergeCell ref="C8:C10"/>
    <mergeCell ref="E8:E10"/>
    <mergeCell ref="G9:G10"/>
    <mergeCell ref="H9:H10"/>
    <mergeCell ref="I9:I10"/>
    <mergeCell ref="J9:J10"/>
    <mergeCell ref="L9:L10"/>
    <mergeCell ref="M9:M10"/>
    <mergeCell ref="N9:N10"/>
    <mergeCell ref="AT8:AT10"/>
    <mergeCell ref="BE8:BE10"/>
    <mergeCell ref="BF8:BF10"/>
    <mergeCell ref="BG8:BG10"/>
    <mergeCell ref="BH8:BH10"/>
    <mergeCell ref="BI8:BI10"/>
    <mergeCell ref="BU8:BU10"/>
    <mergeCell ref="CH8:CH10"/>
    <mergeCell ref="CJ8:CJ10"/>
    <mergeCell ref="CK8:CK10"/>
    <mergeCell ref="BK8:BT9"/>
    <mergeCell ref="BW8:CG9"/>
    <mergeCell ref="AU8:BD9"/>
  </mergeCells>
  <conditionalFormatting sqref="CN10">
    <cfRule type="cellIs" dxfId="0" priority="3026" operator="lessThan">
      <formula>$C$4</formula>
    </cfRule>
  </conditionalFormatting>
  <conditionalFormatting sqref="Q11">
    <cfRule type="cellIs" dxfId="1" priority="186" operator="lessThan">
      <formula>$C$4</formula>
    </cfRule>
  </conditionalFormatting>
  <conditionalFormatting sqref="R11">
    <cfRule type="cellIs" dxfId="2" priority="226" operator="lessThan">
      <formula>$C$4</formula>
    </cfRule>
  </conditionalFormatting>
  <conditionalFormatting sqref="T11">
    <cfRule type="cellIs" dxfId="3" priority="2866" operator="lessThan">
      <formula>$C$4</formula>
    </cfRule>
  </conditionalFormatting>
  <conditionalFormatting sqref="U11">
    <cfRule type="cellIs" dxfId="4" priority="266" operator="lessThan">
      <formula>$C$4</formula>
    </cfRule>
  </conditionalFormatting>
  <conditionalFormatting sqref="W11">
    <cfRule type="cellIs" dxfId="5" priority="2946" operator="lessThan">
      <formula>$C$4</formula>
    </cfRule>
  </conditionalFormatting>
  <conditionalFormatting sqref="X11">
    <cfRule type="cellIs" dxfId="6" priority="306" operator="lessThan">
      <formula>$C$4</formula>
    </cfRule>
  </conditionalFormatting>
  <conditionalFormatting sqref="Z11">
    <cfRule type="cellIs" dxfId="7" priority="386" operator="lessThan">
      <formula>$C$4</formula>
    </cfRule>
  </conditionalFormatting>
  <conditionalFormatting sqref="AA11">
    <cfRule type="cellIs" dxfId="8" priority="426" operator="lessThan">
      <formula>$C$4</formula>
    </cfRule>
  </conditionalFormatting>
  <conditionalFormatting sqref="AC11">
    <cfRule type="cellIs" dxfId="9" priority="506" operator="lessThan">
      <formula>$C$4</formula>
    </cfRule>
  </conditionalFormatting>
  <conditionalFormatting sqref="AD11">
    <cfRule type="cellIs" dxfId="10" priority="546" operator="lessThan">
      <formula>$C$4</formula>
    </cfRule>
  </conditionalFormatting>
  <conditionalFormatting sqref="AE11">
    <cfRule type="cellIs" dxfId="11" priority="586" operator="lessThan">
      <formula>$C$4</formula>
    </cfRule>
  </conditionalFormatting>
  <conditionalFormatting sqref="AF11">
    <cfRule type="cellIs" dxfId="12" priority="626" operator="lessThan">
      <formula>$C$4</formula>
    </cfRule>
  </conditionalFormatting>
  <conditionalFormatting sqref="AG11">
    <cfRule type="cellIs" dxfId="13" priority="666" operator="lessThan">
      <formula>$C$4</formula>
    </cfRule>
  </conditionalFormatting>
  <conditionalFormatting sqref="AH11">
    <cfRule type="cellIs" dxfId="14" priority="706" operator="lessThan">
      <formula>$C$4</formula>
    </cfRule>
  </conditionalFormatting>
  <conditionalFormatting sqref="AI11">
    <cfRule type="cellIs" dxfId="15" priority="746" operator="lessThan">
      <formula>$C$4</formula>
    </cfRule>
  </conditionalFormatting>
  <conditionalFormatting sqref="AJ11">
    <cfRule type="cellIs" dxfId="16" priority="786" operator="lessThan">
      <formula>$C$4</formula>
    </cfRule>
  </conditionalFormatting>
  <conditionalFormatting sqref="AK11">
    <cfRule type="cellIs" dxfId="17" priority="826" operator="lessThan">
      <formula>$C$4</formula>
    </cfRule>
  </conditionalFormatting>
  <conditionalFormatting sqref="AL11">
    <cfRule type="cellIs" dxfId="18" priority="866" operator="lessThan">
      <formula>$C$4</formula>
    </cfRule>
  </conditionalFormatting>
  <conditionalFormatting sqref="AM11">
    <cfRule type="cellIs" dxfId="19" priority="906" operator="lessThan">
      <formula>$C$4</formula>
    </cfRule>
  </conditionalFormatting>
  <conditionalFormatting sqref="AN11">
    <cfRule type="cellIs" dxfId="20" priority="946" operator="lessThan">
      <formula>$C$4</formula>
    </cfRule>
  </conditionalFormatting>
  <conditionalFormatting sqref="AO11">
    <cfRule type="cellIs" dxfId="21" priority="986" operator="lessThan">
      <formula>$C$4</formula>
    </cfRule>
  </conditionalFormatting>
  <conditionalFormatting sqref="AP11">
    <cfRule type="cellIs" dxfId="22" priority="1026" operator="lessThan">
      <formula>$C$4</formula>
    </cfRule>
  </conditionalFormatting>
  <conditionalFormatting sqref="AQ11">
    <cfRule type="cellIs" dxfId="23" priority="1066" operator="lessThan">
      <formula>$C$4</formula>
    </cfRule>
  </conditionalFormatting>
  <conditionalFormatting sqref="AR11">
    <cfRule type="cellIs" dxfId="24" priority="1106" operator="lessThan">
      <formula>$C$4</formula>
    </cfRule>
  </conditionalFormatting>
  <conditionalFormatting sqref="AS11">
    <cfRule type="cellIs" dxfId="25" priority="1146" operator="lessThan">
      <formula>$C$4</formula>
    </cfRule>
  </conditionalFormatting>
  <conditionalFormatting sqref="AT11">
    <cfRule type="cellIs" dxfId="26" priority="1186" operator="lessThan">
      <formula>$C$4</formula>
    </cfRule>
  </conditionalFormatting>
  <conditionalFormatting sqref="AU11">
    <cfRule type="cellIs" dxfId="27" priority="132" operator="lessThan">
      <formula>$C$4</formula>
    </cfRule>
  </conditionalFormatting>
  <conditionalFormatting sqref="AV11">
    <cfRule type="cellIs" dxfId="28" priority="134" operator="lessThan">
      <formula>$C$4</formula>
    </cfRule>
  </conditionalFormatting>
  <conditionalFormatting sqref="AZ11">
    <cfRule type="cellIs" dxfId="29" priority="1426" operator="lessThan">
      <formula>$C$4</formula>
    </cfRule>
  </conditionalFormatting>
  <conditionalFormatting sqref="BA11">
    <cfRule type="cellIs" dxfId="30" priority="1466" operator="lessThan">
      <formula>$C$4</formula>
    </cfRule>
  </conditionalFormatting>
  <conditionalFormatting sqref="BB11">
    <cfRule type="cellIs" dxfId="31" priority="1506" operator="lessThan">
      <formula>$C$4</formula>
    </cfRule>
  </conditionalFormatting>
  <conditionalFormatting sqref="BC11">
    <cfRule type="cellIs" dxfId="32" priority="1546" operator="lessThan">
      <formula>$C$4</formula>
    </cfRule>
  </conditionalFormatting>
  <conditionalFormatting sqref="BD11">
    <cfRule type="cellIs" dxfId="33" priority="1586" operator="lessThan">
      <formula>$C$4</formula>
    </cfRule>
  </conditionalFormatting>
  <conditionalFormatting sqref="BE11">
    <cfRule type="cellIs" dxfId="34" priority="1626" operator="lessThan">
      <formula>$C$4</formula>
    </cfRule>
  </conditionalFormatting>
  <conditionalFormatting sqref="BF11">
    <cfRule type="cellIs" dxfId="35" priority="31" operator="lessThan">
      <formula>$C$4</formula>
    </cfRule>
  </conditionalFormatting>
  <conditionalFormatting sqref="BH11">
    <cfRule type="cellIs" dxfId="36" priority="1746" operator="lessThan">
      <formula>$C$4</formula>
    </cfRule>
  </conditionalFormatting>
  <conditionalFormatting sqref="BI11">
    <cfRule type="cellIs" dxfId="37" priority="1786" operator="lessThan">
      <formula>$C$4</formula>
    </cfRule>
  </conditionalFormatting>
  <conditionalFormatting sqref="BJ11">
    <cfRule type="cellIs" dxfId="38" priority="1826" operator="lessThan">
      <formula>$C$4</formula>
    </cfRule>
  </conditionalFormatting>
  <conditionalFormatting sqref="BM11">
    <cfRule type="cellIs" dxfId="39" priority="1946" operator="lessThan">
      <formula>$C$4</formula>
    </cfRule>
  </conditionalFormatting>
  <conditionalFormatting sqref="BN11">
    <cfRule type="cellIs" dxfId="40" priority="1986" operator="lessThan">
      <formula>$C$4</formula>
    </cfRule>
  </conditionalFormatting>
  <conditionalFormatting sqref="BO11">
    <cfRule type="cellIs" dxfId="41" priority="2026" operator="lessThan">
      <formula>$C$4</formula>
    </cfRule>
  </conditionalFormatting>
  <conditionalFormatting sqref="BP11">
    <cfRule type="cellIs" dxfId="42" priority="2066" operator="lessThan">
      <formula>$C$4</formula>
    </cfRule>
  </conditionalFormatting>
  <conditionalFormatting sqref="BQ11">
    <cfRule type="cellIs" dxfId="43" priority="2106" operator="lessThan">
      <formula>$C$4</formula>
    </cfRule>
  </conditionalFormatting>
  <conditionalFormatting sqref="BR11">
    <cfRule type="cellIs" dxfId="44" priority="2146" operator="lessThan">
      <formula>$C$4</formula>
    </cfRule>
  </conditionalFormatting>
  <conditionalFormatting sqref="BS11">
    <cfRule type="cellIs" dxfId="45" priority="2186" operator="lessThan">
      <formula>$C$4</formula>
    </cfRule>
  </conditionalFormatting>
  <conditionalFormatting sqref="BT11">
    <cfRule type="cellIs" dxfId="46" priority="2226" operator="lessThan">
      <formula>$C$4</formula>
    </cfRule>
  </conditionalFormatting>
  <conditionalFormatting sqref="BU11">
    <cfRule type="cellIs" dxfId="47" priority="2266" operator="lessThan">
      <formula>$C$4</formula>
    </cfRule>
  </conditionalFormatting>
  <conditionalFormatting sqref="BV11">
    <cfRule type="cellIs" dxfId="48" priority="2306" operator="lessThan">
      <formula>$C$4</formula>
    </cfRule>
  </conditionalFormatting>
  <conditionalFormatting sqref="BY11">
    <cfRule type="cellIs" dxfId="49" priority="2426" operator="lessThan">
      <formula>$C$4</formula>
    </cfRule>
  </conditionalFormatting>
  <conditionalFormatting sqref="BZ11">
    <cfRule type="cellIs" dxfId="50" priority="2466" operator="lessThan">
      <formula>$C$4</formula>
    </cfRule>
  </conditionalFormatting>
  <conditionalFormatting sqref="CA11">
    <cfRule type="cellIs" dxfId="51" priority="2506" operator="lessThan">
      <formula>$C$4</formula>
    </cfRule>
  </conditionalFormatting>
  <conditionalFormatting sqref="CB11">
    <cfRule type="cellIs" dxfId="52" priority="2546" operator="lessThan">
      <formula>$C$4</formula>
    </cfRule>
  </conditionalFormatting>
  <conditionalFormatting sqref="CC11">
    <cfRule type="cellIs" dxfId="53" priority="2586" operator="lessThan">
      <formula>$C$4</formula>
    </cfRule>
  </conditionalFormatting>
  <conditionalFormatting sqref="CD11">
    <cfRule type="cellIs" dxfId="54" priority="2626" operator="lessThan">
      <formula>$C$4</formula>
    </cfRule>
  </conditionalFormatting>
  <conditionalFormatting sqref="CE11">
    <cfRule type="cellIs" dxfId="55" priority="2666" operator="lessThan">
      <formula>$C$4</formula>
    </cfRule>
  </conditionalFormatting>
  <conditionalFormatting sqref="CF11">
    <cfRule type="cellIs" dxfId="56" priority="2706" operator="lessThan">
      <formula>$C$4</formula>
    </cfRule>
  </conditionalFormatting>
  <conditionalFormatting sqref="CG11">
    <cfRule type="cellIs" dxfId="57" priority="2746" operator="lessThan">
      <formula>$C$4</formula>
    </cfRule>
  </conditionalFormatting>
  <conditionalFormatting sqref="CH11">
    <cfRule type="cellIs" dxfId="58" priority="2786" operator="greaterThan">
      <formula>$BJ$2+15</formula>
    </cfRule>
  </conditionalFormatting>
  <conditionalFormatting sqref="CJ11">
    <cfRule type="cellIs" dxfId="59" priority="2986" operator="lessThan">
      <formula>$C$4</formula>
    </cfRule>
  </conditionalFormatting>
  <conditionalFormatting sqref="CN11">
    <cfRule type="cellIs" dxfId="60" priority="3027" operator="lessThan">
      <formula>$C$4</formula>
    </cfRule>
  </conditionalFormatting>
  <conditionalFormatting sqref="Q12">
    <cfRule type="cellIs" dxfId="61" priority="187" operator="lessThan">
      <formula>$C$4</formula>
    </cfRule>
  </conditionalFormatting>
  <conditionalFormatting sqref="R12">
    <cfRule type="cellIs" dxfId="62" priority="227" operator="lessThan">
      <formula>$C$4</formula>
    </cfRule>
  </conditionalFormatting>
  <conditionalFormatting sqref="T12">
    <cfRule type="cellIs" dxfId="63" priority="2867" operator="lessThan">
      <formula>$C$4</formula>
    </cfRule>
  </conditionalFormatting>
  <conditionalFormatting sqref="U12">
    <cfRule type="cellIs" dxfId="64" priority="267" operator="lessThan">
      <formula>$C$4</formula>
    </cfRule>
  </conditionalFormatting>
  <conditionalFormatting sqref="W12">
    <cfRule type="cellIs" dxfId="65" priority="2947" operator="lessThan">
      <formula>$C$4</formula>
    </cfRule>
  </conditionalFormatting>
  <conditionalFormatting sqref="X12">
    <cfRule type="cellIs" dxfId="66" priority="307" operator="lessThan">
      <formula>$C$4</formula>
    </cfRule>
  </conditionalFormatting>
  <conditionalFormatting sqref="Z12">
    <cfRule type="cellIs" dxfId="67" priority="387" operator="lessThan">
      <formula>$C$4</formula>
    </cfRule>
  </conditionalFormatting>
  <conditionalFormatting sqref="AA12">
    <cfRule type="cellIs" dxfId="68" priority="427" operator="lessThan">
      <formula>$C$4</formula>
    </cfRule>
  </conditionalFormatting>
  <conditionalFormatting sqref="AC12">
    <cfRule type="cellIs" dxfId="69" priority="507" operator="lessThan">
      <formula>$C$4</formula>
    </cfRule>
  </conditionalFormatting>
  <conditionalFormatting sqref="AD12">
    <cfRule type="cellIs" dxfId="70" priority="547" operator="lessThan">
      <formula>$C$4</formula>
    </cfRule>
  </conditionalFormatting>
  <conditionalFormatting sqref="AE12">
    <cfRule type="cellIs" dxfId="71" priority="587" operator="lessThan">
      <formula>$C$4</formula>
    </cfRule>
  </conditionalFormatting>
  <conditionalFormatting sqref="AF12">
    <cfRule type="cellIs" dxfId="72" priority="627" operator="lessThan">
      <formula>$C$4</formula>
    </cfRule>
  </conditionalFormatting>
  <conditionalFormatting sqref="AG12">
    <cfRule type="cellIs" dxfId="73" priority="667" operator="lessThan">
      <formula>$C$4</formula>
    </cfRule>
  </conditionalFormatting>
  <conditionalFormatting sqref="AH12">
    <cfRule type="cellIs" dxfId="74" priority="707" operator="lessThan">
      <formula>$C$4</formula>
    </cfRule>
  </conditionalFormatting>
  <conditionalFormatting sqref="AI12">
    <cfRule type="cellIs" dxfId="75" priority="747" operator="lessThan">
      <formula>$C$4</formula>
    </cfRule>
  </conditionalFormatting>
  <conditionalFormatting sqref="AJ12">
    <cfRule type="cellIs" dxfId="76" priority="787" operator="lessThan">
      <formula>$C$4</formula>
    </cfRule>
  </conditionalFormatting>
  <conditionalFormatting sqref="AK12">
    <cfRule type="cellIs" dxfId="77" priority="827" operator="lessThan">
      <formula>$C$4</formula>
    </cfRule>
  </conditionalFormatting>
  <conditionalFormatting sqref="AL12">
    <cfRule type="cellIs" dxfId="78" priority="867" operator="lessThan">
      <formula>$C$4</formula>
    </cfRule>
  </conditionalFormatting>
  <conditionalFormatting sqref="AM12">
    <cfRule type="cellIs" dxfId="79" priority="907" operator="lessThan">
      <formula>$C$4</formula>
    </cfRule>
  </conditionalFormatting>
  <conditionalFormatting sqref="AN12">
    <cfRule type="cellIs" dxfId="80" priority="947" operator="lessThan">
      <formula>$C$4</formula>
    </cfRule>
  </conditionalFormatting>
  <conditionalFormatting sqref="AO12">
    <cfRule type="cellIs" dxfId="81" priority="987" operator="lessThan">
      <formula>$C$4</formula>
    </cfRule>
  </conditionalFormatting>
  <conditionalFormatting sqref="AP12">
    <cfRule type="cellIs" dxfId="82" priority="1027" operator="lessThan">
      <formula>$C$4</formula>
    </cfRule>
  </conditionalFormatting>
  <conditionalFormatting sqref="AQ12">
    <cfRule type="cellIs" dxfId="83" priority="1067" operator="lessThan">
      <formula>$C$4</formula>
    </cfRule>
  </conditionalFormatting>
  <conditionalFormatting sqref="AR12">
    <cfRule type="cellIs" dxfId="84" priority="1107" operator="lessThan">
      <formula>$C$4</formula>
    </cfRule>
  </conditionalFormatting>
  <conditionalFormatting sqref="AS12">
    <cfRule type="cellIs" dxfId="85" priority="1147" operator="lessThan">
      <formula>$C$4</formula>
    </cfRule>
  </conditionalFormatting>
  <conditionalFormatting sqref="AT12">
    <cfRule type="cellIs" dxfId="86" priority="1187" operator="lessThan">
      <formula>$C$4</formula>
    </cfRule>
  </conditionalFormatting>
  <conditionalFormatting sqref="AU12">
    <cfRule type="cellIs" dxfId="87" priority="133" operator="lessThan">
      <formula>$C$4</formula>
    </cfRule>
  </conditionalFormatting>
  <conditionalFormatting sqref="AV12">
    <cfRule type="cellIs" dxfId="88" priority="135" operator="lessThan">
      <formula>$C$4</formula>
    </cfRule>
  </conditionalFormatting>
  <conditionalFormatting sqref="AZ12">
    <cfRule type="cellIs" dxfId="89" priority="1427" operator="lessThan">
      <formula>$C$4</formula>
    </cfRule>
  </conditionalFormatting>
  <conditionalFormatting sqref="BA12">
    <cfRule type="cellIs" dxfId="90" priority="1467" operator="lessThan">
      <formula>$C$4</formula>
    </cfRule>
  </conditionalFormatting>
  <conditionalFormatting sqref="BB12">
    <cfRule type="cellIs" dxfId="91" priority="1507" operator="lessThan">
      <formula>$C$4</formula>
    </cfRule>
  </conditionalFormatting>
  <conditionalFormatting sqref="BC12">
    <cfRule type="cellIs" dxfId="92" priority="1547" operator="lessThan">
      <formula>$C$4</formula>
    </cfRule>
  </conditionalFormatting>
  <conditionalFormatting sqref="BD12">
    <cfRule type="cellIs" dxfId="93" priority="1587" operator="lessThan">
      <formula>$C$4</formula>
    </cfRule>
  </conditionalFormatting>
  <conditionalFormatting sqref="BE12">
    <cfRule type="cellIs" dxfId="94" priority="1627" operator="lessThan">
      <formula>$C$4</formula>
    </cfRule>
  </conditionalFormatting>
  <conditionalFormatting sqref="BF12">
    <cfRule type="cellIs" dxfId="95" priority="32" operator="lessThan">
      <formula>$C$4</formula>
    </cfRule>
  </conditionalFormatting>
  <conditionalFormatting sqref="BH12">
    <cfRule type="cellIs" dxfId="96" priority="1747" operator="lessThan">
      <formula>$C$4</formula>
    </cfRule>
  </conditionalFormatting>
  <conditionalFormatting sqref="BI12">
    <cfRule type="cellIs" dxfId="97" priority="1787" operator="lessThan">
      <formula>$C$4</formula>
    </cfRule>
  </conditionalFormatting>
  <conditionalFormatting sqref="BJ12">
    <cfRule type="cellIs" dxfId="98" priority="1827" operator="lessThan">
      <formula>$C$4</formula>
    </cfRule>
  </conditionalFormatting>
  <conditionalFormatting sqref="BM12">
    <cfRule type="cellIs" dxfId="99" priority="1947" operator="lessThan">
      <formula>$C$4</formula>
    </cfRule>
  </conditionalFormatting>
  <conditionalFormatting sqref="BN12">
    <cfRule type="cellIs" dxfId="100" priority="1987" operator="lessThan">
      <formula>$C$4</formula>
    </cfRule>
  </conditionalFormatting>
  <conditionalFormatting sqref="BO12">
    <cfRule type="cellIs" dxfId="101" priority="2027" operator="lessThan">
      <formula>$C$4</formula>
    </cfRule>
  </conditionalFormatting>
  <conditionalFormatting sqref="BP12">
    <cfRule type="cellIs" dxfId="102" priority="2067" operator="lessThan">
      <formula>$C$4</formula>
    </cfRule>
  </conditionalFormatting>
  <conditionalFormatting sqref="BQ12">
    <cfRule type="cellIs" dxfId="103" priority="2107" operator="lessThan">
      <formula>$C$4</formula>
    </cfRule>
  </conditionalFormatting>
  <conditionalFormatting sqref="BR12">
    <cfRule type="cellIs" dxfId="104" priority="2147" operator="lessThan">
      <formula>$C$4</formula>
    </cfRule>
  </conditionalFormatting>
  <conditionalFormatting sqref="BS12">
    <cfRule type="cellIs" dxfId="105" priority="2187" operator="lessThan">
      <formula>$C$4</formula>
    </cfRule>
  </conditionalFormatting>
  <conditionalFormatting sqref="BT12">
    <cfRule type="cellIs" dxfId="106" priority="2227" operator="lessThan">
      <formula>$C$4</formula>
    </cfRule>
  </conditionalFormatting>
  <conditionalFormatting sqref="BU12">
    <cfRule type="cellIs" dxfId="107" priority="2267" operator="lessThan">
      <formula>$C$4</formula>
    </cfRule>
  </conditionalFormatting>
  <conditionalFormatting sqref="BV12">
    <cfRule type="cellIs" dxfId="108" priority="2307" operator="lessThan">
      <formula>$C$4</formula>
    </cfRule>
  </conditionalFormatting>
  <conditionalFormatting sqref="BY12">
    <cfRule type="cellIs" dxfId="109" priority="2427" operator="lessThan">
      <formula>$C$4</formula>
    </cfRule>
  </conditionalFormatting>
  <conditionalFormatting sqref="BZ12">
    <cfRule type="cellIs" dxfId="110" priority="2467" operator="lessThan">
      <formula>$C$4</formula>
    </cfRule>
  </conditionalFormatting>
  <conditionalFormatting sqref="CA12">
    <cfRule type="cellIs" dxfId="111" priority="2507" operator="lessThan">
      <formula>$C$4</formula>
    </cfRule>
  </conditionalFormatting>
  <conditionalFormatting sqref="CB12">
    <cfRule type="cellIs" dxfId="112" priority="2547" operator="lessThan">
      <formula>$C$4</formula>
    </cfRule>
  </conditionalFormatting>
  <conditionalFormatting sqref="CC12">
    <cfRule type="cellIs" dxfId="113" priority="2587" operator="lessThan">
      <formula>$C$4</formula>
    </cfRule>
  </conditionalFormatting>
  <conditionalFormatting sqref="CD12">
    <cfRule type="cellIs" dxfId="114" priority="2627" operator="lessThan">
      <formula>$C$4</formula>
    </cfRule>
  </conditionalFormatting>
  <conditionalFormatting sqref="CE12">
    <cfRule type="cellIs" dxfId="115" priority="2667" operator="lessThan">
      <formula>$C$4</formula>
    </cfRule>
  </conditionalFormatting>
  <conditionalFormatting sqref="CF12">
    <cfRule type="cellIs" dxfId="116" priority="2707" operator="lessThan">
      <formula>$C$4</formula>
    </cfRule>
  </conditionalFormatting>
  <conditionalFormatting sqref="CG12">
    <cfRule type="cellIs" dxfId="117" priority="2747" operator="lessThan">
      <formula>$C$4</formula>
    </cfRule>
  </conditionalFormatting>
  <conditionalFormatting sqref="CH12">
    <cfRule type="cellIs" dxfId="118" priority="2787" operator="greaterThan">
      <formula>$BJ$2+15</formula>
    </cfRule>
  </conditionalFormatting>
  <conditionalFormatting sqref="CJ12">
    <cfRule type="cellIs" dxfId="119" priority="2987" operator="lessThan">
      <formula>$C$4</formula>
    </cfRule>
  </conditionalFormatting>
  <conditionalFormatting sqref="CN12">
    <cfRule type="cellIs" dxfId="120" priority="3028" operator="lessThan">
      <formula>$C$4</formula>
    </cfRule>
  </conditionalFormatting>
  <conditionalFormatting sqref="Q13">
    <cfRule type="cellIs" dxfId="121" priority="188" operator="lessThan">
      <formula>$C$4</formula>
    </cfRule>
  </conditionalFormatting>
  <conditionalFormatting sqref="R13">
    <cfRule type="cellIs" dxfId="122" priority="228" operator="lessThan">
      <formula>$C$4</formula>
    </cfRule>
  </conditionalFormatting>
  <conditionalFormatting sqref="T13">
    <cfRule type="cellIs" dxfId="123" priority="2868" operator="lessThan">
      <formula>$C$4</formula>
    </cfRule>
  </conditionalFormatting>
  <conditionalFormatting sqref="U13">
    <cfRule type="cellIs" dxfId="124" priority="268" operator="lessThan">
      <formula>$C$4</formula>
    </cfRule>
  </conditionalFormatting>
  <conditionalFormatting sqref="W13">
    <cfRule type="cellIs" dxfId="125" priority="2948" operator="lessThan">
      <formula>$C$4</formula>
    </cfRule>
  </conditionalFormatting>
  <conditionalFormatting sqref="X13">
    <cfRule type="cellIs" dxfId="126" priority="308" operator="lessThan">
      <formula>$C$4</formula>
    </cfRule>
  </conditionalFormatting>
  <conditionalFormatting sqref="Z13">
    <cfRule type="cellIs" dxfId="127" priority="388" operator="lessThan">
      <formula>$C$4</formula>
    </cfRule>
  </conditionalFormatting>
  <conditionalFormatting sqref="AA13">
    <cfRule type="cellIs" dxfId="128" priority="428" operator="lessThan">
      <formula>$C$4</formula>
    </cfRule>
  </conditionalFormatting>
  <conditionalFormatting sqref="AC13">
    <cfRule type="cellIs" dxfId="129" priority="508" operator="lessThan">
      <formula>$C$4</formula>
    </cfRule>
  </conditionalFormatting>
  <conditionalFormatting sqref="AD13">
    <cfRule type="cellIs" dxfId="130" priority="548" operator="lessThan">
      <formula>$C$4</formula>
    </cfRule>
  </conditionalFormatting>
  <conditionalFormatting sqref="AE13">
    <cfRule type="cellIs" dxfId="131" priority="588" operator="lessThan">
      <formula>$C$4</formula>
    </cfRule>
  </conditionalFormatting>
  <conditionalFormatting sqref="AF13">
    <cfRule type="cellIs" dxfId="132" priority="628" operator="lessThan">
      <formula>$C$4</formula>
    </cfRule>
  </conditionalFormatting>
  <conditionalFormatting sqref="AG13">
    <cfRule type="cellIs" dxfId="133" priority="668" operator="lessThan">
      <formula>$C$4</formula>
    </cfRule>
  </conditionalFormatting>
  <conditionalFormatting sqref="AH13">
    <cfRule type="cellIs" dxfId="134" priority="708" operator="lessThan">
      <formula>$C$4</formula>
    </cfRule>
  </conditionalFormatting>
  <conditionalFormatting sqref="AI13">
    <cfRule type="cellIs" dxfId="135" priority="748" operator="lessThan">
      <formula>$C$4</formula>
    </cfRule>
  </conditionalFormatting>
  <conditionalFormatting sqref="AJ13">
    <cfRule type="cellIs" dxfId="136" priority="788" operator="lessThan">
      <formula>$C$4</formula>
    </cfRule>
  </conditionalFormatting>
  <conditionalFormatting sqref="AK13">
    <cfRule type="cellIs" dxfId="137" priority="828" operator="lessThan">
      <formula>$C$4</formula>
    </cfRule>
  </conditionalFormatting>
  <conditionalFormatting sqref="AL13">
    <cfRule type="cellIs" dxfId="138" priority="868" operator="lessThan">
      <formula>$C$4</formula>
    </cfRule>
  </conditionalFormatting>
  <conditionalFormatting sqref="AM13">
    <cfRule type="cellIs" dxfId="139" priority="908" operator="lessThan">
      <formula>$C$4</formula>
    </cfRule>
  </conditionalFormatting>
  <conditionalFormatting sqref="AN13">
    <cfRule type="cellIs" dxfId="140" priority="948" operator="lessThan">
      <formula>$C$4</formula>
    </cfRule>
  </conditionalFormatting>
  <conditionalFormatting sqref="AO13">
    <cfRule type="cellIs" dxfId="141" priority="988" operator="lessThan">
      <formula>$C$4</formula>
    </cfRule>
  </conditionalFormatting>
  <conditionalFormatting sqref="AP13">
    <cfRule type="cellIs" dxfId="142" priority="1028" operator="lessThan">
      <formula>$C$4</formula>
    </cfRule>
  </conditionalFormatting>
  <conditionalFormatting sqref="AQ13">
    <cfRule type="cellIs" dxfId="143" priority="1068" operator="lessThan">
      <formula>$C$4</formula>
    </cfRule>
  </conditionalFormatting>
  <conditionalFormatting sqref="AR13">
    <cfRule type="cellIs" dxfId="144" priority="1108" operator="lessThan">
      <formula>$C$4</formula>
    </cfRule>
  </conditionalFormatting>
  <conditionalFormatting sqref="AS13">
    <cfRule type="cellIs" dxfId="145" priority="1148" operator="lessThan">
      <formula>$C$4</formula>
    </cfRule>
  </conditionalFormatting>
  <conditionalFormatting sqref="AT13">
    <cfRule type="cellIs" dxfId="146" priority="1188" operator="lessThan">
      <formula>$C$4</formula>
    </cfRule>
  </conditionalFormatting>
  <conditionalFormatting sqref="AU13">
    <cfRule type="cellIs" dxfId="147" priority="128" operator="lessThan">
      <formula>$C$4</formula>
    </cfRule>
  </conditionalFormatting>
  <conditionalFormatting sqref="AV13">
    <cfRule type="cellIs" dxfId="148" priority="130" operator="lessThan">
      <formula>$C$4</formula>
    </cfRule>
  </conditionalFormatting>
  <conditionalFormatting sqref="AZ13">
    <cfRule type="cellIs" dxfId="149" priority="1428" operator="lessThan">
      <formula>$C$4</formula>
    </cfRule>
  </conditionalFormatting>
  <conditionalFormatting sqref="BA13">
    <cfRule type="cellIs" dxfId="150" priority="1468" operator="lessThan">
      <formula>$C$4</formula>
    </cfRule>
  </conditionalFormatting>
  <conditionalFormatting sqref="BB13">
    <cfRule type="cellIs" dxfId="151" priority="1508" operator="lessThan">
      <formula>$C$4</formula>
    </cfRule>
  </conditionalFormatting>
  <conditionalFormatting sqref="BC13">
    <cfRule type="cellIs" dxfId="152" priority="1548" operator="lessThan">
      <formula>$C$4</formula>
    </cfRule>
  </conditionalFormatting>
  <conditionalFormatting sqref="BD13">
    <cfRule type="cellIs" dxfId="153" priority="1588" operator="lessThan">
      <formula>$C$4</formula>
    </cfRule>
  </conditionalFormatting>
  <conditionalFormatting sqref="BE13">
    <cfRule type="cellIs" dxfId="154" priority="1628" operator="lessThan">
      <formula>$C$4</formula>
    </cfRule>
  </conditionalFormatting>
  <conditionalFormatting sqref="BF13">
    <cfRule type="cellIs" dxfId="155" priority="33" operator="lessThan">
      <formula>$C$4</formula>
    </cfRule>
  </conditionalFormatting>
  <conditionalFormatting sqref="BH13">
    <cfRule type="cellIs" dxfId="156" priority="1748" operator="lessThan">
      <formula>$C$4</formula>
    </cfRule>
  </conditionalFormatting>
  <conditionalFormatting sqref="BI13">
    <cfRule type="cellIs" dxfId="157" priority="1788" operator="lessThan">
      <formula>$C$4</formula>
    </cfRule>
  </conditionalFormatting>
  <conditionalFormatting sqref="BJ13">
    <cfRule type="cellIs" dxfId="158" priority="1828" operator="lessThan">
      <formula>$C$4</formula>
    </cfRule>
  </conditionalFormatting>
  <conditionalFormatting sqref="BM13">
    <cfRule type="cellIs" dxfId="159" priority="1948" operator="lessThan">
      <formula>$C$4</formula>
    </cfRule>
  </conditionalFormatting>
  <conditionalFormatting sqref="BN13">
    <cfRule type="cellIs" dxfId="160" priority="1988" operator="lessThan">
      <formula>$C$4</formula>
    </cfRule>
  </conditionalFormatting>
  <conditionalFormatting sqref="BO13">
    <cfRule type="cellIs" dxfId="161" priority="2028" operator="lessThan">
      <formula>$C$4</formula>
    </cfRule>
  </conditionalFormatting>
  <conditionalFormatting sqref="BP13">
    <cfRule type="cellIs" dxfId="162" priority="2068" operator="lessThan">
      <formula>$C$4</formula>
    </cfRule>
  </conditionalFormatting>
  <conditionalFormatting sqref="BQ13">
    <cfRule type="cellIs" dxfId="163" priority="2108" operator="lessThan">
      <formula>$C$4</formula>
    </cfRule>
  </conditionalFormatting>
  <conditionalFormatting sqref="BR13">
    <cfRule type="cellIs" dxfId="164" priority="2148" operator="lessThan">
      <formula>$C$4</formula>
    </cfRule>
  </conditionalFormatting>
  <conditionalFormatting sqref="BS13">
    <cfRule type="cellIs" dxfId="165" priority="2188" operator="lessThan">
      <formula>$C$4</formula>
    </cfRule>
  </conditionalFormatting>
  <conditionalFormatting sqref="BT13">
    <cfRule type="cellIs" dxfId="166" priority="2228" operator="lessThan">
      <formula>$C$4</formula>
    </cfRule>
  </conditionalFormatting>
  <conditionalFormatting sqref="BU13">
    <cfRule type="cellIs" dxfId="167" priority="2268" operator="lessThan">
      <formula>$C$4</formula>
    </cfRule>
  </conditionalFormatting>
  <conditionalFormatting sqref="BV13">
    <cfRule type="cellIs" dxfId="168" priority="2308" operator="lessThan">
      <formula>$C$4</formula>
    </cfRule>
  </conditionalFormatting>
  <conditionalFormatting sqref="BY13">
    <cfRule type="cellIs" dxfId="169" priority="2428" operator="lessThan">
      <formula>$C$4</formula>
    </cfRule>
  </conditionalFormatting>
  <conditionalFormatting sqref="BZ13">
    <cfRule type="cellIs" dxfId="170" priority="2468" operator="lessThan">
      <formula>$C$4</formula>
    </cfRule>
  </conditionalFormatting>
  <conditionalFormatting sqref="CA13">
    <cfRule type="cellIs" dxfId="171" priority="2508" operator="lessThan">
      <formula>$C$4</formula>
    </cfRule>
  </conditionalFormatting>
  <conditionalFormatting sqref="CB13">
    <cfRule type="cellIs" dxfId="172" priority="2548" operator="lessThan">
      <formula>$C$4</formula>
    </cfRule>
  </conditionalFormatting>
  <conditionalFormatting sqref="CC13">
    <cfRule type="cellIs" dxfId="173" priority="2588" operator="lessThan">
      <formula>$C$4</formula>
    </cfRule>
  </conditionalFormatting>
  <conditionalFormatting sqref="CD13">
    <cfRule type="cellIs" dxfId="174" priority="2628" operator="lessThan">
      <formula>$C$4</formula>
    </cfRule>
  </conditionalFormatting>
  <conditionalFormatting sqref="CE13">
    <cfRule type="cellIs" dxfId="175" priority="2668" operator="lessThan">
      <formula>$C$4</formula>
    </cfRule>
  </conditionalFormatting>
  <conditionalFormatting sqref="CF13">
    <cfRule type="cellIs" dxfId="176" priority="2708" operator="lessThan">
      <formula>$C$4</formula>
    </cfRule>
  </conditionalFormatting>
  <conditionalFormatting sqref="CG13">
    <cfRule type="cellIs" dxfId="177" priority="2748" operator="lessThan">
      <formula>$C$4</formula>
    </cfRule>
  </conditionalFormatting>
  <conditionalFormatting sqref="CH13">
    <cfRule type="cellIs" dxfId="178" priority="2788" operator="greaterThan">
      <formula>$BJ$2+15</formula>
    </cfRule>
  </conditionalFormatting>
  <conditionalFormatting sqref="CJ13">
    <cfRule type="cellIs" dxfId="179" priority="2988" operator="lessThan">
      <formula>$C$4</formula>
    </cfRule>
  </conditionalFormatting>
  <conditionalFormatting sqref="CN13">
    <cfRule type="cellIs" dxfId="180" priority="3029" operator="lessThan">
      <formula>$C$4</formula>
    </cfRule>
  </conditionalFormatting>
  <conditionalFormatting sqref="Q14">
    <cfRule type="cellIs" dxfId="181" priority="189" operator="lessThan">
      <formula>$C$4</formula>
    </cfRule>
  </conditionalFormatting>
  <conditionalFormatting sqref="R14">
    <cfRule type="cellIs" dxfId="182" priority="229" operator="lessThan">
      <formula>$C$4</formula>
    </cfRule>
  </conditionalFormatting>
  <conditionalFormatting sqref="T14">
    <cfRule type="cellIs" dxfId="183" priority="2869" operator="lessThan">
      <formula>$C$4</formula>
    </cfRule>
  </conditionalFormatting>
  <conditionalFormatting sqref="U14">
    <cfRule type="cellIs" dxfId="184" priority="269" operator="lessThan">
      <formula>$C$4</formula>
    </cfRule>
  </conditionalFormatting>
  <conditionalFormatting sqref="W14">
    <cfRule type="cellIs" dxfId="185" priority="2949" operator="lessThan">
      <formula>$C$4</formula>
    </cfRule>
  </conditionalFormatting>
  <conditionalFormatting sqref="X14">
    <cfRule type="cellIs" dxfId="186" priority="309" operator="lessThan">
      <formula>$C$4</formula>
    </cfRule>
  </conditionalFormatting>
  <conditionalFormatting sqref="Z14">
    <cfRule type="cellIs" dxfId="187" priority="389" operator="lessThan">
      <formula>$C$4</formula>
    </cfRule>
  </conditionalFormatting>
  <conditionalFormatting sqref="AA14">
    <cfRule type="cellIs" dxfId="188" priority="429" operator="lessThan">
      <formula>$C$4</formula>
    </cfRule>
  </conditionalFormatting>
  <conditionalFormatting sqref="AC14">
    <cfRule type="cellIs" dxfId="189" priority="509" operator="lessThan">
      <formula>$C$4</formula>
    </cfRule>
  </conditionalFormatting>
  <conditionalFormatting sqref="AD14">
    <cfRule type="cellIs" dxfId="190" priority="549" operator="lessThan">
      <formula>$C$4</formula>
    </cfRule>
  </conditionalFormatting>
  <conditionalFormatting sqref="AE14">
    <cfRule type="cellIs" dxfId="191" priority="589" operator="lessThan">
      <formula>$C$4</formula>
    </cfRule>
  </conditionalFormatting>
  <conditionalFormatting sqref="AF14">
    <cfRule type="cellIs" dxfId="192" priority="629" operator="lessThan">
      <formula>$C$4</formula>
    </cfRule>
  </conditionalFormatting>
  <conditionalFormatting sqref="AG14">
    <cfRule type="cellIs" dxfId="193" priority="669" operator="lessThan">
      <formula>$C$4</formula>
    </cfRule>
  </conditionalFormatting>
  <conditionalFormatting sqref="AH14">
    <cfRule type="cellIs" dxfId="194" priority="709" operator="lessThan">
      <formula>$C$4</formula>
    </cfRule>
  </conditionalFormatting>
  <conditionalFormatting sqref="AI14">
    <cfRule type="cellIs" dxfId="195" priority="749" operator="lessThan">
      <formula>$C$4</formula>
    </cfRule>
  </conditionalFormatting>
  <conditionalFormatting sqref="AJ14">
    <cfRule type="cellIs" dxfId="196" priority="789" operator="lessThan">
      <formula>$C$4</formula>
    </cfRule>
  </conditionalFormatting>
  <conditionalFormatting sqref="AK14">
    <cfRule type="cellIs" dxfId="197" priority="829" operator="lessThan">
      <formula>$C$4</formula>
    </cfRule>
  </conditionalFormatting>
  <conditionalFormatting sqref="AL14">
    <cfRule type="cellIs" dxfId="198" priority="869" operator="lessThan">
      <formula>$C$4</formula>
    </cfRule>
  </conditionalFormatting>
  <conditionalFormatting sqref="AM14">
    <cfRule type="cellIs" dxfId="199" priority="909" operator="lessThan">
      <formula>$C$4</formula>
    </cfRule>
  </conditionalFormatting>
  <conditionalFormatting sqref="AN14">
    <cfRule type="cellIs" dxfId="200" priority="949" operator="lessThan">
      <formula>$C$4</formula>
    </cfRule>
  </conditionalFormatting>
  <conditionalFormatting sqref="AO14">
    <cfRule type="cellIs" dxfId="201" priority="989" operator="lessThan">
      <formula>$C$4</formula>
    </cfRule>
  </conditionalFormatting>
  <conditionalFormatting sqref="AP14">
    <cfRule type="cellIs" dxfId="202" priority="1029" operator="lessThan">
      <formula>$C$4</formula>
    </cfRule>
  </conditionalFormatting>
  <conditionalFormatting sqref="AQ14">
    <cfRule type="cellIs" dxfId="203" priority="1069" operator="lessThan">
      <formula>$C$4</formula>
    </cfRule>
  </conditionalFormatting>
  <conditionalFormatting sqref="AR14">
    <cfRule type="cellIs" dxfId="204" priority="1109" operator="lessThan">
      <formula>$C$4</formula>
    </cfRule>
  </conditionalFormatting>
  <conditionalFormatting sqref="AS14">
    <cfRule type="cellIs" dxfId="205" priority="1149" operator="lessThan">
      <formula>$C$4</formula>
    </cfRule>
  </conditionalFormatting>
  <conditionalFormatting sqref="AT14">
    <cfRule type="cellIs" dxfId="206" priority="1189" operator="lessThan">
      <formula>$C$4</formula>
    </cfRule>
  </conditionalFormatting>
  <conditionalFormatting sqref="AU14">
    <cfRule type="cellIs" dxfId="207" priority="129" operator="lessThan">
      <formula>$C$4</formula>
    </cfRule>
  </conditionalFormatting>
  <conditionalFormatting sqref="AV14">
    <cfRule type="cellIs" dxfId="208" priority="131" operator="lessThan">
      <formula>$C$4</formula>
    </cfRule>
  </conditionalFormatting>
  <conditionalFormatting sqref="AZ14">
    <cfRule type="cellIs" dxfId="209" priority="1429" operator="lessThan">
      <formula>$C$4</formula>
    </cfRule>
  </conditionalFormatting>
  <conditionalFormatting sqref="BA14">
    <cfRule type="cellIs" dxfId="210" priority="1469" operator="lessThan">
      <formula>$C$4</formula>
    </cfRule>
  </conditionalFormatting>
  <conditionalFormatting sqref="BB14">
    <cfRule type="cellIs" dxfId="211" priority="1509" operator="lessThan">
      <formula>$C$4</formula>
    </cfRule>
  </conditionalFormatting>
  <conditionalFormatting sqref="BC14">
    <cfRule type="cellIs" dxfId="212" priority="1549" operator="lessThan">
      <formula>$C$4</formula>
    </cfRule>
  </conditionalFormatting>
  <conditionalFormatting sqref="BD14">
    <cfRule type="cellIs" dxfId="213" priority="1589" operator="lessThan">
      <formula>$C$4</formula>
    </cfRule>
  </conditionalFormatting>
  <conditionalFormatting sqref="BE14">
    <cfRule type="cellIs" dxfId="214" priority="1629" operator="lessThan">
      <formula>$C$4</formula>
    </cfRule>
  </conditionalFormatting>
  <conditionalFormatting sqref="BF14">
    <cfRule type="cellIs" dxfId="215" priority="34" operator="lessThan">
      <formula>$C$4</formula>
    </cfRule>
  </conditionalFormatting>
  <conditionalFormatting sqref="BH14">
    <cfRule type="cellIs" dxfId="216" priority="1749" operator="lessThan">
      <formula>$C$4</formula>
    </cfRule>
  </conditionalFormatting>
  <conditionalFormatting sqref="BI14">
    <cfRule type="cellIs" dxfId="217" priority="1789" operator="lessThan">
      <formula>$C$4</formula>
    </cfRule>
  </conditionalFormatting>
  <conditionalFormatting sqref="BJ14">
    <cfRule type="cellIs" dxfId="218" priority="1829" operator="lessThan">
      <formula>$C$4</formula>
    </cfRule>
  </conditionalFormatting>
  <conditionalFormatting sqref="BM14">
    <cfRule type="cellIs" dxfId="219" priority="1949" operator="lessThan">
      <formula>$C$4</formula>
    </cfRule>
  </conditionalFormatting>
  <conditionalFormatting sqref="BN14">
    <cfRule type="cellIs" dxfId="220" priority="1989" operator="lessThan">
      <formula>$C$4</formula>
    </cfRule>
  </conditionalFormatting>
  <conditionalFormatting sqref="BO14">
    <cfRule type="cellIs" dxfId="221" priority="2029" operator="lessThan">
      <formula>$C$4</formula>
    </cfRule>
  </conditionalFormatting>
  <conditionalFormatting sqref="BP14">
    <cfRule type="cellIs" dxfId="222" priority="2069" operator="lessThan">
      <formula>$C$4</formula>
    </cfRule>
  </conditionalFormatting>
  <conditionalFormatting sqref="BQ14">
    <cfRule type="cellIs" dxfId="223" priority="2109" operator="lessThan">
      <formula>$C$4</formula>
    </cfRule>
  </conditionalFormatting>
  <conditionalFormatting sqref="BR14">
    <cfRule type="cellIs" dxfId="224" priority="2149" operator="lessThan">
      <formula>$C$4</formula>
    </cfRule>
  </conditionalFormatting>
  <conditionalFormatting sqref="BS14">
    <cfRule type="cellIs" dxfId="225" priority="2189" operator="lessThan">
      <formula>$C$4</formula>
    </cfRule>
  </conditionalFormatting>
  <conditionalFormatting sqref="BT14">
    <cfRule type="cellIs" dxfId="226" priority="2229" operator="lessThan">
      <formula>$C$4</formula>
    </cfRule>
  </conditionalFormatting>
  <conditionalFormatting sqref="BU14">
    <cfRule type="cellIs" dxfId="227" priority="2269" operator="lessThan">
      <formula>$C$4</formula>
    </cfRule>
  </conditionalFormatting>
  <conditionalFormatting sqref="BV14">
    <cfRule type="cellIs" dxfId="228" priority="2309" operator="lessThan">
      <formula>$C$4</formula>
    </cfRule>
  </conditionalFormatting>
  <conditionalFormatting sqref="BY14">
    <cfRule type="cellIs" dxfId="229" priority="2429" operator="lessThan">
      <formula>$C$4</formula>
    </cfRule>
  </conditionalFormatting>
  <conditionalFormatting sqref="BZ14">
    <cfRule type="cellIs" dxfId="230" priority="2469" operator="lessThan">
      <formula>$C$4</formula>
    </cfRule>
  </conditionalFormatting>
  <conditionalFormatting sqref="CA14">
    <cfRule type="cellIs" dxfId="231" priority="2509" operator="lessThan">
      <formula>$C$4</formula>
    </cfRule>
  </conditionalFormatting>
  <conditionalFormatting sqref="CB14">
    <cfRule type="cellIs" dxfId="232" priority="2549" operator="lessThan">
      <formula>$C$4</formula>
    </cfRule>
  </conditionalFormatting>
  <conditionalFormatting sqref="CC14">
    <cfRule type="cellIs" dxfId="233" priority="2589" operator="lessThan">
      <formula>$C$4</formula>
    </cfRule>
  </conditionalFormatting>
  <conditionalFormatting sqref="CD14">
    <cfRule type="cellIs" dxfId="234" priority="2629" operator="lessThan">
      <formula>$C$4</formula>
    </cfRule>
  </conditionalFormatting>
  <conditionalFormatting sqref="CE14">
    <cfRule type="cellIs" dxfId="235" priority="2669" operator="lessThan">
      <formula>$C$4</formula>
    </cfRule>
  </conditionalFormatting>
  <conditionalFormatting sqref="CF14">
    <cfRule type="cellIs" dxfId="236" priority="2709" operator="lessThan">
      <formula>$C$4</formula>
    </cfRule>
  </conditionalFormatting>
  <conditionalFormatting sqref="CG14">
    <cfRule type="cellIs" dxfId="237" priority="2749" operator="lessThan">
      <formula>$C$4</formula>
    </cfRule>
  </conditionalFormatting>
  <conditionalFormatting sqref="CH14">
    <cfRule type="cellIs" dxfId="238" priority="2789" operator="greaterThan">
      <formula>$BJ$2+15</formula>
    </cfRule>
  </conditionalFormatting>
  <conditionalFormatting sqref="CJ14">
    <cfRule type="cellIs" dxfId="239" priority="2989" operator="lessThan">
      <formula>$C$4</formula>
    </cfRule>
  </conditionalFormatting>
  <conditionalFormatting sqref="CN14">
    <cfRule type="cellIs" dxfId="240" priority="3030" operator="lessThan">
      <formula>$C$4</formula>
    </cfRule>
  </conditionalFormatting>
  <conditionalFormatting sqref="Q15">
    <cfRule type="cellIs" dxfId="241" priority="190" operator="lessThan">
      <formula>$C$4</formula>
    </cfRule>
  </conditionalFormatting>
  <conditionalFormatting sqref="R15">
    <cfRule type="cellIs" dxfId="242" priority="230" operator="lessThan">
      <formula>$C$4</formula>
    </cfRule>
  </conditionalFormatting>
  <conditionalFormatting sqref="T15">
    <cfRule type="cellIs" dxfId="243" priority="2870" operator="lessThan">
      <formula>$C$4</formula>
    </cfRule>
  </conditionalFormatting>
  <conditionalFormatting sqref="U15">
    <cfRule type="cellIs" dxfId="244" priority="270" operator="lessThan">
      <formula>$C$4</formula>
    </cfRule>
  </conditionalFormatting>
  <conditionalFormatting sqref="W15">
    <cfRule type="cellIs" dxfId="245" priority="2950" operator="lessThan">
      <formula>$C$4</formula>
    </cfRule>
  </conditionalFormatting>
  <conditionalFormatting sqref="X15">
    <cfRule type="cellIs" dxfId="246" priority="310" operator="lessThan">
      <formula>$C$4</formula>
    </cfRule>
  </conditionalFormatting>
  <conditionalFormatting sqref="Z15">
    <cfRule type="cellIs" dxfId="247" priority="390" operator="lessThan">
      <formula>$C$4</formula>
    </cfRule>
  </conditionalFormatting>
  <conditionalFormatting sqref="AA15">
    <cfRule type="cellIs" dxfId="248" priority="430" operator="lessThan">
      <formula>$C$4</formula>
    </cfRule>
  </conditionalFormatting>
  <conditionalFormatting sqref="AC15">
    <cfRule type="cellIs" dxfId="249" priority="510" operator="lessThan">
      <formula>$C$4</formula>
    </cfRule>
  </conditionalFormatting>
  <conditionalFormatting sqref="AD15">
    <cfRule type="cellIs" dxfId="250" priority="550" operator="lessThan">
      <formula>$C$4</formula>
    </cfRule>
  </conditionalFormatting>
  <conditionalFormatting sqref="AE15">
    <cfRule type="cellIs" dxfId="251" priority="590" operator="lessThan">
      <formula>$C$4</formula>
    </cfRule>
  </conditionalFormatting>
  <conditionalFormatting sqref="AF15">
    <cfRule type="cellIs" dxfId="252" priority="630" operator="lessThan">
      <formula>$C$4</formula>
    </cfRule>
  </conditionalFormatting>
  <conditionalFormatting sqref="AG15">
    <cfRule type="cellIs" dxfId="253" priority="670" operator="lessThan">
      <formula>$C$4</formula>
    </cfRule>
  </conditionalFormatting>
  <conditionalFormatting sqref="AH15">
    <cfRule type="cellIs" dxfId="254" priority="710" operator="lessThan">
      <formula>$C$4</formula>
    </cfRule>
  </conditionalFormatting>
  <conditionalFormatting sqref="AI15">
    <cfRule type="cellIs" dxfId="255" priority="750" operator="lessThan">
      <formula>$C$4</formula>
    </cfRule>
  </conditionalFormatting>
  <conditionalFormatting sqref="AJ15">
    <cfRule type="cellIs" dxfId="256" priority="790" operator="lessThan">
      <formula>$C$4</formula>
    </cfRule>
  </conditionalFormatting>
  <conditionalFormatting sqref="AK15">
    <cfRule type="cellIs" dxfId="257" priority="830" operator="lessThan">
      <formula>$C$4</formula>
    </cfRule>
  </conditionalFormatting>
  <conditionalFormatting sqref="AL15">
    <cfRule type="cellIs" dxfId="258" priority="870" operator="lessThan">
      <formula>$C$4</formula>
    </cfRule>
  </conditionalFormatting>
  <conditionalFormatting sqref="AM15">
    <cfRule type="cellIs" dxfId="259" priority="910" operator="lessThan">
      <formula>$C$4</formula>
    </cfRule>
  </conditionalFormatting>
  <conditionalFormatting sqref="AN15">
    <cfRule type="cellIs" dxfId="260" priority="950" operator="lessThan">
      <formula>$C$4</formula>
    </cfRule>
  </conditionalFormatting>
  <conditionalFormatting sqref="AO15">
    <cfRule type="cellIs" dxfId="261" priority="990" operator="lessThan">
      <formula>$C$4</formula>
    </cfRule>
  </conditionalFormatting>
  <conditionalFormatting sqref="AP15">
    <cfRule type="cellIs" dxfId="262" priority="1030" operator="lessThan">
      <formula>$C$4</formula>
    </cfRule>
  </conditionalFormatting>
  <conditionalFormatting sqref="AQ15">
    <cfRule type="cellIs" dxfId="263" priority="1070" operator="lessThan">
      <formula>$C$4</formula>
    </cfRule>
  </conditionalFormatting>
  <conditionalFormatting sqref="AR15">
    <cfRule type="cellIs" dxfId="264" priority="1110" operator="lessThan">
      <formula>$C$4</formula>
    </cfRule>
  </conditionalFormatting>
  <conditionalFormatting sqref="AS15">
    <cfRule type="cellIs" dxfId="265" priority="1150" operator="lessThan">
      <formula>$C$4</formula>
    </cfRule>
  </conditionalFormatting>
  <conditionalFormatting sqref="AT15">
    <cfRule type="cellIs" dxfId="266" priority="1190" operator="lessThan">
      <formula>$C$4</formula>
    </cfRule>
  </conditionalFormatting>
  <conditionalFormatting sqref="AU15">
    <cfRule type="cellIs" dxfId="267" priority="124" operator="lessThan">
      <formula>$C$4</formula>
    </cfRule>
  </conditionalFormatting>
  <conditionalFormatting sqref="AV15">
    <cfRule type="cellIs" dxfId="268" priority="126" operator="lessThan">
      <formula>$C$4</formula>
    </cfRule>
  </conditionalFormatting>
  <conditionalFormatting sqref="AZ15">
    <cfRule type="cellIs" dxfId="269" priority="1430" operator="lessThan">
      <formula>$C$4</formula>
    </cfRule>
  </conditionalFormatting>
  <conditionalFormatting sqref="BA15">
    <cfRule type="cellIs" dxfId="270" priority="1470" operator="lessThan">
      <formula>$C$4</formula>
    </cfRule>
  </conditionalFormatting>
  <conditionalFormatting sqref="BB15">
    <cfRule type="cellIs" dxfId="271" priority="1510" operator="lessThan">
      <formula>$C$4</formula>
    </cfRule>
  </conditionalFormatting>
  <conditionalFormatting sqref="BC15">
    <cfRule type="cellIs" dxfId="272" priority="1550" operator="lessThan">
      <formula>$C$4</formula>
    </cfRule>
  </conditionalFormatting>
  <conditionalFormatting sqref="BD15">
    <cfRule type="cellIs" dxfId="273" priority="1590" operator="lessThan">
      <formula>$C$4</formula>
    </cfRule>
  </conditionalFormatting>
  <conditionalFormatting sqref="BE15">
    <cfRule type="cellIs" dxfId="274" priority="1630" operator="lessThan">
      <formula>$C$4</formula>
    </cfRule>
  </conditionalFormatting>
  <conditionalFormatting sqref="BF15">
    <cfRule type="cellIs" dxfId="275" priority="35" operator="lessThan">
      <formula>$C$4</formula>
    </cfRule>
  </conditionalFormatting>
  <conditionalFormatting sqref="BH15">
    <cfRule type="cellIs" dxfId="276" priority="1750" operator="lessThan">
      <formula>$C$4</formula>
    </cfRule>
  </conditionalFormatting>
  <conditionalFormatting sqref="BI15">
    <cfRule type="cellIs" dxfId="277" priority="1790" operator="lessThan">
      <formula>$C$4</formula>
    </cfRule>
  </conditionalFormatting>
  <conditionalFormatting sqref="BJ15">
    <cfRule type="cellIs" dxfId="278" priority="1830" operator="lessThan">
      <formula>$C$4</formula>
    </cfRule>
  </conditionalFormatting>
  <conditionalFormatting sqref="BM15">
    <cfRule type="cellIs" dxfId="279" priority="1950" operator="lessThan">
      <formula>$C$4</formula>
    </cfRule>
  </conditionalFormatting>
  <conditionalFormatting sqref="BN15">
    <cfRule type="cellIs" dxfId="280" priority="1990" operator="lessThan">
      <formula>$C$4</formula>
    </cfRule>
  </conditionalFormatting>
  <conditionalFormatting sqref="BO15">
    <cfRule type="cellIs" dxfId="281" priority="2030" operator="lessThan">
      <formula>$C$4</formula>
    </cfRule>
  </conditionalFormatting>
  <conditionalFormatting sqref="BP15">
    <cfRule type="cellIs" dxfId="282" priority="2070" operator="lessThan">
      <formula>$C$4</formula>
    </cfRule>
  </conditionalFormatting>
  <conditionalFormatting sqref="BQ15">
    <cfRule type="cellIs" dxfId="283" priority="2110" operator="lessThan">
      <formula>$C$4</formula>
    </cfRule>
  </conditionalFormatting>
  <conditionalFormatting sqref="BR15">
    <cfRule type="cellIs" dxfId="284" priority="2150" operator="lessThan">
      <formula>$C$4</formula>
    </cfRule>
  </conditionalFormatting>
  <conditionalFormatting sqref="BS15">
    <cfRule type="cellIs" dxfId="285" priority="2190" operator="lessThan">
      <formula>$C$4</formula>
    </cfRule>
  </conditionalFormatting>
  <conditionalFormatting sqref="BT15">
    <cfRule type="cellIs" dxfId="286" priority="2230" operator="lessThan">
      <formula>$C$4</formula>
    </cfRule>
  </conditionalFormatting>
  <conditionalFormatting sqref="BU15">
    <cfRule type="cellIs" dxfId="287" priority="2270" operator="lessThan">
      <formula>$C$4</formula>
    </cfRule>
  </conditionalFormatting>
  <conditionalFormatting sqref="BV15">
    <cfRule type="cellIs" dxfId="288" priority="2310" operator="lessThan">
      <formula>$C$4</formula>
    </cfRule>
  </conditionalFormatting>
  <conditionalFormatting sqref="BY15">
    <cfRule type="cellIs" dxfId="289" priority="2430" operator="lessThan">
      <formula>$C$4</formula>
    </cfRule>
  </conditionalFormatting>
  <conditionalFormatting sqref="BZ15">
    <cfRule type="cellIs" dxfId="290" priority="2470" operator="lessThan">
      <formula>$C$4</formula>
    </cfRule>
  </conditionalFormatting>
  <conditionalFormatting sqref="CA15">
    <cfRule type="cellIs" dxfId="291" priority="2510" operator="lessThan">
      <formula>$C$4</formula>
    </cfRule>
  </conditionalFormatting>
  <conditionalFormatting sqref="CB15">
    <cfRule type="cellIs" dxfId="292" priority="2550" operator="lessThan">
      <formula>$C$4</formula>
    </cfRule>
  </conditionalFormatting>
  <conditionalFormatting sqref="CC15">
    <cfRule type="cellIs" dxfId="293" priority="2590" operator="lessThan">
      <formula>$C$4</formula>
    </cfRule>
  </conditionalFormatting>
  <conditionalFormatting sqref="CD15">
    <cfRule type="cellIs" dxfId="294" priority="2630" operator="lessThan">
      <formula>$C$4</formula>
    </cfRule>
  </conditionalFormatting>
  <conditionalFormatting sqref="CE15">
    <cfRule type="cellIs" dxfId="295" priority="2670" operator="lessThan">
      <formula>$C$4</formula>
    </cfRule>
  </conditionalFormatting>
  <conditionalFormatting sqref="CF15">
    <cfRule type="cellIs" dxfId="296" priority="2710" operator="lessThan">
      <formula>$C$4</formula>
    </cfRule>
  </conditionalFormatting>
  <conditionalFormatting sqref="CG15">
    <cfRule type="cellIs" dxfId="297" priority="2750" operator="lessThan">
      <formula>$C$4</formula>
    </cfRule>
  </conditionalFormatting>
  <conditionalFormatting sqref="CH15">
    <cfRule type="cellIs" dxfId="298" priority="2790" operator="greaterThan">
      <formula>$BJ$2+15</formula>
    </cfRule>
  </conditionalFormatting>
  <conditionalFormatting sqref="CJ15">
    <cfRule type="cellIs" dxfId="299" priority="2990" operator="lessThan">
      <formula>$C$4</formula>
    </cfRule>
  </conditionalFormatting>
  <conditionalFormatting sqref="CN15">
    <cfRule type="cellIs" dxfId="300" priority="3031" operator="lessThan">
      <formula>$C$4</formula>
    </cfRule>
  </conditionalFormatting>
  <conditionalFormatting sqref="Q16">
    <cfRule type="cellIs" dxfId="301" priority="191" operator="lessThan">
      <formula>$C$4</formula>
    </cfRule>
  </conditionalFormatting>
  <conditionalFormatting sqref="R16">
    <cfRule type="cellIs" dxfId="302" priority="231" operator="lessThan">
      <formula>$C$4</formula>
    </cfRule>
  </conditionalFormatting>
  <conditionalFormatting sqref="T16">
    <cfRule type="cellIs" dxfId="303" priority="2871" operator="lessThan">
      <formula>$C$4</formula>
    </cfRule>
  </conditionalFormatting>
  <conditionalFormatting sqref="U16">
    <cfRule type="cellIs" dxfId="304" priority="271" operator="lessThan">
      <formula>$C$4</formula>
    </cfRule>
  </conditionalFormatting>
  <conditionalFormatting sqref="W16">
    <cfRule type="cellIs" dxfId="305" priority="2951" operator="lessThan">
      <formula>$C$4</formula>
    </cfRule>
  </conditionalFormatting>
  <conditionalFormatting sqref="X16">
    <cfRule type="cellIs" dxfId="306" priority="311" operator="lessThan">
      <formula>$C$4</formula>
    </cfRule>
  </conditionalFormatting>
  <conditionalFormatting sqref="Z16">
    <cfRule type="cellIs" dxfId="307" priority="391" operator="lessThan">
      <formula>$C$4</formula>
    </cfRule>
  </conditionalFormatting>
  <conditionalFormatting sqref="AA16">
    <cfRule type="cellIs" dxfId="308" priority="431" operator="lessThan">
      <formula>$C$4</formula>
    </cfRule>
  </conditionalFormatting>
  <conditionalFormatting sqref="AC16">
    <cfRule type="cellIs" dxfId="309" priority="511" operator="lessThan">
      <formula>$C$4</formula>
    </cfRule>
  </conditionalFormatting>
  <conditionalFormatting sqref="AD16">
    <cfRule type="cellIs" dxfId="310" priority="551" operator="lessThan">
      <formula>$C$4</formula>
    </cfRule>
  </conditionalFormatting>
  <conditionalFormatting sqref="AE16">
    <cfRule type="cellIs" dxfId="311" priority="591" operator="lessThan">
      <formula>$C$4</formula>
    </cfRule>
  </conditionalFormatting>
  <conditionalFormatting sqref="AF16">
    <cfRule type="cellIs" dxfId="312" priority="631" operator="lessThan">
      <formula>$C$4</formula>
    </cfRule>
  </conditionalFormatting>
  <conditionalFormatting sqref="AG16">
    <cfRule type="cellIs" dxfId="313" priority="671" operator="lessThan">
      <formula>$C$4</formula>
    </cfRule>
  </conditionalFormatting>
  <conditionalFormatting sqref="AH16">
    <cfRule type="cellIs" dxfId="314" priority="711" operator="lessThan">
      <formula>$C$4</formula>
    </cfRule>
  </conditionalFormatting>
  <conditionalFormatting sqref="AI16">
    <cfRule type="cellIs" dxfId="315" priority="751" operator="lessThan">
      <formula>$C$4</formula>
    </cfRule>
  </conditionalFormatting>
  <conditionalFormatting sqref="AJ16">
    <cfRule type="cellIs" dxfId="316" priority="791" operator="lessThan">
      <formula>$C$4</formula>
    </cfRule>
  </conditionalFormatting>
  <conditionalFormatting sqref="AK16">
    <cfRule type="cellIs" dxfId="317" priority="831" operator="lessThan">
      <formula>$C$4</formula>
    </cfRule>
  </conditionalFormatting>
  <conditionalFormatting sqref="AL16">
    <cfRule type="cellIs" dxfId="318" priority="871" operator="lessThan">
      <formula>$C$4</formula>
    </cfRule>
  </conditionalFormatting>
  <conditionalFormatting sqref="AM16">
    <cfRule type="cellIs" dxfId="319" priority="911" operator="lessThan">
      <formula>$C$4</formula>
    </cfRule>
  </conditionalFormatting>
  <conditionalFormatting sqref="AN16">
    <cfRule type="cellIs" dxfId="320" priority="951" operator="lessThan">
      <formula>$C$4</formula>
    </cfRule>
  </conditionalFormatting>
  <conditionalFormatting sqref="AO16">
    <cfRule type="cellIs" dxfId="321" priority="991" operator="lessThan">
      <formula>$C$4</formula>
    </cfRule>
  </conditionalFormatting>
  <conditionalFormatting sqref="AP16">
    <cfRule type="cellIs" dxfId="322" priority="1031" operator="lessThan">
      <formula>$C$4</formula>
    </cfRule>
  </conditionalFormatting>
  <conditionalFormatting sqref="AQ16">
    <cfRule type="cellIs" dxfId="323" priority="1071" operator="lessThan">
      <formula>$C$4</formula>
    </cfRule>
  </conditionalFormatting>
  <conditionalFormatting sqref="AR16">
    <cfRule type="cellIs" dxfId="324" priority="1111" operator="lessThan">
      <formula>$C$4</formula>
    </cfRule>
  </conditionalFormatting>
  <conditionalFormatting sqref="AS16">
    <cfRule type="cellIs" dxfId="325" priority="1151" operator="lessThan">
      <formula>$C$4</formula>
    </cfRule>
  </conditionalFormatting>
  <conditionalFormatting sqref="AT16">
    <cfRule type="cellIs" dxfId="326" priority="1191" operator="lessThan">
      <formula>$C$4</formula>
    </cfRule>
  </conditionalFormatting>
  <conditionalFormatting sqref="AU16">
    <cfRule type="cellIs" dxfId="327" priority="125" operator="lessThan">
      <formula>$C$4</formula>
    </cfRule>
  </conditionalFormatting>
  <conditionalFormatting sqref="AV16">
    <cfRule type="cellIs" dxfId="328" priority="127" operator="lessThan">
      <formula>$C$4</formula>
    </cfRule>
  </conditionalFormatting>
  <conditionalFormatting sqref="AZ16">
    <cfRule type="cellIs" dxfId="329" priority="1431" operator="lessThan">
      <formula>$C$4</formula>
    </cfRule>
  </conditionalFormatting>
  <conditionalFormatting sqref="BA16">
    <cfRule type="cellIs" dxfId="330" priority="1471" operator="lessThan">
      <formula>$C$4</formula>
    </cfRule>
  </conditionalFormatting>
  <conditionalFormatting sqref="BB16">
    <cfRule type="cellIs" dxfId="331" priority="1511" operator="lessThan">
      <formula>$C$4</formula>
    </cfRule>
  </conditionalFormatting>
  <conditionalFormatting sqref="BC16">
    <cfRule type="cellIs" dxfId="332" priority="1551" operator="lessThan">
      <formula>$C$4</formula>
    </cfRule>
  </conditionalFormatting>
  <conditionalFormatting sqref="BD16">
    <cfRule type="cellIs" dxfId="333" priority="1591" operator="lessThan">
      <formula>$C$4</formula>
    </cfRule>
  </conditionalFormatting>
  <conditionalFormatting sqref="BE16">
    <cfRule type="cellIs" dxfId="334" priority="1631" operator="lessThan">
      <formula>$C$4</formula>
    </cfRule>
  </conditionalFormatting>
  <conditionalFormatting sqref="BF16">
    <cfRule type="cellIs" dxfId="335" priority="36" operator="lessThan">
      <formula>$C$4</formula>
    </cfRule>
  </conditionalFormatting>
  <conditionalFormatting sqref="BH16">
    <cfRule type="cellIs" dxfId="336" priority="1751" operator="lessThan">
      <formula>$C$4</formula>
    </cfRule>
  </conditionalFormatting>
  <conditionalFormatting sqref="BI16">
    <cfRule type="cellIs" dxfId="337" priority="1791" operator="lessThan">
      <formula>$C$4</formula>
    </cfRule>
  </conditionalFormatting>
  <conditionalFormatting sqref="BJ16">
    <cfRule type="cellIs" dxfId="338" priority="1831" operator="lessThan">
      <formula>$C$4</formula>
    </cfRule>
  </conditionalFormatting>
  <conditionalFormatting sqref="BM16">
    <cfRule type="cellIs" dxfId="339" priority="1951" operator="lessThan">
      <formula>$C$4</formula>
    </cfRule>
  </conditionalFormatting>
  <conditionalFormatting sqref="BN16">
    <cfRule type="cellIs" dxfId="340" priority="1991" operator="lessThan">
      <formula>$C$4</formula>
    </cfRule>
  </conditionalFormatting>
  <conditionalFormatting sqref="BO16">
    <cfRule type="cellIs" dxfId="341" priority="2031" operator="lessThan">
      <formula>$C$4</formula>
    </cfRule>
  </conditionalFormatting>
  <conditionalFormatting sqref="BP16">
    <cfRule type="cellIs" dxfId="342" priority="2071" operator="lessThan">
      <formula>$C$4</formula>
    </cfRule>
  </conditionalFormatting>
  <conditionalFormatting sqref="BQ16">
    <cfRule type="cellIs" dxfId="343" priority="2111" operator="lessThan">
      <formula>$C$4</formula>
    </cfRule>
  </conditionalFormatting>
  <conditionalFormatting sqref="BR16">
    <cfRule type="cellIs" dxfId="344" priority="2151" operator="lessThan">
      <formula>$C$4</formula>
    </cfRule>
  </conditionalFormatting>
  <conditionalFormatting sqref="BS16">
    <cfRule type="cellIs" dxfId="345" priority="2191" operator="lessThan">
      <formula>$C$4</formula>
    </cfRule>
  </conditionalFormatting>
  <conditionalFormatting sqref="BT16">
    <cfRule type="cellIs" dxfId="346" priority="2231" operator="lessThan">
      <formula>$C$4</formula>
    </cfRule>
  </conditionalFormatting>
  <conditionalFormatting sqref="BU16">
    <cfRule type="cellIs" dxfId="347" priority="2271" operator="lessThan">
      <formula>$C$4</formula>
    </cfRule>
  </conditionalFormatting>
  <conditionalFormatting sqref="BV16">
    <cfRule type="cellIs" dxfId="348" priority="2311" operator="lessThan">
      <formula>$C$4</formula>
    </cfRule>
  </conditionalFormatting>
  <conditionalFormatting sqref="BY16">
    <cfRule type="cellIs" dxfId="349" priority="2431" operator="lessThan">
      <formula>$C$4</formula>
    </cfRule>
  </conditionalFormatting>
  <conditionalFormatting sqref="BZ16">
    <cfRule type="cellIs" dxfId="350" priority="2471" operator="lessThan">
      <formula>$C$4</formula>
    </cfRule>
  </conditionalFormatting>
  <conditionalFormatting sqref="CA16">
    <cfRule type="cellIs" dxfId="351" priority="2511" operator="lessThan">
      <formula>$C$4</formula>
    </cfRule>
  </conditionalFormatting>
  <conditionalFormatting sqref="CB16">
    <cfRule type="cellIs" dxfId="352" priority="2551" operator="lessThan">
      <formula>$C$4</formula>
    </cfRule>
  </conditionalFormatting>
  <conditionalFormatting sqref="CC16">
    <cfRule type="cellIs" dxfId="353" priority="2591" operator="lessThan">
      <formula>$C$4</formula>
    </cfRule>
  </conditionalFormatting>
  <conditionalFormatting sqref="CD16">
    <cfRule type="cellIs" dxfId="354" priority="2631" operator="lessThan">
      <formula>$C$4</formula>
    </cfRule>
  </conditionalFormatting>
  <conditionalFormatting sqref="CE16">
    <cfRule type="cellIs" dxfId="355" priority="2671" operator="lessThan">
      <formula>$C$4</formula>
    </cfRule>
  </conditionalFormatting>
  <conditionalFormatting sqref="CF16">
    <cfRule type="cellIs" dxfId="356" priority="2711" operator="lessThan">
      <formula>$C$4</formula>
    </cfRule>
  </conditionalFormatting>
  <conditionalFormatting sqref="CG16">
    <cfRule type="cellIs" dxfId="357" priority="2751" operator="lessThan">
      <formula>$C$4</formula>
    </cfRule>
  </conditionalFormatting>
  <conditionalFormatting sqref="CH16">
    <cfRule type="cellIs" dxfId="358" priority="2791" operator="greaterThan">
      <formula>$BJ$2+15</formula>
    </cfRule>
  </conditionalFormatting>
  <conditionalFormatting sqref="CJ16">
    <cfRule type="cellIs" dxfId="359" priority="2991" operator="lessThan">
      <formula>$C$4</formula>
    </cfRule>
  </conditionalFormatting>
  <conditionalFormatting sqref="CN16">
    <cfRule type="cellIs" dxfId="360" priority="3032" operator="lessThan">
      <formula>$C$4</formula>
    </cfRule>
  </conditionalFormatting>
  <conditionalFormatting sqref="Q17">
    <cfRule type="cellIs" dxfId="361" priority="192" operator="lessThan">
      <formula>$C$4</formula>
    </cfRule>
  </conditionalFormatting>
  <conditionalFormatting sqref="R17">
    <cfRule type="cellIs" dxfId="362" priority="232" operator="lessThan">
      <formula>$C$4</formula>
    </cfRule>
  </conditionalFormatting>
  <conditionalFormatting sqref="T17">
    <cfRule type="cellIs" dxfId="363" priority="2872" operator="lessThan">
      <formula>$C$4</formula>
    </cfRule>
  </conditionalFormatting>
  <conditionalFormatting sqref="U17">
    <cfRule type="cellIs" dxfId="364" priority="272" operator="lessThan">
      <formula>$C$4</formula>
    </cfRule>
  </conditionalFormatting>
  <conditionalFormatting sqref="W17">
    <cfRule type="cellIs" dxfId="365" priority="2952" operator="lessThan">
      <formula>$C$4</formula>
    </cfRule>
  </conditionalFormatting>
  <conditionalFormatting sqref="X17">
    <cfRule type="cellIs" dxfId="366" priority="312" operator="lessThan">
      <formula>$C$4</formula>
    </cfRule>
  </conditionalFormatting>
  <conditionalFormatting sqref="Z17">
    <cfRule type="cellIs" dxfId="367" priority="392" operator="lessThan">
      <formula>$C$4</formula>
    </cfRule>
  </conditionalFormatting>
  <conditionalFormatting sqref="AA17">
    <cfRule type="cellIs" dxfId="368" priority="432" operator="lessThan">
      <formula>$C$4</formula>
    </cfRule>
  </conditionalFormatting>
  <conditionalFormatting sqref="AC17">
    <cfRule type="cellIs" dxfId="369" priority="512" operator="lessThan">
      <formula>$C$4</formula>
    </cfRule>
  </conditionalFormatting>
  <conditionalFormatting sqref="AD17">
    <cfRule type="cellIs" dxfId="370" priority="552" operator="lessThan">
      <formula>$C$4</formula>
    </cfRule>
  </conditionalFormatting>
  <conditionalFormatting sqref="AE17">
    <cfRule type="cellIs" dxfId="371" priority="592" operator="lessThan">
      <formula>$C$4</formula>
    </cfRule>
  </conditionalFormatting>
  <conditionalFormatting sqref="AF17">
    <cfRule type="cellIs" dxfId="372" priority="632" operator="lessThan">
      <formula>$C$4</formula>
    </cfRule>
  </conditionalFormatting>
  <conditionalFormatting sqref="AG17">
    <cfRule type="cellIs" dxfId="373" priority="672" operator="lessThan">
      <formula>$C$4</formula>
    </cfRule>
  </conditionalFormatting>
  <conditionalFormatting sqref="AH17">
    <cfRule type="cellIs" dxfId="374" priority="712" operator="lessThan">
      <formula>$C$4</formula>
    </cfRule>
  </conditionalFormatting>
  <conditionalFormatting sqref="AI17">
    <cfRule type="cellIs" dxfId="375" priority="752" operator="lessThan">
      <formula>$C$4</formula>
    </cfRule>
  </conditionalFormatting>
  <conditionalFormatting sqref="AJ17">
    <cfRule type="cellIs" dxfId="376" priority="792" operator="lessThan">
      <formula>$C$4</formula>
    </cfRule>
  </conditionalFormatting>
  <conditionalFormatting sqref="AK17">
    <cfRule type="cellIs" dxfId="377" priority="832" operator="lessThan">
      <formula>$C$4</formula>
    </cfRule>
  </conditionalFormatting>
  <conditionalFormatting sqref="AL17">
    <cfRule type="cellIs" dxfId="378" priority="872" operator="lessThan">
      <formula>$C$4</formula>
    </cfRule>
  </conditionalFormatting>
  <conditionalFormatting sqref="AM17">
    <cfRule type="cellIs" dxfId="379" priority="912" operator="lessThan">
      <formula>$C$4</formula>
    </cfRule>
  </conditionalFormatting>
  <conditionalFormatting sqref="AN17">
    <cfRule type="cellIs" dxfId="380" priority="952" operator="lessThan">
      <formula>$C$4</formula>
    </cfRule>
  </conditionalFormatting>
  <conditionalFormatting sqref="AO17">
    <cfRule type="cellIs" dxfId="381" priority="992" operator="lessThan">
      <formula>$C$4</formula>
    </cfRule>
  </conditionalFormatting>
  <conditionalFormatting sqref="AP17">
    <cfRule type="cellIs" dxfId="382" priority="1032" operator="lessThan">
      <formula>$C$4</formula>
    </cfRule>
  </conditionalFormatting>
  <conditionalFormatting sqref="AQ17">
    <cfRule type="cellIs" dxfId="383" priority="1072" operator="lessThan">
      <formula>$C$4</formula>
    </cfRule>
  </conditionalFormatting>
  <conditionalFormatting sqref="AR17">
    <cfRule type="cellIs" dxfId="384" priority="1112" operator="lessThan">
      <formula>$C$4</formula>
    </cfRule>
  </conditionalFormatting>
  <conditionalFormatting sqref="AS17">
    <cfRule type="cellIs" dxfId="385" priority="1152" operator="lessThan">
      <formula>$C$4</formula>
    </cfRule>
  </conditionalFormatting>
  <conditionalFormatting sqref="AT17">
    <cfRule type="cellIs" dxfId="386" priority="1192" operator="lessThan">
      <formula>$C$4</formula>
    </cfRule>
  </conditionalFormatting>
  <conditionalFormatting sqref="AU17">
    <cfRule type="cellIs" dxfId="387" priority="120" operator="lessThan">
      <formula>$C$4</formula>
    </cfRule>
  </conditionalFormatting>
  <conditionalFormatting sqref="AV17">
    <cfRule type="cellIs" dxfId="388" priority="122" operator="lessThan">
      <formula>$C$4</formula>
    </cfRule>
  </conditionalFormatting>
  <conditionalFormatting sqref="AZ17">
    <cfRule type="cellIs" dxfId="389" priority="1432" operator="lessThan">
      <formula>$C$4</formula>
    </cfRule>
  </conditionalFormatting>
  <conditionalFormatting sqref="BA17">
    <cfRule type="cellIs" dxfId="390" priority="1472" operator="lessThan">
      <formula>$C$4</formula>
    </cfRule>
  </conditionalFormatting>
  <conditionalFormatting sqref="BB17">
    <cfRule type="cellIs" dxfId="391" priority="1512" operator="lessThan">
      <formula>$C$4</formula>
    </cfRule>
  </conditionalFormatting>
  <conditionalFormatting sqref="BC17">
    <cfRule type="cellIs" dxfId="392" priority="1552" operator="lessThan">
      <formula>$C$4</formula>
    </cfRule>
  </conditionalFormatting>
  <conditionalFormatting sqref="BD17">
    <cfRule type="cellIs" dxfId="393" priority="1592" operator="lessThan">
      <formula>$C$4</formula>
    </cfRule>
  </conditionalFormatting>
  <conditionalFormatting sqref="BE17">
    <cfRule type="cellIs" dxfId="394" priority="1632" operator="lessThan">
      <formula>$C$4</formula>
    </cfRule>
  </conditionalFormatting>
  <conditionalFormatting sqref="BF17">
    <cfRule type="cellIs" dxfId="395" priority="37" operator="lessThan">
      <formula>$C$4</formula>
    </cfRule>
  </conditionalFormatting>
  <conditionalFormatting sqref="BH17">
    <cfRule type="cellIs" dxfId="396" priority="1752" operator="lessThan">
      <formula>$C$4</formula>
    </cfRule>
  </conditionalFormatting>
  <conditionalFormatting sqref="BI17">
    <cfRule type="cellIs" dxfId="397" priority="1792" operator="lessThan">
      <formula>$C$4</formula>
    </cfRule>
  </conditionalFormatting>
  <conditionalFormatting sqref="BJ17">
    <cfRule type="cellIs" dxfId="398" priority="1832" operator="lessThan">
      <formula>$C$4</formula>
    </cfRule>
  </conditionalFormatting>
  <conditionalFormatting sqref="BM17">
    <cfRule type="cellIs" dxfId="399" priority="1952" operator="lessThan">
      <formula>$C$4</formula>
    </cfRule>
  </conditionalFormatting>
  <conditionalFormatting sqref="BN17">
    <cfRule type="cellIs" dxfId="400" priority="1992" operator="lessThan">
      <formula>$C$4</formula>
    </cfRule>
  </conditionalFormatting>
  <conditionalFormatting sqref="BO17">
    <cfRule type="cellIs" dxfId="401" priority="2032" operator="lessThan">
      <formula>$C$4</formula>
    </cfRule>
  </conditionalFormatting>
  <conditionalFormatting sqref="BP17">
    <cfRule type="cellIs" dxfId="402" priority="2072" operator="lessThan">
      <formula>$C$4</formula>
    </cfRule>
  </conditionalFormatting>
  <conditionalFormatting sqref="BQ17">
    <cfRule type="cellIs" dxfId="403" priority="2112" operator="lessThan">
      <formula>$C$4</formula>
    </cfRule>
  </conditionalFormatting>
  <conditionalFormatting sqref="BR17">
    <cfRule type="cellIs" dxfId="404" priority="2152" operator="lessThan">
      <formula>$C$4</formula>
    </cfRule>
  </conditionalFormatting>
  <conditionalFormatting sqref="BS17">
    <cfRule type="cellIs" dxfId="405" priority="2192" operator="lessThan">
      <formula>$C$4</formula>
    </cfRule>
  </conditionalFormatting>
  <conditionalFormatting sqref="BT17">
    <cfRule type="cellIs" dxfId="406" priority="2232" operator="lessThan">
      <formula>$C$4</formula>
    </cfRule>
  </conditionalFormatting>
  <conditionalFormatting sqref="BU17">
    <cfRule type="cellIs" dxfId="407" priority="2272" operator="lessThan">
      <formula>$C$4</formula>
    </cfRule>
  </conditionalFormatting>
  <conditionalFormatting sqref="BV17">
    <cfRule type="cellIs" dxfId="408" priority="2312" operator="lessThan">
      <formula>$C$4</formula>
    </cfRule>
  </conditionalFormatting>
  <conditionalFormatting sqref="BY17">
    <cfRule type="cellIs" dxfId="409" priority="2432" operator="lessThan">
      <formula>$C$4</formula>
    </cfRule>
  </conditionalFormatting>
  <conditionalFormatting sqref="BZ17">
    <cfRule type="cellIs" dxfId="410" priority="2472" operator="lessThan">
      <formula>$C$4</formula>
    </cfRule>
  </conditionalFormatting>
  <conditionalFormatting sqref="CA17">
    <cfRule type="cellIs" dxfId="411" priority="2512" operator="lessThan">
      <formula>$C$4</formula>
    </cfRule>
  </conditionalFormatting>
  <conditionalFormatting sqref="CB17">
    <cfRule type="cellIs" dxfId="412" priority="2552" operator="lessThan">
      <formula>$C$4</formula>
    </cfRule>
  </conditionalFormatting>
  <conditionalFormatting sqref="CC17">
    <cfRule type="cellIs" dxfId="413" priority="2592" operator="lessThan">
      <formula>$C$4</formula>
    </cfRule>
  </conditionalFormatting>
  <conditionalFormatting sqref="CD17">
    <cfRule type="cellIs" dxfId="414" priority="2632" operator="lessThan">
      <formula>$C$4</formula>
    </cfRule>
  </conditionalFormatting>
  <conditionalFormatting sqref="CE17">
    <cfRule type="cellIs" dxfId="415" priority="2672" operator="lessThan">
      <formula>$C$4</formula>
    </cfRule>
  </conditionalFormatting>
  <conditionalFormatting sqref="CF17">
    <cfRule type="cellIs" dxfId="416" priority="2712" operator="lessThan">
      <formula>$C$4</formula>
    </cfRule>
  </conditionalFormatting>
  <conditionalFormatting sqref="CG17">
    <cfRule type="cellIs" dxfId="417" priority="2752" operator="lessThan">
      <formula>$C$4</formula>
    </cfRule>
  </conditionalFormatting>
  <conditionalFormatting sqref="CH17">
    <cfRule type="cellIs" dxfId="418" priority="2792" operator="greaterThan">
      <formula>$BJ$2+15</formula>
    </cfRule>
  </conditionalFormatting>
  <conditionalFormatting sqref="CJ17">
    <cfRule type="cellIs" dxfId="419" priority="2992" operator="lessThan">
      <formula>$C$4</formula>
    </cfRule>
  </conditionalFormatting>
  <conditionalFormatting sqref="CN17">
    <cfRule type="cellIs" dxfId="420" priority="3033" operator="lessThan">
      <formula>$C$4</formula>
    </cfRule>
  </conditionalFormatting>
  <conditionalFormatting sqref="Q18">
    <cfRule type="cellIs" dxfId="421" priority="193" operator="lessThan">
      <formula>$C$4</formula>
    </cfRule>
  </conditionalFormatting>
  <conditionalFormatting sqref="R18">
    <cfRule type="cellIs" dxfId="422" priority="233" operator="lessThan">
      <formula>$C$4</formula>
    </cfRule>
  </conditionalFormatting>
  <conditionalFormatting sqref="T18">
    <cfRule type="cellIs" dxfId="423" priority="2873" operator="lessThan">
      <formula>$C$4</formula>
    </cfRule>
  </conditionalFormatting>
  <conditionalFormatting sqref="U18">
    <cfRule type="cellIs" dxfId="424" priority="273" operator="lessThan">
      <formula>$C$4</formula>
    </cfRule>
  </conditionalFormatting>
  <conditionalFormatting sqref="W18">
    <cfRule type="cellIs" dxfId="425" priority="2953" operator="lessThan">
      <formula>$C$4</formula>
    </cfRule>
  </conditionalFormatting>
  <conditionalFormatting sqref="X18">
    <cfRule type="cellIs" dxfId="426" priority="313" operator="lessThan">
      <formula>$C$4</formula>
    </cfRule>
  </conditionalFormatting>
  <conditionalFormatting sqref="Z18">
    <cfRule type="cellIs" dxfId="427" priority="393" operator="lessThan">
      <formula>$C$4</formula>
    </cfRule>
  </conditionalFormatting>
  <conditionalFormatting sqref="AA18">
    <cfRule type="cellIs" dxfId="428" priority="433" operator="lessThan">
      <formula>$C$4</formula>
    </cfRule>
  </conditionalFormatting>
  <conditionalFormatting sqref="AC18">
    <cfRule type="cellIs" dxfId="429" priority="513" operator="lessThan">
      <formula>$C$4</formula>
    </cfRule>
  </conditionalFormatting>
  <conditionalFormatting sqref="AD18">
    <cfRule type="cellIs" dxfId="430" priority="553" operator="lessThan">
      <formula>$C$4</formula>
    </cfRule>
  </conditionalFormatting>
  <conditionalFormatting sqref="AE18">
    <cfRule type="cellIs" dxfId="431" priority="593" operator="lessThan">
      <formula>$C$4</formula>
    </cfRule>
  </conditionalFormatting>
  <conditionalFormatting sqref="AF18">
    <cfRule type="cellIs" dxfId="432" priority="633" operator="lessThan">
      <formula>$C$4</formula>
    </cfRule>
  </conditionalFormatting>
  <conditionalFormatting sqref="AG18">
    <cfRule type="cellIs" dxfId="433" priority="673" operator="lessThan">
      <formula>$C$4</formula>
    </cfRule>
  </conditionalFormatting>
  <conditionalFormatting sqref="AH18">
    <cfRule type="cellIs" dxfId="434" priority="713" operator="lessThan">
      <formula>$C$4</formula>
    </cfRule>
  </conditionalFormatting>
  <conditionalFormatting sqref="AI18">
    <cfRule type="cellIs" dxfId="435" priority="753" operator="lessThan">
      <formula>$C$4</formula>
    </cfRule>
  </conditionalFormatting>
  <conditionalFormatting sqref="AJ18">
    <cfRule type="cellIs" dxfId="436" priority="793" operator="lessThan">
      <formula>$C$4</formula>
    </cfRule>
  </conditionalFormatting>
  <conditionalFormatting sqref="AK18">
    <cfRule type="cellIs" dxfId="437" priority="833" operator="lessThan">
      <formula>$C$4</formula>
    </cfRule>
  </conditionalFormatting>
  <conditionalFormatting sqref="AL18">
    <cfRule type="cellIs" dxfId="438" priority="873" operator="lessThan">
      <formula>$C$4</formula>
    </cfRule>
  </conditionalFormatting>
  <conditionalFormatting sqref="AM18">
    <cfRule type="cellIs" dxfId="439" priority="913" operator="lessThan">
      <formula>$C$4</formula>
    </cfRule>
  </conditionalFormatting>
  <conditionalFormatting sqref="AN18">
    <cfRule type="cellIs" dxfId="440" priority="953" operator="lessThan">
      <formula>$C$4</formula>
    </cfRule>
  </conditionalFormatting>
  <conditionalFormatting sqref="AO18">
    <cfRule type="cellIs" dxfId="441" priority="993" operator="lessThan">
      <formula>$C$4</formula>
    </cfRule>
  </conditionalFormatting>
  <conditionalFormatting sqref="AP18">
    <cfRule type="cellIs" dxfId="442" priority="1033" operator="lessThan">
      <formula>$C$4</formula>
    </cfRule>
  </conditionalFormatting>
  <conditionalFormatting sqref="AQ18">
    <cfRule type="cellIs" dxfId="443" priority="1073" operator="lessThan">
      <formula>$C$4</formula>
    </cfRule>
  </conditionalFormatting>
  <conditionalFormatting sqref="AR18">
    <cfRule type="cellIs" dxfId="444" priority="1113" operator="lessThan">
      <formula>$C$4</formula>
    </cfRule>
  </conditionalFormatting>
  <conditionalFormatting sqref="AS18">
    <cfRule type="cellIs" dxfId="445" priority="1153" operator="lessThan">
      <formula>$C$4</formula>
    </cfRule>
  </conditionalFormatting>
  <conditionalFormatting sqref="AT18">
    <cfRule type="cellIs" dxfId="446" priority="1193" operator="lessThan">
      <formula>$C$4</formula>
    </cfRule>
  </conditionalFormatting>
  <conditionalFormatting sqref="AU18">
    <cfRule type="cellIs" dxfId="447" priority="121" operator="lessThan">
      <formula>$C$4</formula>
    </cfRule>
  </conditionalFormatting>
  <conditionalFormatting sqref="AV18">
    <cfRule type="cellIs" dxfId="448" priority="123" operator="lessThan">
      <formula>$C$4</formula>
    </cfRule>
  </conditionalFormatting>
  <conditionalFormatting sqref="AZ18">
    <cfRule type="cellIs" dxfId="449" priority="1433" operator="lessThan">
      <formula>$C$4</formula>
    </cfRule>
  </conditionalFormatting>
  <conditionalFormatting sqref="BA18">
    <cfRule type="cellIs" dxfId="450" priority="1473" operator="lessThan">
      <formula>$C$4</formula>
    </cfRule>
  </conditionalFormatting>
  <conditionalFormatting sqref="BB18">
    <cfRule type="cellIs" dxfId="451" priority="1513" operator="lessThan">
      <formula>$C$4</formula>
    </cfRule>
  </conditionalFormatting>
  <conditionalFormatting sqref="BC18">
    <cfRule type="cellIs" dxfId="452" priority="1553" operator="lessThan">
      <formula>$C$4</formula>
    </cfRule>
  </conditionalFormatting>
  <conditionalFormatting sqref="BD18">
    <cfRule type="cellIs" dxfId="453" priority="1593" operator="lessThan">
      <formula>$C$4</formula>
    </cfRule>
  </conditionalFormatting>
  <conditionalFormatting sqref="BE18">
    <cfRule type="cellIs" dxfId="454" priority="1633" operator="lessThan">
      <formula>$C$4</formula>
    </cfRule>
  </conditionalFormatting>
  <conditionalFormatting sqref="BF18">
    <cfRule type="cellIs" dxfId="455" priority="38" operator="lessThan">
      <formula>$C$4</formula>
    </cfRule>
  </conditionalFormatting>
  <conditionalFormatting sqref="BH18">
    <cfRule type="cellIs" dxfId="456" priority="1753" operator="lessThan">
      <formula>$C$4</formula>
    </cfRule>
  </conditionalFormatting>
  <conditionalFormatting sqref="BI18">
    <cfRule type="cellIs" dxfId="457" priority="1793" operator="lessThan">
      <formula>$C$4</formula>
    </cfRule>
  </conditionalFormatting>
  <conditionalFormatting sqref="BJ18">
    <cfRule type="cellIs" dxfId="458" priority="1833" operator="lessThan">
      <formula>$C$4</formula>
    </cfRule>
  </conditionalFormatting>
  <conditionalFormatting sqref="BM18">
    <cfRule type="cellIs" dxfId="459" priority="1953" operator="lessThan">
      <formula>$C$4</formula>
    </cfRule>
  </conditionalFormatting>
  <conditionalFormatting sqref="BN18">
    <cfRule type="cellIs" dxfId="460" priority="1993" operator="lessThan">
      <formula>$C$4</formula>
    </cfRule>
  </conditionalFormatting>
  <conditionalFormatting sqref="BO18">
    <cfRule type="cellIs" dxfId="461" priority="2033" operator="lessThan">
      <formula>$C$4</formula>
    </cfRule>
  </conditionalFormatting>
  <conditionalFormatting sqref="BP18">
    <cfRule type="cellIs" dxfId="462" priority="2073" operator="lessThan">
      <formula>$C$4</formula>
    </cfRule>
  </conditionalFormatting>
  <conditionalFormatting sqref="BQ18">
    <cfRule type="cellIs" dxfId="463" priority="2113" operator="lessThan">
      <formula>$C$4</formula>
    </cfRule>
  </conditionalFormatting>
  <conditionalFormatting sqref="BR18">
    <cfRule type="cellIs" dxfId="464" priority="2153" operator="lessThan">
      <formula>$C$4</formula>
    </cfRule>
  </conditionalFormatting>
  <conditionalFormatting sqref="BS18">
    <cfRule type="cellIs" dxfId="465" priority="2193" operator="lessThan">
      <formula>$C$4</formula>
    </cfRule>
  </conditionalFormatting>
  <conditionalFormatting sqref="BT18">
    <cfRule type="cellIs" dxfId="466" priority="2233" operator="lessThan">
      <formula>$C$4</formula>
    </cfRule>
  </conditionalFormatting>
  <conditionalFormatting sqref="BU18">
    <cfRule type="cellIs" dxfId="467" priority="2273" operator="lessThan">
      <formula>$C$4</formula>
    </cfRule>
  </conditionalFormatting>
  <conditionalFormatting sqref="BV18">
    <cfRule type="cellIs" dxfId="468" priority="2313" operator="lessThan">
      <formula>$C$4</formula>
    </cfRule>
  </conditionalFormatting>
  <conditionalFormatting sqref="BY18">
    <cfRule type="cellIs" dxfId="469" priority="2433" operator="lessThan">
      <formula>$C$4</formula>
    </cfRule>
  </conditionalFormatting>
  <conditionalFormatting sqref="BZ18">
    <cfRule type="cellIs" dxfId="470" priority="2473" operator="lessThan">
      <formula>$C$4</formula>
    </cfRule>
  </conditionalFormatting>
  <conditionalFormatting sqref="CA18">
    <cfRule type="cellIs" dxfId="471" priority="2513" operator="lessThan">
      <formula>$C$4</formula>
    </cfRule>
  </conditionalFormatting>
  <conditionalFormatting sqref="CB18">
    <cfRule type="cellIs" dxfId="472" priority="2553" operator="lessThan">
      <formula>$C$4</formula>
    </cfRule>
  </conditionalFormatting>
  <conditionalFormatting sqref="CC18">
    <cfRule type="cellIs" dxfId="473" priority="2593" operator="lessThan">
      <formula>$C$4</formula>
    </cfRule>
  </conditionalFormatting>
  <conditionalFormatting sqref="CD18">
    <cfRule type="cellIs" dxfId="474" priority="2633" operator="lessThan">
      <formula>$C$4</formula>
    </cfRule>
  </conditionalFormatting>
  <conditionalFormatting sqref="CE18">
    <cfRule type="cellIs" dxfId="475" priority="2673" operator="lessThan">
      <formula>$C$4</formula>
    </cfRule>
  </conditionalFormatting>
  <conditionalFormatting sqref="CF18">
    <cfRule type="cellIs" dxfId="476" priority="2713" operator="lessThan">
      <formula>$C$4</formula>
    </cfRule>
  </conditionalFormatting>
  <conditionalFormatting sqref="CG18">
    <cfRule type="cellIs" dxfId="477" priority="2753" operator="lessThan">
      <formula>$C$4</formula>
    </cfRule>
  </conditionalFormatting>
  <conditionalFormatting sqref="CH18">
    <cfRule type="cellIs" dxfId="478" priority="2793" operator="greaterThan">
      <formula>$BJ$2+15</formula>
    </cfRule>
  </conditionalFormatting>
  <conditionalFormatting sqref="CJ18">
    <cfRule type="cellIs" dxfId="479" priority="2993" operator="lessThan">
      <formula>$C$4</formula>
    </cfRule>
  </conditionalFormatting>
  <conditionalFormatting sqref="CN18">
    <cfRule type="cellIs" dxfId="480" priority="3034" operator="lessThan">
      <formula>$C$4</formula>
    </cfRule>
  </conditionalFormatting>
  <conditionalFormatting sqref="Q19">
    <cfRule type="cellIs" dxfId="481" priority="194" operator="lessThan">
      <formula>$C$4</formula>
    </cfRule>
  </conditionalFormatting>
  <conditionalFormatting sqref="R19">
    <cfRule type="cellIs" dxfId="482" priority="234" operator="lessThan">
      <formula>$C$4</formula>
    </cfRule>
  </conditionalFormatting>
  <conditionalFormatting sqref="T19">
    <cfRule type="cellIs" dxfId="483" priority="2874" operator="lessThan">
      <formula>$C$4</formula>
    </cfRule>
  </conditionalFormatting>
  <conditionalFormatting sqref="U19">
    <cfRule type="cellIs" dxfId="484" priority="274" operator="lessThan">
      <formula>$C$4</formula>
    </cfRule>
  </conditionalFormatting>
  <conditionalFormatting sqref="W19">
    <cfRule type="cellIs" dxfId="485" priority="2954" operator="lessThan">
      <formula>$C$4</formula>
    </cfRule>
  </conditionalFormatting>
  <conditionalFormatting sqref="X19">
    <cfRule type="cellIs" dxfId="486" priority="314" operator="lessThan">
      <formula>$C$4</formula>
    </cfRule>
  </conditionalFormatting>
  <conditionalFormatting sqref="Z19">
    <cfRule type="cellIs" dxfId="487" priority="394" operator="lessThan">
      <formula>$C$4</formula>
    </cfRule>
  </conditionalFormatting>
  <conditionalFormatting sqref="AA19">
    <cfRule type="cellIs" dxfId="488" priority="434" operator="lessThan">
      <formula>$C$4</formula>
    </cfRule>
  </conditionalFormatting>
  <conditionalFormatting sqref="AC19">
    <cfRule type="cellIs" dxfId="489" priority="514" operator="lessThan">
      <formula>$C$4</formula>
    </cfRule>
  </conditionalFormatting>
  <conditionalFormatting sqref="AD19">
    <cfRule type="cellIs" dxfId="490" priority="554" operator="lessThan">
      <formula>$C$4</formula>
    </cfRule>
  </conditionalFormatting>
  <conditionalFormatting sqref="AE19">
    <cfRule type="cellIs" dxfId="491" priority="594" operator="lessThan">
      <formula>$C$4</formula>
    </cfRule>
  </conditionalFormatting>
  <conditionalFormatting sqref="AF19">
    <cfRule type="cellIs" dxfId="492" priority="634" operator="lessThan">
      <formula>$C$4</formula>
    </cfRule>
  </conditionalFormatting>
  <conditionalFormatting sqref="AG19">
    <cfRule type="cellIs" dxfId="493" priority="674" operator="lessThan">
      <formula>$C$4</formula>
    </cfRule>
  </conditionalFormatting>
  <conditionalFormatting sqref="AH19">
    <cfRule type="cellIs" dxfId="494" priority="714" operator="lessThan">
      <formula>$C$4</formula>
    </cfRule>
  </conditionalFormatting>
  <conditionalFormatting sqref="AI19">
    <cfRule type="cellIs" dxfId="495" priority="754" operator="lessThan">
      <formula>$C$4</formula>
    </cfRule>
  </conditionalFormatting>
  <conditionalFormatting sqref="AJ19">
    <cfRule type="cellIs" dxfId="496" priority="794" operator="lessThan">
      <formula>$C$4</formula>
    </cfRule>
  </conditionalFormatting>
  <conditionalFormatting sqref="AK19">
    <cfRule type="cellIs" dxfId="497" priority="834" operator="lessThan">
      <formula>$C$4</formula>
    </cfRule>
  </conditionalFormatting>
  <conditionalFormatting sqref="AL19">
    <cfRule type="cellIs" dxfId="498" priority="874" operator="lessThan">
      <formula>$C$4</formula>
    </cfRule>
  </conditionalFormatting>
  <conditionalFormatting sqref="AM19">
    <cfRule type="cellIs" dxfId="499" priority="914" operator="lessThan">
      <formula>$C$4</formula>
    </cfRule>
  </conditionalFormatting>
  <conditionalFormatting sqref="AN19">
    <cfRule type="cellIs" dxfId="500" priority="954" operator="lessThan">
      <formula>$C$4</formula>
    </cfRule>
  </conditionalFormatting>
  <conditionalFormatting sqref="AO19">
    <cfRule type="cellIs" dxfId="501" priority="994" operator="lessThan">
      <formula>$C$4</formula>
    </cfRule>
  </conditionalFormatting>
  <conditionalFormatting sqref="AP19">
    <cfRule type="cellIs" dxfId="502" priority="1034" operator="lessThan">
      <formula>$C$4</formula>
    </cfRule>
  </conditionalFormatting>
  <conditionalFormatting sqref="AQ19">
    <cfRule type="cellIs" dxfId="503" priority="1074" operator="lessThan">
      <formula>$C$4</formula>
    </cfRule>
  </conditionalFormatting>
  <conditionalFormatting sqref="AR19">
    <cfRule type="cellIs" dxfId="504" priority="1114" operator="lessThan">
      <formula>$C$4</formula>
    </cfRule>
  </conditionalFormatting>
  <conditionalFormatting sqref="AS19">
    <cfRule type="cellIs" dxfId="505" priority="1154" operator="lessThan">
      <formula>$C$4</formula>
    </cfRule>
  </conditionalFormatting>
  <conditionalFormatting sqref="AT19">
    <cfRule type="cellIs" dxfId="506" priority="1194" operator="lessThan">
      <formula>$C$4</formula>
    </cfRule>
  </conditionalFormatting>
  <conditionalFormatting sqref="AU19">
    <cfRule type="cellIs" dxfId="507" priority="116" operator="lessThan">
      <formula>$C$4</formula>
    </cfRule>
  </conditionalFormatting>
  <conditionalFormatting sqref="AV19">
    <cfRule type="cellIs" dxfId="508" priority="118" operator="lessThan">
      <formula>$C$4</formula>
    </cfRule>
  </conditionalFormatting>
  <conditionalFormatting sqref="AZ19">
    <cfRule type="cellIs" dxfId="509" priority="1434" operator="lessThan">
      <formula>$C$4</formula>
    </cfRule>
  </conditionalFormatting>
  <conditionalFormatting sqref="BA19">
    <cfRule type="cellIs" dxfId="510" priority="1474" operator="lessThan">
      <formula>$C$4</formula>
    </cfRule>
  </conditionalFormatting>
  <conditionalFormatting sqref="BB19">
    <cfRule type="cellIs" dxfId="511" priority="1514" operator="lessThan">
      <formula>$C$4</formula>
    </cfRule>
  </conditionalFormatting>
  <conditionalFormatting sqref="BC19">
    <cfRule type="cellIs" dxfId="512" priority="1554" operator="lessThan">
      <formula>$C$4</formula>
    </cfRule>
  </conditionalFormatting>
  <conditionalFormatting sqref="BD19">
    <cfRule type="cellIs" dxfId="513" priority="1594" operator="lessThan">
      <formula>$C$4</formula>
    </cfRule>
  </conditionalFormatting>
  <conditionalFormatting sqref="BE19">
    <cfRule type="cellIs" dxfId="514" priority="1634" operator="lessThan">
      <formula>$C$4</formula>
    </cfRule>
  </conditionalFormatting>
  <conditionalFormatting sqref="BF19">
    <cfRule type="cellIs" dxfId="515" priority="39" operator="lessThan">
      <formula>$C$4</formula>
    </cfRule>
  </conditionalFormatting>
  <conditionalFormatting sqref="BH19">
    <cfRule type="cellIs" dxfId="516" priority="1754" operator="lessThan">
      <formula>$C$4</formula>
    </cfRule>
  </conditionalFormatting>
  <conditionalFormatting sqref="BI19">
    <cfRule type="cellIs" dxfId="517" priority="1794" operator="lessThan">
      <formula>$C$4</formula>
    </cfRule>
  </conditionalFormatting>
  <conditionalFormatting sqref="BJ19">
    <cfRule type="cellIs" dxfId="518" priority="1834" operator="lessThan">
      <formula>$C$4</formula>
    </cfRule>
  </conditionalFormatting>
  <conditionalFormatting sqref="BM19">
    <cfRule type="cellIs" dxfId="519" priority="1954" operator="lessThan">
      <formula>$C$4</formula>
    </cfRule>
  </conditionalFormatting>
  <conditionalFormatting sqref="BN19">
    <cfRule type="cellIs" dxfId="520" priority="1994" operator="lessThan">
      <formula>$C$4</formula>
    </cfRule>
  </conditionalFormatting>
  <conditionalFormatting sqref="BO19">
    <cfRule type="cellIs" dxfId="521" priority="2034" operator="lessThan">
      <formula>$C$4</formula>
    </cfRule>
  </conditionalFormatting>
  <conditionalFormatting sqref="BP19">
    <cfRule type="cellIs" dxfId="522" priority="2074" operator="lessThan">
      <formula>$C$4</formula>
    </cfRule>
  </conditionalFormatting>
  <conditionalFormatting sqref="BQ19">
    <cfRule type="cellIs" dxfId="523" priority="2114" operator="lessThan">
      <formula>$C$4</formula>
    </cfRule>
  </conditionalFormatting>
  <conditionalFormatting sqref="BR19">
    <cfRule type="cellIs" dxfId="524" priority="2154" operator="lessThan">
      <formula>$C$4</formula>
    </cfRule>
  </conditionalFormatting>
  <conditionalFormatting sqref="BS19">
    <cfRule type="cellIs" dxfId="525" priority="2194" operator="lessThan">
      <formula>$C$4</formula>
    </cfRule>
  </conditionalFormatting>
  <conditionalFormatting sqref="BT19">
    <cfRule type="cellIs" dxfId="526" priority="2234" operator="lessThan">
      <formula>$C$4</formula>
    </cfRule>
  </conditionalFormatting>
  <conditionalFormatting sqref="BU19">
    <cfRule type="cellIs" dxfId="527" priority="2274" operator="lessThan">
      <formula>$C$4</formula>
    </cfRule>
  </conditionalFormatting>
  <conditionalFormatting sqref="BV19">
    <cfRule type="cellIs" dxfId="528" priority="2314" operator="lessThan">
      <formula>$C$4</formula>
    </cfRule>
  </conditionalFormatting>
  <conditionalFormatting sqref="BY19">
    <cfRule type="cellIs" dxfId="529" priority="2434" operator="lessThan">
      <formula>$C$4</formula>
    </cfRule>
  </conditionalFormatting>
  <conditionalFormatting sqref="BZ19">
    <cfRule type="cellIs" dxfId="530" priority="2474" operator="lessThan">
      <formula>$C$4</formula>
    </cfRule>
  </conditionalFormatting>
  <conditionalFormatting sqref="CA19">
    <cfRule type="cellIs" dxfId="531" priority="2514" operator="lessThan">
      <formula>$C$4</formula>
    </cfRule>
  </conditionalFormatting>
  <conditionalFormatting sqref="CB19">
    <cfRule type="cellIs" dxfId="532" priority="2554" operator="lessThan">
      <formula>$C$4</formula>
    </cfRule>
  </conditionalFormatting>
  <conditionalFormatting sqref="CC19">
    <cfRule type="cellIs" dxfId="533" priority="2594" operator="lessThan">
      <formula>$C$4</formula>
    </cfRule>
  </conditionalFormatting>
  <conditionalFormatting sqref="CD19">
    <cfRule type="cellIs" dxfId="534" priority="2634" operator="lessThan">
      <formula>$C$4</formula>
    </cfRule>
  </conditionalFormatting>
  <conditionalFormatting sqref="CE19">
    <cfRule type="cellIs" dxfId="535" priority="2674" operator="lessThan">
      <formula>$C$4</formula>
    </cfRule>
  </conditionalFormatting>
  <conditionalFormatting sqref="CF19">
    <cfRule type="cellIs" dxfId="536" priority="2714" operator="lessThan">
      <formula>$C$4</formula>
    </cfRule>
  </conditionalFormatting>
  <conditionalFormatting sqref="CG19">
    <cfRule type="cellIs" dxfId="537" priority="2754" operator="lessThan">
      <formula>$C$4</formula>
    </cfRule>
  </conditionalFormatting>
  <conditionalFormatting sqref="CH19">
    <cfRule type="cellIs" dxfId="538" priority="2794" operator="greaterThan">
      <formula>$BJ$2+15</formula>
    </cfRule>
  </conditionalFormatting>
  <conditionalFormatting sqref="CJ19">
    <cfRule type="cellIs" dxfId="539" priority="2994" operator="lessThan">
      <formula>$C$4</formula>
    </cfRule>
  </conditionalFormatting>
  <conditionalFormatting sqref="CN19">
    <cfRule type="cellIs" dxfId="540" priority="3035" operator="lessThan">
      <formula>$C$4</formula>
    </cfRule>
  </conditionalFormatting>
  <conditionalFormatting sqref="Q20">
    <cfRule type="cellIs" dxfId="541" priority="195" operator="lessThan">
      <formula>$C$4</formula>
    </cfRule>
  </conditionalFormatting>
  <conditionalFormatting sqref="R20">
    <cfRule type="cellIs" dxfId="542" priority="235" operator="lessThan">
      <formula>$C$4</formula>
    </cfRule>
  </conditionalFormatting>
  <conditionalFormatting sqref="T20">
    <cfRule type="cellIs" dxfId="543" priority="2875" operator="lessThan">
      <formula>$C$4</formula>
    </cfRule>
  </conditionalFormatting>
  <conditionalFormatting sqref="U20">
    <cfRule type="cellIs" dxfId="544" priority="275" operator="lessThan">
      <formula>$C$4</formula>
    </cfRule>
  </conditionalFormatting>
  <conditionalFormatting sqref="W20">
    <cfRule type="cellIs" dxfId="545" priority="2955" operator="lessThan">
      <formula>$C$4</formula>
    </cfRule>
  </conditionalFormatting>
  <conditionalFormatting sqref="X20">
    <cfRule type="cellIs" dxfId="546" priority="315" operator="lessThan">
      <formula>$C$4</formula>
    </cfRule>
  </conditionalFormatting>
  <conditionalFormatting sqref="Z20">
    <cfRule type="cellIs" dxfId="547" priority="395" operator="lessThan">
      <formula>$C$4</formula>
    </cfRule>
  </conditionalFormatting>
  <conditionalFormatting sqref="AA20">
    <cfRule type="cellIs" dxfId="548" priority="435" operator="lessThan">
      <formula>$C$4</formula>
    </cfRule>
  </conditionalFormatting>
  <conditionalFormatting sqref="AC20">
    <cfRule type="cellIs" dxfId="549" priority="515" operator="lessThan">
      <formula>$C$4</formula>
    </cfRule>
  </conditionalFormatting>
  <conditionalFormatting sqref="AD20">
    <cfRule type="cellIs" dxfId="550" priority="555" operator="lessThan">
      <formula>$C$4</formula>
    </cfRule>
  </conditionalFormatting>
  <conditionalFormatting sqref="AE20">
    <cfRule type="cellIs" dxfId="551" priority="595" operator="lessThan">
      <formula>$C$4</formula>
    </cfRule>
  </conditionalFormatting>
  <conditionalFormatting sqref="AF20">
    <cfRule type="cellIs" dxfId="552" priority="635" operator="lessThan">
      <formula>$C$4</formula>
    </cfRule>
  </conditionalFormatting>
  <conditionalFormatting sqref="AG20">
    <cfRule type="cellIs" dxfId="553" priority="675" operator="lessThan">
      <formula>$C$4</formula>
    </cfRule>
  </conditionalFormatting>
  <conditionalFormatting sqref="AH20">
    <cfRule type="cellIs" dxfId="554" priority="715" operator="lessThan">
      <formula>$C$4</formula>
    </cfRule>
  </conditionalFormatting>
  <conditionalFormatting sqref="AI20">
    <cfRule type="cellIs" dxfId="555" priority="755" operator="lessThan">
      <formula>$C$4</formula>
    </cfRule>
  </conditionalFormatting>
  <conditionalFormatting sqref="AJ20">
    <cfRule type="cellIs" dxfId="556" priority="795" operator="lessThan">
      <formula>$C$4</formula>
    </cfRule>
  </conditionalFormatting>
  <conditionalFormatting sqref="AK20">
    <cfRule type="cellIs" dxfId="557" priority="835" operator="lessThan">
      <formula>$C$4</formula>
    </cfRule>
  </conditionalFormatting>
  <conditionalFormatting sqref="AL20">
    <cfRule type="cellIs" dxfId="558" priority="875" operator="lessThan">
      <formula>$C$4</formula>
    </cfRule>
  </conditionalFormatting>
  <conditionalFormatting sqref="AM20">
    <cfRule type="cellIs" dxfId="559" priority="915" operator="lessThan">
      <formula>$C$4</formula>
    </cfRule>
  </conditionalFormatting>
  <conditionalFormatting sqref="AN20">
    <cfRule type="cellIs" dxfId="560" priority="955" operator="lessThan">
      <formula>$C$4</formula>
    </cfRule>
  </conditionalFormatting>
  <conditionalFormatting sqref="AO20">
    <cfRule type="cellIs" dxfId="561" priority="995" operator="lessThan">
      <formula>$C$4</formula>
    </cfRule>
  </conditionalFormatting>
  <conditionalFormatting sqref="AP20">
    <cfRule type="cellIs" dxfId="562" priority="1035" operator="lessThan">
      <formula>$C$4</formula>
    </cfRule>
  </conditionalFormatting>
  <conditionalFormatting sqref="AQ20">
    <cfRule type="cellIs" dxfId="563" priority="1075" operator="lessThan">
      <formula>$C$4</formula>
    </cfRule>
  </conditionalFormatting>
  <conditionalFormatting sqref="AR20">
    <cfRule type="cellIs" dxfId="564" priority="1115" operator="lessThan">
      <formula>$C$4</formula>
    </cfRule>
  </conditionalFormatting>
  <conditionalFormatting sqref="AS20">
    <cfRule type="cellIs" dxfId="565" priority="1155" operator="lessThan">
      <formula>$C$4</formula>
    </cfRule>
  </conditionalFormatting>
  <conditionalFormatting sqref="AT20">
    <cfRule type="cellIs" dxfId="566" priority="1195" operator="lessThan">
      <formula>$C$4</formula>
    </cfRule>
  </conditionalFormatting>
  <conditionalFormatting sqref="AU20">
    <cfRule type="cellIs" dxfId="567" priority="117" operator="lessThan">
      <formula>$C$4</formula>
    </cfRule>
  </conditionalFormatting>
  <conditionalFormatting sqref="AV20">
    <cfRule type="cellIs" dxfId="568" priority="119" operator="lessThan">
      <formula>$C$4</formula>
    </cfRule>
  </conditionalFormatting>
  <conditionalFormatting sqref="AZ20">
    <cfRule type="cellIs" dxfId="569" priority="1435" operator="lessThan">
      <formula>$C$4</formula>
    </cfRule>
  </conditionalFormatting>
  <conditionalFormatting sqref="BA20">
    <cfRule type="cellIs" dxfId="570" priority="1475" operator="lessThan">
      <formula>$C$4</formula>
    </cfRule>
  </conditionalFormatting>
  <conditionalFormatting sqref="BB20">
    <cfRule type="cellIs" dxfId="571" priority="1515" operator="lessThan">
      <formula>$C$4</formula>
    </cfRule>
  </conditionalFormatting>
  <conditionalFormatting sqref="BC20">
    <cfRule type="cellIs" dxfId="572" priority="1555" operator="lessThan">
      <formula>$C$4</formula>
    </cfRule>
  </conditionalFormatting>
  <conditionalFormatting sqref="BD20">
    <cfRule type="cellIs" dxfId="573" priority="1595" operator="lessThan">
      <formula>$C$4</formula>
    </cfRule>
  </conditionalFormatting>
  <conditionalFormatting sqref="BE20">
    <cfRule type="cellIs" dxfId="574" priority="1635" operator="lessThan">
      <formula>$C$4</formula>
    </cfRule>
  </conditionalFormatting>
  <conditionalFormatting sqref="BF20">
    <cfRule type="cellIs" dxfId="575" priority="40" operator="lessThan">
      <formula>$C$4</formula>
    </cfRule>
  </conditionalFormatting>
  <conditionalFormatting sqref="BH20">
    <cfRule type="cellIs" dxfId="576" priority="1755" operator="lessThan">
      <formula>$C$4</formula>
    </cfRule>
  </conditionalFormatting>
  <conditionalFormatting sqref="BI20">
    <cfRule type="cellIs" dxfId="577" priority="1795" operator="lessThan">
      <formula>$C$4</formula>
    </cfRule>
  </conditionalFormatting>
  <conditionalFormatting sqref="BJ20">
    <cfRule type="cellIs" dxfId="578" priority="1835" operator="lessThan">
      <formula>$C$4</formula>
    </cfRule>
  </conditionalFormatting>
  <conditionalFormatting sqref="BM20">
    <cfRule type="cellIs" dxfId="579" priority="1955" operator="lessThan">
      <formula>$C$4</formula>
    </cfRule>
  </conditionalFormatting>
  <conditionalFormatting sqref="BN20">
    <cfRule type="cellIs" dxfId="580" priority="1995" operator="lessThan">
      <formula>$C$4</formula>
    </cfRule>
  </conditionalFormatting>
  <conditionalFormatting sqref="BO20">
    <cfRule type="cellIs" dxfId="581" priority="2035" operator="lessThan">
      <formula>$C$4</formula>
    </cfRule>
  </conditionalFormatting>
  <conditionalFormatting sqref="BP20">
    <cfRule type="cellIs" dxfId="582" priority="2075" operator="lessThan">
      <formula>$C$4</formula>
    </cfRule>
  </conditionalFormatting>
  <conditionalFormatting sqref="BQ20">
    <cfRule type="cellIs" dxfId="583" priority="2115" operator="lessThan">
      <formula>$C$4</formula>
    </cfRule>
  </conditionalFormatting>
  <conditionalFormatting sqref="BR20">
    <cfRule type="cellIs" dxfId="584" priority="2155" operator="lessThan">
      <formula>$C$4</formula>
    </cfRule>
  </conditionalFormatting>
  <conditionalFormatting sqref="BS20">
    <cfRule type="cellIs" dxfId="585" priority="2195" operator="lessThan">
      <formula>$C$4</formula>
    </cfRule>
  </conditionalFormatting>
  <conditionalFormatting sqref="BT20">
    <cfRule type="cellIs" dxfId="586" priority="2235" operator="lessThan">
      <formula>$C$4</formula>
    </cfRule>
  </conditionalFormatting>
  <conditionalFormatting sqref="BU20">
    <cfRule type="cellIs" dxfId="587" priority="2275" operator="lessThan">
      <formula>$C$4</formula>
    </cfRule>
  </conditionalFormatting>
  <conditionalFormatting sqref="BV20">
    <cfRule type="cellIs" dxfId="588" priority="2315" operator="lessThan">
      <formula>$C$4</formula>
    </cfRule>
  </conditionalFormatting>
  <conditionalFormatting sqref="BY20">
    <cfRule type="cellIs" dxfId="589" priority="2435" operator="lessThan">
      <formula>$C$4</formula>
    </cfRule>
  </conditionalFormatting>
  <conditionalFormatting sqref="BZ20">
    <cfRule type="cellIs" dxfId="590" priority="2475" operator="lessThan">
      <formula>$C$4</formula>
    </cfRule>
  </conditionalFormatting>
  <conditionalFormatting sqref="CA20">
    <cfRule type="cellIs" dxfId="591" priority="2515" operator="lessThan">
      <formula>$C$4</formula>
    </cfRule>
  </conditionalFormatting>
  <conditionalFormatting sqref="CB20">
    <cfRule type="cellIs" dxfId="592" priority="2555" operator="lessThan">
      <formula>$C$4</formula>
    </cfRule>
  </conditionalFormatting>
  <conditionalFormatting sqref="CC20">
    <cfRule type="cellIs" dxfId="593" priority="2595" operator="lessThan">
      <formula>$C$4</formula>
    </cfRule>
  </conditionalFormatting>
  <conditionalFormatting sqref="CD20">
    <cfRule type="cellIs" dxfId="594" priority="2635" operator="lessThan">
      <formula>$C$4</formula>
    </cfRule>
  </conditionalFormatting>
  <conditionalFormatting sqref="CE20">
    <cfRule type="cellIs" dxfId="595" priority="2675" operator="lessThan">
      <formula>$C$4</formula>
    </cfRule>
  </conditionalFormatting>
  <conditionalFormatting sqref="CF20">
    <cfRule type="cellIs" dxfId="596" priority="2715" operator="lessThan">
      <formula>$C$4</formula>
    </cfRule>
  </conditionalFormatting>
  <conditionalFormatting sqref="CG20">
    <cfRule type="cellIs" dxfId="597" priority="2755" operator="lessThan">
      <formula>$C$4</formula>
    </cfRule>
  </conditionalFormatting>
  <conditionalFormatting sqref="CH20">
    <cfRule type="cellIs" dxfId="598" priority="2795" operator="greaterThan">
      <formula>$BJ$2+15</formula>
    </cfRule>
  </conditionalFormatting>
  <conditionalFormatting sqref="CJ20">
    <cfRule type="cellIs" dxfId="599" priority="2995" operator="lessThan">
      <formula>$C$4</formula>
    </cfRule>
  </conditionalFormatting>
  <conditionalFormatting sqref="Q21">
    <cfRule type="cellIs" dxfId="600" priority="196" operator="lessThan">
      <formula>$C$4</formula>
    </cfRule>
  </conditionalFormatting>
  <conditionalFormatting sqref="R21">
    <cfRule type="cellIs" dxfId="601" priority="236" operator="lessThan">
      <formula>$C$4</formula>
    </cfRule>
  </conditionalFormatting>
  <conditionalFormatting sqref="T21">
    <cfRule type="cellIs" dxfId="602" priority="2876" operator="lessThan">
      <formula>$C$4</formula>
    </cfRule>
  </conditionalFormatting>
  <conditionalFormatting sqref="U21">
    <cfRule type="cellIs" dxfId="603" priority="276" operator="lessThan">
      <formula>$C$4</formula>
    </cfRule>
  </conditionalFormatting>
  <conditionalFormatting sqref="W21">
    <cfRule type="cellIs" dxfId="604" priority="2956" operator="lessThan">
      <formula>$C$4</formula>
    </cfRule>
  </conditionalFormatting>
  <conditionalFormatting sqref="X21">
    <cfRule type="cellIs" dxfId="605" priority="316" operator="lessThan">
      <formula>$C$4</formula>
    </cfRule>
  </conditionalFormatting>
  <conditionalFormatting sqref="Z21">
    <cfRule type="cellIs" dxfId="606" priority="396" operator="lessThan">
      <formula>$C$4</formula>
    </cfRule>
  </conditionalFormatting>
  <conditionalFormatting sqref="AA21">
    <cfRule type="cellIs" dxfId="607" priority="436" operator="lessThan">
      <formula>$C$4</formula>
    </cfRule>
  </conditionalFormatting>
  <conditionalFormatting sqref="AC21">
    <cfRule type="cellIs" dxfId="608" priority="516" operator="lessThan">
      <formula>$C$4</formula>
    </cfRule>
  </conditionalFormatting>
  <conditionalFormatting sqref="AD21">
    <cfRule type="cellIs" dxfId="609" priority="556" operator="lessThan">
      <formula>$C$4</formula>
    </cfRule>
  </conditionalFormatting>
  <conditionalFormatting sqref="AE21">
    <cfRule type="cellIs" dxfId="610" priority="596" operator="lessThan">
      <formula>$C$4</formula>
    </cfRule>
  </conditionalFormatting>
  <conditionalFormatting sqref="AF21">
    <cfRule type="cellIs" dxfId="611" priority="636" operator="lessThan">
      <formula>$C$4</formula>
    </cfRule>
  </conditionalFormatting>
  <conditionalFormatting sqref="AG21">
    <cfRule type="cellIs" dxfId="612" priority="676" operator="lessThan">
      <formula>$C$4</formula>
    </cfRule>
  </conditionalFormatting>
  <conditionalFormatting sqref="AH21">
    <cfRule type="cellIs" dxfId="613" priority="716" operator="lessThan">
      <formula>$C$4</formula>
    </cfRule>
  </conditionalFormatting>
  <conditionalFormatting sqref="AI21">
    <cfRule type="cellIs" dxfId="614" priority="756" operator="lessThan">
      <formula>$C$4</formula>
    </cfRule>
  </conditionalFormatting>
  <conditionalFormatting sqref="AJ21">
    <cfRule type="cellIs" dxfId="615" priority="796" operator="lessThan">
      <formula>$C$4</formula>
    </cfRule>
  </conditionalFormatting>
  <conditionalFormatting sqref="AK21">
    <cfRule type="cellIs" dxfId="616" priority="836" operator="lessThan">
      <formula>$C$4</formula>
    </cfRule>
  </conditionalFormatting>
  <conditionalFormatting sqref="AL21">
    <cfRule type="cellIs" dxfId="617" priority="876" operator="lessThan">
      <formula>$C$4</formula>
    </cfRule>
  </conditionalFormatting>
  <conditionalFormatting sqref="AM21">
    <cfRule type="cellIs" dxfId="618" priority="916" operator="lessThan">
      <formula>$C$4</formula>
    </cfRule>
  </conditionalFormatting>
  <conditionalFormatting sqref="AN21">
    <cfRule type="cellIs" dxfId="619" priority="956" operator="lessThan">
      <formula>$C$4</formula>
    </cfRule>
  </conditionalFormatting>
  <conditionalFormatting sqref="AO21">
    <cfRule type="cellIs" dxfId="620" priority="996" operator="lessThan">
      <formula>$C$4</formula>
    </cfRule>
  </conditionalFormatting>
  <conditionalFormatting sqref="AP21">
    <cfRule type="cellIs" dxfId="621" priority="1036" operator="lessThan">
      <formula>$C$4</formula>
    </cfRule>
  </conditionalFormatting>
  <conditionalFormatting sqref="AQ21">
    <cfRule type="cellIs" dxfId="622" priority="1076" operator="lessThan">
      <formula>$C$4</formula>
    </cfRule>
  </conditionalFormatting>
  <conditionalFormatting sqref="AR21">
    <cfRule type="cellIs" dxfId="623" priority="1116" operator="lessThan">
      <formula>$C$4</formula>
    </cfRule>
  </conditionalFormatting>
  <conditionalFormatting sqref="AS21">
    <cfRule type="cellIs" dxfId="624" priority="1156" operator="lessThan">
      <formula>$C$4</formula>
    </cfRule>
  </conditionalFormatting>
  <conditionalFormatting sqref="AT21">
    <cfRule type="cellIs" dxfId="625" priority="1196" operator="lessThan">
      <formula>$C$4</formula>
    </cfRule>
  </conditionalFormatting>
  <conditionalFormatting sqref="AU21">
    <cfRule type="cellIs" dxfId="626" priority="112" operator="lessThan">
      <formula>$C$4</formula>
    </cfRule>
  </conditionalFormatting>
  <conditionalFormatting sqref="AV21">
    <cfRule type="cellIs" dxfId="627" priority="114" operator="lessThan">
      <formula>$C$4</formula>
    </cfRule>
  </conditionalFormatting>
  <conditionalFormatting sqref="AZ21">
    <cfRule type="cellIs" dxfId="628" priority="1436" operator="lessThan">
      <formula>$C$4</formula>
    </cfRule>
  </conditionalFormatting>
  <conditionalFormatting sqref="BA21">
    <cfRule type="cellIs" dxfId="629" priority="1476" operator="lessThan">
      <formula>$C$4</formula>
    </cfRule>
  </conditionalFormatting>
  <conditionalFormatting sqref="BB21">
    <cfRule type="cellIs" dxfId="630" priority="1516" operator="lessThan">
      <formula>$C$4</formula>
    </cfRule>
  </conditionalFormatting>
  <conditionalFormatting sqref="BC21">
    <cfRule type="cellIs" dxfId="631" priority="1556" operator="lessThan">
      <formula>$C$4</formula>
    </cfRule>
  </conditionalFormatting>
  <conditionalFormatting sqref="BD21">
    <cfRule type="cellIs" dxfId="632" priority="1596" operator="lessThan">
      <formula>$C$4</formula>
    </cfRule>
  </conditionalFormatting>
  <conditionalFormatting sqref="BE21">
    <cfRule type="cellIs" dxfId="633" priority="1636" operator="lessThan">
      <formula>$C$4</formula>
    </cfRule>
  </conditionalFormatting>
  <conditionalFormatting sqref="BF21">
    <cfRule type="cellIs" dxfId="634" priority="41" operator="lessThan">
      <formula>$C$4</formula>
    </cfRule>
  </conditionalFormatting>
  <conditionalFormatting sqref="BH21">
    <cfRule type="cellIs" dxfId="635" priority="1756" operator="lessThan">
      <formula>$C$4</formula>
    </cfRule>
  </conditionalFormatting>
  <conditionalFormatting sqref="BI21">
    <cfRule type="cellIs" dxfId="636" priority="1796" operator="lessThan">
      <formula>$C$4</formula>
    </cfRule>
  </conditionalFormatting>
  <conditionalFormatting sqref="BJ21">
    <cfRule type="cellIs" dxfId="637" priority="1836" operator="lessThan">
      <formula>$C$4</formula>
    </cfRule>
  </conditionalFormatting>
  <conditionalFormatting sqref="BM21">
    <cfRule type="cellIs" dxfId="638" priority="1956" operator="lessThan">
      <formula>$C$4</formula>
    </cfRule>
  </conditionalFormatting>
  <conditionalFormatting sqref="BN21">
    <cfRule type="cellIs" dxfId="639" priority="1996" operator="lessThan">
      <formula>$C$4</formula>
    </cfRule>
  </conditionalFormatting>
  <conditionalFormatting sqref="BO21">
    <cfRule type="cellIs" dxfId="640" priority="2036" operator="lessThan">
      <formula>$C$4</formula>
    </cfRule>
  </conditionalFormatting>
  <conditionalFormatting sqref="BP21">
    <cfRule type="cellIs" dxfId="641" priority="2076" operator="lessThan">
      <formula>$C$4</formula>
    </cfRule>
  </conditionalFormatting>
  <conditionalFormatting sqref="BQ21">
    <cfRule type="cellIs" dxfId="642" priority="2116" operator="lessThan">
      <formula>$C$4</formula>
    </cfRule>
  </conditionalFormatting>
  <conditionalFormatting sqref="BR21">
    <cfRule type="cellIs" dxfId="643" priority="2156" operator="lessThan">
      <formula>$C$4</formula>
    </cfRule>
  </conditionalFormatting>
  <conditionalFormatting sqref="BS21">
    <cfRule type="cellIs" dxfId="644" priority="2196" operator="lessThan">
      <formula>$C$4</formula>
    </cfRule>
  </conditionalFormatting>
  <conditionalFormatting sqref="BT21">
    <cfRule type="cellIs" dxfId="645" priority="2236" operator="lessThan">
      <formula>$C$4</formula>
    </cfRule>
  </conditionalFormatting>
  <conditionalFormatting sqref="BU21">
    <cfRule type="cellIs" dxfId="646" priority="2276" operator="lessThan">
      <formula>$C$4</formula>
    </cfRule>
  </conditionalFormatting>
  <conditionalFormatting sqref="BV21">
    <cfRule type="cellIs" dxfId="647" priority="2316" operator="lessThan">
      <formula>$C$4</formula>
    </cfRule>
  </conditionalFormatting>
  <conditionalFormatting sqref="BY21">
    <cfRule type="cellIs" dxfId="648" priority="2436" operator="lessThan">
      <formula>$C$4</formula>
    </cfRule>
  </conditionalFormatting>
  <conditionalFormatting sqref="BZ21">
    <cfRule type="cellIs" dxfId="649" priority="2476" operator="lessThan">
      <formula>$C$4</formula>
    </cfRule>
  </conditionalFormatting>
  <conditionalFormatting sqref="CA21">
    <cfRule type="cellIs" dxfId="650" priority="2516" operator="lessThan">
      <formula>$C$4</formula>
    </cfRule>
  </conditionalFormatting>
  <conditionalFormatting sqref="CB21">
    <cfRule type="cellIs" dxfId="651" priority="2556" operator="lessThan">
      <formula>$C$4</formula>
    </cfRule>
  </conditionalFormatting>
  <conditionalFormatting sqref="CC21">
    <cfRule type="cellIs" dxfId="652" priority="2596" operator="lessThan">
      <formula>$C$4</formula>
    </cfRule>
  </conditionalFormatting>
  <conditionalFormatting sqref="CD21">
    <cfRule type="cellIs" dxfId="653" priority="2636" operator="lessThan">
      <formula>$C$4</formula>
    </cfRule>
  </conditionalFormatting>
  <conditionalFormatting sqref="CE21">
    <cfRule type="cellIs" dxfId="654" priority="2676" operator="lessThan">
      <formula>$C$4</formula>
    </cfRule>
  </conditionalFormatting>
  <conditionalFormatting sqref="CF21">
    <cfRule type="cellIs" dxfId="655" priority="2716" operator="lessThan">
      <formula>$C$4</formula>
    </cfRule>
  </conditionalFormatting>
  <conditionalFormatting sqref="CG21">
    <cfRule type="cellIs" dxfId="656" priority="2756" operator="lessThan">
      <formula>$C$4</formula>
    </cfRule>
  </conditionalFormatting>
  <conditionalFormatting sqref="CH21">
    <cfRule type="cellIs" dxfId="657" priority="2796" operator="greaterThan">
      <formula>$BJ$2+15</formula>
    </cfRule>
  </conditionalFormatting>
  <conditionalFormatting sqref="CJ21">
    <cfRule type="cellIs" dxfId="658" priority="2996" operator="lessThan">
      <formula>$C$4</formula>
    </cfRule>
  </conditionalFormatting>
  <conditionalFormatting sqref="Q22">
    <cfRule type="cellIs" dxfId="659" priority="197" operator="lessThan">
      <formula>$C$4</formula>
    </cfRule>
  </conditionalFormatting>
  <conditionalFormatting sqref="R22">
    <cfRule type="cellIs" dxfId="660" priority="237" operator="lessThan">
      <formula>$C$4</formula>
    </cfRule>
  </conditionalFormatting>
  <conditionalFormatting sqref="T22">
    <cfRule type="cellIs" dxfId="661" priority="2877" operator="lessThan">
      <formula>$C$4</formula>
    </cfRule>
  </conditionalFormatting>
  <conditionalFormatting sqref="U22">
    <cfRule type="cellIs" dxfId="662" priority="277" operator="lessThan">
      <formula>$C$4</formula>
    </cfRule>
  </conditionalFormatting>
  <conditionalFormatting sqref="W22">
    <cfRule type="cellIs" dxfId="663" priority="2957" operator="lessThan">
      <formula>$C$4</formula>
    </cfRule>
  </conditionalFormatting>
  <conditionalFormatting sqref="X22">
    <cfRule type="cellIs" dxfId="664" priority="317" operator="lessThan">
      <formula>$C$4</formula>
    </cfRule>
  </conditionalFormatting>
  <conditionalFormatting sqref="Z22">
    <cfRule type="cellIs" dxfId="665" priority="397" operator="lessThan">
      <formula>$C$4</formula>
    </cfRule>
  </conditionalFormatting>
  <conditionalFormatting sqref="AA22">
    <cfRule type="cellIs" dxfId="666" priority="437" operator="lessThan">
      <formula>$C$4</formula>
    </cfRule>
  </conditionalFormatting>
  <conditionalFormatting sqref="AC22">
    <cfRule type="cellIs" dxfId="667" priority="517" operator="lessThan">
      <formula>$C$4</formula>
    </cfRule>
  </conditionalFormatting>
  <conditionalFormatting sqref="AD22">
    <cfRule type="cellIs" dxfId="668" priority="557" operator="lessThan">
      <formula>$C$4</formula>
    </cfRule>
  </conditionalFormatting>
  <conditionalFormatting sqref="AE22">
    <cfRule type="cellIs" dxfId="669" priority="597" operator="lessThan">
      <formula>$C$4</formula>
    </cfRule>
  </conditionalFormatting>
  <conditionalFormatting sqref="AF22">
    <cfRule type="cellIs" dxfId="670" priority="637" operator="lessThan">
      <formula>$C$4</formula>
    </cfRule>
  </conditionalFormatting>
  <conditionalFormatting sqref="AG22">
    <cfRule type="cellIs" dxfId="671" priority="677" operator="lessThan">
      <formula>$C$4</formula>
    </cfRule>
  </conditionalFormatting>
  <conditionalFormatting sqref="AH22">
    <cfRule type="cellIs" dxfId="672" priority="717" operator="lessThan">
      <formula>$C$4</formula>
    </cfRule>
  </conditionalFormatting>
  <conditionalFormatting sqref="AI22">
    <cfRule type="cellIs" dxfId="673" priority="757" operator="lessThan">
      <formula>$C$4</formula>
    </cfRule>
  </conditionalFormatting>
  <conditionalFormatting sqref="AJ22">
    <cfRule type="cellIs" dxfId="674" priority="797" operator="lessThan">
      <formula>$C$4</formula>
    </cfRule>
  </conditionalFormatting>
  <conditionalFormatting sqref="AK22">
    <cfRule type="cellIs" dxfId="675" priority="837" operator="lessThan">
      <formula>$C$4</formula>
    </cfRule>
  </conditionalFormatting>
  <conditionalFormatting sqref="AL22">
    <cfRule type="cellIs" dxfId="676" priority="877" operator="lessThan">
      <formula>$C$4</formula>
    </cfRule>
  </conditionalFormatting>
  <conditionalFormatting sqref="AM22">
    <cfRule type="cellIs" dxfId="677" priority="917" operator="lessThan">
      <formula>$C$4</formula>
    </cfRule>
  </conditionalFormatting>
  <conditionalFormatting sqref="AN22">
    <cfRule type="cellIs" dxfId="678" priority="957" operator="lessThan">
      <formula>$C$4</formula>
    </cfRule>
  </conditionalFormatting>
  <conditionalFormatting sqref="AO22">
    <cfRule type="cellIs" dxfId="679" priority="997" operator="lessThan">
      <formula>$C$4</formula>
    </cfRule>
  </conditionalFormatting>
  <conditionalFormatting sqref="AP22">
    <cfRule type="cellIs" dxfId="680" priority="1037" operator="lessThan">
      <formula>$C$4</formula>
    </cfRule>
  </conditionalFormatting>
  <conditionalFormatting sqref="AQ22">
    <cfRule type="cellIs" dxfId="681" priority="1077" operator="lessThan">
      <formula>$C$4</formula>
    </cfRule>
  </conditionalFormatting>
  <conditionalFormatting sqref="AR22">
    <cfRule type="cellIs" dxfId="682" priority="1117" operator="lessThan">
      <formula>$C$4</formula>
    </cfRule>
  </conditionalFormatting>
  <conditionalFormatting sqref="AS22">
    <cfRule type="cellIs" dxfId="683" priority="1157" operator="lessThan">
      <formula>$C$4</formula>
    </cfRule>
  </conditionalFormatting>
  <conditionalFormatting sqref="AT22">
    <cfRule type="cellIs" dxfId="684" priority="1197" operator="lessThan">
      <formula>$C$4</formula>
    </cfRule>
  </conditionalFormatting>
  <conditionalFormatting sqref="AU22">
    <cfRule type="cellIs" dxfId="685" priority="113" operator="lessThan">
      <formula>$C$4</formula>
    </cfRule>
  </conditionalFormatting>
  <conditionalFormatting sqref="AV22">
    <cfRule type="cellIs" dxfId="686" priority="115" operator="lessThan">
      <formula>$C$4</formula>
    </cfRule>
  </conditionalFormatting>
  <conditionalFormatting sqref="AZ22">
    <cfRule type="cellIs" dxfId="687" priority="1437" operator="lessThan">
      <formula>$C$4</formula>
    </cfRule>
  </conditionalFormatting>
  <conditionalFormatting sqref="BA22">
    <cfRule type="cellIs" dxfId="688" priority="1477" operator="lessThan">
      <formula>$C$4</formula>
    </cfRule>
  </conditionalFormatting>
  <conditionalFormatting sqref="BB22">
    <cfRule type="cellIs" dxfId="689" priority="1517" operator="lessThan">
      <formula>$C$4</formula>
    </cfRule>
  </conditionalFormatting>
  <conditionalFormatting sqref="BC22">
    <cfRule type="cellIs" dxfId="690" priority="1557" operator="lessThan">
      <formula>$C$4</formula>
    </cfRule>
  </conditionalFormatting>
  <conditionalFormatting sqref="BD22">
    <cfRule type="cellIs" dxfId="691" priority="1597" operator="lessThan">
      <formula>$C$4</formula>
    </cfRule>
  </conditionalFormatting>
  <conditionalFormatting sqref="BE22">
    <cfRule type="cellIs" dxfId="692" priority="1637" operator="lessThan">
      <formula>$C$4</formula>
    </cfRule>
  </conditionalFormatting>
  <conditionalFormatting sqref="BF22">
    <cfRule type="cellIs" dxfId="693" priority="42" operator="lessThan">
      <formula>$C$4</formula>
    </cfRule>
  </conditionalFormatting>
  <conditionalFormatting sqref="BH22">
    <cfRule type="cellIs" dxfId="694" priority="1757" operator="lessThan">
      <formula>$C$4</formula>
    </cfRule>
  </conditionalFormatting>
  <conditionalFormatting sqref="BI22">
    <cfRule type="cellIs" dxfId="695" priority="1797" operator="lessThan">
      <formula>$C$4</formula>
    </cfRule>
  </conditionalFormatting>
  <conditionalFormatting sqref="BJ22">
    <cfRule type="cellIs" dxfId="696" priority="1837" operator="lessThan">
      <formula>$C$4</formula>
    </cfRule>
  </conditionalFormatting>
  <conditionalFormatting sqref="BM22">
    <cfRule type="cellIs" dxfId="697" priority="1957" operator="lessThan">
      <formula>$C$4</formula>
    </cfRule>
  </conditionalFormatting>
  <conditionalFormatting sqref="BN22">
    <cfRule type="cellIs" dxfId="698" priority="1997" operator="lessThan">
      <formula>$C$4</formula>
    </cfRule>
  </conditionalFormatting>
  <conditionalFormatting sqref="BO22">
    <cfRule type="cellIs" dxfId="699" priority="2037" operator="lessThan">
      <formula>$C$4</formula>
    </cfRule>
  </conditionalFormatting>
  <conditionalFormatting sqref="BP22">
    <cfRule type="cellIs" dxfId="700" priority="2077" operator="lessThan">
      <formula>$C$4</formula>
    </cfRule>
  </conditionalFormatting>
  <conditionalFormatting sqref="BQ22">
    <cfRule type="cellIs" dxfId="701" priority="2117" operator="lessThan">
      <formula>$C$4</formula>
    </cfRule>
  </conditionalFormatting>
  <conditionalFormatting sqref="BR22">
    <cfRule type="cellIs" dxfId="702" priority="2157" operator="lessThan">
      <formula>$C$4</formula>
    </cfRule>
  </conditionalFormatting>
  <conditionalFormatting sqref="BS22">
    <cfRule type="cellIs" dxfId="703" priority="2197" operator="lessThan">
      <formula>$C$4</formula>
    </cfRule>
  </conditionalFormatting>
  <conditionalFormatting sqref="BT22">
    <cfRule type="cellIs" dxfId="704" priority="2237" operator="lessThan">
      <formula>$C$4</formula>
    </cfRule>
  </conditionalFormatting>
  <conditionalFormatting sqref="BU22">
    <cfRule type="cellIs" dxfId="705" priority="2277" operator="lessThan">
      <formula>$C$4</formula>
    </cfRule>
  </conditionalFormatting>
  <conditionalFormatting sqref="BV22">
    <cfRule type="cellIs" dxfId="706" priority="2317" operator="lessThan">
      <formula>$C$4</formula>
    </cfRule>
  </conditionalFormatting>
  <conditionalFormatting sqref="BY22">
    <cfRule type="cellIs" dxfId="707" priority="2437" operator="lessThan">
      <formula>$C$4</formula>
    </cfRule>
  </conditionalFormatting>
  <conditionalFormatting sqref="BZ22">
    <cfRule type="cellIs" dxfId="708" priority="2477" operator="lessThan">
      <formula>$C$4</formula>
    </cfRule>
  </conditionalFormatting>
  <conditionalFormatting sqref="CA22">
    <cfRule type="cellIs" dxfId="709" priority="2517" operator="lessThan">
      <formula>$C$4</formula>
    </cfRule>
  </conditionalFormatting>
  <conditionalFormatting sqref="CB22">
    <cfRule type="cellIs" dxfId="710" priority="2557" operator="lessThan">
      <formula>$C$4</formula>
    </cfRule>
  </conditionalFormatting>
  <conditionalFormatting sqref="CC22">
    <cfRule type="cellIs" dxfId="711" priority="2597" operator="lessThan">
      <formula>$C$4</formula>
    </cfRule>
  </conditionalFormatting>
  <conditionalFormatting sqref="CD22">
    <cfRule type="cellIs" dxfId="712" priority="2637" operator="lessThan">
      <formula>$C$4</formula>
    </cfRule>
  </conditionalFormatting>
  <conditionalFormatting sqref="CE22">
    <cfRule type="cellIs" dxfId="713" priority="2677" operator="lessThan">
      <formula>$C$4</formula>
    </cfRule>
  </conditionalFormatting>
  <conditionalFormatting sqref="CF22">
    <cfRule type="cellIs" dxfId="714" priority="2717" operator="lessThan">
      <formula>$C$4</formula>
    </cfRule>
  </conditionalFormatting>
  <conditionalFormatting sqref="CG22">
    <cfRule type="cellIs" dxfId="715" priority="2757" operator="lessThan">
      <formula>$C$4</formula>
    </cfRule>
  </conditionalFormatting>
  <conditionalFormatting sqref="CH22">
    <cfRule type="cellIs" dxfId="716" priority="2797" operator="greaterThan">
      <formula>$BJ$2+15</formula>
    </cfRule>
  </conditionalFormatting>
  <conditionalFormatting sqref="CJ22">
    <cfRule type="cellIs" dxfId="717" priority="2997" operator="lessThan">
      <formula>$C$4</formula>
    </cfRule>
  </conditionalFormatting>
  <conditionalFormatting sqref="Q23">
    <cfRule type="cellIs" dxfId="718" priority="198" operator="lessThan">
      <formula>$C$4</formula>
    </cfRule>
  </conditionalFormatting>
  <conditionalFormatting sqref="R23">
    <cfRule type="cellIs" dxfId="719" priority="238" operator="lessThan">
      <formula>$C$4</formula>
    </cfRule>
  </conditionalFormatting>
  <conditionalFormatting sqref="T23">
    <cfRule type="cellIs" dxfId="720" priority="2878" operator="lessThan">
      <formula>$C$4</formula>
    </cfRule>
  </conditionalFormatting>
  <conditionalFormatting sqref="U23">
    <cfRule type="cellIs" dxfId="721" priority="278" operator="lessThan">
      <formula>$C$4</formula>
    </cfRule>
  </conditionalFormatting>
  <conditionalFormatting sqref="W23">
    <cfRule type="cellIs" dxfId="722" priority="2958" operator="lessThan">
      <formula>$C$4</formula>
    </cfRule>
  </conditionalFormatting>
  <conditionalFormatting sqref="X23">
    <cfRule type="cellIs" dxfId="723" priority="318" operator="lessThan">
      <formula>$C$4</formula>
    </cfRule>
  </conditionalFormatting>
  <conditionalFormatting sqref="Z23">
    <cfRule type="cellIs" dxfId="724" priority="398" operator="lessThan">
      <formula>$C$4</formula>
    </cfRule>
  </conditionalFormatting>
  <conditionalFormatting sqref="AA23">
    <cfRule type="cellIs" dxfId="725" priority="438" operator="lessThan">
      <formula>$C$4</formula>
    </cfRule>
  </conditionalFormatting>
  <conditionalFormatting sqref="AC23">
    <cfRule type="cellIs" dxfId="726" priority="518" operator="lessThan">
      <formula>$C$4</formula>
    </cfRule>
  </conditionalFormatting>
  <conditionalFormatting sqref="AD23">
    <cfRule type="cellIs" dxfId="727" priority="558" operator="lessThan">
      <formula>$C$4</formula>
    </cfRule>
  </conditionalFormatting>
  <conditionalFormatting sqref="AE23">
    <cfRule type="cellIs" dxfId="728" priority="598" operator="lessThan">
      <formula>$C$4</formula>
    </cfRule>
  </conditionalFormatting>
  <conditionalFormatting sqref="AF23">
    <cfRule type="cellIs" dxfId="729" priority="638" operator="lessThan">
      <formula>$C$4</formula>
    </cfRule>
  </conditionalFormatting>
  <conditionalFormatting sqref="AG23">
    <cfRule type="cellIs" dxfId="730" priority="678" operator="lessThan">
      <formula>$C$4</formula>
    </cfRule>
  </conditionalFormatting>
  <conditionalFormatting sqref="AH23">
    <cfRule type="cellIs" dxfId="731" priority="718" operator="lessThan">
      <formula>$C$4</formula>
    </cfRule>
  </conditionalFormatting>
  <conditionalFormatting sqref="AI23">
    <cfRule type="cellIs" dxfId="732" priority="758" operator="lessThan">
      <formula>$C$4</formula>
    </cfRule>
  </conditionalFormatting>
  <conditionalFormatting sqref="AJ23">
    <cfRule type="cellIs" dxfId="733" priority="798" operator="lessThan">
      <formula>$C$4</formula>
    </cfRule>
  </conditionalFormatting>
  <conditionalFormatting sqref="AK23">
    <cfRule type="cellIs" dxfId="734" priority="838" operator="lessThan">
      <formula>$C$4</formula>
    </cfRule>
  </conditionalFormatting>
  <conditionalFormatting sqref="AL23">
    <cfRule type="cellIs" dxfId="735" priority="878" operator="lessThan">
      <formula>$C$4</formula>
    </cfRule>
  </conditionalFormatting>
  <conditionalFormatting sqref="AM23">
    <cfRule type="cellIs" dxfId="736" priority="918" operator="lessThan">
      <formula>$C$4</formula>
    </cfRule>
  </conditionalFormatting>
  <conditionalFormatting sqref="AN23">
    <cfRule type="cellIs" dxfId="737" priority="958" operator="lessThan">
      <formula>$C$4</formula>
    </cfRule>
  </conditionalFormatting>
  <conditionalFormatting sqref="AO23">
    <cfRule type="cellIs" dxfId="738" priority="998" operator="lessThan">
      <formula>$C$4</formula>
    </cfRule>
  </conditionalFormatting>
  <conditionalFormatting sqref="AP23">
    <cfRule type="cellIs" dxfId="739" priority="1038" operator="lessThan">
      <formula>$C$4</formula>
    </cfRule>
  </conditionalFormatting>
  <conditionalFormatting sqref="AQ23">
    <cfRule type="cellIs" dxfId="740" priority="1078" operator="lessThan">
      <formula>$C$4</formula>
    </cfRule>
  </conditionalFormatting>
  <conditionalFormatting sqref="AR23">
    <cfRule type="cellIs" dxfId="741" priority="1118" operator="lessThan">
      <formula>$C$4</formula>
    </cfRule>
  </conditionalFormatting>
  <conditionalFormatting sqref="AS23">
    <cfRule type="cellIs" dxfId="742" priority="1158" operator="lessThan">
      <formula>$C$4</formula>
    </cfRule>
  </conditionalFormatting>
  <conditionalFormatting sqref="AT23">
    <cfRule type="cellIs" dxfId="743" priority="1198" operator="lessThan">
      <formula>$C$4</formula>
    </cfRule>
  </conditionalFormatting>
  <conditionalFormatting sqref="AU23">
    <cfRule type="cellIs" dxfId="744" priority="108" operator="lessThan">
      <formula>$C$4</formula>
    </cfRule>
  </conditionalFormatting>
  <conditionalFormatting sqref="AV23">
    <cfRule type="cellIs" dxfId="745" priority="110" operator="lessThan">
      <formula>$C$4</formula>
    </cfRule>
  </conditionalFormatting>
  <conditionalFormatting sqref="AZ23">
    <cfRule type="cellIs" dxfId="746" priority="1438" operator="lessThan">
      <formula>$C$4</formula>
    </cfRule>
  </conditionalFormatting>
  <conditionalFormatting sqref="BA23">
    <cfRule type="cellIs" dxfId="747" priority="1478" operator="lessThan">
      <formula>$C$4</formula>
    </cfRule>
  </conditionalFormatting>
  <conditionalFormatting sqref="BB23">
    <cfRule type="cellIs" dxfId="748" priority="1518" operator="lessThan">
      <formula>$C$4</formula>
    </cfRule>
  </conditionalFormatting>
  <conditionalFormatting sqref="BC23">
    <cfRule type="cellIs" dxfId="749" priority="1558" operator="lessThan">
      <formula>$C$4</formula>
    </cfRule>
  </conditionalFormatting>
  <conditionalFormatting sqref="BD23">
    <cfRule type="cellIs" dxfId="750" priority="1598" operator="lessThan">
      <formula>$C$4</formula>
    </cfRule>
  </conditionalFormatting>
  <conditionalFormatting sqref="BE23">
    <cfRule type="cellIs" dxfId="751" priority="1638" operator="lessThan">
      <formula>$C$4</formula>
    </cfRule>
  </conditionalFormatting>
  <conditionalFormatting sqref="BF23">
    <cfRule type="cellIs" dxfId="752" priority="43" operator="lessThan">
      <formula>$C$4</formula>
    </cfRule>
  </conditionalFormatting>
  <conditionalFormatting sqref="BH23">
    <cfRule type="cellIs" dxfId="753" priority="1758" operator="lessThan">
      <formula>$C$4</formula>
    </cfRule>
  </conditionalFormatting>
  <conditionalFormatting sqref="BI23">
    <cfRule type="cellIs" dxfId="754" priority="1798" operator="lessThan">
      <formula>$C$4</formula>
    </cfRule>
  </conditionalFormatting>
  <conditionalFormatting sqref="BJ23">
    <cfRule type="cellIs" dxfId="755" priority="1838" operator="lessThan">
      <formula>$C$4</formula>
    </cfRule>
  </conditionalFormatting>
  <conditionalFormatting sqref="BM23">
    <cfRule type="cellIs" dxfId="756" priority="1958" operator="lessThan">
      <formula>$C$4</formula>
    </cfRule>
  </conditionalFormatting>
  <conditionalFormatting sqref="BN23">
    <cfRule type="cellIs" dxfId="757" priority="1998" operator="lessThan">
      <formula>$C$4</formula>
    </cfRule>
  </conditionalFormatting>
  <conditionalFormatting sqref="BO23">
    <cfRule type="cellIs" dxfId="758" priority="2038" operator="lessThan">
      <formula>$C$4</formula>
    </cfRule>
  </conditionalFormatting>
  <conditionalFormatting sqref="BP23">
    <cfRule type="cellIs" dxfId="759" priority="2078" operator="lessThan">
      <formula>$C$4</formula>
    </cfRule>
  </conditionalFormatting>
  <conditionalFormatting sqref="BQ23">
    <cfRule type="cellIs" dxfId="760" priority="2118" operator="lessThan">
      <formula>$C$4</formula>
    </cfRule>
  </conditionalFormatting>
  <conditionalFormatting sqref="BR23">
    <cfRule type="cellIs" dxfId="761" priority="2158" operator="lessThan">
      <formula>$C$4</formula>
    </cfRule>
  </conditionalFormatting>
  <conditionalFormatting sqref="BS23">
    <cfRule type="cellIs" dxfId="762" priority="2198" operator="lessThan">
      <formula>$C$4</formula>
    </cfRule>
  </conditionalFormatting>
  <conditionalFormatting sqref="BT23">
    <cfRule type="cellIs" dxfId="763" priority="2238" operator="lessThan">
      <formula>$C$4</formula>
    </cfRule>
  </conditionalFormatting>
  <conditionalFormatting sqref="BU23">
    <cfRule type="cellIs" dxfId="764" priority="2278" operator="lessThan">
      <formula>$C$4</formula>
    </cfRule>
  </conditionalFormatting>
  <conditionalFormatting sqref="BV23">
    <cfRule type="cellIs" dxfId="765" priority="2318" operator="lessThan">
      <formula>$C$4</formula>
    </cfRule>
  </conditionalFormatting>
  <conditionalFormatting sqref="BY23">
    <cfRule type="cellIs" dxfId="766" priority="2438" operator="lessThan">
      <formula>$C$4</formula>
    </cfRule>
  </conditionalFormatting>
  <conditionalFormatting sqref="BZ23">
    <cfRule type="cellIs" dxfId="767" priority="2478" operator="lessThan">
      <formula>$C$4</formula>
    </cfRule>
  </conditionalFormatting>
  <conditionalFormatting sqref="CA23">
    <cfRule type="cellIs" dxfId="768" priority="2518" operator="lessThan">
      <formula>$C$4</formula>
    </cfRule>
  </conditionalFormatting>
  <conditionalFormatting sqref="CB23">
    <cfRule type="cellIs" dxfId="769" priority="2558" operator="lessThan">
      <formula>$C$4</formula>
    </cfRule>
  </conditionalFormatting>
  <conditionalFormatting sqref="CC23">
    <cfRule type="cellIs" dxfId="770" priority="2598" operator="lessThan">
      <formula>$C$4</formula>
    </cfRule>
  </conditionalFormatting>
  <conditionalFormatting sqref="CD23">
    <cfRule type="cellIs" dxfId="771" priority="2638" operator="lessThan">
      <formula>$C$4</formula>
    </cfRule>
  </conditionalFormatting>
  <conditionalFormatting sqref="CE23">
    <cfRule type="cellIs" dxfId="772" priority="2678" operator="lessThan">
      <formula>$C$4</formula>
    </cfRule>
  </conditionalFormatting>
  <conditionalFormatting sqref="CF23">
    <cfRule type="cellIs" dxfId="773" priority="2718" operator="lessThan">
      <formula>$C$4</formula>
    </cfRule>
  </conditionalFormatting>
  <conditionalFormatting sqref="CG23">
    <cfRule type="cellIs" dxfId="774" priority="2758" operator="lessThan">
      <formula>$C$4</formula>
    </cfRule>
  </conditionalFormatting>
  <conditionalFormatting sqref="CH23">
    <cfRule type="cellIs" dxfId="775" priority="2798" operator="greaterThan">
      <formula>$BJ$2+15</formula>
    </cfRule>
  </conditionalFormatting>
  <conditionalFormatting sqref="CJ23">
    <cfRule type="cellIs" dxfId="776" priority="2998" operator="lessThan">
      <formula>$C$4</formula>
    </cfRule>
  </conditionalFormatting>
  <conditionalFormatting sqref="Q24">
    <cfRule type="cellIs" dxfId="777" priority="199" operator="lessThan">
      <formula>$C$4</formula>
    </cfRule>
  </conditionalFormatting>
  <conditionalFormatting sqref="R24">
    <cfRule type="cellIs" dxfId="778" priority="239" operator="lessThan">
      <formula>$C$4</formula>
    </cfRule>
  </conditionalFormatting>
  <conditionalFormatting sqref="T24">
    <cfRule type="cellIs" dxfId="779" priority="2879" operator="lessThan">
      <formula>$C$4</formula>
    </cfRule>
  </conditionalFormatting>
  <conditionalFormatting sqref="U24">
    <cfRule type="cellIs" dxfId="780" priority="279" operator="lessThan">
      <formula>$C$4</formula>
    </cfRule>
  </conditionalFormatting>
  <conditionalFormatting sqref="W24">
    <cfRule type="cellIs" dxfId="781" priority="2959" operator="lessThan">
      <formula>$C$4</formula>
    </cfRule>
  </conditionalFormatting>
  <conditionalFormatting sqref="X24">
    <cfRule type="cellIs" dxfId="782" priority="319" operator="lessThan">
      <formula>$C$4</formula>
    </cfRule>
  </conditionalFormatting>
  <conditionalFormatting sqref="Z24">
    <cfRule type="cellIs" dxfId="783" priority="399" operator="lessThan">
      <formula>$C$4</formula>
    </cfRule>
  </conditionalFormatting>
  <conditionalFormatting sqref="AA24">
    <cfRule type="cellIs" dxfId="784" priority="439" operator="lessThan">
      <formula>$C$4</formula>
    </cfRule>
  </conditionalFormatting>
  <conditionalFormatting sqref="AC24">
    <cfRule type="cellIs" dxfId="785" priority="519" operator="lessThan">
      <formula>$C$4</formula>
    </cfRule>
  </conditionalFormatting>
  <conditionalFormatting sqref="AD24">
    <cfRule type="cellIs" dxfId="786" priority="559" operator="lessThan">
      <formula>$C$4</formula>
    </cfRule>
  </conditionalFormatting>
  <conditionalFormatting sqref="AE24">
    <cfRule type="cellIs" dxfId="787" priority="599" operator="lessThan">
      <formula>$C$4</formula>
    </cfRule>
  </conditionalFormatting>
  <conditionalFormatting sqref="AF24">
    <cfRule type="cellIs" dxfId="788" priority="639" operator="lessThan">
      <formula>$C$4</formula>
    </cfRule>
  </conditionalFormatting>
  <conditionalFormatting sqref="AG24">
    <cfRule type="cellIs" dxfId="789" priority="679" operator="lessThan">
      <formula>$C$4</formula>
    </cfRule>
  </conditionalFormatting>
  <conditionalFormatting sqref="AH24">
    <cfRule type="cellIs" dxfId="790" priority="719" operator="lessThan">
      <formula>$C$4</formula>
    </cfRule>
  </conditionalFormatting>
  <conditionalFormatting sqref="AI24">
    <cfRule type="cellIs" dxfId="791" priority="759" operator="lessThan">
      <formula>$C$4</formula>
    </cfRule>
  </conditionalFormatting>
  <conditionalFormatting sqref="AJ24">
    <cfRule type="cellIs" dxfId="792" priority="799" operator="lessThan">
      <formula>$C$4</formula>
    </cfRule>
  </conditionalFormatting>
  <conditionalFormatting sqref="AK24">
    <cfRule type="cellIs" dxfId="793" priority="839" operator="lessThan">
      <formula>$C$4</formula>
    </cfRule>
  </conditionalFormatting>
  <conditionalFormatting sqref="AL24">
    <cfRule type="cellIs" dxfId="794" priority="879" operator="lessThan">
      <formula>$C$4</formula>
    </cfRule>
  </conditionalFormatting>
  <conditionalFormatting sqref="AM24">
    <cfRule type="cellIs" dxfId="795" priority="919" operator="lessThan">
      <formula>$C$4</formula>
    </cfRule>
  </conditionalFormatting>
  <conditionalFormatting sqref="AN24">
    <cfRule type="cellIs" dxfId="796" priority="959" operator="lessThan">
      <formula>$C$4</formula>
    </cfRule>
  </conditionalFormatting>
  <conditionalFormatting sqref="AO24">
    <cfRule type="cellIs" dxfId="797" priority="999" operator="lessThan">
      <formula>$C$4</formula>
    </cfRule>
  </conditionalFormatting>
  <conditionalFormatting sqref="AP24">
    <cfRule type="cellIs" dxfId="798" priority="1039" operator="lessThan">
      <formula>$C$4</formula>
    </cfRule>
  </conditionalFormatting>
  <conditionalFormatting sqref="AQ24">
    <cfRule type="cellIs" dxfId="799" priority="1079" operator="lessThan">
      <formula>$C$4</formula>
    </cfRule>
  </conditionalFormatting>
  <conditionalFormatting sqref="AR24">
    <cfRule type="cellIs" dxfId="800" priority="1119" operator="lessThan">
      <formula>$C$4</formula>
    </cfRule>
  </conditionalFormatting>
  <conditionalFormatting sqref="AS24">
    <cfRule type="cellIs" dxfId="801" priority="1159" operator="lessThan">
      <formula>$C$4</formula>
    </cfRule>
  </conditionalFormatting>
  <conditionalFormatting sqref="AT24">
    <cfRule type="cellIs" dxfId="802" priority="1199" operator="lessThan">
      <formula>$C$4</formula>
    </cfRule>
  </conditionalFormatting>
  <conditionalFormatting sqref="AU24">
    <cfRule type="cellIs" dxfId="803" priority="109" operator="lessThan">
      <formula>$C$4</formula>
    </cfRule>
  </conditionalFormatting>
  <conditionalFormatting sqref="AV24">
    <cfRule type="cellIs" dxfId="804" priority="111" operator="lessThan">
      <formula>$C$4</formula>
    </cfRule>
  </conditionalFormatting>
  <conditionalFormatting sqref="AZ24">
    <cfRule type="cellIs" dxfId="805" priority="1439" operator="lessThan">
      <formula>$C$4</formula>
    </cfRule>
  </conditionalFormatting>
  <conditionalFormatting sqref="BA24">
    <cfRule type="cellIs" dxfId="806" priority="1479" operator="lessThan">
      <formula>$C$4</formula>
    </cfRule>
  </conditionalFormatting>
  <conditionalFormatting sqref="BB24">
    <cfRule type="cellIs" dxfId="807" priority="1519" operator="lessThan">
      <formula>$C$4</formula>
    </cfRule>
  </conditionalFormatting>
  <conditionalFormatting sqref="BC24">
    <cfRule type="cellIs" dxfId="808" priority="1559" operator="lessThan">
      <formula>$C$4</formula>
    </cfRule>
  </conditionalFormatting>
  <conditionalFormatting sqref="BD24">
    <cfRule type="cellIs" dxfId="809" priority="1599" operator="lessThan">
      <formula>$C$4</formula>
    </cfRule>
  </conditionalFormatting>
  <conditionalFormatting sqref="BE24">
    <cfRule type="cellIs" dxfId="810" priority="1639" operator="lessThan">
      <formula>$C$4</formula>
    </cfRule>
  </conditionalFormatting>
  <conditionalFormatting sqref="BF24">
    <cfRule type="cellIs" dxfId="811" priority="44" operator="lessThan">
      <formula>$C$4</formula>
    </cfRule>
  </conditionalFormatting>
  <conditionalFormatting sqref="BH24">
    <cfRule type="cellIs" dxfId="812" priority="1759" operator="lessThan">
      <formula>$C$4</formula>
    </cfRule>
  </conditionalFormatting>
  <conditionalFormatting sqref="BI24">
    <cfRule type="cellIs" dxfId="813" priority="1799" operator="lessThan">
      <formula>$C$4</formula>
    </cfRule>
  </conditionalFormatting>
  <conditionalFormatting sqref="BJ24">
    <cfRule type="cellIs" dxfId="814" priority="1839" operator="lessThan">
      <formula>$C$4</formula>
    </cfRule>
  </conditionalFormatting>
  <conditionalFormatting sqref="BM24">
    <cfRule type="cellIs" dxfId="815" priority="1959" operator="lessThan">
      <formula>$C$4</formula>
    </cfRule>
  </conditionalFormatting>
  <conditionalFormatting sqref="BN24">
    <cfRule type="cellIs" dxfId="816" priority="1999" operator="lessThan">
      <formula>$C$4</formula>
    </cfRule>
  </conditionalFormatting>
  <conditionalFormatting sqref="BO24">
    <cfRule type="cellIs" dxfId="817" priority="2039" operator="lessThan">
      <formula>$C$4</formula>
    </cfRule>
  </conditionalFormatting>
  <conditionalFormatting sqref="BP24">
    <cfRule type="cellIs" dxfId="818" priority="2079" operator="lessThan">
      <formula>$C$4</formula>
    </cfRule>
  </conditionalFormatting>
  <conditionalFormatting sqref="BQ24">
    <cfRule type="cellIs" dxfId="819" priority="2119" operator="lessThan">
      <formula>$C$4</formula>
    </cfRule>
  </conditionalFormatting>
  <conditionalFormatting sqref="BR24">
    <cfRule type="cellIs" dxfId="820" priority="2159" operator="lessThan">
      <formula>$C$4</formula>
    </cfRule>
  </conditionalFormatting>
  <conditionalFormatting sqref="BS24">
    <cfRule type="cellIs" dxfId="821" priority="2199" operator="lessThan">
      <formula>$C$4</formula>
    </cfRule>
  </conditionalFormatting>
  <conditionalFormatting sqref="BT24">
    <cfRule type="cellIs" dxfId="822" priority="2239" operator="lessThan">
      <formula>$C$4</formula>
    </cfRule>
  </conditionalFormatting>
  <conditionalFormatting sqref="BU24">
    <cfRule type="cellIs" dxfId="823" priority="2279" operator="lessThan">
      <formula>$C$4</formula>
    </cfRule>
  </conditionalFormatting>
  <conditionalFormatting sqref="BV24">
    <cfRule type="cellIs" dxfId="824" priority="2319" operator="lessThan">
      <formula>$C$4</formula>
    </cfRule>
  </conditionalFormatting>
  <conditionalFormatting sqref="BY24">
    <cfRule type="cellIs" dxfId="825" priority="2439" operator="lessThan">
      <formula>$C$4</formula>
    </cfRule>
  </conditionalFormatting>
  <conditionalFormatting sqref="BZ24">
    <cfRule type="cellIs" dxfId="826" priority="2479" operator="lessThan">
      <formula>$C$4</formula>
    </cfRule>
  </conditionalFormatting>
  <conditionalFormatting sqref="CA24">
    <cfRule type="cellIs" dxfId="827" priority="2519" operator="lessThan">
      <formula>$C$4</formula>
    </cfRule>
  </conditionalFormatting>
  <conditionalFormatting sqref="CB24">
    <cfRule type="cellIs" dxfId="828" priority="2559" operator="lessThan">
      <formula>$C$4</formula>
    </cfRule>
  </conditionalFormatting>
  <conditionalFormatting sqref="CC24">
    <cfRule type="cellIs" dxfId="829" priority="2599" operator="lessThan">
      <formula>$C$4</formula>
    </cfRule>
  </conditionalFormatting>
  <conditionalFormatting sqref="CD24">
    <cfRule type="cellIs" dxfId="830" priority="2639" operator="lessThan">
      <formula>$C$4</formula>
    </cfRule>
  </conditionalFormatting>
  <conditionalFormatting sqref="CE24">
    <cfRule type="cellIs" dxfId="831" priority="2679" operator="lessThan">
      <formula>$C$4</formula>
    </cfRule>
  </conditionalFormatting>
  <conditionalFormatting sqref="CF24">
    <cfRule type="cellIs" dxfId="832" priority="2719" operator="lessThan">
      <formula>$C$4</formula>
    </cfRule>
  </conditionalFormatting>
  <conditionalFormatting sqref="CG24">
    <cfRule type="cellIs" dxfId="833" priority="2759" operator="lessThan">
      <formula>$C$4</formula>
    </cfRule>
  </conditionalFormatting>
  <conditionalFormatting sqref="CH24">
    <cfRule type="cellIs" dxfId="834" priority="2799" operator="greaterThan">
      <formula>$BJ$2+15</formula>
    </cfRule>
  </conditionalFormatting>
  <conditionalFormatting sqref="CJ24">
    <cfRule type="cellIs" dxfId="835" priority="2999" operator="lessThan">
      <formula>$C$4</formula>
    </cfRule>
  </conditionalFormatting>
  <conditionalFormatting sqref="Q25">
    <cfRule type="cellIs" dxfId="836" priority="200" operator="lessThan">
      <formula>$C$4</formula>
    </cfRule>
  </conditionalFormatting>
  <conditionalFormatting sqref="R25">
    <cfRule type="cellIs" dxfId="837" priority="240" operator="lessThan">
      <formula>$C$4</formula>
    </cfRule>
  </conditionalFormatting>
  <conditionalFormatting sqref="T25">
    <cfRule type="cellIs" dxfId="838" priority="2880" operator="lessThan">
      <formula>$C$4</formula>
    </cfRule>
  </conditionalFormatting>
  <conditionalFormatting sqref="U25">
    <cfRule type="cellIs" dxfId="839" priority="280" operator="lessThan">
      <formula>$C$4</formula>
    </cfRule>
  </conditionalFormatting>
  <conditionalFormatting sqref="W25">
    <cfRule type="cellIs" dxfId="840" priority="2960" operator="lessThan">
      <formula>$C$4</formula>
    </cfRule>
  </conditionalFormatting>
  <conditionalFormatting sqref="X25">
    <cfRule type="cellIs" dxfId="841" priority="320" operator="lessThan">
      <formula>$C$4</formula>
    </cfRule>
  </conditionalFormatting>
  <conditionalFormatting sqref="Z25">
    <cfRule type="cellIs" dxfId="842" priority="400" operator="lessThan">
      <formula>$C$4</formula>
    </cfRule>
  </conditionalFormatting>
  <conditionalFormatting sqref="AA25">
    <cfRule type="cellIs" dxfId="843" priority="440" operator="lessThan">
      <formula>$C$4</formula>
    </cfRule>
  </conditionalFormatting>
  <conditionalFormatting sqref="AC25">
    <cfRule type="cellIs" dxfId="844" priority="520" operator="lessThan">
      <formula>$C$4</formula>
    </cfRule>
  </conditionalFormatting>
  <conditionalFormatting sqref="AD25">
    <cfRule type="cellIs" dxfId="845" priority="560" operator="lessThan">
      <formula>$C$4</formula>
    </cfRule>
  </conditionalFormatting>
  <conditionalFormatting sqref="AE25">
    <cfRule type="cellIs" dxfId="846" priority="600" operator="lessThan">
      <formula>$C$4</formula>
    </cfRule>
  </conditionalFormatting>
  <conditionalFormatting sqref="AF25">
    <cfRule type="cellIs" dxfId="847" priority="640" operator="lessThan">
      <formula>$C$4</formula>
    </cfRule>
  </conditionalFormatting>
  <conditionalFormatting sqref="AG25">
    <cfRule type="cellIs" dxfId="848" priority="680" operator="lessThan">
      <formula>$C$4</formula>
    </cfRule>
  </conditionalFormatting>
  <conditionalFormatting sqref="AH25">
    <cfRule type="cellIs" dxfId="849" priority="720" operator="lessThan">
      <formula>$C$4</formula>
    </cfRule>
  </conditionalFormatting>
  <conditionalFormatting sqref="AI25">
    <cfRule type="cellIs" dxfId="850" priority="760" operator="lessThan">
      <formula>$C$4</formula>
    </cfRule>
  </conditionalFormatting>
  <conditionalFormatting sqref="AJ25">
    <cfRule type="cellIs" dxfId="851" priority="800" operator="lessThan">
      <formula>$C$4</formula>
    </cfRule>
  </conditionalFormatting>
  <conditionalFormatting sqref="AK25">
    <cfRule type="cellIs" dxfId="852" priority="840" operator="lessThan">
      <formula>$C$4</formula>
    </cfRule>
  </conditionalFormatting>
  <conditionalFormatting sqref="AL25">
    <cfRule type="cellIs" dxfId="853" priority="880" operator="lessThan">
      <formula>$C$4</formula>
    </cfRule>
  </conditionalFormatting>
  <conditionalFormatting sqref="AM25">
    <cfRule type="cellIs" dxfId="854" priority="920" operator="lessThan">
      <formula>$C$4</formula>
    </cfRule>
  </conditionalFormatting>
  <conditionalFormatting sqref="AN25">
    <cfRule type="cellIs" dxfId="855" priority="960" operator="lessThan">
      <formula>$C$4</formula>
    </cfRule>
  </conditionalFormatting>
  <conditionalFormatting sqref="AO25">
    <cfRule type="cellIs" dxfId="856" priority="1000" operator="lessThan">
      <formula>$C$4</formula>
    </cfRule>
  </conditionalFormatting>
  <conditionalFormatting sqref="AP25">
    <cfRule type="cellIs" dxfId="857" priority="1040" operator="lessThan">
      <formula>$C$4</formula>
    </cfRule>
  </conditionalFormatting>
  <conditionalFormatting sqref="AQ25">
    <cfRule type="cellIs" dxfId="858" priority="1080" operator="lessThan">
      <formula>$C$4</formula>
    </cfRule>
  </conditionalFormatting>
  <conditionalFormatting sqref="AR25">
    <cfRule type="cellIs" dxfId="859" priority="1120" operator="lessThan">
      <formula>$C$4</formula>
    </cfRule>
  </conditionalFormatting>
  <conditionalFormatting sqref="AS25">
    <cfRule type="cellIs" dxfId="860" priority="1160" operator="lessThan">
      <formula>$C$4</formula>
    </cfRule>
  </conditionalFormatting>
  <conditionalFormatting sqref="AT25">
    <cfRule type="cellIs" dxfId="861" priority="1200" operator="lessThan">
      <formula>$C$4</formula>
    </cfRule>
  </conditionalFormatting>
  <conditionalFormatting sqref="AU25">
    <cfRule type="cellIs" dxfId="862" priority="104" operator="lessThan">
      <formula>$C$4</formula>
    </cfRule>
  </conditionalFormatting>
  <conditionalFormatting sqref="AV25">
    <cfRule type="cellIs" dxfId="863" priority="106" operator="lessThan">
      <formula>$C$4</formula>
    </cfRule>
  </conditionalFormatting>
  <conditionalFormatting sqref="AZ25">
    <cfRule type="cellIs" dxfId="864" priority="1440" operator="lessThan">
      <formula>$C$4</formula>
    </cfRule>
  </conditionalFormatting>
  <conditionalFormatting sqref="BA25">
    <cfRule type="cellIs" dxfId="865" priority="1480" operator="lessThan">
      <formula>$C$4</formula>
    </cfRule>
  </conditionalFormatting>
  <conditionalFormatting sqref="BB25">
    <cfRule type="cellIs" dxfId="866" priority="1520" operator="lessThan">
      <formula>$C$4</formula>
    </cfRule>
  </conditionalFormatting>
  <conditionalFormatting sqref="BC25">
    <cfRule type="cellIs" dxfId="867" priority="1560" operator="lessThan">
      <formula>$C$4</formula>
    </cfRule>
  </conditionalFormatting>
  <conditionalFormatting sqref="BD25">
    <cfRule type="cellIs" dxfId="868" priority="1600" operator="lessThan">
      <formula>$C$4</formula>
    </cfRule>
  </conditionalFormatting>
  <conditionalFormatting sqref="BE25">
    <cfRule type="cellIs" dxfId="869" priority="1640" operator="lessThan">
      <formula>$C$4</formula>
    </cfRule>
  </conditionalFormatting>
  <conditionalFormatting sqref="BF25">
    <cfRule type="cellIs" dxfId="870" priority="45" operator="lessThan">
      <formula>$C$4</formula>
    </cfRule>
  </conditionalFormatting>
  <conditionalFormatting sqref="BH25">
    <cfRule type="cellIs" dxfId="871" priority="1760" operator="lessThan">
      <formula>$C$4</formula>
    </cfRule>
  </conditionalFormatting>
  <conditionalFormatting sqref="BI25">
    <cfRule type="cellIs" dxfId="872" priority="1800" operator="lessThan">
      <formula>$C$4</formula>
    </cfRule>
  </conditionalFormatting>
  <conditionalFormatting sqref="BJ25">
    <cfRule type="cellIs" dxfId="873" priority="1840" operator="lessThan">
      <formula>$C$4</formula>
    </cfRule>
  </conditionalFormatting>
  <conditionalFormatting sqref="BM25">
    <cfRule type="cellIs" dxfId="874" priority="1960" operator="lessThan">
      <formula>$C$4</formula>
    </cfRule>
  </conditionalFormatting>
  <conditionalFormatting sqref="BN25">
    <cfRule type="cellIs" dxfId="875" priority="2000" operator="lessThan">
      <formula>$C$4</formula>
    </cfRule>
  </conditionalFormatting>
  <conditionalFormatting sqref="BO25">
    <cfRule type="cellIs" dxfId="876" priority="2040" operator="lessThan">
      <formula>$C$4</formula>
    </cfRule>
  </conditionalFormatting>
  <conditionalFormatting sqref="BP25">
    <cfRule type="cellIs" dxfId="877" priority="2080" operator="lessThan">
      <formula>$C$4</formula>
    </cfRule>
  </conditionalFormatting>
  <conditionalFormatting sqref="BQ25">
    <cfRule type="cellIs" dxfId="878" priority="2120" operator="lessThan">
      <formula>$C$4</formula>
    </cfRule>
  </conditionalFormatting>
  <conditionalFormatting sqref="BR25">
    <cfRule type="cellIs" dxfId="879" priority="2160" operator="lessThan">
      <formula>$C$4</formula>
    </cfRule>
  </conditionalFormatting>
  <conditionalFormatting sqref="BS25">
    <cfRule type="cellIs" dxfId="880" priority="2200" operator="lessThan">
      <formula>$C$4</formula>
    </cfRule>
  </conditionalFormatting>
  <conditionalFormatting sqref="BT25">
    <cfRule type="cellIs" dxfId="881" priority="2240" operator="lessThan">
      <formula>$C$4</formula>
    </cfRule>
  </conditionalFormatting>
  <conditionalFormatting sqref="BU25">
    <cfRule type="cellIs" dxfId="882" priority="2280" operator="lessThan">
      <formula>$C$4</formula>
    </cfRule>
  </conditionalFormatting>
  <conditionalFormatting sqref="BV25">
    <cfRule type="cellIs" dxfId="883" priority="2320" operator="lessThan">
      <formula>$C$4</formula>
    </cfRule>
  </conditionalFormatting>
  <conditionalFormatting sqref="BY25">
    <cfRule type="cellIs" dxfId="884" priority="2440" operator="lessThan">
      <formula>$C$4</formula>
    </cfRule>
  </conditionalFormatting>
  <conditionalFormatting sqref="BZ25">
    <cfRule type="cellIs" dxfId="885" priority="2480" operator="lessThan">
      <formula>$C$4</formula>
    </cfRule>
  </conditionalFormatting>
  <conditionalFormatting sqref="CA25">
    <cfRule type="cellIs" dxfId="886" priority="2520" operator="lessThan">
      <formula>$C$4</formula>
    </cfRule>
  </conditionalFormatting>
  <conditionalFormatting sqref="CB25">
    <cfRule type="cellIs" dxfId="887" priority="2560" operator="lessThan">
      <formula>$C$4</formula>
    </cfRule>
  </conditionalFormatting>
  <conditionalFormatting sqref="CC25">
    <cfRule type="cellIs" dxfId="888" priority="2600" operator="lessThan">
      <formula>$C$4</formula>
    </cfRule>
  </conditionalFormatting>
  <conditionalFormatting sqref="CD25">
    <cfRule type="cellIs" dxfId="889" priority="2640" operator="lessThan">
      <formula>$C$4</formula>
    </cfRule>
  </conditionalFormatting>
  <conditionalFormatting sqref="CE25">
    <cfRule type="cellIs" dxfId="890" priority="2680" operator="lessThan">
      <formula>$C$4</formula>
    </cfRule>
  </conditionalFormatting>
  <conditionalFormatting sqref="CF25">
    <cfRule type="cellIs" dxfId="891" priority="2720" operator="lessThan">
      <formula>$C$4</formula>
    </cfRule>
  </conditionalFormatting>
  <conditionalFormatting sqref="CG25">
    <cfRule type="cellIs" dxfId="892" priority="2760" operator="lessThan">
      <formula>$C$4</formula>
    </cfRule>
  </conditionalFormatting>
  <conditionalFormatting sqref="CH25">
    <cfRule type="cellIs" dxfId="893" priority="2800" operator="greaterThan">
      <formula>$BJ$2+15</formula>
    </cfRule>
  </conditionalFormatting>
  <conditionalFormatting sqref="CJ25">
    <cfRule type="cellIs" dxfId="894" priority="3000" operator="lessThan">
      <formula>$C$4</formula>
    </cfRule>
  </conditionalFormatting>
  <conditionalFormatting sqref="Q26">
    <cfRule type="cellIs" dxfId="895" priority="201" operator="lessThan">
      <formula>$C$4</formula>
    </cfRule>
  </conditionalFormatting>
  <conditionalFormatting sqref="R26">
    <cfRule type="cellIs" dxfId="896" priority="241" operator="lessThan">
      <formula>$C$4</formula>
    </cfRule>
  </conditionalFormatting>
  <conditionalFormatting sqref="T26">
    <cfRule type="cellIs" dxfId="897" priority="2881" operator="lessThan">
      <formula>$C$4</formula>
    </cfRule>
  </conditionalFormatting>
  <conditionalFormatting sqref="U26">
    <cfRule type="cellIs" dxfId="898" priority="281" operator="lessThan">
      <formula>$C$4</formula>
    </cfRule>
  </conditionalFormatting>
  <conditionalFormatting sqref="W26">
    <cfRule type="cellIs" dxfId="899" priority="2961" operator="lessThan">
      <formula>$C$4</formula>
    </cfRule>
  </conditionalFormatting>
  <conditionalFormatting sqref="X26">
    <cfRule type="cellIs" dxfId="900" priority="321" operator="lessThan">
      <formula>$C$4</formula>
    </cfRule>
  </conditionalFormatting>
  <conditionalFormatting sqref="Z26">
    <cfRule type="cellIs" dxfId="901" priority="401" operator="lessThan">
      <formula>$C$4</formula>
    </cfRule>
  </conditionalFormatting>
  <conditionalFormatting sqref="AA26">
    <cfRule type="cellIs" dxfId="902" priority="441" operator="lessThan">
      <formula>$C$4</formula>
    </cfRule>
  </conditionalFormatting>
  <conditionalFormatting sqref="AC26">
    <cfRule type="cellIs" dxfId="903" priority="521" operator="lessThan">
      <formula>$C$4</formula>
    </cfRule>
  </conditionalFormatting>
  <conditionalFormatting sqref="AD26">
    <cfRule type="cellIs" dxfId="904" priority="561" operator="lessThan">
      <formula>$C$4</formula>
    </cfRule>
  </conditionalFormatting>
  <conditionalFormatting sqref="AE26">
    <cfRule type="cellIs" dxfId="905" priority="601" operator="lessThan">
      <formula>$C$4</formula>
    </cfRule>
  </conditionalFormatting>
  <conditionalFormatting sqref="AF26">
    <cfRule type="cellIs" dxfId="906" priority="641" operator="lessThan">
      <formula>$C$4</formula>
    </cfRule>
  </conditionalFormatting>
  <conditionalFormatting sqref="AG26">
    <cfRule type="cellIs" dxfId="907" priority="681" operator="lessThan">
      <formula>$C$4</formula>
    </cfRule>
  </conditionalFormatting>
  <conditionalFormatting sqref="AH26">
    <cfRule type="cellIs" dxfId="908" priority="721" operator="lessThan">
      <formula>$C$4</formula>
    </cfRule>
  </conditionalFormatting>
  <conditionalFormatting sqref="AI26">
    <cfRule type="cellIs" dxfId="909" priority="761" operator="lessThan">
      <formula>$C$4</formula>
    </cfRule>
  </conditionalFormatting>
  <conditionalFormatting sqref="AJ26">
    <cfRule type="cellIs" dxfId="910" priority="801" operator="lessThan">
      <formula>$C$4</formula>
    </cfRule>
  </conditionalFormatting>
  <conditionalFormatting sqref="AK26">
    <cfRule type="cellIs" dxfId="911" priority="841" operator="lessThan">
      <formula>$C$4</formula>
    </cfRule>
  </conditionalFormatting>
  <conditionalFormatting sqref="AL26">
    <cfRule type="cellIs" dxfId="912" priority="881" operator="lessThan">
      <formula>$C$4</formula>
    </cfRule>
  </conditionalFormatting>
  <conditionalFormatting sqref="AM26">
    <cfRule type="cellIs" dxfId="913" priority="921" operator="lessThan">
      <formula>$C$4</formula>
    </cfRule>
  </conditionalFormatting>
  <conditionalFormatting sqref="AN26">
    <cfRule type="cellIs" dxfId="914" priority="961" operator="lessThan">
      <formula>$C$4</formula>
    </cfRule>
  </conditionalFormatting>
  <conditionalFormatting sqref="AO26">
    <cfRule type="cellIs" dxfId="915" priority="1001" operator="lessThan">
      <formula>$C$4</formula>
    </cfRule>
  </conditionalFormatting>
  <conditionalFormatting sqref="AP26">
    <cfRule type="cellIs" dxfId="916" priority="1041" operator="lessThan">
      <formula>$C$4</formula>
    </cfRule>
  </conditionalFormatting>
  <conditionalFormatting sqref="AQ26">
    <cfRule type="cellIs" dxfId="917" priority="1081" operator="lessThan">
      <formula>$C$4</formula>
    </cfRule>
  </conditionalFormatting>
  <conditionalFormatting sqref="AR26">
    <cfRule type="cellIs" dxfId="918" priority="1121" operator="lessThan">
      <formula>$C$4</formula>
    </cfRule>
  </conditionalFormatting>
  <conditionalFormatting sqref="AS26">
    <cfRule type="cellIs" dxfId="919" priority="1161" operator="lessThan">
      <formula>$C$4</formula>
    </cfRule>
  </conditionalFormatting>
  <conditionalFormatting sqref="AT26">
    <cfRule type="cellIs" dxfId="920" priority="1201" operator="lessThan">
      <formula>$C$4</formula>
    </cfRule>
  </conditionalFormatting>
  <conditionalFormatting sqref="AU26">
    <cfRule type="cellIs" dxfId="921" priority="105" operator="lessThan">
      <formula>$C$4</formula>
    </cfRule>
  </conditionalFormatting>
  <conditionalFormatting sqref="AV26">
    <cfRule type="cellIs" dxfId="922" priority="107" operator="lessThan">
      <formula>$C$4</formula>
    </cfRule>
  </conditionalFormatting>
  <conditionalFormatting sqref="AZ26">
    <cfRule type="cellIs" dxfId="923" priority="1441" operator="lessThan">
      <formula>$C$4</formula>
    </cfRule>
  </conditionalFormatting>
  <conditionalFormatting sqref="BA26">
    <cfRule type="cellIs" dxfId="924" priority="1481" operator="lessThan">
      <formula>$C$4</formula>
    </cfRule>
  </conditionalFormatting>
  <conditionalFormatting sqref="BB26">
    <cfRule type="cellIs" dxfId="925" priority="1521" operator="lessThan">
      <formula>$C$4</formula>
    </cfRule>
  </conditionalFormatting>
  <conditionalFormatting sqref="BC26">
    <cfRule type="cellIs" dxfId="926" priority="1561" operator="lessThan">
      <formula>$C$4</formula>
    </cfRule>
  </conditionalFormatting>
  <conditionalFormatting sqref="BD26">
    <cfRule type="cellIs" dxfId="927" priority="1601" operator="lessThan">
      <formula>$C$4</formula>
    </cfRule>
  </conditionalFormatting>
  <conditionalFormatting sqref="BE26">
    <cfRule type="cellIs" dxfId="928" priority="1641" operator="lessThan">
      <formula>$C$4</formula>
    </cfRule>
  </conditionalFormatting>
  <conditionalFormatting sqref="BF26">
    <cfRule type="cellIs" dxfId="929" priority="46" operator="lessThan">
      <formula>$C$4</formula>
    </cfRule>
  </conditionalFormatting>
  <conditionalFormatting sqref="BH26">
    <cfRule type="cellIs" dxfId="930" priority="1761" operator="lessThan">
      <formula>$C$4</formula>
    </cfRule>
  </conditionalFormatting>
  <conditionalFormatting sqref="BI26">
    <cfRule type="cellIs" dxfId="931" priority="1801" operator="lessThan">
      <formula>$C$4</formula>
    </cfRule>
  </conditionalFormatting>
  <conditionalFormatting sqref="BJ26">
    <cfRule type="cellIs" dxfId="932" priority="1841" operator="lessThan">
      <formula>$C$4</formula>
    </cfRule>
  </conditionalFormatting>
  <conditionalFormatting sqref="BM26">
    <cfRule type="cellIs" dxfId="933" priority="1961" operator="lessThan">
      <formula>$C$4</formula>
    </cfRule>
  </conditionalFormatting>
  <conditionalFormatting sqref="BN26">
    <cfRule type="cellIs" dxfId="934" priority="2001" operator="lessThan">
      <formula>$C$4</formula>
    </cfRule>
  </conditionalFormatting>
  <conditionalFormatting sqref="BO26">
    <cfRule type="cellIs" dxfId="935" priority="2041" operator="lessThan">
      <formula>$C$4</formula>
    </cfRule>
  </conditionalFormatting>
  <conditionalFormatting sqref="BP26">
    <cfRule type="cellIs" dxfId="936" priority="2081" operator="lessThan">
      <formula>$C$4</formula>
    </cfRule>
  </conditionalFormatting>
  <conditionalFormatting sqref="BQ26">
    <cfRule type="cellIs" dxfId="937" priority="2121" operator="lessThan">
      <formula>$C$4</formula>
    </cfRule>
  </conditionalFormatting>
  <conditionalFormatting sqref="BR26">
    <cfRule type="cellIs" dxfId="938" priority="2161" operator="lessThan">
      <formula>$C$4</formula>
    </cfRule>
  </conditionalFormatting>
  <conditionalFormatting sqref="BS26">
    <cfRule type="cellIs" dxfId="939" priority="2201" operator="lessThan">
      <formula>$C$4</formula>
    </cfRule>
  </conditionalFormatting>
  <conditionalFormatting sqref="BT26">
    <cfRule type="cellIs" dxfId="940" priority="2241" operator="lessThan">
      <formula>$C$4</formula>
    </cfRule>
  </conditionalFormatting>
  <conditionalFormatting sqref="BU26">
    <cfRule type="cellIs" dxfId="941" priority="2281" operator="lessThan">
      <formula>$C$4</formula>
    </cfRule>
  </conditionalFormatting>
  <conditionalFormatting sqref="BV26">
    <cfRule type="cellIs" dxfId="942" priority="2321" operator="lessThan">
      <formula>$C$4</formula>
    </cfRule>
  </conditionalFormatting>
  <conditionalFormatting sqref="BY26">
    <cfRule type="cellIs" dxfId="943" priority="2441" operator="lessThan">
      <formula>$C$4</formula>
    </cfRule>
  </conditionalFormatting>
  <conditionalFormatting sqref="BZ26">
    <cfRule type="cellIs" dxfId="944" priority="2481" operator="lessThan">
      <formula>$C$4</formula>
    </cfRule>
  </conditionalFormatting>
  <conditionalFormatting sqref="CA26">
    <cfRule type="cellIs" dxfId="945" priority="2521" operator="lessThan">
      <formula>$C$4</formula>
    </cfRule>
  </conditionalFormatting>
  <conditionalFormatting sqref="CB26">
    <cfRule type="cellIs" dxfId="946" priority="2561" operator="lessThan">
      <formula>$C$4</formula>
    </cfRule>
  </conditionalFormatting>
  <conditionalFormatting sqref="CC26">
    <cfRule type="cellIs" dxfId="947" priority="2601" operator="lessThan">
      <formula>$C$4</formula>
    </cfRule>
  </conditionalFormatting>
  <conditionalFormatting sqref="CD26">
    <cfRule type="cellIs" dxfId="948" priority="2641" operator="lessThan">
      <formula>$C$4</formula>
    </cfRule>
  </conditionalFormatting>
  <conditionalFormatting sqref="CE26">
    <cfRule type="cellIs" dxfId="949" priority="2681" operator="lessThan">
      <formula>$C$4</formula>
    </cfRule>
  </conditionalFormatting>
  <conditionalFormatting sqref="CF26">
    <cfRule type="cellIs" dxfId="950" priority="2721" operator="lessThan">
      <formula>$C$4</formula>
    </cfRule>
  </conditionalFormatting>
  <conditionalFormatting sqref="CG26">
    <cfRule type="cellIs" dxfId="951" priority="2761" operator="lessThan">
      <formula>$C$4</formula>
    </cfRule>
  </conditionalFormatting>
  <conditionalFormatting sqref="CH26">
    <cfRule type="cellIs" dxfId="952" priority="2801" operator="greaterThan">
      <formula>$BJ$2+15</formula>
    </cfRule>
  </conditionalFormatting>
  <conditionalFormatting sqref="CJ26">
    <cfRule type="cellIs" dxfId="953" priority="3001" operator="lessThan">
      <formula>$C$4</formula>
    </cfRule>
  </conditionalFormatting>
  <conditionalFormatting sqref="Q27">
    <cfRule type="cellIs" dxfId="954" priority="202" operator="lessThan">
      <formula>$C$4</formula>
    </cfRule>
  </conditionalFormatting>
  <conditionalFormatting sqref="R27">
    <cfRule type="cellIs" dxfId="955" priority="242" operator="lessThan">
      <formula>$C$4</formula>
    </cfRule>
  </conditionalFormatting>
  <conditionalFormatting sqref="T27">
    <cfRule type="cellIs" dxfId="956" priority="2882" operator="lessThan">
      <formula>$C$4</formula>
    </cfRule>
  </conditionalFormatting>
  <conditionalFormatting sqref="U27">
    <cfRule type="cellIs" dxfId="957" priority="282" operator="lessThan">
      <formula>$C$4</formula>
    </cfRule>
  </conditionalFormatting>
  <conditionalFormatting sqref="W27">
    <cfRule type="cellIs" dxfId="958" priority="2962" operator="lessThan">
      <formula>$C$4</formula>
    </cfRule>
  </conditionalFormatting>
  <conditionalFormatting sqref="X27">
    <cfRule type="cellIs" dxfId="959" priority="322" operator="lessThan">
      <formula>$C$4</formula>
    </cfRule>
  </conditionalFormatting>
  <conditionalFormatting sqref="Z27">
    <cfRule type="cellIs" dxfId="960" priority="402" operator="lessThan">
      <formula>$C$4</formula>
    </cfRule>
  </conditionalFormatting>
  <conditionalFormatting sqref="AA27">
    <cfRule type="cellIs" dxfId="961" priority="442" operator="lessThan">
      <formula>$C$4</formula>
    </cfRule>
  </conditionalFormatting>
  <conditionalFormatting sqref="AC27">
    <cfRule type="cellIs" dxfId="962" priority="522" operator="lessThan">
      <formula>$C$4</formula>
    </cfRule>
  </conditionalFormatting>
  <conditionalFormatting sqref="AD27">
    <cfRule type="cellIs" dxfId="963" priority="562" operator="lessThan">
      <formula>$C$4</formula>
    </cfRule>
  </conditionalFormatting>
  <conditionalFormatting sqref="AE27">
    <cfRule type="cellIs" dxfId="964" priority="602" operator="lessThan">
      <formula>$C$4</formula>
    </cfRule>
  </conditionalFormatting>
  <conditionalFormatting sqref="AF27">
    <cfRule type="cellIs" dxfId="965" priority="642" operator="lessThan">
      <formula>$C$4</formula>
    </cfRule>
  </conditionalFormatting>
  <conditionalFormatting sqref="AG27">
    <cfRule type="cellIs" dxfId="966" priority="682" operator="lessThan">
      <formula>$C$4</formula>
    </cfRule>
  </conditionalFormatting>
  <conditionalFormatting sqref="AH27">
    <cfRule type="cellIs" dxfId="967" priority="722" operator="lessThan">
      <formula>$C$4</formula>
    </cfRule>
  </conditionalFormatting>
  <conditionalFormatting sqref="AI27">
    <cfRule type="cellIs" dxfId="968" priority="762" operator="lessThan">
      <formula>$C$4</formula>
    </cfRule>
  </conditionalFormatting>
  <conditionalFormatting sqref="AJ27">
    <cfRule type="cellIs" dxfId="969" priority="802" operator="lessThan">
      <formula>$C$4</formula>
    </cfRule>
  </conditionalFormatting>
  <conditionalFormatting sqref="AK27">
    <cfRule type="cellIs" dxfId="970" priority="842" operator="lessThan">
      <formula>$C$4</formula>
    </cfRule>
  </conditionalFormatting>
  <conditionalFormatting sqref="AL27">
    <cfRule type="cellIs" dxfId="971" priority="882" operator="lessThan">
      <formula>$C$4</formula>
    </cfRule>
  </conditionalFormatting>
  <conditionalFormatting sqref="AM27">
    <cfRule type="cellIs" dxfId="972" priority="922" operator="lessThan">
      <formula>$C$4</formula>
    </cfRule>
  </conditionalFormatting>
  <conditionalFormatting sqref="AN27">
    <cfRule type="cellIs" dxfId="973" priority="962" operator="lessThan">
      <formula>$C$4</formula>
    </cfRule>
  </conditionalFormatting>
  <conditionalFormatting sqref="AO27">
    <cfRule type="cellIs" dxfId="974" priority="1002" operator="lessThan">
      <formula>$C$4</formula>
    </cfRule>
  </conditionalFormatting>
  <conditionalFormatting sqref="AP27">
    <cfRule type="cellIs" dxfId="975" priority="1042" operator="lessThan">
      <formula>$C$4</formula>
    </cfRule>
  </conditionalFormatting>
  <conditionalFormatting sqref="AQ27">
    <cfRule type="cellIs" dxfId="976" priority="1082" operator="lessThan">
      <formula>$C$4</formula>
    </cfRule>
  </conditionalFormatting>
  <conditionalFormatting sqref="AR27">
    <cfRule type="cellIs" dxfId="977" priority="1122" operator="lessThan">
      <formula>$C$4</formula>
    </cfRule>
  </conditionalFormatting>
  <conditionalFormatting sqref="AS27">
    <cfRule type="cellIs" dxfId="978" priority="1162" operator="lessThan">
      <formula>$C$4</formula>
    </cfRule>
  </conditionalFormatting>
  <conditionalFormatting sqref="AT27">
    <cfRule type="cellIs" dxfId="979" priority="1202" operator="lessThan">
      <formula>$C$4</formula>
    </cfRule>
  </conditionalFormatting>
  <conditionalFormatting sqref="AU27">
    <cfRule type="cellIs" dxfId="980" priority="100" operator="lessThan">
      <formula>$C$4</formula>
    </cfRule>
  </conditionalFormatting>
  <conditionalFormatting sqref="AV27">
    <cfRule type="cellIs" dxfId="981" priority="102" operator="lessThan">
      <formula>$C$4</formula>
    </cfRule>
  </conditionalFormatting>
  <conditionalFormatting sqref="AZ27">
    <cfRule type="cellIs" dxfId="982" priority="1442" operator="lessThan">
      <formula>$C$4</formula>
    </cfRule>
  </conditionalFormatting>
  <conditionalFormatting sqref="BA27">
    <cfRule type="cellIs" dxfId="983" priority="1482" operator="lessThan">
      <formula>$C$4</formula>
    </cfRule>
  </conditionalFormatting>
  <conditionalFormatting sqref="BB27">
    <cfRule type="cellIs" dxfId="984" priority="1522" operator="lessThan">
      <formula>$C$4</formula>
    </cfRule>
  </conditionalFormatting>
  <conditionalFormatting sqref="BC27">
    <cfRule type="cellIs" dxfId="985" priority="1562" operator="lessThan">
      <formula>$C$4</formula>
    </cfRule>
  </conditionalFormatting>
  <conditionalFormatting sqref="BD27">
    <cfRule type="cellIs" dxfId="986" priority="1602" operator="lessThan">
      <formula>$C$4</formula>
    </cfRule>
  </conditionalFormatting>
  <conditionalFormatting sqref="BE27">
    <cfRule type="cellIs" dxfId="987" priority="1642" operator="lessThan">
      <formula>$C$4</formula>
    </cfRule>
  </conditionalFormatting>
  <conditionalFormatting sqref="BF27">
    <cfRule type="cellIs" dxfId="988" priority="47" operator="lessThan">
      <formula>$C$4</formula>
    </cfRule>
  </conditionalFormatting>
  <conditionalFormatting sqref="BH27">
    <cfRule type="cellIs" dxfId="989" priority="1762" operator="lessThan">
      <formula>$C$4</formula>
    </cfRule>
  </conditionalFormatting>
  <conditionalFormatting sqref="BI27">
    <cfRule type="cellIs" dxfId="990" priority="1802" operator="lessThan">
      <formula>$C$4</formula>
    </cfRule>
  </conditionalFormatting>
  <conditionalFormatting sqref="BJ27">
    <cfRule type="cellIs" dxfId="991" priority="1842" operator="lessThan">
      <formula>$C$4</formula>
    </cfRule>
  </conditionalFormatting>
  <conditionalFormatting sqref="BM27">
    <cfRule type="cellIs" dxfId="992" priority="1962" operator="lessThan">
      <formula>$C$4</formula>
    </cfRule>
  </conditionalFormatting>
  <conditionalFormatting sqref="BN27">
    <cfRule type="cellIs" dxfId="993" priority="2002" operator="lessThan">
      <formula>$C$4</formula>
    </cfRule>
  </conditionalFormatting>
  <conditionalFormatting sqref="BO27">
    <cfRule type="cellIs" dxfId="994" priority="2042" operator="lessThan">
      <formula>$C$4</formula>
    </cfRule>
  </conditionalFormatting>
  <conditionalFormatting sqref="BP27">
    <cfRule type="cellIs" dxfId="995" priority="2082" operator="lessThan">
      <formula>$C$4</formula>
    </cfRule>
  </conditionalFormatting>
  <conditionalFormatting sqref="BQ27">
    <cfRule type="cellIs" dxfId="996" priority="2122" operator="lessThan">
      <formula>$C$4</formula>
    </cfRule>
  </conditionalFormatting>
  <conditionalFormatting sqref="BR27">
    <cfRule type="cellIs" dxfId="997" priority="2162" operator="lessThan">
      <formula>$C$4</formula>
    </cfRule>
  </conditionalFormatting>
  <conditionalFormatting sqref="BS27">
    <cfRule type="cellIs" dxfId="998" priority="2202" operator="lessThan">
      <formula>$C$4</formula>
    </cfRule>
  </conditionalFormatting>
  <conditionalFormatting sqref="BT27">
    <cfRule type="cellIs" dxfId="999" priority="2242" operator="lessThan">
      <formula>$C$4</formula>
    </cfRule>
  </conditionalFormatting>
  <conditionalFormatting sqref="BU27">
    <cfRule type="cellIs" dxfId="1000" priority="2282" operator="lessThan">
      <formula>$C$4</formula>
    </cfRule>
  </conditionalFormatting>
  <conditionalFormatting sqref="BV27">
    <cfRule type="cellIs" dxfId="1001" priority="2322" operator="lessThan">
      <formula>$C$4</formula>
    </cfRule>
  </conditionalFormatting>
  <conditionalFormatting sqref="BY27">
    <cfRule type="cellIs" dxfId="1002" priority="2442" operator="lessThan">
      <formula>$C$4</formula>
    </cfRule>
  </conditionalFormatting>
  <conditionalFormatting sqref="BZ27">
    <cfRule type="cellIs" dxfId="1003" priority="2482" operator="lessThan">
      <formula>$C$4</formula>
    </cfRule>
  </conditionalFormatting>
  <conditionalFormatting sqref="CA27">
    <cfRule type="cellIs" dxfId="1004" priority="2522" operator="lessThan">
      <formula>$C$4</formula>
    </cfRule>
  </conditionalFormatting>
  <conditionalFormatting sqref="CB27">
    <cfRule type="cellIs" dxfId="1005" priority="2562" operator="lessThan">
      <formula>$C$4</formula>
    </cfRule>
  </conditionalFormatting>
  <conditionalFormatting sqref="CC27">
    <cfRule type="cellIs" dxfId="1006" priority="2602" operator="lessThan">
      <formula>$C$4</formula>
    </cfRule>
  </conditionalFormatting>
  <conditionalFormatting sqref="CD27">
    <cfRule type="cellIs" dxfId="1007" priority="2642" operator="lessThan">
      <formula>$C$4</formula>
    </cfRule>
  </conditionalFormatting>
  <conditionalFormatting sqref="CE27">
    <cfRule type="cellIs" dxfId="1008" priority="2682" operator="lessThan">
      <formula>$C$4</formula>
    </cfRule>
  </conditionalFormatting>
  <conditionalFormatting sqref="CF27">
    <cfRule type="cellIs" dxfId="1009" priority="2722" operator="lessThan">
      <formula>$C$4</formula>
    </cfRule>
  </conditionalFormatting>
  <conditionalFormatting sqref="CG27">
    <cfRule type="cellIs" dxfId="1010" priority="2762" operator="lessThan">
      <formula>$C$4</formula>
    </cfRule>
  </conditionalFormatting>
  <conditionalFormatting sqref="CH27">
    <cfRule type="cellIs" dxfId="1011" priority="2802" operator="greaterThan">
      <formula>$BJ$2+15</formula>
    </cfRule>
  </conditionalFormatting>
  <conditionalFormatting sqref="CJ27">
    <cfRule type="cellIs" dxfId="1012" priority="3002" operator="lessThan">
      <formula>$C$4</formula>
    </cfRule>
  </conditionalFormatting>
  <conditionalFormatting sqref="Q28">
    <cfRule type="cellIs" dxfId="1013" priority="203" operator="lessThan">
      <formula>$C$4</formula>
    </cfRule>
  </conditionalFormatting>
  <conditionalFormatting sqref="R28">
    <cfRule type="cellIs" dxfId="1014" priority="243" operator="lessThan">
      <formula>$C$4</formula>
    </cfRule>
  </conditionalFormatting>
  <conditionalFormatting sqref="T28">
    <cfRule type="cellIs" dxfId="1015" priority="2883" operator="lessThan">
      <formula>$C$4</formula>
    </cfRule>
  </conditionalFormatting>
  <conditionalFormatting sqref="U28">
    <cfRule type="cellIs" dxfId="1016" priority="283" operator="lessThan">
      <formula>$C$4</formula>
    </cfRule>
  </conditionalFormatting>
  <conditionalFormatting sqref="W28">
    <cfRule type="cellIs" dxfId="1017" priority="2963" operator="lessThan">
      <formula>$C$4</formula>
    </cfRule>
  </conditionalFormatting>
  <conditionalFormatting sqref="X28">
    <cfRule type="cellIs" dxfId="1018" priority="323" operator="lessThan">
      <formula>$C$4</formula>
    </cfRule>
  </conditionalFormatting>
  <conditionalFormatting sqref="Z28">
    <cfRule type="cellIs" dxfId="1019" priority="403" operator="lessThan">
      <formula>$C$4</formula>
    </cfRule>
  </conditionalFormatting>
  <conditionalFormatting sqref="AA28">
    <cfRule type="cellIs" dxfId="1020" priority="443" operator="lessThan">
      <formula>$C$4</formula>
    </cfRule>
  </conditionalFormatting>
  <conditionalFormatting sqref="AC28">
    <cfRule type="cellIs" dxfId="1021" priority="523" operator="lessThan">
      <formula>$C$4</formula>
    </cfRule>
  </conditionalFormatting>
  <conditionalFormatting sqref="AD28">
    <cfRule type="cellIs" dxfId="1022" priority="563" operator="lessThan">
      <formula>$C$4</formula>
    </cfRule>
  </conditionalFormatting>
  <conditionalFormatting sqref="AE28">
    <cfRule type="cellIs" dxfId="1023" priority="603" operator="lessThan">
      <formula>$C$4</formula>
    </cfRule>
  </conditionalFormatting>
  <conditionalFormatting sqref="AF28">
    <cfRule type="cellIs" dxfId="1024" priority="643" operator="lessThan">
      <formula>$C$4</formula>
    </cfRule>
  </conditionalFormatting>
  <conditionalFormatting sqref="AG28">
    <cfRule type="cellIs" dxfId="1025" priority="683" operator="lessThan">
      <formula>$C$4</formula>
    </cfRule>
  </conditionalFormatting>
  <conditionalFormatting sqref="AH28">
    <cfRule type="cellIs" dxfId="1026" priority="723" operator="lessThan">
      <formula>$C$4</formula>
    </cfRule>
  </conditionalFormatting>
  <conditionalFormatting sqref="AI28">
    <cfRule type="cellIs" dxfId="1027" priority="763" operator="lessThan">
      <formula>$C$4</formula>
    </cfRule>
  </conditionalFormatting>
  <conditionalFormatting sqref="AJ28">
    <cfRule type="cellIs" dxfId="1028" priority="803" operator="lessThan">
      <formula>$C$4</formula>
    </cfRule>
  </conditionalFormatting>
  <conditionalFormatting sqref="AK28">
    <cfRule type="cellIs" dxfId="1029" priority="843" operator="lessThan">
      <formula>$C$4</formula>
    </cfRule>
  </conditionalFormatting>
  <conditionalFormatting sqref="AL28">
    <cfRule type="cellIs" dxfId="1030" priority="883" operator="lessThan">
      <formula>$C$4</formula>
    </cfRule>
  </conditionalFormatting>
  <conditionalFormatting sqref="AM28">
    <cfRule type="cellIs" dxfId="1031" priority="923" operator="lessThan">
      <formula>$C$4</formula>
    </cfRule>
  </conditionalFormatting>
  <conditionalFormatting sqref="AN28">
    <cfRule type="cellIs" dxfId="1032" priority="963" operator="lessThan">
      <formula>$C$4</formula>
    </cfRule>
  </conditionalFormatting>
  <conditionalFormatting sqref="AO28">
    <cfRule type="cellIs" dxfId="1033" priority="1003" operator="lessThan">
      <formula>$C$4</formula>
    </cfRule>
  </conditionalFormatting>
  <conditionalFormatting sqref="AP28">
    <cfRule type="cellIs" dxfId="1034" priority="1043" operator="lessThan">
      <formula>$C$4</formula>
    </cfRule>
  </conditionalFormatting>
  <conditionalFormatting sqref="AQ28">
    <cfRule type="cellIs" dxfId="1035" priority="1083" operator="lessThan">
      <formula>$C$4</formula>
    </cfRule>
  </conditionalFormatting>
  <conditionalFormatting sqref="AR28">
    <cfRule type="cellIs" dxfId="1036" priority="1123" operator="lessThan">
      <formula>$C$4</formula>
    </cfRule>
  </conditionalFormatting>
  <conditionalFormatting sqref="AS28">
    <cfRule type="cellIs" dxfId="1037" priority="1163" operator="lessThan">
      <formula>$C$4</formula>
    </cfRule>
  </conditionalFormatting>
  <conditionalFormatting sqref="AT28">
    <cfRule type="cellIs" dxfId="1038" priority="1203" operator="lessThan">
      <formula>$C$4</formula>
    </cfRule>
  </conditionalFormatting>
  <conditionalFormatting sqref="AU28">
    <cfRule type="cellIs" dxfId="1039" priority="101" operator="lessThan">
      <formula>$C$4</formula>
    </cfRule>
  </conditionalFormatting>
  <conditionalFormatting sqref="AV28">
    <cfRule type="cellIs" dxfId="1040" priority="103" operator="lessThan">
      <formula>$C$4</formula>
    </cfRule>
  </conditionalFormatting>
  <conditionalFormatting sqref="AZ28">
    <cfRule type="cellIs" dxfId="1041" priority="1443" operator="lessThan">
      <formula>$C$4</formula>
    </cfRule>
  </conditionalFormatting>
  <conditionalFormatting sqref="BA28">
    <cfRule type="cellIs" dxfId="1042" priority="1483" operator="lessThan">
      <formula>$C$4</formula>
    </cfRule>
  </conditionalFormatting>
  <conditionalFormatting sqref="BB28">
    <cfRule type="cellIs" dxfId="1043" priority="1523" operator="lessThan">
      <formula>$C$4</formula>
    </cfRule>
  </conditionalFormatting>
  <conditionalFormatting sqref="BC28">
    <cfRule type="cellIs" dxfId="1044" priority="1563" operator="lessThan">
      <formula>$C$4</formula>
    </cfRule>
  </conditionalFormatting>
  <conditionalFormatting sqref="BD28">
    <cfRule type="cellIs" dxfId="1045" priority="1603" operator="lessThan">
      <formula>$C$4</formula>
    </cfRule>
  </conditionalFormatting>
  <conditionalFormatting sqref="BE28">
    <cfRule type="cellIs" dxfId="1046" priority="1643" operator="lessThan">
      <formula>$C$4</formula>
    </cfRule>
  </conditionalFormatting>
  <conditionalFormatting sqref="BF28">
    <cfRule type="cellIs" dxfId="1047" priority="48" operator="lessThan">
      <formula>$C$4</formula>
    </cfRule>
  </conditionalFormatting>
  <conditionalFormatting sqref="BH28">
    <cfRule type="cellIs" dxfId="1048" priority="1763" operator="lessThan">
      <formula>$C$4</formula>
    </cfRule>
  </conditionalFormatting>
  <conditionalFormatting sqref="BI28">
    <cfRule type="cellIs" dxfId="1049" priority="1803" operator="lessThan">
      <formula>$C$4</formula>
    </cfRule>
  </conditionalFormatting>
  <conditionalFormatting sqref="BJ28">
    <cfRule type="cellIs" dxfId="1050" priority="1843" operator="lessThan">
      <formula>$C$4</formula>
    </cfRule>
  </conditionalFormatting>
  <conditionalFormatting sqref="BM28">
    <cfRule type="cellIs" dxfId="1051" priority="1963" operator="lessThan">
      <formula>$C$4</formula>
    </cfRule>
  </conditionalFormatting>
  <conditionalFormatting sqref="BN28">
    <cfRule type="cellIs" dxfId="1052" priority="2003" operator="lessThan">
      <formula>$C$4</formula>
    </cfRule>
  </conditionalFormatting>
  <conditionalFormatting sqref="BO28">
    <cfRule type="cellIs" dxfId="1053" priority="2043" operator="lessThan">
      <formula>$C$4</formula>
    </cfRule>
  </conditionalFormatting>
  <conditionalFormatting sqref="BP28">
    <cfRule type="cellIs" dxfId="1054" priority="2083" operator="lessThan">
      <formula>$C$4</formula>
    </cfRule>
  </conditionalFormatting>
  <conditionalFormatting sqref="BQ28">
    <cfRule type="cellIs" dxfId="1055" priority="2123" operator="lessThan">
      <formula>$C$4</formula>
    </cfRule>
  </conditionalFormatting>
  <conditionalFormatting sqref="BR28">
    <cfRule type="cellIs" dxfId="1056" priority="2163" operator="lessThan">
      <formula>$C$4</formula>
    </cfRule>
  </conditionalFormatting>
  <conditionalFormatting sqref="BS28">
    <cfRule type="cellIs" dxfId="1057" priority="2203" operator="lessThan">
      <formula>$C$4</formula>
    </cfRule>
  </conditionalFormatting>
  <conditionalFormatting sqref="BT28">
    <cfRule type="cellIs" dxfId="1058" priority="2243" operator="lessThan">
      <formula>$C$4</formula>
    </cfRule>
  </conditionalFormatting>
  <conditionalFormatting sqref="BU28">
    <cfRule type="cellIs" dxfId="1059" priority="2283" operator="lessThan">
      <formula>$C$4</formula>
    </cfRule>
  </conditionalFormatting>
  <conditionalFormatting sqref="BV28">
    <cfRule type="cellIs" dxfId="1060" priority="2323" operator="lessThan">
      <formula>$C$4</formula>
    </cfRule>
  </conditionalFormatting>
  <conditionalFormatting sqref="BY28">
    <cfRule type="cellIs" dxfId="1061" priority="2443" operator="lessThan">
      <formula>$C$4</formula>
    </cfRule>
  </conditionalFormatting>
  <conditionalFormatting sqref="BZ28">
    <cfRule type="cellIs" dxfId="1062" priority="2483" operator="lessThan">
      <formula>$C$4</formula>
    </cfRule>
  </conditionalFormatting>
  <conditionalFormatting sqref="CA28">
    <cfRule type="cellIs" dxfId="1063" priority="2523" operator="lessThan">
      <formula>$C$4</formula>
    </cfRule>
  </conditionalFormatting>
  <conditionalFormatting sqref="CB28">
    <cfRule type="cellIs" dxfId="1064" priority="2563" operator="lessThan">
      <formula>$C$4</formula>
    </cfRule>
  </conditionalFormatting>
  <conditionalFormatting sqref="CC28">
    <cfRule type="cellIs" dxfId="1065" priority="2603" operator="lessThan">
      <formula>$C$4</formula>
    </cfRule>
  </conditionalFormatting>
  <conditionalFormatting sqref="CD28">
    <cfRule type="cellIs" dxfId="1066" priority="2643" operator="lessThan">
      <formula>$C$4</formula>
    </cfRule>
  </conditionalFormatting>
  <conditionalFormatting sqref="CE28">
    <cfRule type="cellIs" dxfId="1067" priority="2683" operator="lessThan">
      <formula>$C$4</formula>
    </cfRule>
  </conditionalFormatting>
  <conditionalFormatting sqref="CF28">
    <cfRule type="cellIs" dxfId="1068" priority="2723" operator="lessThan">
      <formula>$C$4</formula>
    </cfRule>
  </conditionalFormatting>
  <conditionalFormatting sqref="CG28">
    <cfRule type="cellIs" dxfId="1069" priority="2763" operator="lessThan">
      <formula>$C$4</formula>
    </cfRule>
  </conditionalFormatting>
  <conditionalFormatting sqref="CH28">
    <cfRule type="cellIs" dxfId="1070" priority="2803" operator="greaterThan">
      <formula>$BJ$2+15</formula>
    </cfRule>
  </conditionalFormatting>
  <conditionalFormatting sqref="CJ28">
    <cfRule type="cellIs" dxfId="1071" priority="3003" operator="lessThan">
      <formula>$C$4</formula>
    </cfRule>
  </conditionalFormatting>
  <conditionalFormatting sqref="Q29">
    <cfRule type="cellIs" dxfId="1072" priority="204" operator="lessThan">
      <formula>$C$4</formula>
    </cfRule>
  </conditionalFormatting>
  <conditionalFormatting sqref="R29">
    <cfRule type="cellIs" dxfId="1073" priority="244" operator="lessThan">
      <formula>$C$4</formula>
    </cfRule>
  </conditionalFormatting>
  <conditionalFormatting sqref="T29">
    <cfRule type="cellIs" dxfId="1074" priority="2884" operator="lessThan">
      <formula>$C$4</formula>
    </cfRule>
  </conditionalFormatting>
  <conditionalFormatting sqref="U29">
    <cfRule type="cellIs" dxfId="1075" priority="284" operator="lessThan">
      <formula>$C$4</formula>
    </cfRule>
  </conditionalFormatting>
  <conditionalFormatting sqref="W29">
    <cfRule type="cellIs" dxfId="1076" priority="2964" operator="lessThan">
      <formula>$C$4</formula>
    </cfRule>
  </conditionalFormatting>
  <conditionalFormatting sqref="X29">
    <cfRule type="cellIs" dxfId="1077" priority="324" operator="lessThan">
      <formula>$C$4</formula>
    </cfRule>
  </conditionalFormatting>
  <conditionalFormatting sqref="Z29">
    <cfRule type="cellIs" dxfId="1078" priority="404" operator="lessThan">
      <formula>$C$4</formula>
    </cfRule>
  </conditionalFormatting>
  <conditionalFormatting sqref="AA29">
    <cfRule type="cellIs" dxfId="1079" priority="444" operator="lessThan">
      <formula>$C$4</formula>
    </cfRule>
  </conditionalFormatting>
  <conditionalFormatting sqref="AC29">
    <cfRule type="cellIs" dxfId="1080" priority="524" operator="lessThan">
      <formula>$C$4</formula>
    </cfRule>
  </conditionalFormatting>
  <conditionalFormatting sqref="AD29">
    <cfRule type="cellIs" dxfId="1081" priority="564" operator="lessThan">
      <formula>$C$4</formula>
    </cfRule>
  </conditionalFormatting>
  <conditionalFormatting sqref="AE29">
    <cfRule type="cellIs" dxfId="1082" priority="604" operator="lessThan">
      <formula>$C$4</formula>
    </cfRule>
  </conditionalFormatting>
  <conditionalFormatting sqref="AF29">
    <cfRule type="cellIs" dxfId="1083" priority="644" operator="lessThan">
      <formula>$C$4</formula>
    </cfRule>
  </conditionalFormatting>
  <conditionalFormatting sqref="AG29">
    <cfRule type="cellIs" dxfId="1084" priority="684" operator="lessThan">
      <formula>$C$4</formula>
    </cfRule>
  </conditionalFormatting>
  <conditionalFormatting sqref="AH29">
    <cfRule type="cellIs" dxfId="1085" priority="724" operator="lessThan">
      <formula>$C$4</formula>
    </cfRule>
  </conditionalFormatting>
  <conditionalFormatting sqref="AI29">
    <cfRule type="cellIs" dxfId="1086" priority="764" operator="lessThan">
      <formula>$C$4</formula>
    </cfRule>
  </conditionalFormatting>
  <conditionalFormatting sqref="AJ29">
    <cfRule type="cellIs" dxfId="1087" priority="804" operator="lessThan">
      <formula>$C$4</formula>
    </cfRule>
  </conditionalFormatting>
  <conditionalFormatting sqref="AK29">
    <cfRule type="cellIs" dxfId="1088" priority="844" operator="lessThan">
      <formula>$C$4</formula>
    </cfRule>
  </conditionalFormatting>
  <conditionalFormatting sqref="AL29">
    <cfRule type="cellIs" dxfId="1089" priority="884" operator="lessThan">
      <formula>$C$4</formula>
    </cfRule>
  </conditionalFormatting>
  <conditionalFormatting sqref="AM29">
    <cfRule type="cellIs" dxfId="1090" priority="924" operator="lessThan">
      <formula>$C$4</formula>
    </cfRule>
  </conditionalFormatting>
  <conditionalFormatting sqref="AN29">
    <cfRule type="cellIs" dxfId="1091" priority="964" operator="lessThan">
      <formula>$C$4</formula>
    </cfRule>
  </conditionalFormatting>
  <conditionalFormatting sqref="AO29">
    <cfRule type="cellIs" dxfId="1092" priority="1004" operator="lessThan">
      <formula>$C$4</formula>
    </cfRule>
  </conditionalFormatting>
  <conditionalFormatting sqref="AP29">
    <cfRule type="cellIs" dxfId="1093" priority="1044" operator="lessThan">
      <formula>$C$4</formula>
    </cfRule>
  </conditionalFormatting>
  <conditionalFormatting sqref="AQ29">
    <cfRule type="cellIs" dxfId="1094" priority="1084" operator="lessThan">
      <formula>$C$4</formula>
    </cfRule>
  </conditionalFormatting>
  <conditionalFormatting sqref="AR29">
    <cfRule type="cellIs" dxfId="1095" priority="1124" operator="lessThan">
      <formula>$C$4</formula>
    </cfRule>
  </conditionalFormatting>
  <conditionalFormatting sqref="AS29">
    <cfRule type="cellIs" dxfId="1096" priority="1164" operator="lessThan">
      <formula>$C$4</formula>
    </cfRule>
  </conditionalFormatting>
  <conditionalFormatting sqref="AT29">
    <cfRule type="cellIs" dxfId="1097" priority="1204" operator="lessThan">
      <formula>$C$4</formula>
    </cfRule>
  </conditionalFormatting>
  <conditionalFormatting sqref="AU29">
    <cfRule type="cellIs" dxfId="1098" priority="96" operator="lessThan">
      <formula>$C$4</formula>
    </cfRule>
  </conditionalFormatting>
  <conditionalFormatting sqref="AV29">
    <cfRule type="cellIs" dxfId="1099" priority="98" operator="lessThan">
      <formula>$C$4</formula>
    </cfRule>
  </conditionalFormatting>
  <conditionalFormatting sqref="AZ29">
    <cfRule type="cellIs" dxfId="1100" priority="1444" operator="lessThan">
      <formula>$C$4</formula>
    </cfRule>
  </conditionalFormatting>
  <conditionalFormatting sqref="BA29">
    <cfRule type="cellIs" dxfId="1101" priority="1484" operator="lessThan">
      <formula>$C$4</formula>
    </cfRule>
  </conditionalFormatting>
  <conditionalFormatting sqref="BB29">
    <cfRule type="cellIs" dxfId="1102" priority="1524" operator="lessThan">
      <formula>$C$4</formula>
    </cfRule>
  </conditionalFormatting>
  <conditionalFormatting sqref="BC29">
    <cfRule type="cellIs" dxfId="1103" priority="1564" operator="lessThan">
      <formula>$C$4</formula>
    </cfRule>
  </conditionalFormatting>
  <conditionalFormatting sqref="BD29">
    <cfRule type="cellIs" dxfId="1104" priority="1604" operator="lessThan">
      <formula>$C$4</formula>
    </cfRule>
  </conditionalFormatting>
  <conditionalFormatting sqref="BE29">
    <cfRule type="cellIs" dxfId="1105" priority="1644" operator="lessThan">
      <formula>$C$4</formula>
    </cfRule>
  </conditionalFormatting>
  <conditionalFormatting sqref="BF29">
    <cfRule type="cellIs" dxfId="1106" priority="49" operator="lessThan">
      <formula>$C$4</formula>
    </cfRule>
  </conditionalFormatting>
  <conditionalFormatting sqref="BH29">
    <cfRule type="cellIs" dxfId="1107" priority="1764" operator="lessThan">
      <formula>$C$4</formula>
    </cfRule>
  </conditionalFormatting>
  <conditionalFormatting sqref="BI29">
    <cfRule type="cellIs" dxfId="1108" priority="1804" operator="lessThan">
      <formula>$C$4</formula>
    </cfRule>
  </conditionalFormatting>
  <conditionalFormatting sqref="BJ29">
    <cfRule type="cellIs" dxfId="1109" priority="1844" operator="lessThan">
      <formula>$C$4</formula>
    </cfRule>
  </conditionalFormatting>
  <conditionalFormatting sqref="BM29">
    <cfRule type="cellIs" dxfId="1110" priority="1964" operator="lessThan">
      <formula>$C$4</formula>
    </cfRule>
  </conditionalFormatting>
  <conditionalFormatting sqref="BN29">
    <cfRule type="cellIs" dxfId="1111" priority="2004" operator="lessThan">
      <formula>$C$4</formula>
    </cfRule>
  </conditionalFormatting>
  <conditionalFormatting sqref="BO29">
    <cfRule type="cellIs" dxfId="1112" priority="2044" operator="lessThan">
      <formula>$C$4</formula>
    </cfRule>
  </conditionalFormatting>
  <conditionalFormatting sqref="BP29">
    <cfRule type="cellIs" dxfId="1113" priority="2084" operator="lessThan">
      <formula>$C$4</formula>
    </cfRule>
  </conditionalFormatting>
  <conditionalFormatting sqref="BQ29">
    <cfRule type="cellIs" dxfId="1114" priority="2124" operator="lessThan">
      <formula>$C$4</formula>
    </cfRule>
  </conditionalFormatting>
  <conditionalFormatting sqref="BR29">
    <cfRule type="cellIs" dxfId="1115" priority="2164" operator="lessThan">
      <formula>$C$4</formula>
    </cfRule>
  </conditionalFormatting>
  <conditionalFormatting sqref="BS29">
    <cfRule type="cellIs" dxfId="1116" priority="2204" operator="lessThan">
      <formula>$C$4</formula>
    </cfRule>
  </conditionalFormatting>
  <conditionalFormatting sqref="BT29">
    <cfRule type="cellIs" dxfId="1117" priority="2244" operator="lessThan">
      <formula>$C$4</formula>
    </cfRule>
  </conditionalFormatting>
  <conditionalFormatting sqref="BU29">
    <cfRule type="cellIs" dxfId="1118" priority="2284" operator="lessThan">
      <formula>$C$4</formula>
    </cfRule>
  </conditionalFormatting>
  <conditionalFormatting sqref="BV29">
    <cfRule type="cellIs" dxfId="1119" priority="2324" operator="lessThan">
      <formula>$C$4</formula>
    </cfRule>
  </conditionalFormatting>
  <conditionalFormatting sqref="BY29">
    <cfRule type="cellIs" dxfId="1120" priority="2444" operator="lessThan">
      <formula>$C$4</formula>
    </cfRule>
  </conditionalFormatting>
  <conditionalFormatting sqref="BZ29">
    <cfRule type="cellIs" dxfId="1121" priority="2484" operator="lessThan">
      <formula>$C$4</formula>
    </cfRule>
  </conditionalFormatting>
  <conditionalFormatting sqref="CA29">
    <cfRule type="cellIs" dxfId="1122" priority="2524" operator="lessThan">
      <formula>$C$4</formula>
    </cfRule>
  </conditionalFormatting>
  <conditionalFormatting sqref="CB29">
    <cfRule type="cellIs" dxfId="1123" priority="2564" operator="lessThan">
      <formula>$C$4</formula>
    </cfRule>
  </conditionalFormatting>
  <conditionalFormatting sqref="CC29">
    <cfRule type="cellIs" dxfId="1124" priority="2604" operator="lessThan">
      <formula>$C$4</formula>
    </cfRule>
  </conditionalFormatting>
  <conditionalFormatting sqref="CD29">
    <cfRule type="cellIs" dxfId="1125" priority="2644" operator="lessThan">
      <formula>$C$4</formula>
    </cfRule>
  </conditionalFormatting>
  <conditionalFormatting sqref="CE29">
    <cfRule type="cellIs" dxfId="1126" priority="2684" operator="lessThan">
      <formula>$C$4</formula>
    </cfRule>
  </conditionalFormatting>
  <conditionalFormatting sqref="CF29">
    <cfRule type="cellIs" dxfId="1127" priority="2724" operator="lessThan">
      <formula>$C$4</formula>
    </cfRule>
  </conditionalFormatting>
  <conditionalFormatting sqref="CG29">
    <cfRule type="cellIs" dxfId="1128" priority="2764" operator="lessThan">
      <formula>$C$4</formula>
    </cfRule>
  </conditionalFormatting>
  <conditionalFormatting sqref="CH29">
    <cfRule type="cellIs" dxfId="1129" priority="2804" operator="greaterThan">
      <formula>$BJ$2+15</formula>
    </cfRule>
  </conditionalFormatting>
  <conditionalFormatting sqref="CJ29">
    <cfRule type="cellIs" dxfId="1130" priority="3004" operator="lessThan">
      <formula>$C$4</formula>
    </cfRule>
  </conditionalFormatting>
  <conditionalFormatting sqref="Q30">
    <cfRule type="cellIs" dxfId="1131" priority="205" operator="lessThan">
      <formula>$C$4</formula>
    </cfRule>
  </conditionalFormatting>
  <conditionalFormatting sqref="R30">
    <cfRule type="cellIs" dxfId="1132" priority="245" operator="lessThan">
      <formula>$C$4</formula>
    </cfRule>
  </conditionalFormatting>
  <conditionalFormatting sqref="T30">
    <cfRule type="cellIs" dxfId="1133" priority="2885" operator="lessThan">
      <formula>$C$4</formula>
    </cfRule>
  </conditionalFormatting>
  <conditionalFormatting sqref="U30">
    <cfRule type="cellIs" dxfId="1134" priority="285" operator="lessThan">
      <formula>$C$4</formula>
    </cfRule>
  </conditionalFormatting>
  <conditionalFormatting sqref="W30">
    <cfRule type="cellIs" dxfId="1135" priority="2965" operator="lessThan">
      <formula>$C$4</formula>
    </cfRule>
  </conditionalFormatting>
  <conditionalFormatting sqref="X30">
    <cfRule type="cellIs" dxfId="1136" priority="325" operator="lessThan">
      <formula>$C$4</formula>
    </cfRule>
  </conditionalFormatting>
  <conditionalFormatting sqref="Z30">
    <cfRule type="cellIs" dxfId="1137" priority="405" operator="lessThan">
      <formula>$C$4</formula>
    </cfRule>
  </conditionalFormatting>
  <conditionalFormatting sqref="AA30">
    <cfRule type="cellIs" dxfId="1138" priority="445" operator="lessThan">
      <formula>$C$4</formula>
    </cfRule>
  </conditionalFormatting>
  <conditionalFormatting sqref="AC30">
    <cfRule type="cellIs" dxfId="1139" priority="525" operator="lessThan">
      <formula>$C$4</formula>
    </cfRule>
  </conditionalFormatting>
  <conditionalFormatting sqref="AD30">
    <cfRule type="cellIs" dxfId="1140" priority="565" operator="lessThan">
      <formula>$C$4</formula>
    </cfRule>
  </conditionalFormatting>
  <conditionalFormatting sqref="AE30">
    <cfRule type="cellIs" dxfId="1141" priority="605" operator="lessThan">
      <formula>$C$4</formula>
    </cfRule>
  </conditionalFormatting>
  <conditionalFormatting sqref="AF30">
    <cfRule type="cellIs" dxfId="1142" priority="645" operator="lessThan">
      <formula>$C$4</formula>
    </cfRule>
  </conditionalFormatting>
  <conditionalFormatting sqref="AG30">
    <cfRule type="cellIs" dxfId="1143" priority="685" operator="lessThan">
      <formula>$C$4</formula>
    </cfRule>
  </conditionalFormatting>
  <conditionalFormatting sqref="AH30">
    <cfRule type="cellIs" dxfId="1144" priority="725" operator="lessThan">
      <formula>$C$4</formula>
    </cfRule>
  </conditionalFormatting>
  <conditionalFormatting sqref="AI30">
    <cfRule type="cellIs" dxfId="1145" priority="765" operator="lessThan">
      <formula>$C$4</formula>
    </cfRule>
  </conditionalFormatting>
  <conditionalFormatting sqref="AJ30">
    <cfRule type="cellIs" dxfId="1146" priority="805" operator="lessThan">
      <formula>$C$4</formula>
    </cfRule>
  </conditionalFormatting>
  <conditionalFormatting sqref="AK30">
    <cfRule type="cellIs" dxfId="1147" priority="845" operator="lessThan">
      <formula>$C$4</formula>
    </cfRule>
  </conditionalFormatting>
  <conditionalFormatting sqref="AL30">
    <cfRule type="cellIs" dxfId="1148" priority="885" operator="lessThan">
      <formula>$C$4</formula>
    </cfRule>
  </conditionalFormatting>
  <conditionalFormatting sqref="AM30">
    <cfRule type="cellIs" dxfId="1149" priority="925" operator="lessThan">
      <formula>$C$4</formula>
    </cfRule>
  </conditionalFormatting>
  <conditionalFormatting sqref="AN30">
    <cfRule type="cellIs" dxfId="1150" priority="965" operator="lessThan">
      <formula>$C$4</formula>
    </cfRule>
  </conditionalFormatting>
  <conditionalFormatting sqref="AO30">
    <cfRule type="cellIs" dxfId="1151" priority="1005" operator="lessThan">
      <formula>$C$4</formula>
    </cfRule>
  </conditionalFormatting>
  <conditionalFormatting sqref="AP30">
    <cfRule type="cellIs" dxfId="1152" priority="1045" operator="lessThan">
      <formula>$C$4</formula>
    </cfRule>
  </conditionalFormatting>
  <conditionalFormatting sqref="AQ30">
    <cfRule type="cellIs" dxfId="1153" priority="1085" operator="lessThan">
      <formula>$C$4</formula>
    </cfRule>
  </conditionalFormatting>
  <conditionalFormatting sqref="AR30">
    <cfRule type="cellIs" dxfId="1154" priority="1125" operator="lessThan">
      <formula>$C$4</formula>
    </cfRule>
  </conditionalFormatting>
  <conditionalFormatting sqref="AS30">
    <cfRule type="cellIs" dxfId="1155" priority="1165" operator="lessThan">
      <formula>$C$4</formula>
    </cfRule>
  </conditionalFormatting>
  <conditionalFormatting sqref="AT30">
    <cfRule type="cellIs" dxfId="1156" priority="1205" operator="lessThan">
      <formula>$C$4</formula>
    </cfRule>
  </conditionalFormatting>
  <conditionalFormatting sqref="AU30">
    <cfRule type="cellIs" dxfId="1157" priority="97" operator="lessThan">
      <formula>$C$4</formula>
    </cfRule>
  </conditionalFormatting>
  <conditionalFormatting sqref="AV30">
    <cfRule type="cellIs" dxfId="1158" priority="99" operator="lessThan">
      <formula>$C$4</formula>
    </cfRule>
  </conditionalFormatting>
  <conditionalFormatting sqref="AZ30">
    <cfRule type="cellIs" dxfId="1159" priority="1445" operator="lessThan">
      <formula>$C$4</formula>
    </cfRule>
  </conditionalFormatting>
  <conditionalFormatting sqref="BA30">
    <cfRule type="cellIs" dxfId="1160" priority="1485" operator="lessThan">
      <formula>$C$4</formula>
    </cfRule>
  </conditionalFormatting>
  <conditionalFormatting sqref="BB30">
    <cfRule type="cellIs" dxfId="1161" priority="1525" operator="lessThan">
      <formula>$C$4</formula>
    </cfRule>
  </conditionalFormatting>
  <conditionalFormatting sqref="BC30">
    <cfRule type="cellIs" dxfId="1162" priority="1565" operator="lessThan">
      <formula>$C$4</formula>
    </cfRule>
  </conditionalFormatting>
  <conditionalFormatting sqref="BD30">
    <cfRule type="cellIs" dxfId="1163" priority="1605" operator="lessThan">
      <formula>$C$4</formula>
    </cfRule>
  </conditionalFormatting>
  <conditionalFormatting sqref="BE30">
    <cfRule type="cellIs" dxfId="1164" priority="1645" operator="lessThan">
      <formula>$C$4</formula>
    </cfRule>
  </conditionalFormatting>
  <conditionalFormatting sqref="BF30">
    <cfRule type="cellIs" dxfId="1165" priority="50" operator="lessThan">
      <formula>$C$4</formula>
    </cfRule>
  </conditionalFormatting>
  <conditionalFormatting sqref="BH30">
    <cfRule type="cellIs" dxfId="1166" priority="1765" operator="lessThan">
      <formula>$C$4</formula>
    </cfRule>
  </conditionalFormatting>
  <conditionalFormatting sqref="BI30">
    <cfRule type="cellIs" dxfId="1167" priority="1805" operator="lessThan">
      <formula>$C$4</formula>
    </cfRule>
  </conditionalFormatting>
  <conditionalFormatting sqref="BJ30">
    <cfRule type="cellIs" dxfId="1168" priority="1845" operator="lessThan">
      <formula>$C$4</formula>
    </cfRule>
  </conditionalFormatting>
  <conditionalFormatting sqref="BM30">
    <cfRule type="cellIs" dxfId="1169" priority="1965" operator="lessThan">
      <formula>$C$4</formula>
    </cfRule>
  </conditionalFormatting>
  <conditionalFormatting sqref="BN30">
    <cfRule type="cellIs" dxfId="1170" priority="2005" operator="lessThan">
      <formula>$C$4</formula>
    </cfRule>
  </conditionalFormatting>
  <conditionalFormatting sqref="BO30">
    <cfRule type="cellIs" dxfId="1171" priority="2045" operator="lessThan">
      <formula>$C$4</formula>
    </cfRule>
  </conditionalFormatting>
  <conditionalFormatting sqref="BP30">
    <cfRule type="cellIs" dxfId="1172" priority="2085" operator="lessThan">
      <formula>$C$4</formula>
    </cfRule>
  </conditionalFormatting>
  <conditionalFormatting sqref="BQ30">
    <cfRule type="cellIs" dxfId="1173" priority="2125" operator="lessThan">
      <formula>$C$4</formula>
    </cfRule>
  </conditionalFormatting>
  <conditionalFormatting sqref="BR30">
    <cfRule type="cellIs" dxfId="1174" priority="2165" operator="lessThan">
      <formula>$C$4</formula>
    </cfRule>
  </conditionalFormatting>
  <conditionalFormatting sqref="BS30">
    <cfRule type="cellIs" dxfId="1175" priority="2205" operator="lessThan">
      <formula>$C$4</formula>
    </cfRule>
  </conditionalFormatting>
  <conditionalFormatting sqref="BT30">
    <cfRule type="cellIs" dxfId="1176" priority="2245" operator="lessThan">
      <formula>$C$4</formula>
    </cfRule>
  </conditionalFormatting>
  <conditionalFormatting sqref="BU30">
    <cfRule type="cellIs" dxfId="1177" priority="2285" operator="lessThan">
      <formula>$C$4</formula>
    </cfRule>
  </conditionalFormatting>
  <conditionalFormatting sqref="BV30">
    <cfRule type="cellIs" dxfId="1178" priority="2325" operator="lessThan">
      <formula>$C$4</formula>
    </cfRule>
  </conditionalFormatting>
  <conditionalFormatting sqref="BY30">
    <cfRule type="cellIs" dxfId="1179" priority="2445" operator="lessThan">
      <formula>$C$4</formula>
    </cfRule>
  </conditionalFormatting>
  <conditionalFormatting sqref="BZ30">
    <cfRule type="cellIs" dxfId="1180" priority="2485" operator="lessThan">
      <formula>$C$4</formula>
    </cfRule>
  </conditionalFormatting>
  <conditionalFormatting sqref="CA30">
    <cfRule type="cellIs" dxfId="1181" priority="2525" operator="lessThan">
      <formula>$C$4</formula>
    </cfRule>
  </conditionalFormatting>
  <conditionalFormatting sqref="CB30">
    <cfRule type="cellIs" dxfId="1182" priority="2565" operator="lessThan">
      <formula>$C$4</formula>
    </cfRule>
  </conditionalFormatting>
  <conditionalFormatting sqref="CC30">
    <cfRule type="cellIs" dxfId="1183" priority="2605" operator="lessThan">
      <formula>$C$4</formula>
    </cfRule>
  </conditionalFormatting>
  <conditionalFormatting sqref="CD30">
    <cfRule type="cellIs" dxfId="1184" priority="2645" operator="lessThan">
      <formula>$C$4</formula>
    </cfRule>
  </conditionalFormatting>
  <conditionalFormatting sqref="CE30">
    <cfRule type="cellIs" dxfId="1185" priority="2685" operator="lessThan">
      <formula>$C$4</formula>
    </cfRule>
  </conditionalFormatting>
  <conditionalFormatting sqref="CF30">
    <cfRule type="cellIs" dxfId="1186" priority="2725" operator="lessThan">
      <formula>$C$4</formula>
    </cfRule>
  </conditionalFormatting>
  <conditionalFormatting sqref="CG30">
    <cfRule type="cellIs" dxfId="1187" priority="2765" operator="lessThan">
      <formula>$C$4</formula>
    </cfRule>
  </conditionalFormatting>
  <conditionalFormatting sqref="CH30">
    <cfRule type="cellIs" dxfId="1188" priority="2805" operator="greaterThan">
      <formula>$BJ$2+15</formula>
    </cfRule>
  </conditionalFormatting>
  <conditionalFormatting sqref="CJ30">
    <cfRule type="cellIs" dxfId="1189" priority="3005" operator="lessThan">
      <formula>$C$4</formula>
    </cfRule>
  </conditionalFormatting>
  <conditionalFormatting sqref="Q31">
    <cfRule type="cellIs" dxfId="1190" priority="206" operator="lessThan">
      <formula>$C$4</formula>
    </cfRule>
  </conditionalFormatting>
  <conditionalFormatting sqref="R31">
    <cfRule type="cellIs" dxfId="1191" priority="246" operator="lessThan">
      <formula>$C$4</formula>
    </cfRule>
  </conditionalFormatting>
  <conditionalFormatting sqref="T31">
    <cfRule type="cellIs" dxfId="1192" priority="2886" operator="lessThan">
      <formula>$C$4</formula>
    </cfRule>
  </conditionalFormatting>
  <conditionalFormatting sqref="U31">
    <cfRule type="cellIs" dxfId="1193" priority="286" operator="lessThan">
      <formula>$C$4</formula>
    </cfRule>
  </conditionalFormatting>
  <conditionalFormatting sqref="W31">
    <cfRule type="cellIs" dxfId="1194" priority="2966" operator="lessThan">
      <formula>$C$4</formula>
    </cfRule>
  </conditionalFormatting>
  <conditionalFormatting sqref="X31">
    <cfRule type="cellIs" dxfId="1195" priority="326" operator="lessThan">
      <formula>$C$4</formula>
    </cfRule>
  </conditionalFormatting>
  <conditionalFormatting sqref="Z31">
    <cfRule type="cellIs" dxfId="1196" priority="406" operator="lessThan">
      <formula>$C$4</formula>
    </cfRule>
  </conditionalFormatting>
  <conditionalFormatting sqref="AA31">
    <cfRule type="cellIs" dxfId="1197" priority="446" operator="lessThan">
      <formula>$C$4</formula>
    </cfRule>
  </conditionalFormatting>
  <conditionalFormatting sqref="AC31">
    <cfRule type="cellIs" dxfId="1198" priority="526" operator="lessThan">
      <formula>$C$4</formula>
    </cfRule>
  </conditionalFormatting>
  <conditionalFormatting sqref="AD31">
    <cfRule type="cellIs" dxfId="1199" priority="566" operator="lessThan">
      <formula>$C$4</formula>
    </cfRule>
  </conditionalFormatting>
  <conditionalFormatting sqref="AE31">
    <cfRule type="cellIs" dxfId="1200" priority="606" operator="lessThan">
      <formula>$C$4</formula>
    </cfRule>
  </conditionalFormatting>
  <conditionalFormatting sqref="AF31">
    <cfRule type="cellIs" dxfId="1201" priority="646" operator="lessThan">
      <formula>$C$4</formula>
    </cfRule>
  </conditionalFormatting>
  <conditionalFormatting sqref="AG31">
    <cfRule type="cellIs" dxfId="1202" priority="686" operator="lessThan">
      <formula>$C$4</formula>
    </cfRule>
  </conditionalFormatting>
  <conditionalFormatting sqref="AH31">
    <cfRule type="cellIs" dxfId="1203" priority="726" operator="lessThan">
      <formula>$C$4</formula>
    </cfRule>
  </conditionalFormatting>
  <conditionalFormatting sqref="AI31">
    <cfRule type="cellIs" dxfId="1204" priority="766" operator="lessThan">
      <formula>$C$4</formula>
    </cfRule>
  </conditionalFormatting>
  <conditionalFormatting sqref="AJ31">
    <cfRule type="cellIs" dxfId="1205" priority="806" operator="lessThan">
      <formula>$C$4</formula>
    </cfRule>
  </conditionalFormatting>
  <conditionalFormatting sqref="AK31">
    <cfRule type="cellIs" dxfId="1206" priority="846" operator="lessThan">
      <formula>$C$4</formula>
    </cfRule>
  </conditionalFormatting>
  <conditionalFormatting sqref="AL31">
    <cfRule type="cellIs" dxfId="1207" priority="886" operator="lessThan">
      <formula>$C$4</formula>
    </cfRule>
  </conditionalFormatting>
  <conditionalFormatting sqref="AM31">
    <cfRule type="cellIs" dxfId="1208" priority="926" operator="lessThan">
      <formula>$C$4</formula>
    </cfRule>
  </conditionalFormatting>
  <conditionalFormatting sqref="AN31">
    <cfRule type="cellIs" dxfId="1209" priority="966" operator="lessThan">
      <formula>$C$4</formula>
    </cfRule>
  </conditionalFormatting>
  <conditionalFormatting sqref="AO31">
    <cfRule type="cellIs" dxfId="1210" priority="1006" operator="lessThan">
      <formula>$C$4</formula>
    </cfRule>
  </conditionalFormatting>
  <conditionalFormatting sqref="AP31">
    <cfRule type="cellIs" dxfId="1211" priority="1046" operator="lessThan">
      <formula>$C$4</formula>
    </cfRule>
  </conditionalFormatting>
  <conditionalFormatting sqref="AQ31">
    <cfRule type="cellIs" dxfId="1212" priority="1086" operator="lessThan">
      <formula>$C$4</formula>
    </cfRule>
  </conditionalFormatting>
  <conditionalFormatting sqref="AR31">
    <cfRule type="cellIs" dxfId="1213" priority="1126" operator="lessThan">
      <formula>$C$4</formula>
    </cfRule>
  </conditionalFormatting>
  <conditionalFormatting sqref="AS31">
    <cfRule type="cellIs" dxfId="1214" priority="1166" operator="lessThan">
      <formula>$C$4</formula>
    </cfRule>
  </conditionalFormatting>
  <conditionalFormatting sqref="AT31">
    <cfRule type="cellIs" dxfId="1215" priority="1206" operator="lessThan">
      <formula>$C$4</formula>
    </cfRule>
  </conditionalFormatting>
  <conditionalFormatting sqref="AU31">
    <cfRule type="cellIs" dxfId="1216" priority="92" operator="lessThan">
      <formula>$C$4</formula>
    </cfRule>
  </conditionalFormatting>
  <conditionalFormatting sqref="AV31">
    <cfRule type="cellIs" dxfId="1217" priority="94" operator="lessThan">
      <formula>$C$4</formula>
    </cfRule>
  </conditionalFormatting>
  <conditionalFormatting sqref="AZ31">
    <cfRule type="cellIs" dxfId="1218" priority="1446" operator="lessThan">
      <formula>$C$4</formula>
    </cfRule>
  </conditionalFormatting>
  <conditionalFormatting sqref="BA31">
    <cfRule type="cellIs" dxfId="1219" priority="1486" operator="lessThan">
      <formula>$C$4</formula>
    </cfRule>
  </conditionalFormatting>
  <conditionalFormatting sqref="BB31">
    <cfRule type="cellIs" dxfId="1220" priority="1526" operator="lessThan">
      <formula>$C$4</formula>
    </cfRule>
  </conditionalFormatting>
  <conditionalFormatting sqref="BC31">
    <cfRule type="cellIs" dxfId="1221" priority="1566" operator="lessThan">
      <formula>$C$4</formula>
    </cfRule>
  </conditionalFormatting>
  <conditionalFormatting sqref="BD31">
    <cfRule type="cellIs" dxfId="1222" priority="1606" operator="lessThan">
      <formula>$C$4</formula>
    </cfRule>
  </conditionalFormatting>
  <conditionalFormatting sqref="BE31">
    <cfRule type="cellIs" dxfId="1223" priority="1646" operator="lessThan">
      <formula>$C$4</formula>
    </cfRule>
  </conditionalFormatting>
  <conditionalFormatting sqref="BF31">
    <cfRule type="cellIs" dxfId="1224" priority="51" operator="lessThan">
      <formula>$C$4</formula>
    </cfRule>
  </conditionalFormatting>
  <conditionalFormatting sqref="BH31">
    <cfRule type="cellIs" dxfId="1225" priority="1766" operator="lessThan">
      <formula>$C$4</formula>
    </cfRule>
  </conditionalFormatting>
  <conditionalFormatting sqref="BI31">
    <cfRule type="cellIs" dxfId="1226" priority="1806" operator="lessThan">
      <formula>$C$4</formula>
    </cfRule>
  </conditionalFormatting>
  <conditionalFormatting sqref="BJ31">
    <cfRule type="cellIs" dxfId="1227" priority="1846" operator="lessThan">
      <formula>$C$4</formula>
    </cfRule>
  </conditionalFormatting>
  <conditionalFormatting sqref="BM31">
    <cfRule type="cellIs" dxfId="1228" priority="1966" operator="lessThan">
      <formula>$C$4</formula>
    </cfRule>
  </conditionalFormatting>
  <conditionalFormatting sqref="BN31">
    <cfRule type="cellIs" dxfId="1229" priority="2006" operator="lessThan">
      <formula>$C$4</formula>
    </cfRule>
  </conditionalFormatting>
  <conditionalFormatting sqref="BO31">
    <cfRule type="cellIs" dxfId="1230" priority="2046" operator="lessThan">
      <formula>$C$4</formula>
    </cfRule>
  </conditionalFormatting>
  <conditionalFormatting sqref="BP31">
    <cfRule type="cellIs" dxfId="1231" priority="2086" operator="lessThan">
      <formula>$C$4</formula>
    </cfRule>
  </conditionalFormatting>
  <conditionalFormatting sqref="BQ31">
    <cfRule type="cellIs" dxfId="1232" priority="2126" operator="lessThan">
      <formula>$C$4</formula>
    </cfRule>
  </conditionalFormatting>
  <conditionalFormatting sqref="BR31">
    <cfRule type="cellIs" dxfId="1233" priority="2166" operator="lessThan">
      <formula>$C$4</formula>
    </cfRule>
  </conditionalFormatting>
  <conditionalFormatting sqref="BS31">
    <cfRule type="cellIs" dxfId="1234" priority="2206" operator="lessThan">
      <formula>$C$4</formula>
    </cfRule>
  </conditionalFormatting>
  <conditionalFormatting sqref="BT31">
    <cfRule type="cellIs" dxfId="1235" priority="2246" operator="lessThan">
      <formula>$C$4</formula>
    </cfRule>
  </conditionalFormatting>
  <conditionalFormatting sqref="BU31">
    <cfRule type="cellIs" dxfId="1236" priority="2286" operator="lessThan">
      <formula>$C$4</formula>
    </cfRule>
  </conditionalFormatting>
  <conditionalFormatting sqref="BV31">
    <cfRule type="cellIs" dxfId="1237" priority="2326" operator="lessThan">
      <formula>$C$4</formula>
    </cfRule>
  </conditionalFormatting>
  <conditionalFormatting sqref="BY31">
    <cfRule type="cellIs" dxfId="1238" priority="2446" operator="lessThan">
      <formula>$C$4</formula>
    </cfRule>
  </conditionalFormatting>
  <conditionalFormatting sqref="BZ31">
    <cfRule type="cellIs" dxfId="1239" priority="2486" operator="lessThan">
      <formula>$C$4</formula>
    </cfRule>
  </conditionalFormatting>
  <conditionalFormatting sqref="CA31">
    <cfRule type="cellIs" dxfId="1240" priority="2526" operator="lessThan">
      <formula>$C$4</formula>
    </cfRule>
  </conditionalFormatting>
  <conditionalFormatting sqref="CB31">
    <cfRule type="cellIs" dxfId="1241" priority="2566" operator="lessThan">
      <formula>$C$4</formula>
    </cfRule>
  </conditionalFormatting>
  <conditionalFormatting sqref="CC31">
    <cfRule type="cellIs" dxfId="1242" priority="2606" operator="lessThan">
      <formula>$C$4</formula>
    </cfRule>
  </conditionalFormatting>
  <conditionalFormatting sqref="CD31">
    <cfRule type="cellIs" dxfId="1243" priority="2646" operator="lessThan">
      <formula>$C$4</formula>
    </cfRule>
  </conditionalFormatting>
  <conditionalFormatting sqref="CE31">
    <cfRule type="cellIs" dxfId="1244" priority="2686" operator="lessThan">
      <formula>$C$4</formula>
    </cfRule>
  </conditionalFormatting>
  <conditionalFormatting sqref="CF31">
    <cfRule type="cellIs" dxfId="1245" priority="2726" operator="lessThan">
      <formula>$C$4</formula>
    </cfRule>
  </conditionalFormatting>
  <conditionalFormatting sqref="CG31">
    <cfRule type="cellIs" dxfId="1246" priority="2766" operator="lessThan">
      <formula>$C$4</formula>
    </cfRule>
  </conditionalFormatting>
  <conditionalFormatting sqref="CH31">
    <cfRule type="cellIs" dxfId="1247" priority="2806" operator="greaterThan">
      <formula>$BJ$2+15</formula>
    </cfRule>
  </conditionalFormatting>
  <conditionalFormatting sqref="CJ31">
    <cfRule type="cellIs" dxfId="1248" priority="3006" operator="lessThan">
      <formula>$C$4</formula>
    </cfRule>
  </conditionalFormatting>
  <conditionalFormatting sqref="Q32">
    <cfRule type="cellIs" dxfId="1249" priority="207" operator="lessThan">
      <formula>$C$4</formula>
    </cfRule>
  </conditionalFormatting>
  <conditionalFormatting sqref="R32">
    <cfRule type="cellIs" dxfId="1250" priority="247" operator="lessThan">
      <formula>$C$4</formula>
    </cfRule>
  </conditionalFormatting>
  <conditionalFormatting sqref="T32">
    <cfRule type="cellIs" dxfId="1251" priority="2887" operator="lessThan">
      <formula>$C$4</formula>
    </cfRule>
  </conditionalFormatting>
  <conditionalFormatting sqref="U32">
    <cfRule type="cellIs" dxfId="1252" priority="287" operator="lessThan">
      <formula>$C$4</formula>
    </cfRule>
  </conditionalFormatting>
  <conditionalFormatting sqref="W32">
    <cfRule type="cellIs" dxfId="1253" priority="2967" operator="lessThan">
      <formula>$C$4</formula>
    </cfRule>
  </conditionalFormatting>
  <conditionalFormatting sqref="X32">
    <cfRule type="cellIs" dxfId="1254" priority="327" operator="lessThan">
      <formula>$C$4</formula>
    </cfRule>
  </conditionalFormatting>
  <conditionalFormatting sqref="Z32">
    <cfRule type="cellIs" dxfId="1255" priority="407" operator="lessThan">
      <formula>$C$4</formula>
    </cfRule>
  </conditionalFormatting>
  <conditionalFormatting sqref="AA32">
    <cfRule type="cellIs" dxfId="1256" priority="447" operator="lessThan">
      <formula>$C$4</formula>
    </cfRule>
  </conditionalFormatting>
  <conditionalFormatting sqref="AC32">
    <cfRule type="cellIs" dxfId="1257" priority="527" operator="lessThan">
      <formula>$C$4</formula>
    </cfRule>
  </conditionalFormatting>
  <conditionalFormatting sqref="AD32">
    <cfRule type="cellIs" dxfId="1258" priority="567" operator="lessThan">
      <formula>$C$4</formula>
    </cfRule>
  </conditionalFormatting>
  <conditionalFormatting sqref="AE32">
    <cfRule type="cellIs" dxfId="1259" priority="607" operator="lessThan">
      <formula>$C$4</formula>
    </cfRule>
  </conditionalFormatting>
  <conditionalFormatting sqref="AF32">
    <cfRule type="cellIs" dxfId="1260" priority="647" operator="lessThan">
      <formula>$C$4</formula>
    </cfRule>
  </conditionalFormatting>
  <conditionalFormatting sqref="AG32">
    <cfRule type="cellIs" dxfId="1261" priority="687" operator="lessThan">
      <formula>$C$4</formula>
    </cfRule>
  </conditionalFormatting>
  <conditionalFormatting sqref="AH32">
    <cfRule type="cellIs" dxfId="1262" priority="727" operator="lessThan">
      <formula>$C$4</formula>
    </cfRule>
  </conditionalFormatting>
  <conditionalFormatting sqref="AI32">
    <cfRule type="cellIs" dxfId="1263" priority="767" operator="lessThan">
      <formula>$C$4</formula>
    </cfRule>
  </conditionalFormatting>
  <conditionalFormatting sqref="AJ32">
    <cfRule type="cellIs" dxfId="1264" priority="807" operator="lessThan">
      <formula>$C$4</formula>
    </cfRule>
  </conditionalFormatting>
  <conditionalFormatting sqref="AK32">
    <cfRule type="cellIs" dxfId="1265" priority="847" operator="lessThan">
      <formula>$C$4</formula>
    </cfRule>
  </conditionalFormatting>
  <conditionalFormatting sqref="AL32">
    <cfRule type="cellIs" dxfId="1266" priority="887" operator="lessThan">
      <formula>$C$4</formula>
    </cfRule>
  </conditionalFormatting>
  <conditionalFormatting sqref="AM32">
    <cfRule type="cellIs" dxfId="1267" priority="927" operator="lessThan">
      <formula>$C$4</formula>
    </cfRule>
  </conditionalFormatting>
  <conditionalFormatting sqref="AN32">
    <cfRule type="cellIs" dxfId="1268" priority="967" operator="lessThan">
      <formula>$C$4</formula>
    </cfRule>
  </conditionalFormatting>
  <conditionalFormatting sqref="AO32">
    <cfRule type="cellIs" dxfId="1269" priority="1007" operator="lessThan">
      <formula>$C$4</formula>
    </cfRule>
  </conditionalFormatting>
  <conditionalFormatting sqref="AP32">
    <cfRule type="cellIs" dxfId="1270" priority="1047" operator="lessThan">
      <formula>$C$4</formula>
    </cfRule>
  </conditionalFormatting>
  <conditionalFormatting sqref="AQ32">
    <cfRule type="cellIs" dxfId="1271" priority="1087" operator="lessThan">
      <formula>$C$4</formula>
    </cfRule>
  </conditionalFormatting>
  <conditionalFormatting sqref="AR32">
    <cfRule type="cellIs" dxfId="1272" priority="1127" operator="lessThan">
      <formula>$C$4</formula>
    </cfRule>
  </conditionalFormatting>
  <conditionalFormatting sqref="AS32">
    <cfRule type="cellIs" dxfId="1273" priority="1167" operator="lessThan">
      <formula>$C$4</formula>
    </cfRule>
  </conditionalFormatting>
  <conditionalFormatting sqref="AT32">
    <cfRule type="cellIs" dxfId="1274" priority="1207" operator="lessThan">
      <formula>$C$4</formula>
    </cfRule>
  </conditionalFormatting>
  <conditionalFormatting sqref="AU32">
    <cfRule type="cellIs" dxfId="1275" priority="93" operator="lessThan">
      <formula>$C$4</formula>
    </cfRule>
  </conditionalFormatting>
  <conditionalFormatting sqref="AV32">
    <cfRule type="cellIs" dxfId="1276" priority="95" operator="lessThan">
      <formula>$C$4</formula>
    </cfRule>
  </conditionalFormatting>
  <conditionalFormatting sqref="AZ32">
    <cfRule type="cellIs" dxfId="1277" priority="1447" operator="lessThan">
      <formula>$C$4</formula>
    </cfRule>
  </conditionalFormatting>
  <conditionalFormatting sqref="BA32">
    <cfRule type="cellIs" dxfId="1278" priority="1487" operator="lessThan">
      <formula>$C$4</formula>
    </cfRule>
  </conditionalFormatting>
  <conditionalFormatting sqref="BB32">
    <cfRule type="cellIs" dxfId="1279" priority="1527" operator="lessThan">
      <formula>$C$4</formula>
    </cfRule>
  </conditionalFormatting>
  <conditionalFormatting sqref="BC32">
    <cfRule type="cellIs" dxfId="1280" priority="1567" operator="lessThan">
      <formula>$C$4</formula>
    </cfRule>
  </conditionalFormatting>
  <conditionalFormatting sqref="BD32">
    <cfRule type="cellIs" dxfId="1281" priority="1607" operator="lessThan">
      <formula>$C$4</formula>
    </cfRule>
  </conditionalFormatting>
  <conditionalFormatting sqref="BE32">
    <cfRule type="cellIs" dxfId="1282" priority="1647" operator="lessThan">
      <formula>$C$4</formula>
    </cfRule>
  </conditionalFormatting>
  <conditionalFormatting sqref="BF32">
    <cfRule type="cellIs" dxfId="1283" priority="52" operator="lessThan">
      <formula>$C$4</formula>
    </cfRule>
  </conditionalFormatting>
  <conditionalFormatting sqref="BH32">
    <cfRule type="cellIs" dxfId="1284" priority="1767" operator="lessThan">
      <formula>$C$4</formula>
    </cfRule>
  </conditionalFormatting>
  <conditionalFormatting sqref="BI32">
    <cfRule type="cellIs" dxfId="1285" priority="1807" operator="lessThan">
      <formula>$C$4</formula>
    </cfRule>
  </conditionalFormatting>
  <conditionalFormatting sqref="BJ32">
    <cfRule type="cellIs" dxfId="1286" priority="1847" operator="lessThan">
      <formula>$C$4</formula>
    </cfRule>
  </conditionalFormatting>
  <conditionalFormatting sqref="BM32">
    <cfRule type="cellIs" dxfId="1287" priority="1967" operator="lessThan">
      <formula>$C$4</formula>
    </cfRule>
  </conditionalFormatting>
  <conditionalFormatting sqref="BN32">
    <cfRule type="cellIs" dxfId="1288" priority="2007" operator="lessThan">
      <formula>$C$4</formula>
    </cfRule>
  </conditionalFormatting>
  <conditionalFormatting sqref="BO32">
    <cfRule type="cellIs" dxfId="1289" priority="2047" operator="lessThan">
      <formula>$C$4</formula>
    </cfRule>
  </conditionalFormatting>
  <conditionalFormatting sqref="BP32">
    <cfRule type="cellIs" dxfId="1290" priority="2087" operator="lessThan">
      <formula>$C$4</formula>
    </cfRule>
  </conditionalFormatting>
  <conditionalFormatting sqref="BQ32">
    <cfRule type="cellIs" dxfId="1291" priority="2127" operator="lessThan">
      <formula>$C$4</formula>
    </cfRule>
  </conditionalFormatting>
  <conditionalFormatting sqref="BR32">
    <cfRule type="cellIs" dxfId="1292" priority="2167" operator="lessThan">
      <formula>$C$4</formula>
    </cfRule>
  </conditionalFormatting>
  <conditionalFormatting sqref="BS32">
    <cfRule type="cellIs" dxfId="1293" priority="2207" operator="lessThan">
      <formula>$C$4</formula>
    </cfRule>
  </conditionalFormatting>
  <conditionalFormatting sqref="BT32">
    <cfRule type="cellIs" dxfId="1294" priority="2247" operator="lessThan">
      <formula>$C$4</formula>
    </cfRule>
  </conditionalFormatting>
  <conditionalFormatting sqref="BU32">
    <cfRule type="cellIs" dxfId="1295" priority="2287" operator="lessThan">
      <formula>$C$4</formula>
    </cfRule>
  </conditionalFormatting>
  <conditionalFormatting sqref="BV32">
    <cfRule type="cellIs" dxfId="1296" priority="2327" operator="lessThan">
      <formula>$C$4</formula>
    </cfRule>
  </conditionalFormatting>
  <conditionalFormatting sqref="BY32">
    <cfRule type="cellIs" dxfId="1297" priority="2447" operator="lessThan">
      <formula>$C$4</formula>
    </cfRule>
  </conditionalFormatting>
  <conditionalFormatting sqref="BZ32">
    <cfRule type="cellIs" dxfId="1298" priority="2487" operator="lessThan">
      <formula>$C$4</formula>
    </cfRule>
  </conditionalFormatting>
  <conditionalFormatting sqref="CA32">
    <cfRule type="cellIs" dxfId="1299" priority="2527" operator="lessThan">
      <formula>$C$4</formula>
    </cfRule>
  </conditionalFormatting>
  <conditionalFormatting sqref="CB32">
    <cfRule type="cellIs" dxfId="1300" priority="2567" operator="lessThan">
      <formula>$C$4</formula>
    </cfRule>
  </conditionalFormatting>
  <conditionalFormatting sqref="CC32">
    <cfRule type="cellIs" dxfId="1301" priority="2607" operator="lessThan">
      <formula>$C$4</formula>
    </cfRule>
  </conditionalFormatting>
  <conditionalFormatting sqref="CD32">
    <cfRule type="cellIs" dxfId="1302" priority="2647" operator="lessThan">
      <formula>$C$4</formula>
    </cfRule>
  </conditionalFormatting>
  <conditionalFormatting sqref="CE32">
    <cfRule type="cellIs" dxfId="1303" priority="2687" operator="lessThan">
      <formula>$C$4</formula>
    </cfRule>
  </conditionalFormatting>
  <conditionalFormatting sqref="CF32">
    <cfRule type="cellIs" dxfId="1304" priority="2727" operator="lessThan">
      <formula>$C$4</formula>
    </cfRule>
  </conditionalFormatting>
  <conditionalFormatting sqref="CG32">
    <cfRule type="cellIs" dxfId="1305" priority="2767" operator="lessThan">
      <formula>$C$4</formula>
    </cfRule>
  </conditionalFormatting>
  <conditionalFormatting sqref="CH32">
    <cfRule type="cellIs" dxfId="1306" priority="2807" operator="greaterThan">
      <formula>$BJ$2+15</formula>
    </cfRule>
  </conditionalFormatting>
  <conditionalFormatting sqref="CJ32">
    <cfRule type="cellIs" dxfId="1307" priority="3007" operator="lessThan">
      <formula>$C$4</formula>
    </cfRule>
  </conditionalFormatting>
  <conditionalFormatting sqref="Q33">
    <cfRule type="cellIs" dxfId="1308" priority="208" operator="lessThan">
      <formula>$C$4</formula>
    </cfRule>
  </conditionalFormatting>
  <conditionalFormatting sqref="R33">
    <cfRule type="cellIs" dxfId="1309" priority="248" operator="lessThan">
      <formula>$C$4</formula>
    </cfRule>
  </conditionalFormatting>
  <conditionalFormatting sqref="T33">
    <cfRule type="cellIs" dxfId="1310" priority="2888" operator="lessThan">
      <formula>$C$4</formula>
    </cfRule>
  </conditionalFormatting>
  <conditionalFormatting sqref="U33">
    <cfRule type="cellIs" dxfId="1311" priority="288" operator="lessThan">
      <formula>$C$4</formula>
    </cfRule>
  </conditionalFormatting>
  <conditionalFormatting sqref="W33">
    <cfRule type="cellIs" dxfId="1312" priority="2968" operator="lessThan">
      <formula>$C$4</formula>
    </cfRule>
  </conditionalFormatting>
  <conditionalFormatting sqref="X33">
    <cfRule type="cellIs" dxfId="1313" priority="328" operator="lessThan">
      <formula>$C$4</formula>
    </cfRule>
  </conditionalFormatting>
  <conditionalFormatting sqref="Z33">
    <cfRule type="cellIs" dxfId="1314" priority="408" operator="lessThan">
      <formula>$C$4</formula>
    </cfRule>
  </conditionalFormatting>
  <conditionalFormatting sqref="AA33">
    <cfRule type="cellIs" dxfId="1315" priority="448" operator="lessThan">
      <formula>$C$4</formula>
    </cfRule>
  </conditionalFormatting>
  <conditionalFormatting sqref="AC33">
    <cfRule type="cellIs" dxfId="1316" priority="528" operator="lessThan">
      <formula>$C$4</formula>
    </cfRule>
  </conditionalFormatting>
  <conditionalFormatting sqref="AD33">
    <cfRule type="cellIs" dxfId="1317" priority="568" operator="lessThan">
      <formula>$C$4</formula>
    </cfRule>
  </conditionalFormatting>
  <conditionalFormatting sqref="AE33">
    <cfRule type="cellIs" dxfId="1318" priority="608" operator="lessThan">
      <formula>$C$4</formula>
    </cfRule>
  </conditionalFormatting>
  <conditionalFormatting sqref="AF33">
    <cfRule type="cellIs" dxfId="1319" priority="648" operator="lessThan">
      <formula>$C$4</formula>
    </cfRule>
  </conditionalFormatting>
  <conditionalFormatting sqref="AG33">
    <cfRule type="cellIs" dxfId="1320" priority="688" operator="lessThan">
      <formula>$C$4</formula>
    </cfRule>
  </conditionalFormatting>
  <conditionalFormatting sqref="AH33">
    <cfRule type="cellIs" dxfId="1321" priority="728" operator="lessThan">
      <formula>$C$4</formula>
    </cfRule>
  </conditionalFormatting>
  <conditionalFormatting sqref="AI33">
    <cfRule type="cellIs" dxfId="1322" priority="768" operator="lessThan">
      <formula>$C$4</formula>
    </cfRule>
  </conditionalFormatting>
  <conditionalFormatting sqref="AJ33">
    <cfRule type="cellIs" dxfId="1323" priority="808" operator="lessThan">
      <formula>$C$4</formula>
    </cfRule>
  </conditionalFormatting>
  <conditionalFormatting sqref="AK33">
    <cfRule type="cellIs" dxfId="1324" priority="848" operator="lessThan">
      <formula>$C$4</formula>
    </cfRule>
  </conditionalFormatting>
  <conditionalFormatting sqref="AL33">
    <cfRule type="cellIs" dxfId="1325" priority="888" operator="lessThan">
      <formula>$C$4</formula>
    </cfRule>
  </conditionalFormatting>
  <conditionalFormatting sqref="AM33">
    <cfRule type="cellIs" dxfId="1326" priority="928" operator="lessThan">
      <formula>$C$4</formula>
    </cfRule>
  </conditionalFormatting>
  <conditionalFormatting sqref="AN33">
    <cfRule type="cellIs" dxfId="1327" priority="968" operator="lessThan">
      <formula>$C$4</formula>
    </cfRule>
  </conditionalFormatting>
  <conditionalFormatting sqref="AO33">
    <cfRule type="cellIs" dxfId="1328" priority="1008" operator="lessThan">
      <formula>$C$4</formula>
    </cfRule>
  </conditionalFormatting>
  <conditionalFormatting sqref="AP33">
    <cfRule type="cellIs" dxfId="1329" priority="1048" operator="lessThan">
      <formula>$C$4</formula>
    </cfRule>
  </conditionalFormatting>
  <conditionalFormatting sqref="AQ33">
    <cfRule type="cellIs" dxfId="1330" priority="1088" operator="lessThan">
      <formula>$C$4</formula>
    </cfRule>
  </conditionalFormatting>
  <conditionalFormatting sqref="AR33">
    <cfRule type="cellIs" dxfId="1331" priority="1128" operator="lessThan">
      <formula>$C$4</formula>
    </cfRule>
  </conditionalFormatting>
  <conditionalFormatting sqref="AS33">
    <cfRule type="cellIs" dxfId="1332" priority="1168" operator="lessThan">
      <formula>$C$4</formula>
    </cfRule>
  </conditionalFormatting>
  <conditionalFormatting sqref="AT33">
    <cfRule type="cellIs" dxfId="1333" priority="1208" operator="lessThan">
      <formula>$C$4</formula>
    </cfRule>
  </conditionalFormatting>
  <conditionalFormatting sqref="AU33">
    <cfRule type="cellIs" dxfId="1334" priority="88" operator="lessThan">
      <formula>$C$4</formula>
    </cfRule>
  </conditionalFormatting>
  <conditionalFormatting sqref="AV33">
    <cfRule type="cellIs" dxfId="1335" priority="90" operator="lessThan">
      <formula>$C$4</formula>
    </cfRule>
  </conditionalFormatting>
  <conditionalFormatting sqref="AZ33">
    <cfRule type="cellIs" dxfId="1336" priority="1448" operator="lessThan">
      <formula>$C$4</formula>
    </cfRule>
  </conditionalFormatting>
  <conditionalFormatting sqref="BA33">
    <cfRule type="cellIs" dxfId="1337" priority="1488" operator="lessThan">
      <formula>$C$4</formula>
    </cfRule>
  </conditionalFormatting>
  <conditionalFormatting sqref="BB33">
    <cfRule type="cellIs" dxfId="1338" priority="1528" operator="lessThan">
      <formula>$C$4</formula>
    </cfRule>
  </conditionalFormatting>
  <conditionalFormatting sqref="BC33">
    <cfRule type="cellIs" dxfId="1339" priority="1568" operator="lessThan">
      <formula>$C$4</formula>
    </cfRule>
  </conditionalFormatting>
  <conditionalFormatting sqref="BD33">
    <cfRule type="cellIs" dxfId="1340" priority="1608" operator="lessThan">
      <formula>$C$4</formula>
    </cfRule>
  </conditionalFormatting>
  <conditionalFormatting sqref="BE33">
    <cfRule type="cellIs" dxfId="1341" priority="1648" operator="lessThan">
      <formula>$C$4</formula>
    </cfRule>
  </conditionalFormatting>
  <conditionalFormatting sqref="BF33">
    <cfRule type="cellIs" dxfId="1342" priority="53" operator="lessThan">
      <formula>$C$4</formula>
    </cfRule>
  </conditionalFormatting>
  <conditionalFormatting sqref="BH33">
    <cfRule type="cellIs" dxfId="1343" priority="1768" operator="lessThan">
      <formula>$C$4</formula>
    </cfRule>
  </conditionalFormatting>
  <conditionalFormatting sqref="BI33">
    <cfRule type="cellIs" dxfId="1344" priority="1808" operator="lessThan">
      <formula>$C$4</formula>
    </cfRule>
  </conditionalFormatting>
  <conditionalFormatting sqref="BJ33">
    <cfRule type="cellIs" dxfId="1345" priority="1848" operator="lessThan">
      <formula>$C$4</formula>
    </cfRule>
  </conditionalFormatting>
  <conditionalFormatting sqref="BM33">
    <cfRule type="cellIs" dxfId="1346" priority="1968" operator="lessThan">
      <formula>$C$4</formula>
    </cfRule>
  </conditionalFormatting>
  <conditionalFormatting sqref="BN33">
    <cfRule type="cellIs" dxfId="1347" priority="2008" operator="lessThan">
      <formula>$C$4</formula>
    </cfRule>
  </conditionalFormatting>
  <conditionalFormatting sqref="BO33">
    <cfRule type="cellIs" dxfId="1348" priority="2048" operator="lessThan">
      <formula>$C$4</formula>
    </cfRule>
  </conditionalFormatting>
  <conditionalFormatting sqref="BP33">
    <cfRule type="cellIs" dxfId="1349" priority="2088" operator="lessThan">
      <formula>$C$4</formula>
    </cfRule>
  </conditionalFormatting>
  <conditionalFormatting sqref="BQ33">
    <cfRule type="cellIs" dxfId="1350" priority="2128" operator="lessThan">
      <formula>$C$4</formula>
    </cfRule>
  </conditionalFormatting>
  <conditionalFormatting sqref="BR33">
    <cfRule type="cellIs" dxfId="1351" priority="2168" operator="lessThan">
      <formula>$C$4</formula>
    </cfRule>
  </conditionalFormatting>
  <conditionalFormatting sqref="BS33">
    <cfRule type="cellIs" dxfId="1352" priority="2208" operator="lessThan">
      <formula>$C$4</formula>
    </cfRule>
  </conditionalFormatting>
  <conditionalFormatting sqref="BT33">
    <cfRule type="cellIs" dxfId="1353" priority="2248" operator="lessThan">
      <formula>$C$4</formula>
    </cfRule>
  </conditionalFormatting>
  <conditionalFormatting sqref="BU33">
    <cfRule type="cellIs" dxfId="1354" priority="2288" operator="lessThan">
      <formula>$C$4</formula>
    </cfRule>
  </conditionalFormatting>
  <conditionalFormatting sqref="BV33">
    <cfRule type="cellIs" dxfId="1355" priority="2328" operator="lessThan">
      <formula>$C$4</formula>
    </cfRule>
  </conditionalFormatting>
  <conditionalFormatting sqref="BY33">
    <cfRule type="cellIs" dxfId="1356" priority="2448" operator="lessThan">
      <formula>$C$4</formula>
    </cfRule>
  </conditionalFormatting>
  <conditionalFormatting sqref="BZ33">
    <cfRule type="cellIs" dxfId="1357" priority="2488" operator="lessThan">
      <formula>$C$4</formula>
    </cfRule>
  </conditionalFormatting>
  <conditionalFormatting sqref="CA33">
    <cfRule type="cellIs" dxfId="1358" priority="2528" operator="lessThan">
      <formula>$C$4</formula>
    </cfRule>
  </conditionalFormatting>
  <conditionalFormatting sqref="CB33">
    <cfRule type="cellIs" dxfId="1359" priority="2568" operator="lessThan">
      <formula>$C$4</formula>
    </cfRule>
  </conditionalFormatting>
  <conditionalFormatting sqref="CC33">
    <cfRule type="cellIs" dxfId="1360" priority="2608" operator="lessThan">
      <formula>$C$4</formula>
    </cfRule>
  </conditionalFormatting>
  <conditionalFormatting sqref="CD33">
    <cfRule type="cellIs" dxfId="1361" priority="2648" operator="lessThan">
      <formula>$C$4</formula>
    </cfRule>
  </conditionalFormatting>
  <conditionalFormatting sqref="CE33">
    <cfRule type="cellIs" dxfId="1362" priority="2688" operator="lessThan">
      <formula>$C$4</formula>
    </cfRule>
  </conditionalFormatting>
  <conditionalFormatting sqref="CF33">
    <cfRule type="cellIs" dxfId="1363" priority="2728" operator="lessThan">
      <formula>$C$4</formula>
    </cfRule>
  </conditionalFormatting>
  <conditionalFormatting sqref="CG33">
    <cfRule type="cellIs" dxfId="1364" priority="2768" operator="lessThan">
      <formula>$C$4</formula>
    </cfRule>
  </conditionalFormatting>
  <conditionalFormatting sqref="CH33">
    <cfRule type="cellIs" dxfId="1365" priority="2808" operator="greaterThan">
      <formula>$BJ$2+15</formula>
    </cfRule>
  </conditionalFormatting>
  <conditionalFormatting sqref="CJ33">
    <cfRule type="cellIs" dxfId="1366" priority="3008" operator="lessThan">
      <formula>$C$4</formula>
    </cfRule>
  </conditionalFormatting>
  <conditionalFormatting sqref="Q34">
    <cfRule type="cellIs" dxfId="1367" priority="209" operator="lessThan">
      <formula>$C$4</formula>
    </cfRule>
  </conditionalFormatting>
  <conditionalFormatting sqref="R34">
    <cfRule type="cellIs" dxfId="1368" priority="249" operator="lessThan">
      <formula>$C$4</formula>
    </cfRule>
  </conditionalFormatting>
  <conditionalFormatting sqref="T34">
    <cfRule type="cellIs" dxfId="1369" priority="2889" operator="lessThan">
      <formula>$C$4</formula>
    </cfRule>
  </conditionalFormatting>
  <conditionalFormatting sqref="U34">
    <cfRule type="cellIs" dxfId="1370" priority="289" operator="lessThan">
      <formula>$C$4</formula>
    </cfRule>
  </conditionalFormatting>
  <conditionalFormatting sqref="W34">
    <cfRule type="cellIs" dxfId="1371" priority="2969" operator="lessThan">
      <formula>$C$4</formula>
    </cfRule>
  </conditionalFormatting>
  <conditionalFormatting sqref="X34">
    <cfRule type="cellIs" dxfId="1372" priority="329" operator="lessThan">
      <formula>$C$4</formula>
    </cfRule>
  </conditionalFormatting>
  <conditionalFormatting sqref="Z34">
    <cfRule type="cellIs" dxfId="1373" priority="409" operator="lessThan">
      <formula>$C$4</formula>
    </cfRule>
  </conditionalFormatting>
  <conditionalFormatting sqref="AA34">
    <cfRule type="cellIs" dxfId="1374" priority="449" operator="lessThan">
      <formula>$C$4</formula>
    </cfRule>
  </conditionalFormatting>
  <conditionalFormatting sqref="AC34">
    <cfRule type="cellIs" dxfId="1375" priority="529" operator="lessThan">
      <formula>$C$4</formula>
    </cfRule>
  </conditionalFormatting>
  <conditionalFormatting sqref="AD34">
    <cfRule type="cellIs" dxfId="1376" priority="569" operator="lessThan">
      <formula>$C$4</formula>
    </cfRule>
  </conditionalFormatting>
  <conditionalFormatting sqref="AE34">
    <cfRule type="cellIs" dxfId="1377" priority="609" operator="lessThan">
      <formula>$C$4</formula>
    </cfRule>
  </conditionalFormatting>
  <conditionalFormatting sqref="AF34">
    <cfRule type="cellIs" dxfId="1378" priority="649" operator="lessThan">
      <formula>$C$4</formula>
    </cfRule>
  </conditionalFormatting>
  <conditionalFormatting sqref="AG34">
    <cfRule type="cellIs" dxfId="1379" priority="689" operator="lessThan">
      <formula>$C$4</formula>
    </cfRule>
  </conditionalFormatting>
  <conditionalFormatting sqref="AH34">
    <cfRule type="cellIs" dxfId="1380" priority="729" operator="lessThan">
      <formula>$C$4</formula>
    </cfRule>
  </conditionalFormatting>
  <conditionalFormatting sqref="AI34">
    <cfRule type="cellIs" dxfId="1381" priority="769" operator="lessThan">
      <formula>$C$4</formula>
    </cfRule>
  </conditionalFormatting>
  <conditionalFormatting sqref="AJ34">
    <cfRule type="cellIs" dxfId="1382" priority="809" operator="lessThan">
      <formula>$C$4</formula>
    </cfRule>
  </conditionalFormatting>
  <conditionalFormatting sqref="AK34">
    <cfRule type="cellIs" dxfId="1383" priority="849" operator="lessThan">
      <formula>$C$4</formula>
    </cfRule>
  </conditionalFormatting>
  <conditionalFormatting sqref="AL34">
    <cfRule type="cellIs" dxfId="1384" priority="889" operator="lessThan">
      <formula>$C$4</formula>
    </cfRule>
  </conditionalFormatting>
  <conditionalFormatting sqref="AM34">
    <cfRule type="cellIs" dxfId="1385" priority="929" operator="lessThan">
      <formula>$C$4</formula>
    </cfRule>
  </conditionalFormatting>
  <conditionalFormatting sqref="AN34">
    <cfRule type="cellIs" dxfId="1386" priority="969" operator="lessThan">
      <formula>$C$4</formula>
    </cfRule>
  </conditionalFormatting>
  <conditionalFormatting sqref="AO34">
    <cfRule type="cellIs" dxfId="1387" priority="1009" operator="lessThan">
      <formula>$C$4</formula>
    </cfRule>
  </conditionalFormatting>
  <conditionalFormatting sqref="AP34">
    <cfRule type="cellIs" dxfId="1388" priority="1049" operator="lessThan">
      <formula>$C$4</formula>
    </cfRule>
  </conditionalFormatting>
  <conditionalFormatting sqref="AQ34">
    <cfRule type="cellIs" dxfId="1389" priority="1089" operator="lessThan">
      <formula>$C$4</formula>
    </cfRule>
  </conditionalFormatting>
  <conditionalFormatting sqref="AR34">
    <cfRule type="cellIs" dxfId="1390" priority="1129" operator="lessThan">
      <formula>$C$4</formula>
    </cfRule>
  </conditionalFormatting>
  <conditionalFormatting sqref="AS34">
    <cfRule type="cellIs" dxfId="1391" priority="1169" operator="lessThan">
      <formula>$C$4</formula>
    </cfRule>
  </conditionalFormatting>
  <conditionalFormatting sqref="AT34">
    <cfRule type="cellIs" dxfId="1392" priority="1209" operator="lessThan">
      <formula>$C$4</formula>
    </cfRule>
  </conditionalFormatting>
  <conditionalFormatting sqref="AU34">
    <cfRule type="cellIs" dxfId="1393" priority="89" operator="lessThan">
      <formula>$C$4</formula>
    </cfRule>
  </conditionalFormatting>
  <conditionalFormatting sqref="AV34">
    <cfRule type="cellIs" dxfId="1394" priority="91" operator="lessThan">
      <formula>$C$4</formula>
    </cfRule>
  </conditionalFormatting>
  <conditionalFormatting sqref="AZ34">
    <cfRule type="cellIs" dxfId="1395" priority="1449" operator="lessThan">
      <formula>$C$4</formula>
    </cfRule>
  </conditionalFormatting>
  <conditionalFormatting sqref="BA34">
    <cfRule type="cellIs" dxfId="1396" priority="1489" operator="lessThan">
      <formula>$C$4</formula>
    </cfRule>
  </conditionalFormatting>
  <conditionalFormatting sqref="BB34">
    <cfRule type="cellIs" dxfId="1397" priority="1529" operator="lessThan">
      <formula>$C$4</formula>
    </cfRule>
  </conditionalFormatting>
  <conditionalFormatting sqref="BC34">
    <cfRule type="cellIs" dxfId="1398" priority="1569" operator="lessThan">
      <formula>$C$4</formula>
    </cfRule>
  </conditionalFormatting>
  <conditionalFormatting sqref="BD34">
    <cfRule type="cellIs" dxfId="1399" priority="1609" operator="lessThan">
      <formula>$C$4</formula>
    </cfRule>
  </conditionalFormatting>
  <conditionalFormatting sqref="BE34">
    <cfRule type="cellIs" dxfId="1400" priority="1649" operator="lessThan">
      <formula>$C$4</formula>
    </cfRule>
  </conditionalFormatting>
  <conditionalFormatting sqref="BF34">
    <cfRule type="cellIs" dxfId="1401" priority="54" operator="lessThan">
      <formula>$C$4</formula>
    </cfRule>
  </conditionalFormatting>
  <conditionalFormatting sqref="BH34">
    <cfRule type="cellIs" dxfId="1402" priority="1769" operator="lessThan">
      <formula>$C$4</formula>
    </cfRule>
  </conditionalFormatting>
  <conditionalFormatting sqref="BI34">
    <cfRule type="cellIs" dxfId="1403" priority="1809" operator="lessThan">
      <formula>$C$4</formula>
    </cfRule>
  </conditionalFormatting>
  <conditionalFormatting sqref="BJ34">
    <cfRule type="cellIs" dxfId="1404" priority="1849" operator="lessThan">
      <formula>$C$4</formula>
    </cfRule>
  </conditionalFormatting>
  <conditionalFormatting sqref="BM34">
    <cfRule type="cellIs" dxfId="1405" priority="1969" operator="lessThan">
      <formula>$C$4</formula>
    </cfRule>
  </conditionalFormatting>
  <conditionalFormatting sqref="BN34">
    <cfRule type="cellIs" dxfId="1406" priority="2009" operator="lessThan">
      <formula>$C$4</formula>
    </cfRule>
  </conditionalFormatting>
  <conditionalFormatting sqref="BO34">
    <cfRule type="cellIs" dxfId="1407" priority="2049" operator="lessThan">
      <formula>$C$4</formula>
    </cfRule>
  </conditionalFormatting>
  <conditionalFormatting sqref="BP34">
    <cfRule type="cellIs" dxfId="1408" priority="2089" operator="lessThan">
      <formula>$C$4</formula>
    </cfRule>
  </conditionalFormatting>
  <conditionalFormatting sqref="BQ34">
    <cfRule type="cellIs" dxfId="1409" priority="2129" operator="lessThan">
      <formula>$C$4</formula>
    </cfRule>
  </conditionalFormatting>
  <conditionalFormatting sqref="BR34">
    <cfRule type="cellIs" dxfId="1410" priority="2169" operator="lessThan">
      <formula>$C$4</formula>
    </cfRule>
  </conditionalFormatting>
  <conditionalFormatting sqref="BS34">
    <cfRule type="cellIs" dxfId="1411" priority="2209" operator="lessThan">
      <formula>$C$4</formula>
    </cfRule>
  </conditionalFormatting>
  <conditionalFormatting sqref="BT34">
    <cfRule type="cellIs" dxfId="1412" priority="2249" operator="lessThan">
      <formula>$C$4</formula>
    </cfRule>
  </conditionalFormatting>
  <conditionalFormatting sqref="BU34">
    <cfRule type="cellIs" dxfId="1413" priority="2289" operator="lessThan">
      <formula>$C$4</formula>
    </cfRule>
  </conditionalFormatting>
  <conditionalFormatting sqref="BV34">
    <cfRule type="cellIs" dxfId="1414" priority="2329" operator="lessThan">
      <formula>$C$4</formula>
    </cfRule>
  </conditionalFormatting>
  <conditionalFormatting sqref="BY34">
    <cfRule type="cellIs" dxfId="1415" priority="2449" operator="lessThan">
      <formula>$C$4</formula>
    </cfRule>
  </conditionalFormatting>
  <conditionalFormatting sqref="BZ34">
    <cfRule type="cellIs" dxfId="1416" priority="2489" operator="lessThan">
      <formula>$C$4</formula>
    </cfRule>
  </conditionalFormatting>
  <conditionalFormatting sqref="CA34">
    <cfRule type="cellIs" dxfId="1417" priority="2529" operator="lessThan">
      <formula>$C$4</formula>
    </cfRule>
  </conditionalFormatting>
  <conditionalFormatting sqref="CB34">
    <cfRule type="cellIs" dxfId="1418" priority="2569" operator="lessThan">
      <formula>$C$4</formula>
    </cfRule>
  </conditionalFormatting>
  <conditionalFormatting sqref="CC34">
    <cfRule type="cellIs" dxfId="1419" priority="2609" operator="lessThan">
      <formula>$C$4</formula>
    </cfRule>
  </conditionalFormatting>
  <conditionalFormatting sqref="CD34">
    <cfRule type="cellIs" dxfId="1420" priority="2649" operator="lessThan">
      <formula>$C$4</formula>
    </cfRule>
  </conditionalFormatting>
  <conditionalFormatting sqref="CE34">
    <cfRule type="cellIs" dxfId="1421" priority="2689" operator="lessThan">
      <formula>$C$4</formula>
    </cfRule>
  </conditionalFormatting>
  <conditionalFormatting sqref="CF34">
    <cfRule type="cellIs" dxfId="1422" priority="2729" operator="lessThan">
      <formula>$C$4</formula>
    </cfRule>
  </conditionalFormatting>
  <conditionalFormatting sqref="CG34">
    <cfRule type="cellIs" dxfId="1423" priority="2769" operator="lessThan">
      <formula>$C$4</formula>
    </cfRule>
  </conditionalFormatting>
  <conditionalFormatting sqref="CH34">
    <cfRule type="cellIs" dxfId="1424" priority="2809" operator="greaterThan">
      <formula>$BJ$2+15</formula>
    </cfRule>
  </conditionalFormatting>
  <conditionalFormatting sqref="CJ34">
    <cfRule type="cellIs" dxfId="1425" priority="3009" operator="lessThan">
      <formula>$C$4</formula>
    </cfRule>
  </conditionalFormatting>
  <conditionalFormatting sqref="Q35">
    <cfRule type="cellIs" dxfId="1426" priority="210" operator="lessThan">
      <formula>$C$4</formula>
    </cfRule>
  </conditionalFormatting>
  <conditionalFormatting sqref="R35">
    <cfRule type="cellIs" dxfId="1427" priority="250" operator="lessThan">
      <formula>$C$4</formula>
    </cfRule>
  </conditionalFormatting>
  <conditionalFormatting sqref="T35">
    <cfRule type="cellIs" dxfId="1428" priority="2890" operator="lessThan">
      <formula>$C$4</formula>
    </cfRule>
  </conditionalFormatting>
  <conditionalFormatting sqref="U35">
    <cfRule type="cellIs" dxfId="1429" priority="290" operator="lessThan">
      <formula>$C$4</formula>
    </cfRule>
  </conditionalFormatting>
  <conditionalFormatting sqref="W35">
    <cfRule type="cellIs" dxfId="1430" priority="2970" operator="lessThan">
      <formula>$C$4</formula>
    </cfRule>
  </conditionalFormatting>
  <conditionalFormatting sqref="X35">
    <cfRule type="cellIs" dxfId="1431" priority="330" operator="lessThan">
      <formula>$C$4</formula>
    </cfRule>
  </conditionalFormatting>
  <conditionalFormatting sqref="Z35">
    <cfRule type="cellIs" dxfId="1432" priority="410" operator="lessThan">
      <formula>$C$4</formula>
    </cfRule>
  </conditionalFormatting>
  <conditionalFormatting sqref="AA35">
    <cfRule type="cellIs" dxfId="1433" priority="450" operator="lessThan">
      <formula>$C$4</formula>
    </cfRule>
  </conditionalFormatting>
  <conditionalFormatting sqref="AC35">
    <cfRule type="cellIs" dxfId="1434" priority="530" operator="lessThan">
      <formula>$C$4</formula>
    </cfRule>
  </conditionalFormatting>
  <conditionalFormatting sqref="AD35">
    <cfRule type="cellIs" dxfId="1435" priority="570" operator="lessThan">
      <formula>$C$4</formula>
    </cfRule>
  </conditionalFormatting>
  <conditionalFormatting sqref="AE35">
    <cfRule type="cellIs" dxfId="1436" priority="610" operator="lessThan">
      <formula>$C$4</formula>
    </cfRule>
  </conditionalFormatting>
  <conditionalFormatting sqref="AF35">
    <cfRule type="cellIs" dxfId="1437" priority="650" operator="lessThan">
      <formula>$C$4</formula>
    </cfRule>
  </conditionalFormatting>
  <conditionalFormatting sqref="AG35">
    <cfRule type="cellIs" dxfId="1438" priority="690" operator="lessThan">
      <formula>$C$4</formula>
    </cfRule>
  </conditionalFormatting>
  <conditionalFormatting sqref="AH35">
    <cfRule type="cellIs" dxfId="1439" priority="730" operator="lessThan">
      <formula>$C$4</formula>
    </cfRule>
  </conditionalFormatting>
  <conditionalFormatting sqref="AI35">
    <cfRule type="cellIs" dxfId="1440" priority="770" operator="lessThan">
      <formula>$C$4</formula>
    </cfRule>
  </conditionalFormatting>
  <conditionalFormatting sqref="AJ35">
    <cfRule type="cellIs" dxfId="1441" priority="810" operator="lessThan">
      <formula>$C$4</formula>
    </cfRule>
  </conditionalFormatting>
  <conditionalFormatting sqref="AK35">
    <cfRule type="cellIs" dxfId="1442" priority="850" operator="lessThan">
      <formula>$C$4</formula>
    </cfRule>
  </conditionalFormatting>
  <conditionalFormatting sqref="AL35">
    <cfRule type="cellIs" dxfId="1443" priority="890" operator="lessThan">
      <formula>$C$4</formula>
    </cfRule>
  </conditionalFormatting>
  <conditionalFormatting sqref="AM35">
    <cfRule type="cellIs" dxfId="1444" priority="930" operator="lessThan">
      <formula>$C$4</formula>
    </cfRule>
  </conditionalFormatting>
  <conditionalFormatting sqref="AN35">
    <cfRule type="cellIs" dxfId="1445" priority="970" operator="lessThan">
      <formula>$C$4</formula>
    </cfRule>
  </conditionalFormatting>
  <conditionalFormatting sqref="AO35">
    <cfRule type="cellIs" dxfId="1446" priority="1010" operator="lessThan">
      <formula>$C$4</formula>
    </cfRule>
  </conditionalFormatting>
  <conditionalFormatting sqref="AP35">
    <cfRule type="cellIs" dxfId="1447" priority="1050" operator="lessThan">
      <formula>$C$4</formula>
    </cfRule>
  </conditionalFormatting>
  <conditionalFormatting sqref="AQ35">
    <cfRule type="cellIs" dxfId="1448" priority="1090" operator="lessThan">
      <formula>$C$4</formula>
    </cfRule>
  </conditionalFormatting>
  <conditionalFormatting sqref="AR35">
    <cfRule type="cellIs" dxfId="1449" priority="1130" operator="lessThan">
      <formula>$C$4</formula>
    </cfRule>
  </conditionalFormatting>
  <conditionalFormatting sqref="AS35">
    <cfRule type="cellIs" dxfId="1450" priority="1170" operator="lessThan">
      <formula>$C$4</formula>
    </cfRule>
  </conditionalFormatting>
  <conditionalFormatting sqref="AT35">
    <cfRule type="cellIs" dxfId="1451" priority="1210" operator="lessThan">
      <formula>$C$4</formula>
    </cfRule>
  </conditionalFormatting>
  <conditionalFormatting sqref="AU35">
    <cfRule type="cellIs" dxfId="1452" priority="84" operator="lessThan">
      <formula>$C$4</formula>
    </cfRule>
  </conditionalFormatting>
  <conditionalFormatting sqref="AV35">
    <cfRule type="cellIs" dxfId="1453" priority="86" operator="lessThan">
      <formula>$C$4</formula>
    </cfRule>
  </conditionalFormatting>
  <conditionalFormatting sqref="AZ35">
    <cfRule type="cellIs" dxfId="1454" priority="1450" operator="lessThan">
      <formula>$C$4</formula>
    </cfRule>
  </conditionalFormatting>
  <conditionalFormatting sqref="BA35">
    <cfRule type="cellIs" dxfId="1455" priority="1490" operator="lessThan">
      <formula>$C$4</formula>
    </cfRule>
  </conditionalFormatting>
  <conditionalFormatting sqref="BB35">
    <cfRule type="cellIs" dxfId="1456" priority="1530" operator="lessThan">
      <formula>$C$4</formula>
    </cfRule>
  </conditionalFormatting>
  <conditionalFormatting sqref="BC35">
    <cfRule type="cellIs" dxfId="1457" priority="1570" operator="lessThan">
      <formula>$C$4</formula>
    </cfRule>
  </conditionalFormatting>
  <conditionalFormatting sqref="BD35">
    <cfRule type="cellIs" dxfId="1458" priority="1610" operator="lessThan">
      <formula>$C$4</formula>
    </cfRule>
  </conditionalFormatting>
  <conditionalFormatting sqref="BE35">
    <cfRule type="cellIs" dxfId="1459" priority="1650" operator="lessThan">
      <formula>$C$4</formula>
    </cfRule>
  </conditionalFormatting>
  <conditionalFormatting sqref="BF35">
    <cfRule type="cellIs" dxfId="1460" priority="55" operator="lessThan">
      <formula>$C$4</formula>
    </cfRule>
  </conditionalFormatting>
  <conditionalFormatting sqref="BH35">
    <cfRule type="cellIs" dxfId="1461" priority="1770" operator="lessThan">
      <formula>$C$4</formula>
    </cfRule>
  </conditionalFormatting>
  <conditionalFormatting sqref="BI35">
    <cfRule type="cellIs" dxfId="1462" priority="1810" operator="lessThan">
      <formula>$C$4</formula>
    </cfRule>
  </conditionalFormatting>
  <conditionalFormatting sqref="BJ35">
    <cfRule type="cellIs" dxfId="1463" priority="1850" operator="lessThan">
      <formula>$C$4</formula>
    </cfRule>
  </conditionalFormatting>
  <conditionalFormatting sqref="BM35">
    <cfRule type="cellIs" dxfId="1464" priority="1970" operator="lessThan">
      <formula>$C$4</formula>
    </cfRule>
  </conditionalFormatting>
  <conditionalFormatting sqref="BN35">
    <cfRule type="cellIs" dxfId="1465" priority="2010" operator="lessThan">
      <formula>$C$4</formula>
    </cfRule>
  </conditionalFormatting>
  <conditionalFormatting sqref="BO35">
    <cfRule type="cellIs" dxfId="1466" priority="2050" operator="lessThan">
      <formula>$C$4</formula>
    </cfRule>
  </conditionalFormatting>
  <conditionalFormatting sqref="BP35">
    <cfRule type="cellIs" dxfId="1467" priority="2090" operator="lessThan">
      <formula>$C$4</formula>
    </cfRule>
  </conditionalFormatting>
  <conditionalFormatting sqref="BQ35">
    <cfRule type="cellIs" dxfId="1468" priority="2130" operator="lessThan">
      <formula>$C$4</formula>
    </cfRule>
  </conditionalFormatting>
  <conditionalFormatting sqref="BR35">
    <cfRule type="cellIs" dxfId="1469" priority="2170" operator="lessThan">
      <formula>$C$4</formula>
    </cfRule>
  </conditionalFormatting>
  <conditionalFormatting sqref="BS35">
    <cfRule type="cellIs" dxfId="1470" priority="2210" operator="lessThan">
      <formula>$C$4</formula>
    </cfRule>
  </conditionalFormatting>
  <conditionalFormatting sqref="BT35">
    <cfRule type="cellIs" dxfId="1471" priority="2250" operator="lessThan">
      <formula>$C$4</formula>
    </cfRule>
  </conditionalFormatting>
  <conditionalFormatting sqref="BU35">
    <cfRule type="cellIs" dxfId="1472" priority="2290" operator="lessThan">
      <formula>$C$4</formula>
    </cfRule>
  </conditionalFormatting>
  <conditionalFormatting sqref="BV35">
    <cfRule type="cellIs" dxfId="1473" priority="2330" operator="lessThan">
      <formula>$C$4</formula>
    </cfRule>
  </conditionalFormatting>
  <conditionalFormatting sqref="BY35">
    <cfRule type="cellIs" dxfId="1474" priority="2450" operator="lessThan">
      <formula>$C$4</formula>
    </cfRule>
  </conditionalFormatting>
  <conditionalFormatting sqref="BZ35">
    <cfRule type="cellIs" dxfId="1475" priority="2490" operator="lessThan">
      <formula>$C$4</formula>
    </cfRule>
  </conditionalFormatting>
  <conditionalFormatting sqref="CA35">
    <cfRule type="cellIs" dxfId="1476" priority="2530" operator="lessThan">
      <formula>$C$4</formula>
    </cfRule>
  </conditionalFormatting>
  <conditionalFormatting sqref="CB35">
    <cfRule type="cellIs" dxfId="1477" priority="2570" operator="lessThan">
      <formula>$C$4</formula>
    </cfRule>
  </conditionalFormatting>
  <conditionalFormatting sqref="CC35">
    <cfRule type="cellIs" dxfId="1478" priority="2610" operator="lessThan">
      <formula>$C$4</formula>
    </cfRule>
  </conditionalFormatting>
  <conditionalFormatting sqref="CD35">
    <cfRule type="cellIs" dxfId="1479" priority="2650" operator="lessThan">
      <formula>$C$4</formula>
    </cfRule>
  </conditionalFormatting>
  <conditionalFormatting sqref="CE35">
    <cfRule type="cellIs" dxfId="1480" priority="2690" operator="lessThan">
      <formula>$C$4</formula>
    </cfRule>
  </conditionalFormatting>
  <conditionalFormatting sqref="CF35">
    <cfRule type="cellIs" dxfId="1481" priority="2730" operator="lessThan">
      <formula>$C$4</formula>
    </cfRule>
  </conditionalFormatting>
  <conditionalFormatting sqref="CG35">
    <cfRule type="cellIs" dxfId="1482" priority="2770" operator="lessThan">
      <formula>$C$4</formula>
    </cfRule>
  </conditionalFormatting>
  <conditionalFormatting sqref="CH35">
    <cfRule type="cellIs" dxfId="1483" priority="2810" operator="greaterThan">
      <formula>$BJ$2+15</formula>
    </cfRule>
  </conditionalFormatting>
  <conditionalFormatting sqref="CJ35">
    <cfRule type="cellIs" dxfId="1484" priority="3010" operator="lessThan">
      <formula>$C$4</formula>
    </cfRule>
  </conditionalFormatting>
  <conditionalFormatting sqref="Q36">
    <cfRule type="cellIs" dxfId="1485" priority="211" operator="lessThan">
      <formula>$C$4</formula>
    </cfRule>
  </conditionalFormatting>
  <conditionalFormatting sqref="R36">
    <cfRule type="cellIs" dxfId="1486" priority="251" operator="lessThan">
      <formula>$C$4</formula>
    </cfRule>
  </conditionalFormatting>
  <conditionalFormatting sqref="T36">
    <cfRule type="cellIs" dxfId="1487" priority="2891" operator="lessThan">
      <formula>$C$4</formula>
    </cfRule>
  </conditionalFormatting>
  <conditionalFormatting sqref="U36">
    <cfRule type="cellIs" dxfId="1488" priority="291" operator="lessThan">
      <formula>$C$4</formula>
    </cfRule>
  </conditionalFormatting>
  <conditionalFormatting sqref="W36">
    <cfRule type="cellIs" dxfId="1489" priority="2971" operator="lessThan">
      <formula>$C$4</formula>
    </cfRule>
  </conditionalFormatting>
  <conditionalFormatting sqref="X36">
    <cfRule type="cellIs" dxfId="1490" priority="331" operator="lessThan">
      <formula>$C$4</formula>
    </cfRule>
  </conditionalFormatting>
  <conditionalFormatting sqref="Z36">
    <cfRule type="cellIs" dxfId="1491" priority="411" operator="lessThan">
      <formula>$C$4</formula>
    </cfRule>
  </conditionalFormatting>
  <conditionalFormatting sqref="AA36">
    <cfRule type="cellIs" dxfId="1492" priority="451" operator="lessThan">
      <formula>$C$4</formula>
    </cfRule>
  </conditionalFormatting>
  <conditionalFormatting sqref="AC36">
    <cfRule type="cellIs" dxfId="1493" priority="531" operator="lessThan">
      <formula>$C$4</formula>
    </cfRule>
  </conditionalFormatting>
  <conditionalFormatting sqref="AD36">
    <cfRule type="cellIs" dxfId="1494" priority="571" operator="lessThan">
      <formula>$C$4</formula>
    </cfRule>
  </conditionalFormatting>
  <conditionalFormatting sqref="AE36">
    <cfRule type="cellIs" dxfId="1495" priority="611" operator="lessThan">
      <formula>$C$4</formula>
    </cfRule>
  </conditionalFormatting>
  <conditionalFormatting sqref="AF36">
    <cfRule type="cellIs" dxfId="1496" priority="651" operator="lessThan">
      <formula>$C$4</formula>
    </cfRule>
  </conditionalFormatting>
  <conditionalFormatting sqref="AG36">
    <cfRule type="cellIs" dxfId="1497" priority="691" operator="lessThan">
      <formula>$C$4</formula>
    </cfRule>
  </conditionalFormatting>
  <conditionalFormatting sqref="AH36">
    <cfRule type="cellIs" dxfId="1498" priority="731" operator="lessThan">
      <formula>$C$4</formula>
    </cfRule>
  </conditionalFormatting>
  <conditionalFormatting sqref="AI36">
    <cfRule type="cellIs" dxfId="1499" priority="771" operator="lessThan">
      <formula>$C$4</formula>
    </cfRule>
  </conditionalFormatting>
  <conditionalFormatting sqref="AJ36">
    <cfRule type="cellIs" dxfId="1500" priority="811" operator="lessThan">
      <formula>$C$4</formula>
    </cfRule>
  </conditionalFormatting>
  <conditionalFormatting sqref="AK36">
    <cfRule type="cellIs" dxfId="1501" priority="851" operator="lessThan">
      <formula>$C$4</formula>
    </cfRule>
  </conditionalFormatting>
  <conditionalFormatting sqref="AL36">
    <cfRule type="cellIs" dxfId="1502" priority="891" operator="lessThan">
      <formula>$C$4</formula>
    </cfRule>
  </conditionalFormatting>
  <conditionalFormatting sqref="AM36">
    <cfRule type="cellIs" dxfId="1503" priority="931" operator="lessThan">
      <formula>$C$4</formula>
    </cfRule>
  </conditionalFormatting>
  <conditionalFormatting sqref="AN36">
    <cfRule type="cellIs" dxfId="1504" priority="971" operator="lessThan">
      <formula>$C$4</formula>
    </cfRule>
  </conditionalFormatting>
  <conditionalFormatting sqref="AO36">
    <cfRule type="cellIs" dxfId="1505" priority="1011" operator="lessThan">
      <formula>$C$4</formula>
    </cfRule>
  </conditionalFormatting>
  <conditionalFormatting sqref="AP36">
    <cfRule type="cellIs" dxfId="1506" priority="1051" operator="lessThan">
      <formula>$C$4</formula>
    </cfRule>
  </conditionalFormatting>
  <conditionalFormatting sqref="AQ36">
    <cfRule type="cellIs" dxfId="1507" priority="1091" operator="lessThan">
      <formula>$C$4</formula>
    </cfRule>
  </conditionalFormatting>
  <conditionalFormatting sqref="AR36">
    <cfRule type="cellIs" dxfId="1508" priority="1131" operator="lessThan">
      <formula>$C$4</formula>
    </cfRule>
  </conditionalFormatting>
  <conditionalFormatting sqref="AS36">
    <cfRule type="cellIs" dxfId="1509" priority="1171" operator="lessThan">
      <formula>$C$4</formula>
    </cfRule>
  </conditionalFormatting>
  <conditionalFormatting sqref="AT36">
    <cfRule type="cellIs" dxfId="1510" priority="1211" operator="lessThan">
      <formula>$C$4</formula>
    </cfRule>
  </conditionalFormatting>
  <conditionalFormatting sqref="AU36">
    <cfRule type="cellIs" dxfId="1511" priority="85" operator="lessThan">
      <formula>$C$4</formula>
    </cfRule>
  </conditionalFormatting>
  <conditionalFormatting sqref="AV36">
    <cfRule type="cellIs" dxfId="1512" priority="87" operator="lessThan">
      <formula>$C$4</formula>
    </cfRule>
  </conditionalFormatting>
  <conditionalFormatting sqref="AZ36">
    <cfRule type="cellIs" dxfId="1513" priority="1451" operator="lessThan">
      <formula>$C$4</formula>
    </cfRule>
  </conditionalFormatting>
  <conditionalFormatting sqref="BA36">
    <cfRule type="cellIs" dxfId="1514" priority="1491" operator="lessThan">
      <formula>$C$4</formula>
    </cfRule>
  </conditionalFormatting>
  <conditionalFormatting sqref="BB36">
    <cfRule type="cellIs" dxfId="1515" priority="1531" operator="lessThan">
      <formula>$C$4</formula>
    </cfRule>
  </conditionalFormatting>
  <conditionalFormatting sqref="BC36">
    <cfRule type="cellIs" dxfId="1516" priority="1571" operator="lessThan">
      <formula>$C$4</formula>
    </cfRule>
  </conditionalFormatting>
  <conditionalFormatting sqref="BD36">
    <cfRule type="cellIs" dxfId="1517" priority="1611" operator="lessThan">
      <formula>$C$4</formula>
    </cfRule>
  </conditionalFormatting>
  <conditionalFormatting sqref="BE36">
    <cfRule type="cellIs" dxfId="1518" priority="1651" operator="lessThan">
      <formula>$C$4</formula>
    </cfRule>
  </conditionalFormatting>
  <conditionalFormatting sqref="BF36">
    <cfRule type="cellIs" dxfId="1519" priority="56" operator="lessThan">
      <formula>$C$4</formula>
    </cfRule>
  </conditionalFormatting>
  <conditionalFormatting sqref="BH36">
    <cfRule type="cellIs" dxfId="1520" priority="1771" operator="lessThan">
      <formula>$C$4</formula>
    </cfRule>
  </conditionalFormatting>
  <conditionalFormatting sqref="BI36">
    <cfRule type="cellIs" dxfId="1521" priority="1811" operator="lessThan">
      <formula>$C$4</formula>
    </cfRule>
  </conditionalFormatting>
  <conditionalFormatting sqref="BJ36">
    <cfRule type="cellIs" dxfId="1522" priority="1851" operator="lessThan">
      <formula>$C$4</formula>
    </cfRule>
  </conditionalFormatting>
  <conditionalFormatting sqref="BM36">
    <cfRule type="cellIs" dxfId="1523" priority="1971" operator="lessThan">
      <formula>$C$4</formula>
    </cfRule>
  </conditionalFormatting>
  <conditionalFormatting sqref="BN36">
    <cfRule type="cellIs" dxfId="1524" priority="2011" operator="lessThan">
      <formula>$C$4</formula>
    </cfRule>
  </conditionalFormatting>
  <conditionalFormatting sqref="BO36">
    <cfRule type="cellIs" dxfId="1525" priority="2051" operator="lessThan">
      <formula>$C$4</formula>
    </cfRule>
  </conditionalFormatting>
  <conditionalFormatting sqref="BP36">
    <cfRule type="cellIs" dxfId="1526" priority="2091" operator="lessThan">
      <formula>$C$4</formula>
    </cfRule>
  </conditionalFormatting>
  <conditionalFormatting sqref="BQ36">
    <cfRule type="cellIs" dxfId="1527" priority="2131" operator="lessThan">
      <formula>$C$4</formula>
    </cfRule>
  </conditionalFormatting>
  <conditionalFormatting sqref="BR36">
    <cfRule type="cellIs" dxfId="1528" priority="2171" operator="lessThan">
      <formula>$C$4</formula>
    </cfRule>
  </conditionalFormatting>
  <conditionalFormatting sqref="BS36">
    <cfRule type="cellIs" dxfId="1529" priority="2211" operator="lessThan">
      <formula>$C$4</formula>
    </cfRule>
  </conditionalFormatting>
  <conditionalFormatting sqref="BT36">
    <cfRule type="cellIs" dxfId="1530" priority="2251" operator="lessThan">
      <formula>$C$4</formula>
    </cfRule>
  </conditionalFormatting>
  <conditionalFormatting sqref="BU36">
    <cfRule type="cellIs" dxfId="1531" priority="2291" operator="lessThan">
      <formula>$C$4</formula>
    </cfRule>
  </conditionalFormatting>
  <conditionalFormatting sqref="BV36">
    <cfRule type="cellIs" dxfId="1532" priority="2331" operator="lessThan">
      <formula>$C$4</formula>
    </cfRule>
  </conditionalFormatting>
  <conditionalFormatting sqref="BY36">
    <cfRule type="cellIs" dxfId="1533" priority="2451" operator="lessThan">
      <formula>$C$4</formula>
    </cfRule>
  </conditionalFormatting>
  <conditionalFormatting sqref="BZ36">
    <cfRule type="cellIs" dxfId="1534" priority="2491" operator="lessThan">
      <formula>$C$4</formula>
    </cfRule>
  </conditionalFormatting>
  <conditionalFormatting sqref="CA36">
    <cfRule type="cellIs" dxfId="1535" priority="2531" operator="lessThan">
      <formula>$C$4</formula>
    </cfRule>
  </conditionalFormatting>
  <conditionalFormatting sqref="CB36">
    <cfRule type="cellIs" dxfId="1536" priority="2571" operator="lessThan">
      <formula>$C$4</formula>
    </cfRule>
  </conditionalFormatting>
  <conditionalFormatting sqref="CC36">
    <cfRule type="cellIs" dxfId="1537" priority="2611" operator="lessThan">
      <formula>$C$4</formula>
    </cfRule>
  </conditionalFormatting>
  <conditionalFormatting sqref="CD36">
    <cfRule type="cellIs" dxfId="1538" priority="2651" operator="lessThan">
      <formula>$C$4</formula>
    </cfRule>
  </conditionalFormatting>
  <conditionalFormatting sqref="CE36">
    <cfRule type="cellIs" dxfId="1539" priority="2691" operator="lessThan">
      <formula>$C$4</formula>
    </cfRule>
  </conditionalFormatting>
  <conditionalFormatting sqref="CF36">
    <cfRule type="cellIs" dxfId="1540" priority="2731" operator="lessThan">
      <formula>$C$4</formula>
    </cfRule>
  </conditionalFormatting>
  <conditionalFormatting sqref="CG36">
    <cfRule type="cellIs" dxfId="1541" priority="2771" operator="lessThan">
      <formula>$C$4</formula>
    </cfRule>
  </conditionalFormatting>
  <conditionalFormatting sqref="CH36">
    <cfRule type="cellIs" dxfId="1542" priority="2811" operator="greaterThan">
      <formula>$BJ$2+15</formula>
    </cfRule>
  </conditionalFormatting>
  <conditionalFormatting sqref="CJ36">
    <cfRule type="cellIs" dxfId="1543" priority="3011" operator="lessThan">
      <formula>$C$4</formula>
    </cfRule>
  </conditionalFormatting>
  <conditionalFormatting sqref="Q37">
    <cfRule type="cellIs" dxfId="1544" priority="212" operator="lessThan">
      <formula>$C$4</formula>
    </cfRule>
  </conditionalFormatting>
  <conditionalFormatting sqref="R37">
    <cfRule type="cellIs" dxfId="1545" priority="252" operator="lessThan">
      <formula>$C$4</formula>
    </cfRule>
  </conditionalFormatting>
  <conditionalFormatting sqref="T37">
    <cfRule type="cellIs" dxfId="1546" priority="2892" operator="lessThan">
      <formula>$C$4</formula>
    </cfRule>
  </conditionalFormatting>
  <conditionalFormatting sqref="U37">
    <cfRule type="cellIs" dxfId="1547" priority="292" operator="lessThan">
      <formula>$C$4</formula>
    </cfRule>
  </conditionalFormatting>
  <conditionalFormatting sqref="W37">
    <cfRule type="cellIs" dxfId="1548" priority="2972" operator="lessThan">
      <formula>$C$4</formula>
    </cfRule>
  </conditionalFormatting>
  <conditionalFormatting sqref="X37">
    <cfRule type="cellIs" dxfId="1549" priority="332" operator="lessThan">
      <formula>$C$4</formula>
    </cfRule>
  </conditionalFormatting>
  <conditionalFormatting sqref="Z37">
    <cfRule type="cellIs" dxfId="1550" priority="412" operator="lessThan">
      <formula>$C$4</formula>
    </cfRule>
  </conditionalFormatting>
  <conditionalFormatting sqref="AA37">
    <cfRule type="cellIs" dxfId="1551" priority="452" operator="lessThan">
      <formula>$C$4</formula>
    </cfRule>
  </conditionalFormatting>
  <conditionalFormatting sqref="AC37">
    <cfRule type="cellIs" dxfId="1552" priority="532" operator="lessThan">
      <formula>$C$4</formula>
    </cfRule>
  </conditionalFormatting>
  <conditionalFormatting sqref="AD37">
    <cfRule type="cellIs" dxfId="1553" priority="572" operator="lessThan">
      <formula>$C$4</formula>
    </cfRule>
  </conditionalFormatting>
  <conditionalFormatting sqref="AE37">
    <cfRule type="cellIs" dxfId="1554" priority="612" operator="lessThan">
      <formula>$C$4</formula>
    </cfRule>
  </conditionalFormatting>
  <conditionalFormatting sqref="AF37">
    <cfRule type="cellIs" dxfId="1555" priority="652" operator="lessThan">
      <formula>$C$4</formula>
    </cfRule>
  </conditionalFormatting>
  <conditionalFormatting sqref="AG37">
    <cfRule type="cellIs" dxfId="1556" priority="692" operator="lessThan">
      <formula>$C$4</formula>
    </cfRule>
  </conditionalFormatting>
  <conditionalFormatting sqref="AH37">
    <cfRule type="cellIs" dxfId="1557" priority="732" operator="lessThan">
      <formula>$C$4</formula>
    </cfRule>
  </conditionalFormatting>
  <conditionalFormatting sqref="AI37">
    <cfRule type="cellIs" dxfId="1558" priority="772" operator="lessThan">
      <formula>$C$4</formula>
    </cfRule>
  </conditionalFormatting>
  <conditionalFormatting sqref="AJ37">
    <cfRule type="cellIs" dxfId="1559" priority="812" operator="lessThan">
      <formula>$C$4</formula>
    </cfRule>
  </conditionalFormatting>
  <conditionalFormatting sqref="AK37">
    <cfRule type="cellIs" dxfId="1560" priority="852" operator="lessThan">
      <formula>$C$4</formula>
    </cfRule>
  </conditionalFormatting>
  <conditionalFormatting sqref="AL37">
    <cfRule type="cellIs" dxfId="1561" priority="892" operator="lessThan">
      <formula>$C$4</formula>
    </cfRule>
  </conditionalFormatting>
  <conditionalFormatting sqref="AM37">
    <cfRule type="cellIs" dxfId="1562" priority="932" operator="lessThan">
      <formula>$C$4</formula>
    </cfRule>
  </conditionalFormatting>
  <conditionalFormatting sqref="AN37">
    <cfRule type="cellIs" dxfId="1563" priority="972" operator="lessThan">
      <formula>$C$4</formula>
    </cfRule>
  </conditionalFormatting>
  <conditionalFormatting sqref="AO37">
    <cfRule type="cellIs" dxfId="1564" priority="1012" operator="lessThan">
      <formula>$C$4</formula>
    </cfRule>
  </conditionalFormatting>
  <conditionalFormatting sqref="AP37">
    <cfRule type="cellIs" dxfId="1565" priority="1052" operator="lessThan">
      <formula>$C$4</formula>
    </cfRule>
  </conditionalFormatting>
  <conditionalFormatting sqref="AQ37">
    <cfRule type="cellIs" dxfId="1566" priority="1092" operator="lessThan">
      <formula>$C$4</formula>
    </cfRule>
  </conditionalFormatting>
  <conditionalFormatting sqref="AR37">
    <cfRule type="cellIs" dxfId="1567" priority="1132" operator="lessThan">
      <formula>$C$4</formula>
    </cfRule>
  </conditionalFormatting>
  <conditionalFormatting sqref="AS37">
    <cfRule type="cellIs" dxfId="1568" priority="1172" operator="lessThan">
      <formula>$C$4</formula>
    </cfRule>
  </conditionalFormatting>
  <conditionalFormatting sqref="AT37">
    <cfRule type="cellIs" dxfId="1569" priority="1212" operator="lessThan">
      <formula>$C$4</formula>
    </cfRule>
  </conditionalFormatting>
  <conditionalFormatting sqref="AU37">
    <cfRule type="cellIs" dxfId="1570" priority="80" operator="lessThan">
      <formula>$C$4</formula>
    </cfRule>
  </conditionalFormatting>
  <conditionalFormatting sqref="AV37">
    <cfRule type="cellIs" dxfId="1571" priority="82" operator="lessThan">
      <formula>$C$4</formula>
    </cfRule>
  </conditionalFormatting>
  <conditionalFormatting sqref="AZ37">
    <cfRule type="cellIs" dxfId="1572" priority="1452" operator="lessThan">
      <formula>$C$4</formula>
    </cfRule>
  </conditionalFormatting>
  <conditionalFormatting sqref="BA37">
    <cfRule type="cellIs" dxfId="1573" priority="1492" operator="lessThan">
      <formula>$C$4</formula>
    </cfRule>
  </conditionalFormatting>
  <conditionalFormatting sqref="BB37">
    <cfRule type="cellIs" dxfId="1574" priority="1532" operator="lessThan">
      <formula>$C$4</formula>
    </cfRule>
  </conditionalFormatting>
  <conditionalFormatting sqref="BC37">
    <cfRule type="cellIs" dxfId="1575" priority="1572" operator="lessThan">
      <formula>$C$4</formula>
    </cfRule>
  </conditionalFormatting>
  <conditionalFormatting sqref="BD37">
    <cfRule type="cellIs" dxfId="1576" priority="1612" operator="lessThan">
      <formula>$C$4</formula>
    </cfRule>
  </conditionalFormatting>
  <conditionalFormatting sqref="BE37">
    <cfRule type="cellIs" dxfId="1577" priority="1652" operator="lessThan">
      <formula>$C$4</formula>
    </cfRule>
  </conditionalFormatting>
  <conditionalFormatting sqref="BF37">
    <cfRule type="cellIs" dxfId="1578" priority="57" operator="lessThan">
      <formula>$C$4</formula>
    </cfRule>
  </conditionalFormatting>
  <conditionalFormatting sqref="BH37">
    <cfRule type="cellIs" dxfId="1579" priority="1772" operator="lessThan">
      <formula>$C$4</formula>
    </cfRule>
  </conditionalFormatting>
  <conditionalFormatting sqref="BI37">
    <cfRule type="cellIs" dxfId="1580" priority="1812" operator="lessThan">
      <formula>$C$4</formula>
    </cfRule>
  </conditionalFormatting>
  <conditionalFormatting sqref="BJ37">
    <cfRule type="cellIs" dxfId="1581" priority="1852" operator="lessThan">
      <formula>$C$4</formula>
    </cfRule>
  </conditionalFormatting>
  <conditionalFormatting sqref="BM37">
    <cfRule type="cellIs" dxfId="1582" priority="1972" operator="lessThan">
      <formula>$C$4</formula>
    </cfRule>
  </conditionalFormatting>
  <conditionalFormatting sqref="BN37">
    <cfRule type="cellIs" dxfId="1583" priority="2012" operator="lessThan">
      <formula>$C$4</formula>
    </cfRule>
  </conditionalFormatting>
  <conditionalFormatting sqref="BO37">
    <cfRule type="cellIs" dxfId="1584" priority="2052" operator="lessThan">
      <formula>$C$4</formula>
    </cfRule>
  </conditionalFormatting>
  <conditionalFormatting sqref="BP37">
    <cfRule type="cellIs" dxfId="1585" priority="2092" operator="lessThan">
      <formula>$C$4</formula>
    </cfRule>
  </conditionalFormatting>
  <conditionalFormatting sqref="BQ37">
    <cfRule type="cellIs" dxfId="1586" priority="2132" operator="lessThan">
      <formula>$C$4</formula>
    </cfRule>
  </conditionalFormatting>
  <conditionalFormatting sqref="BR37">
    <cfRule type="cellIs" dxfId="1587" priority="2172" operator="lessThan">
      <formula>$C$4</formula>
    </cfRule>
  </conditionalFormatting>
  <conditionalFormatting sqref="BS37">
    <cfRule type="cellIs" dxfId="1588" priority="2212" operator="lessThan">
      <formula>$C$4</formula>
    </cfRule>
  </conditionalFormatting>
  <conditionalFormatting sqref="BT37">
    <cfRule type="cellIs" dxfId="1589" priority="2252" operator="lessThan">
      <formula>$C$4</formula>
    </cfRule>
  </conditionalFormatting>
  <conditionalFormatting sqref="BU37">
    <cfRule type="cellIs" dxfId="1590" priority="2292" operator="lessThan">
      <formula>$C$4</formula>
    </cfRule>
  </conditionalFormatting>
  <conditionalFormatting sqref="BV37">
    <cfRule type="cellIs" dxfId="1591" priority="2332" operator="lessThan">
      <formula>$C$4</formula>
    </cfRule>
  </conditionalFormatting>
  <conditionalFormatting sqref="BY37">
    <cfRule type="cellIs" dxfId="1592" priority="2452" operator="lessThan">
      <formula>$C$4</formula>
    </cfRule>
  </conditionalFormatting>
  <conditionalFormatting sqref="BZ37">
    <cfRule type="cellIs" dxfId="1593" priority="2492" operator="lessThan">
      <formula>$C$4</formula>
    </cfRule>
  </conditionalFormatting>
  <conditionalFormatting sqref="CA37">
    <cfRule type="cellIs" dxfId="1594" priority="2532" operator="lessThan">
      <formula>$C$4</formula>
    </cfRule>
  </conditionalFormatting>
  <conditionalFormatting sqref="CB37">
    <cfRule type="cellIs" dxfId="1595" priority="2572" operator="lessThan">
      <formula>$C$4</formula>
    </cfRule>
  </conditionalFormatting>
  <conditionalFormatting sqref="CC37">
    <cfRule type="cellIs" dxfId="1596" priority="2612" operator="lessThan">
      <formula>$C$4</formula>
    </cfRule>
  </conditionalFormatting>
  <conditionalFormatting sqref="CD37">
    <cfRule type="cellIs" dxfId="1597" priority="2652" operator="lessThan">
      <formula>$C$4</formula>
    </cfRule>
  </conditionalFormatting>
  <conditionalFormatting sqref="CE37">
    <cfRule type="cellIs" dxfId="1598" priority="2692" operator="lessThan">
      <formula>$C$4</formula>
    </cfRule>
  </conditionalFormatting>
  <conditionalFormatting sqref="CF37">
    <cfRule type="cellIs" dxfId="1599" priority="2732" operator="lessThan">
      <formula>$C$4</formula>
    </cfRule>
  </conditionalFormatting>
  <conditionalFormatting sqref="CG37">
    <cfRule type="cellIs" dxfId="1600" priority="2772" operator="lessThan">
      <formula>$C$4</formula>
    </cfRule>
  </conditionalFormatting>
  <conditionalFormatting sqref="CH37">
    <cfRule type="cellIs" dxfId="1601" priority="2812" operator="greaterThan">
      <formula>$BJ$2+15</formula>
    </cfRule>
  </conditionalFormatting>
  <conditionalFormatting sqref="CJ37">
    <cfRule type="cellIs" dxfId="1602" priority="3012" operator="lessThan">
      <formula>$C$4</formula>
    </cfRule>
  </conditionalFormatting>
  <conditionalFormatting sqref="Q38">
    <cfRule type="cellIs" dxfId="1603" priority="213" operator="lessThan">
      <formula>$C$4</formula>
    </cfRule>
  </conditionalFormatting>
  <conditionalFormatting sqref="R38">
    <cfRule type="cellIs" dxfId="1604" priority="253" operator="lessThan">
      <formula>$C$4</formula>
    </cfRule>
  </conditionalFormatting>
  <conditionalFormatting sqref="T38">
    <cfRule type="cellIs" dxfId="1605" priority="2893" operator="lessThan">
      <formula>$C$4</formula>
    </cfRule>
  </conditionalFormatting>
  <conditionalFormatting sqref="U38">
    <cfRule type="cellIs" dxfId="1606" priority="293" operator="lessThan">
      <formula>$C$4</formula>
    </cfRule>
  </conditionalFormatting>
  <conditionalFormatting sqref="W38">
    <cfRule type="cellIs" dxfId="1607" priority="2973" operator="lessThan">
      <formula>$C$4</formula>
    </cfRule>
  </conditionalFormatting>
  <conditionalFormatting sqref="X38">
    <cfRule type="cellIs" dxfId="1608" priority="333" operator="lessThan">
      <formula>$C$4</formula>
    </cfRule>
  </conditionalFormatting>
  <conditionalFormatting sqref="Z38">
    <cfRule type="cellIs" dxfId="1609" priority="413" operator="lessThan">
      <formula>$C$4</formula>
    </cfRule>
  </conditionalFormatting>
  <conditionalFormatting sqref="AA38">
    <cfRule type="cellIs" dxfId="1610" priority="453" operator="lessThan">
      <formula>$C$4</formula>
    </cfRule>
  </conditionalFormatting>
  <conditionalFormatting sqref="AC38">
    <cfRule type="cellIs" dxfId="1611" priority="533" operator="lessThan">
      <formula>$C$4</formula>
    </cfRule>
  </conditionalFormatting>
  <conditionalFormatting sqref="AD38">
    <cfRule type="cellIs" dxfId="1612" priority="573" operator="lessThan">
      <formula>$C$4</formula>
    </cfRule>
  </conditionalFormatting>
  <conditionalFormatting sqref="AE38">
    <cfRule type="cellIs" dxfId="1613" priority="613" operator="lessThan">
      <formula>$C$4</formula>
    </cfRule>
  </conditionalFormatting>
  <conditionalFormatting sqref="AF38">
    <cfRule type="cellIs" dxfId="1614" priority="653" operator="lessThan">
      <formula>$C$4</formula>
    </cfRule>
  </conditionalFormatting>
  <conditionalFormatting sqref="AG38">
    <cfRule type="cellIs" dxfId="1615" priority="693" operator="lessThan">
      <formula>$C$4</formula>
    </cfRule>
  </conditionalFormatting>
  <conditionalFormatting sqref="AH38">
    <cfRule type="cellIs" dxfId="1616" priority="733" operator="lessThan">
      <formula>$C$4</formula>
    </cfRule>
  </conditionalFormatting>
  <conditionalFormatting sqref="AI38">
    <cfRule type="cellIs" dxfId="1617" priority="773" operator="lessThan">
      <formula>$C$4</formula>
    </cfRule>
  </conditionalFormatting>
  <conditionalFormatting sqref="AJ38">
    <cfRule type="cellIs" dxfId="1618" priority="813" operator="lessThan">
      <formula>$C$4</formula>
    </cfRule>
  </conditionalFormatting>
  <conditionalFormatting sqref="AK38">
    <cfRule type="cellIs" dxfId="1619" priority="853" operator="lessThan">
      <formula>$C$4</formula>
    </cfRule>
  </conditionalFormatting>
  <conditionalFormatting sqref="AL38">
    <cfRule type="cellIs" dxfId="1620" priority="893" operator="lessThan">
      <formula>$C$4</formula>
    </cfRule>
  </conditionalFormatting>
  <conditionalFormatting sqref="AM38">
    <cfRule type="cellIs" dxfId="1621" priority="933" operator="lessThan">
      <formula>$C$4</formula>
    </cfRule>
  </conditionalFormatting>
  <conditionalFormatting sqref="AN38">
    <cfRule type="cellIs" dxfId="1622" priority="973" operator="lessThan">
      <formula>$C$4</formula>
    </cfRule>
  </conditionalFormatting>
  <conditionalFormatting sqref="AO38">
    <cfRule type="cellIs" dxfId="1623" priority="1013" operator="lessThan">
      <formula>$C$4</formula>
    </cfRule>
  </conditionalFormatting>
  <conditionalFormatting sqref="AP38">
    <cfRule type="cellIs" dxfId="1624" priority="1053" operator="lessThan">
      <formula>$C$4</formula>
    </cfRule>
  </conditionalFormatting>
  <conditionalFormatting sqref="AQ38">
    <cfRule type="cellIs" dxfId="1625" priority="1093" operator="lessThan">
      <formula>$C$4</formula>
    </cfRule>
  </conditionalFormatting>
  <conditionalFormatting sqref="AR38">
    <cfRule type="cellIs" dxfId="1626" priority="1133" operator="lessThan">
      <formula>$C$4</formula>
    </cfRule>
  </conditionalFormatting>
  <conditionalFormatting sqref="AS38">
    <cfRule type="cellIs" dxfId="1627" priority="1173" operator="lessThan">
      <formula>$C$4</formula>
    </cfRule>
  </conditionalFormatting>
  <conditionalFormatting sqref="AT38">
    <cfRule type="cellIs" dxfId="1628" priority="1213" operator="lessThan">
      <formula>$C$4</formula>
    </cfRule>
  </conditionalFormatting>
  <conditionalFormatting sqref="AU38">
    <cfRule type="cellIs" dxfId="1629" priority="81" operator="lessThan">
      <formula>$C$4</formula>
    </cfRule>
  </conditionalFormatting>
  <conditionalFormatting sqref="AV38">
    <cfRule type="cellIs" dxfId="1630" priority="83" operator="lessThan">
      <formula>$C$4</formula>
    </cfRule>
  </conditionalFormatting>
  <conditionalFormatting sqref="AZ38">
    <cfRule type="cellIs" dxfId="1631" priority="1453" operator="lessThan">
      <formula>$C$4</formula>
    </cfRule>
  </conditionalFormatting>
  <conditionalFormatting sqref="BA38">
    <cfRule type="cellIs" dxfId="1632" priority="1493" operator="lessThan">
      <formula>$C$4</formula>
    </cfRule>
  </conditionalFormatting>
  <conditionalFormatting sqref="BB38">
    <cfRule type="cellIs" dxfId="1633" priority="1533" operator="lessThan">
      <formula>$C$4</formula>
    </cfRule>
  </conditionalFormatting>
  <conditionalFormatting sqref="BC38">
    <cfRule type="cellIs" dxfId="1634" priority="1573" operator="lessThan">
      <formula>$C$4</formula>
    </cfRule>
  </conditionalFormatting>
  <conditionalFormatting sqref="BD38">
    <cfRule type="cellIs" dxfId="1635" priority="1613" operator="lessThan">
      <formula>$C$4</formula>
    </cfRule>
  </conditionalFormatting>
  <conditionalFormatting sqref="BE38">
    <cfRule type="cellIs" dxfId="1636" priority="1653" operator="lessThan">
      <formula>$C$4</formula>
    </cfRule>
  </conditionalFormatting>
  <conditionalFormatting sqref="BF38">
    <cfRule type="cellIs" dxfId="1637" priority="58" operator="lessThan">
      <formula>$C$4</formula>
    </cfRule>
  </conditionalFormatting>
  <conditionalFormatting sqref="BH38">
    <cfRule type="cellIs" dxfId="1638" priority="1773" operator="lessThan">
      <formula>$C$4</formula>
    </cfRule>
  </conditionalFormatting>
  <conditionalFormatting sqref="BI38">
    <cfRule type="cellIs" dxfId="1639" priority="1813" operator="lessThan">
      <formula>$C$4</formula>
    </cfRule>
  </conditionalFormatting>
  <conditionalFormatting sqref="BJ38">
    <cfRule type="cellIs" dxfId="1640" priority="1853" operator="lessThan">
      <formula>$C$4</formula>
    </cfRule>
  </conditionalFormatting>
  <conditionalFormatting sqref="BM38">
    <cfRule type="cellIs" dxfId="1641" priority="1973" operator="lessThan">
      <formula>$C$4</formula>
    </cfRule>
  </conditionalFormatting>
  <conditionalFormatting sqref="BN38">
    <cfRule type="cellIs" dxfId="1642" priority="2013" operator="lessThan">
      <formula>$C$4</formula>
    </cfRule>
  </conditionalFormatting>
  <conditionalFormatting sqref="BO38">
    <cfRule type="cellIs" dxfId="1643" priority="2053" operator="lessThan">
      <formula>$C$4</formula>
    </cfRule>
  </conditionalFormatting>
  <conditionalFormatting sqref="BP38">
    <cfRule type="cellIs" dxfId="1644" priority="2093" operator="lessThan">
      <formula>$C$4</formula>
    </cfRule>
  </conditionalFormatting>
  <conditionalFormatting sqref="BQ38">
    <cfRule type="cellIs" dxfId="1645" priority="2133" operator="lessThan">
      <formula>$C$4</formula>
    </cfRule>
  </conditionalFormatting>
  <conditionalFormatting sqref="BR38">
    <cfRule type="cellIs" dxfId="1646" priority="2173" operator="lessThan">
      <formula>$C$4</formula>
    </cfRule>
  </conditionalFormatting>
  <conditionalFormatting sqref="BS38">
    <cfRule type="cellIs" dxfId="1647" priority="2213" operator="lessThan">
      <formula>$C$4</formula>
    </cfRule>
  </conditionalFormatting>
  <conditionalFormatting sqref="BT38">
    <cfRule type="cellIs" dxfId="1648" priority="2253" operator="lessThan">
      <formula>$C$4</formula>
    </cfRule>
  </conditionalFormatting>
  <conditionalFormatting sqref="BU38">
    <cfRule type="cellIs" dxfId="1649" priority="2293" operator="lessThan">
      <formula>$C$4</formula>
    </cfRule>
  </conditionalFormatting>
  <conditionalFormatting sqref="BV38">
    <cfRule type="cellIs" dxfId="1650" priority="2333" operator="lessThan">
      <formula>$C$4</formula>
    </cfRule>
  </conditionalFormatting>
  <conditionalFormatting sqref="BY38">
    <cfRule type="cellIs" dxfId="1651" priority="2453" operator="lessThan">
      <formula>$C$4</formula>
    </cfRule>
  </conditionalFormatting>
  <conditionalFormatting sqref="BZ38">
    <cfRule type="cellIs" dxfId="1652" priority="2493" operator="lessThan">
      <formula>$C$4</formula>
    </cfRule>
  </conditionalFormatting>
  <conditionalFormatting sqref="CA38">
    <cfRule type="cellIs" dxfId="1653" priority="2533" operator="lessThan">
      <formula>$C$4</formula>
    </cfRule>
  </conditionalFormatting>
  <conditionalFormatting sqref="CB38">
    <cfRule type="cellIs" dxfId="1654" priority="2573" operator="lessThan">
      <formula>$C$4</formula>
    </cfRule>
  </conditionalFormatting>
  <conditionalFormatting sqref="CC38">
    <cfRule type="cellIs" dxfId="1655" priority="2613" operator="lessThan">
      <formula>$C$4</formula>
    </cfRule>
  </conditionalFormatting>
  <conditionalFormatting sqref="CD38">
    <cfRule type="cellIs" dxfId="1656" priority="2653" operator="lessThan">
      <formula>$C$4</formula>
    </cfRule>
  </conditionalFormatting>
  <conditionalFormatting sqref="CE38">
    <cfRule type="cellIs" dxfId="1657" priority="2693" operator="lessThan">
      <formula>$C$4</formula>
    </cfRule>
  </conditionalFormatting>
  <conditionalFormatting sqref="CF38">
    <cfRule type="cellIs" dxfId="1658" priority="2733" operator="lessThan">
      <formula>$C$4</formula>
    </cfRule>
  </conditionalFormatting>
  <conditionalFormatting sqref="CG38">
    <cfRule type="cellIs" dxfId="1659" priority="2773" operator="lessThan">
      <formula>$C$4</formula>
    </cfRule>
  </conditionalFormatting>
  <conditionalFormatting sqref="CH38">
    <cfRule type="cellIs" dxfId="1660" priority="2813" operator="greaterThan">
      <formula>$BJ$2+15</formula>
    </cfRule>
  </conditionalFormatting>
  <conditionalFormatting sqref="CJ38">
    <cfRule type="cellIs" dxfId="1661" priority="3013" operator="lessThan">
      <formula>$C$4</formula>
    </cfRule>
  </conditionalFormatting>
  <conditionalFormatting sqref="Q39">
    <cfRule type="cellIs" dxfId="1662" priority="214" operator="lessThan">
      <formula>$C$4</formula>
    </cfRule>
  </conditionalFormatting>
  <conditionalFormatting sqref="R39">
    <cfRule type="cellIs" dxfId="1663" priority="254" operator="lessThan">
      <formula>$C$4</formula>
    </cfRule>
  </conditionalFormatting>
  <conditionalFormatting sqref="T39">
    <cfRule type="cellIs" dxfId="1664" priority="2894" operator="lessThan">
      <formula>$C$4</formula>
    </cfRule>
  </conditionalFormatting>
  <conditionalFormatting sqref="U39">
    <cfRule type="cellIs" dxfId="1665" priority="294" operator="lessThan">
      <formula>$C$4</formula>
    </cfRule>
  </conditionalFormatting>
  <conditionalFormatting sqref="W39">
    <cfRule type="cellIs" dxfId="1666" priority="2974" operator="lessThan">
      <formula>$C$4</formula>
    </cfRule>
  </conditionalFormatting>
  <conditionalFormatting sqref="X39">
    <cfRule type="cellIs" dxfId="1667" priority="334" operator="lessThan">
      <formula>$C$4</formula>
    </cfRule>
  </conditionalFormatting>
  <conditionalFormatting sqref="Z39">
    <cfRule type="cellIs" dxfId="1668" priority="414" operator="lessThan">
      <formula>$C$4</formula>
    </cfRule>
  </conditionalFormatting>
  <conditionalFormatting sqref="AA39">
    <cfRule type="cellIs" dxfId="1669" priority="454" operator="lessThan">
      <formula>$C$4</formula>
    </cfRule>
  </conditionalFormatting>
  <conditionalFormatting sqref="AC39">
    <cfRule type="cellIs" dxfId="1670" priority="534" operator="lessThan">
      <formula>$C$4</formula>
    </cfRule>
  </conditionalFormatting>
  <conditionalFormatting sqref="AD39">
    <cfRule type="cellIs" dxfId="1671" priority="574" operator="lessThan">
      <formula>$C$4</formula>
    </cfRule>
  </conditionalFormatting>
  <conditionalFormatting sqref="AE39">
    <cfRule type="cellIs" dxfId="1672" priority="614" operator="lessThan">
      <formula>$C$4</formula>
    </cfRule>
  </conditionalFormatting>
  <conditionalFormatting sqref="AF39">
    <cfRule type="cellIs" dxfId="1673" priority="654" operator="lessThan">
      <formula>$C$4</formula>
    </cfRule>
  </conditionalFormatting>
  <conditionalFormatting sqref="AG39">
    <cfRule type="cellIs" dxfId="1674" priority="694" operator="lessThan">
      <formula>$C$4</formula>
    </cfRule>
  </conditionalFormatting>
  <conditionalFormatting sqref="AH39">
    <cfRule type="cellIs" dxfId="1675" priority="734" operator="lessThan">
      <formula>$C$4</formula>
    </cfRule>
  </conditionalFormatting>
  <conditionalFormatting sqref="AI39">
    <cfRule type="cellIs" dxfId="1676" priority="774" operator="lessThan">
      <formula>$C$4</formula>
    </cfRule>
  </conditionalFormatting>
  <conditionalFormatting sqref="AJ39">
    <cfRule type="cellIs" dxfId="1677" priority="814" operator="lessThan">
      <formula>$C$4</formula>
    </cfRule>
  </conditionalFormatting>
  <conditionalFormatting sqref="AK39">
    <cfRule type="cellIs" dxfId="1678" priority="854" operator="lessThan">
      <formula>$C$4</formula>
    </cfRule>
  </conditionalFormatting>
  <conditionalFormatting sqref="AL39">
    <cfRule type="cellIs" dxfId="1679" priority="894" operator="lessThan">
      <formula>$C$4</formula>
    </cfRule>
  </conditionalFormatting>
  <conditionalFormatting sqref="AM39">
    <cfRule type="cellIs" dxfId="1680" priority="934" operator="lessThan">
      <formula>$C$4</formula>
    </cfRule>
  </conditionalFormatting>
  <conditionalFormatting sqref="AN39">
    <cfRule type="cellIs" dxfId="1681" priority="974" operator="lessThan">
      <formula>$C$4</formula>
    </cfRule>
  </conditionalFormatting>
  <conditionalFormatting sqref="AO39">
    <cfRule type="cellIs" dxfId="1682" priority="1014" operator="lessThan">
      <formula>$C$4</formula>
    </cfRule>
  </conditionalFormatting>
  <conditionalFormatting sqref="AP39">
    <cfRule type="cellIs" dxfId="1683" priority="1054" operator="lessThan">
      <formula>$C$4</formula>
    </cfRule>
  </conditionalFormatting>
  <conditionalFormatting sqref="AQ39">
    <cfRule type="cellIs" dxfId="1684" priority="1094" operator="lessThan">
      <formula>$C$4</formula>
    </cfRule>
  </conditionalFormatting>
  <conditionalFormatting sqref="AR39">
    <cfRule type="cellIs" dxfId="1685" priority="1134" operator="lessThan">
      <formula>$C$4</formula>
    </cfRule>
  </conditionalFormatting>
  <conditionalFormatting sqref="AS39">
    <cfRule type="cellIs" dxfId="1686" priority="1174" operator="lessThan">
      <formula>$C$4</formula>
    </cfRule>
  </conditionalFormatting>
  <conditionalFormatting sqref="AT39">
    <cfRule type="cellIs" dxfId="1687" priority="1214" operator="lessThan">
      <formula>$C$4</formula>
    </cfRule>
  </conditionalFormatting>
  <conditionalFormatting sqref="AU39">
    <cfRule type="cellIs" dxfId="1688" priority="76" operator="lessThan">
      <formula>$C$4</formula>
    </cfRule>
  </conditionalFormatting>
  <conditionalFormatting sqref="AV39">
    <cfRule type="cellIs" dxfId="1689" priority="78" operator="lessThan">
      <formula>$C$4</formula>
    </cfRule>
  </conditionalFormatting>
  <conditionalFormatting sqref="AZ39">
    <cfRule type="cellIs" dxfId="1690" priority="1454" operator="lessThan">
      <formula>$C$4</formula>
    </cfRule>
  </conditionalFormatting>
  <conditionalFormatting sqref="BA39">
    <cfRule type="cellIs" dxfId="1691" priority="1494" operator="lessThan">
      <formula>$C$4</formula>
    </cfRule>
  </conditionalFormatting>
  <conditionalFormatting sqref="BB39">
    <cfRule type="cellIs" dxfId="1692" priority="1534" operator="lessThan">
      <formula>$C$4</formula>
    </cfRule>
  </conditionalFormatting>
  <conditionalFormatting sqref="BC39">
    <cfRule type="cellIs" dxfId="1693" priority="1574" operator="lessThan">
      <formula>$C$4</formula>
    </cfRule>
  </conditionalFormatting>
  <conditionalFormatting sqref="BD39">
    <cfRule type="cellIs" dxfId="1694" priority="1614" operator="lessThan">
      <formula>$C$4</formula>
    </cfRule>
  </conditionalFormatting>
  <conditionalFormatting sqref="BE39">
    <cfRule type="cellIs" dxfId="1695" priority="1654" operator="lessThan">
      <formula>$C$4</formula>
    </cfRule>
  </conditionalFormatting>
  <conditionalFormatting sqref="BF39">
    <cfRule type="cellIs" dxfId="1696" priority="59" operator="lessThan">
      <formula>$C$4</formula>
    </cfRule>
  </conditionalFormatting>
  <conditionalFormatting sqref="BH39">
    <cfRule type="cellIs" dxfId="1697" priority="1774" operator="lessThan">
      <formula>$C$4</formula>
    </cfRule>
  </conditionalFormatting>
  <conditionalFormatting sqref="BI39">
    <cfRule type="cellIs" dxfId="1698" priority="1814" operator="lessThan">
      <formula>$C$4</formula>
    </cfRule>
  </conditionalFormatting>
  <conditionalFormatting sqref="BJ39">
    <cfRule type="cellIs" dxfId="1699" priority="1854" operator="lessThan">
      <formula>$C$4</formula>
    </cfRule>
  </conditionalFormatting>
  <conditionalFormatting sqref="BM39">
    <cfRule type="cellIs" dxfId="1700" priority="1974" operator="lessThan">
      <formula>$C$4</formula>
    </cfRule>
  </conditionalFormatting>
  <conditionalFormatting sqref="BN39">
    <cfRule type="cellIs" dxfId="1701" priority="2014" operator="lessThan">
      <formula>$C$4</formula>
    </cfRule>
  </conditionalFormatting>
  <conditionalFormatting sqref="BO39">
    <cfRule type="cellIs" dxfId="1702" priority="2054" operator="lessThan">
      <formula>$C$4</formula>
    </cfRule>
  </conditionalFormatting>
  <conditionalFormatting sqref="BP39">
    <cfRule type="cellIs" dxfId="1703" priority="2094" operator="lessThan">
      <formula>$C$4</formula>
    </cfRule>
  </conditionalFormatting>
  <conditionalFormatting sqref="BQ39">
    <cfRule type="cellIs" dxfId="1704" priority="2134" operator="lessThan">
      <formula>$C$4</formula>
    </cfRule>
  </conditionalFormatting>
  <conditionalFormatting sqref="BR39">
    <cfRule type="cellIs" dxfId="1705" priority="2174" operator="lessThan">
      <formula>$C$4</formula>
    </cfRule>
  </conditionalFormatting>
  <conditionalFormatting sqref="BS39">
    <cfRule type="cellIs" dxfId="1706" priority="2214" operator="lessThan">
      <formula>$C$4</formula>
    </cfRule>
  </conditionalFormatting>
  <conditionalFormatting sqref="BT39">
    <cfRule type="cellIs" dxfId="1707" priority="2254" operator="lessThan">
      <formula>$C$4</formula>
    </cfRule>
  </conditionalFormatting>
  <conditionalFormatting sqref="BU39">
    <cfRule type="cellIs" dxfId="1708" priority="2294" operator="lessThan">
      <formula>$C$4</formula>
    </cfRule>
  </conditionalFormatting>
  <conditionalFormatting sqref="BV39">
    <cfRule type="cellIs" dxfId="1709" priority="2334" operator="lessThan">
      <formula>$C$4</formula>
    </cfRule>
  </conditionalFormatting>
  <conditionalFormatting sqref="BY39">
    <cfRule type="cellIs" dxfId="1710" priority="2454" operator="lessThan">
      <formula>$C$4</formula>
    </cfRule>
  </conditionalFormatting>
  <conditionalFormatting sqref="BZ39">
    <cfRule type="cellIs" dxfId="1711" priority="2494" operator="lessThan">
      <formula>$C$4</formula>
    </cfRule>
  </conditionalFormatting>
  <conditionalFormatting sqref="CA39">
    <cfRule type="cellIs" dxfId="1712" priority="2534" operator="lessThan">
      <formula>$C$4</formula>
    </cfRule>
  </conditionalFormatting>
  <conditionalFormatting sqref="CB39">
    <cfRule type="cellIs" dxfId="1713" priority="2574" operator="lessThan">
      <formula>$C$4</formula>
    </cfRule>
  </conditionalFormatting>
  <conditionalFormatting sqref="CC39">
    <cfRule type="cellIs" dxfId="1714" priority="2614" operator="lessThan">
      <formula>$C$4</formula>
    </cfRule>
  </conditionalFormatting>
  <conditionalFormatting sqref="CD39">
    <cfRule type="cellIs" dxfId="1715" priority="2654" operator="lessThan">
      <formula>$C$4</formula>
    </cfRule>
  </conditionalFormatting>
  <conditionalFormatting sqref="CE39">
    <cfRule type="cellIs" dxfId="1716" priority="2694" operator="lessThan">
      <formula>$C$4</formula>
    </cfRule>
  </conditionalFormatting>
  <conditionalFormatting sqref="CF39">
    <cfRule type="cellIs" dxfId="1717" priority="2734" operator="lessThan">
      <formula>$C$4</formula>
    </cfRule>
  </conditionalFormatting>
  <conditionalFormatting sqref="CG39">
    <cfRule type="cellIs" dxfId="1718" priority="2774" operator="lessThan">
      <formula>$C$4</formula>
    </cfRule>
  </conditionalFormatting>
  <conditionalFormatting sqref="CH39">
    <cfRule type="cellIs" dxfId="1719" priority="2814" operator="greaterThan">
      <formula>$BJ$2+15</formula>
    </cfRule>
  </conditionalFormatting>
  <conditionalFormatting sqref="CJ39">
    <cfRule type="cellIs" dxfId="1720" priority="3014" operator="lessThan">
      <formula>$C$4</formula>
    </cfRule>
  </conditionalFormatting>
  <conditionalFormatting sqref="Q40">
    <cfRule type="cellIs" dxfId="1721" priority="215" operator="lessThan">
      <formula>$C$4</formula>
    </cfRule>
  </conditionalFormatting>
  <conditionalFormatting sqref="R40">
    <cfRule type="cellIs" dxfId="1722" priority="255" operator="lessThan">
      <formula>$C$4</formula>
    </cfRule>
  </conditionalFormatting>
  <conditionalFormatting sqref="T40">
    <cfRule type="cellIs" dxfId="1723" priority="2895" operator="lessThan">
      <formula>$C$4</formula>
    </cfRule>
  </conditionalFormatting>
  <conditionalFormatting sqref="U40">
    <cfRule type="cellIs" dxfId="1724" priority="295" operator="lessThan">
      <formula>$C$4</formula>
    </cfRule>
  </conditionalFormatting>
  <conditionalFormatting sqref="W40">
    <cfRule type="cellIs" dxfId="1725" priority="2975" operator="lessThan">
      <formula>$C$4</formula>
    </cfRule>
  </conditionalFormatting>
  <conditionalFormatting sqref="X40">
    <cfRule type="cellIs" dxfId="1726" priority="335" operator="lessThan">
      <formula>$C$4</formula>
    </cfRule>
  </conditionalFormatting>
  <conditionalFormatting sqref="Z40">
    <cfRule type="cellIs" dxfId="1727" priority="415" operator="lessThan">
      <formula>$C$4</formula>
    </cfRule>
  </conditionalFormatting>
  <conditionalFormatting sqref="AA40">
    <cfRule type="cellIs" dxfId="1728" priority="455" operator="lessThan">
      <formula>$C$4</formula>
    </cfRule>
  </conditionalFormatting>
  <conditionalFormatting sqref="AC40">
    <cfRule type="cellIs" dxfId="1729" priority="535" operator="lessThan">
      <formula>$C$4</formula>
    </cfRule>
  </conditionalFormatting>
  <conditionalFormatting sqref="AD40">
    <cfRule type="cellIs" dxfId="1730" priority="575" operator="lessThan">
      <formula>$C$4</formula>
    </cfRule>
  </conditionalFormatting>
  <conditionalFormatting sqref="AE40">
    <cfRule type="cellIs" dxfId="1731" priority="615" operator="lessThan">
      <formula>$C$4</formula>
    </cfRule>
  </conditionalFormatting>
  <conditionalFormatting sqref="AF40">
    <cfRule type="cellIs" dxfId="1732" priority="655" operator="lessThan">
      <formula>$C$4</formula>
    </cfRule>
  </conditionalFormatting>
  <conditionalFormatting sqref="AG40">
    <cfRule type="cellIs" dxfId="1733" priority="695" operator="lessThan">
      <formula>$C$4</formula>
    </cfRule>
  </conditionalFormatting>
  <conditionalFormatting sqref="AH40">
    <cfRule type="cellIs" dxfId="1734" priority="735" operator="lessThan">
      <formula>$C$4</formula>
    </cfRule>
  </conditionalFormatting>
  <conditionalFormatting sqref="AI40">
    <cfRule type="cellIs" dxfId="1735" priority="775" operator="lessThan">
      <formula>$C$4</formula>
    </cfRule>
  </conditionalFormatting>
  <conditionalFormatting sqref="AJ40">
    <cfRule type="cellIs" dxfId="1736" priority="815" operator="lessThan">
      <formula>$C$4</formula>
    </cfRule>
  </conditionalFormatting>
  <conditionalFormatting sqref="AK40">
    <cfRule type="cellIs" dxfId="1737" priority="855" operator="lessThan">
      <formula>$C$4</formula>
    </cfRule>
  </conditionalFormatting>
  <conditionalFormatting sqref="AL40">
    <cfRule type="cellIs" dxfId="1738" priority="895" operator="lessThan">
      <formula>$C$4</formula>
    </cfRule>
  </conditionalFormatting>
  <conditionalFormatting sqref="AM40">
    <cfRule type="cellIs" dxfId="1739" priority="935" operator="lessThan">
      <formula>$C$4</formula>
    </cfRule>
  </conditionalFormatting>
  <conditionalFormatting sqref="AN40">
    <cfRule type="cellIs" dxfId="1740" priority="975" operator="lessThan">
      <formula>$C$4</formula>
    </cfRule>
  </conditionalFormatting>
  <conditionalFormatting sqref="AO40">
    <cfRule type="cellIs" dxfId="1741" priority="1015" operator="lessThan">
      <formula>$C$4</formula>
    </cfRule>
  </conditionalFormatting>
  <conditionalFormatting sqref="AP40">
    <cfRule type="cellIs" dxfId="1742" priority="1055" operator="lessThan">
      <formula>$C$4</formula>
    </cfRule>
  </conditionalFormatting>
  <conditionalFormatting sqref="AQ40">
    <cfRule type="cellIs" dxfId="1743" priority="1095" operator="lessThan">
      <formula>$C$4</formula>
    </cfRule>
  </conditionalFormatting>
  <conditionalFormatting sqref="AR40">
    <cfRule type="cellIs" dxfId="1744" priority="1135" operator="lessThan">
      <formula>$C$4</formula>
    </cfRule>
  </conditionalFormatting>
  <conditionalFormatting sqref="AS40">
    <cfRule type="cellIs" dxfId="1745" priority="1175" operator="lessThan">
      <formula>$C$4</formula>
    </cfRule>
  </conditionalFormatting>
  <conditionalFormatting sqref="AT40">
    <cfRule type="cellIs" dxfId="1746" priority="1215" operator="lessThan">
      <formula>$C$4</formula>
    </cfRule>
  </conditionalFormatting>
  <conditionalFormatting sqref="AU40">
    <cfRule type="cellIs" dxfId="1747" priority="77" operator="lessThan">
      <formula>$C$4</formula>
    </cfRule>
  </conditionalFormatting>
  <conditionalFormatting sqref="AV40">
    <cfRule type="cellIs" dxfId="1748" priority="79" operator="lessThan">
      <formula>$C$4</formula>
    </cfRule>
  </conditionalFormatting>
  <conditionalFormatting sqref="AZ40">
    <cfRule type="cellIs" dxfId="1749" priority="1455" operator="lessThan">
      <formula>$C$4</formula>
    </cfRule>
  </conditionalFormatting>
  <conditionalFormatting sqref="BA40">
    <cfRule type="cellIs" dxfId="1750" priority="1495" operator="lessThan">
      <formula>$C$4</formula>
    </cfRule>
  </conditionalFormatting>
  <conditionalFormatting sqref="BB40">
    <cfRule type="cellIs" dxfId="1751" priority="1535" operator="lessThan">
      <formula>$C$4</formula>
    </cfRule>
  </conditionalFormatting>
  <conditionalFormatting sqref="BC40">
    <cfRule type="cellIs" dxfId="1752" priority="1575" operator="lessThan">
      <formula>$C$4</formula>
    </cfRule>
  </conditionalFormatting>
  <conditionalFormatting sqref="BD40">
    <cfRule type="cellIs" dxfId="1753" priority="1615" operator="lessThan">
      <formula>$C$4</formula>
    </cfRule>
  </conditionalFormatting>
  <conditionalFormatting sqref="BE40">
    <cfRule type="cellIs" dxfId="1754" priority="1655" operator="lessThan">
      <formula>$C$4</formula>
    </cfRule>
  </conditionalFormatting>
  <conditionalFormatting sqref="BF40">
    <cfRule type="cellIs" dxfId="1755" priority="60" operator="lessThan">
      <formula>$C$4</formula>
    </cfRule>
  </conditionalFormatting>
  <conditionalFormatting sqref="BH40">
    <cfRule type="cellIs" dxfId="1756" priority="1775" operator="lessThan">
      <formula>$C$4</formula>
    </cfRule>
  </conditionalFormatting>
  <conditionalFormatting sqref="BI40">
    <cfRule type="cellIs" dxfId="1757" priority="1815" operator="lessThan">
      <formula>$C$4</formula>
    </cfRule>
  </conditionalFormatting>
  <conditionalFormatting sqref="BJ40">
    <cfRule type="cellIs" dxfId="1758" priority="1855" operator="lessThan">
      <formula>$C$4</formula>
    </cfRule>
  </conditionalFormatting>
  <conditionalFormatting sqref="BM40">
    <cfRule type="cellIs" dxfId="1759" priority="1975" operator="lessThan">
      <formula>$C$4</formula>
    </cfRule>
  </conditionalFormatting>
  <conditionalFormatting sqref="BN40">
    <cfRule type="cellIs" dxfId="1760" priority="2015" operator="lessThan">
      <formula>$C$4</formula>
    </cfRule>
  </conditionalFormatting>
  <conditionalFormatting sqref="BO40">
    <cfRule type="cellIs" dxfId="1761" priority="2055" operator="lessThan">
      <formula>$C$4</formula>
    </cfRule>
  </conditionalFormatting>
  <conditionalFormatting sqref="BP40">
    <cfRule type="cellIs" dxfId="1762" priority="2095" operator="lessThan">
      <formula>$C$4</formula>
    </cfRule>
  </conditionalFormatting>
  <conditionalFormatting sqref="BQ40">
    <cfRule type="cellIs" dxfId="1763" priority="2135" operator="lessThan">
      <formula>$C$4</formula>
    </cfRule>
  </conditionalFormatting>
  <conditionalFormatting sqref="BR40">
    <cfRule type="cellIs" dxfId="1764" priority="2175" operator="lessThan">
      <formula>$C$4</formula>
    </cfRule>
  </conditionalFormatting>
  <conditionalFormatting sqref="BS40">
    <cfRule type="cellIs" dxfId="1765" priority="2215" operator="lessThan">
      <formula>$C$4</formula>
    </cfRule>
  </conditionalFormatting>
  <conditionalFormatting sqref="BT40">
    <cfRule type="cellIs" dxfId="1766" priority="2255" operator="lessThan">
      <formula>$C$4</formula>
    </cfRule>
  </conditionalFormatting>
  <conditionalFormatting sqref="BU40">
    <cfRule type="cellIs" dxfId="1767" priority="2295" operator="lessThan">
      <formula>$C$4</formula>
    </cfRule>
  </conditionalFormatting>
  <conditionalFormatting sqref="BV40">
    <cfRule type="cellIs" dxfId="1768" priority="2335" operator="lessThan">
      <formula>$C$4</formula>
    </cfRule>
  </conditionalFormatting>
  <conditionalFormatting sqref="BY40">
    <cfRule type="cellIs" dxfId="1769" priority="2455" operator="lessThan">
      <formula>$C$4</formula>
    </cfRule>
  </conditionalFormatting>
  <conditionalFormatting sqref="BZ40">
    <cfRule type="cellIs" dxfId="1770" priority="2495" operator="lessThan">
      <formula>$C$4</formula>
    </cfRule>
  </conditionalFormatting>
  <conditionalFormatting sqref="CA40">
    <cfRule type="cellIs" dxfId="1771" priority="2535" operator="lessThan">
      <formula>$C$4</formula>
    </cfRule>
  </conditionalFormatting>
  <conditionalFormatting sqref="CB40">
    <cfRule type="cellIs" dxfId="1772" priority="2575" operator="lessThan">
      <formula>$C$4</formula>
    </cfRule>
  </conditionalFormatting>
  <conditionalFormatting sqref="CC40">
    <cfRule type="cellIs" dxfId="1773" priority="2615" operator="lessThan">
      <formula>$C$4</formula>
    </cfRule>
  </conditionalFormatting>
  <conditionalFormatting sqref="CD40">
    <cfRule type="cellIs" dxfId="1774" priority="2655" operator="lessThan">
      <formula>$C$4</formula>
    </cfRule>
  </conditionalFormatting>
  <conditionalFormatting sqref="CE40">
    <cfRule type="cellIs" dxfId="1775" priority="2695" operator="lessThan">
      <formula>$C$4</formula>
    </cfRule>
  </conditionalFormatting>
  <conditionalFormatting sqref="CF40">
    <cfRule type="cellIs" dxfId="1776" priority="2735" operator="lessThan">
      <formula>$C$4</formula>
    </cfRule>
  </conditionalFormatting>
  <conditionalFormatting sqref="CG40">
    <cfRule type="cellIs" dxfId="1777" priority="2775" operator="lessThan">
      <formula>$C$4</formula>
    </cfRule>
  </conditionalFormatting>
  <conditionalFormatting sqref="CH40">
    <cfRule type="cellIs" dxfId="1778" priority="2815" operator="greaterThan">
      <formula>$BJ$2+15</formula>
    </cfRule>
  </conditionalFormatting>
  <conditionalFormatting sqref="CJ40">
    <cfRule type="cellIs" dxfId="1779" priority="3015" operator="lessThan">
      <formula>$C$4</formula>
    </cfRule>
  </conditionalFormatting>
  <conditionalFormatting sqref="P41">
    <cfRule type="cellIs" dxfId="1780" priority="141" operator="lessThan">
      <formula>$C$4</formula>
    </cfRule>
  </conditionalFormatting>
  <conditionalFormatting sqref="Q41">
    <cfRule type="cellIs" dxfId="1781" priority="216" operator="lessThan">
      <formula>$C$4</formula>
    </cfRule>
  </conditionalFormatting>
  <conditionalFormatting sqref="R41">
    <cfRule type="cellIs" dxfId="1782" priority="256" operator="lessThan">
      <formula>$C$4</formula>
    </cfRule>
  </conditionalFormatting>
  <conditionalFormatting sqref="T41">
    <cfRule type="cellIs" dxfId="1783" priority="2896" operator="lessThan">
      <formula>$C$4</formula>
    </cfRule>
  </conditionalFormatting>
  <conditionalFormatting sqref="U41">
    <cfRule type="cellIs" dxfId="1784" priority="296" operator="lessThan">
      <formula>$C$4</formula>
    </cfRule>
  </conditionalFormatting>
  <conditionalFormatting sqref="W41">
    <cfRule type="cellIs" dxfId="1785" priority="2976" operator="lessThan">
      <formula>$C$4</formula>
    </cfRule>
  </conditionalFormatting>
  <conditionalFormatting sqref="X41">
    <cfRule type="cellIs" dxfId="1786" priority="336" operator="lessThan">
      <formula>$C$4</formula>
    </cfRule>
  </conditionalFormatting>
  <conditionalFormatting sqref="Z41">
    <cfRule type="cellIs" dxfId="1787" priority="416" operator="lessThan">
      <formula>$C$4</formula>
    </cfRule>
  </conditionalFormatting>
  <conditionalFormatting sqref="AA41">
    <cfRule type="cellIs" dxfId="1788" priority="456" operator="lessThan">
      <formula>$C$4</formula>
    </cfRule>
  </conditionalFormatting>
  <conditionalFormatting sqref="AC41">
    <cfRule type="cellIs" dxfId="1789" priority="536" operator="lessThan">
      <formula>$C$4</formula>
    </cfRule>
  </conditionalFormatting>
  <conditionalFormatting sqref="AD41">
    <cfRule type="cellIs" dxfId="1790" priority="576" operator="lessThan">
      <formula>$C$4</formula>
    </cfRule>
  </conditionalFormatting>
  <conditionalFormatting sqref="AE41">
    <cfRule type="cellIs" dxfId="1791" priority="616" operator="lessThan">
      <formula>$C$4</formula>
    </cfRule>
  </conditionalFormatting>
  <conditionalFormatting sqref="AF41">
    <cfRule type="cellIs" dxfId="1792" priority="656" operator="lessThan">
      <formula>$C$4</formula>
    </cfRule>
  </conditionalFormatting>
  <conditionalFormatting sqref="AG41">
    <cfRule type="cellIs" dxfId="1793" priority="696" operator="lessThan">
      <formula>$C$4</formula>
    </cfRule>
  </conditionalFormatting>
  <conditionalFormatting sqref="AH41">
    <cfRule type="cellIs" dxfId="1794" priority="736" operator="lessThan">
      <formula>$C$4</formula>
    </cfRule>
  </conditionalFormatting>
  <conditionalFormatting sqref="AI41">
    <cfRule type="cellIs" dxfId="1795" priority="776" operator="lessThan">
      <formula>$C$4</formula>
    </cfRule>
  </conditionalFormatting>
  <conditionalFormatting sqref="AJ41">
    <cfRule type="cellIs" dxfId="1796" priority="816" operator="lessThan">
      <formula>$C$4</formula>
    </cfRule>
  </conditionalFormatting>
  <conditionalFormatting sqref="AK41">
    <cfRule type="cellIs" dxfId="1797" priority="856" operator="lessThan">
      <formula>$C$4</formula>
    </cfRule>
  </conditionalFormatting>
  <conditionalFormatting sqref="AL41">
    <cfRule type="cellIs" dxfId="1798" priority="896" operator="lessThan">
      <formula>$C$4</formula>
    </cfRule>
  </conditionalFormatting>
  <conditionalFormatting sqref="AM41">
    <cfRule type="cellIs" dxfId="1799" priority="936" operator="lessThan">
      <formula>$C$4</formula>
    </cfRule>
  </conditionalFormatting>
  <conditionalFormatting sqref="AN41">
    <cfRule type="cellIs" dxfId="1800" priority="976" operator="lessThan">
      <formula>$C$4</formula>
    </cfRule>
  </conditionalFormatting>
  <conditionalFormatting sqref="AO41">
    <cfRule type="cellIs" dxfId="1801" priority="1016" operator="lessThan">
      <formula>$C$4</formula>
    </cfRule>
  </conditionalFormatting>
  <conditionalFormatting sqref="AP41">
    <cfRule type="cellIs" dxfId="1802" priority="1056" operator="lessThan">
      <formula>$C$4</formula>
    </cfRule>
  </conditionalFormatting>
  <conditionalFormatting sqref="AQ41">
    <cfRule type="cellIs" dxfId="1803" priority="1096" operator="lessThan">
      <formula>$C$4</formula>
    </cfRule>
  </conditionalFormatting>
  <conditionalFormatting sqref="AR41">
    <cfRule type="cellIs" dxfId="1804" priority="1136" operator="lessThan">
      <formula>$C$4</formula>
    </cfRule>
  </conditionalFormatting>
  <conditionalFormatting sqref="AS41">
    <cfRule type="cellIs" dxfId="1805" priority="1176" operator="lessThan">
      <formula>$C$4</formula>
    </cfRule>
  </conditionalFormatting>
  <conditionalFormatting sqref="AT41">
    <cfRule type="cellIs" dxfId="1806" priority="1216" operator="lessThan">
      <formula>$C$4</formula>
    </cfRule>
  </conditionalFormatting>
  <conditionalFormatting sqref="AU41">
    <cfRule type="cellIs" dxfId="1807" priority="74" operator="lessThan">
      <formula>$C$4</formula>
    </cfRule>
  </conditionalFormatting>
  <conditionalFormatting sqref="AV41">
    <cfRule type="cellIs" dxfId="1808" priority="75" operator="lessThan">
      <formula>$C$4</formula>
    </cfRule>
  </conditionalFormatting>
  <conditionalFormatting sqref="AZ41">
    <cfRule type="cellIs" dxfId="1809" priority="1456" operator="lessThan">
      <formula>$C$4</formula>
    </cfRule>
  </conditionalFormatting>
  <conditionalFormatting sqref="BA41">
    <cfRule type="cellIs" dxfId="1810" priority="1496" operator="lessThan">
      <formula>$C$4</formula>
    </cfRule>
  </conditionalFormatting>
  <conditionalFormatting sqref="BB41">
    <cfRule type="cellIs" dxfId="1811" priority="1536" operator="lessThan">
      <formula>$C$4</formula>
    </cfRule>
  </conditionalFormatting>
  <conditionalFormatting sqref="BC41">
    <cfRule type="cellIs" dxfId="1812" priority="1576" operator="lessThan">
      <formula>$C$4</formula>
    </cfRule>
  </conditionalFormatting>
  <conditionalFormatting sqref="BD41">
    <cfRule type="cellIs" dxfId="1813" priority="1616" operator="lessThan">
      <formula>$C$4</formula>
    </cfRule>
  </conditionalFormatting>
  <conditionalFormatting sqref="BE41">
    <cfRule type="cellIs" dxfId="1814" priority="1656" operator="lessThan">
      <formula>$C$4</formula>
    </cfRule>
  </conditionalFormatting>
  <conditionalFormatting sqref="BF41">
    <cfRule type="cellIs" dxfId="1815" priority="61" operator="lessThan">
      <formula>$C$4</formula>
    </cfRule>
  </conditionalFormatting>
  <conditionalFormatting sqref="BH41">
    <cfRule type="cellIs" dxfId="1816" priority="1776" operator="lessThan">
      <formula>$C$4</formula>
    </cfRule>
  </conditionalFormatting>
  <conditionalFormatting sqref="BI41">
    <cfRule type="cellIs" dxfId="1817" priority="1816" operator="lessThan">
      <formula>$C$4</formula>
    </cfRule>
  </conditionalFormatting>
  <conditionalFormatting sqref="BJ41">
    <cfRule type="cellIs" dxfId="1818" priority="1856" operator="lessThan">
      <formula>$C$4</formula>
    </cfRule>
  </conditionalFormatting>
  <conditionalFormatting sqref="BM41">
    <cfRule type="cellIs" dxfId="1819" priority="1976" operator="lessThan">
      <formula>$C$4</formula>
    </cfRule>
  </conditionalFormatting>
  <conditionalFormatting sqref="BN41">
    <cfRule type="cellIs" dxfId="1820" priority="2016" operator="lessThan">
      <formula>$C$4</formula>
    </cfRule>
  </conditionalFormatting>
  <conditionalFormatting sqref="BO41">
    <cfRule type="cellIs" dxfId="1821" priority="2056" operator="lessThan">
      <formula>$C$4</formula>
    </cfRule>
  </conditionalFormatting>
  <conditionalFormatting sqref="BP41">
    <cfRule type="cellIs" dxfId="1822" priority="2096" operator="lessThan">
      <formula>$C$4</formula>
    </cfRule>
  </conditionalFormatting>
  <conditionalFormatting sqref="BQ41">
    <cfRule type="cellIs" dxfId="1823" priority="2136" operator="lessThan">
      <formula>$C$4</formula>
    </cfRule>
  </conditionalFormatting>
  <conditionalFormatting sqref="BR41">
    <cfRule type="cellIs" dxfId="1824" priority="2176" operator="lessThan">
      <formula>$C$4</formula>
    </cfRule>
  </conditionalFormatting>
  <conditionalFormatting sqref="BS41">
    <cfRule type="cellIs" dxfId="1825" priority="2216" operator="lessThan">
      <formula>$C$4</formula>
    </cfRule>
  </conditionalFormatting>
  <conditionalFormatting sqref="BT41">
    <cfRule type="cellIs" dxfId="1826" priority="2256" operator="lessThan">
      <formula>$C$4</formula>
    </cfRule>
  </conditionalFormatting>
  <conditionalFormatting sqref="BU41">
    <cfRule type="cellIs" dxfId="1827" priority="2296" operator="lessThan">
      <formula>$C$4</formula>
    </cfRule>
  </conditionalFormatting>
  <conditionalFormatting sqref="BV41">
    <cfRule type="cellIs" dxfId="1828" priority="2336" operator="lessThan">
      <formula>$C$4</formula>
    </cfRule>
  </conditionalFormatting>
  <conditionalFormatting sqref="BW41">
    <cfRule type="cellIs" dxfId="1829" priority="17" operator="lessThan">
      <formula>$C$4</formula>
    </cfRule>
  </conditionalFormatting>
  <conditionalFormatting sqref="BX41">
    <cfRule type="cellIs" dxfId="1830" priority="22" operator="lessThan">
      <formula>$C$4</formula>
    </cfRule>
  </conditionalFormatting>
  <conditionalFormatting sqref="BY41">
    <cfRule type="cellIs" dxfId="1831" priority="2456" operator="lessThan">
      <formula>$C$4</formula>
    </cfRule>
  </conditionalFormatting>
  <conditionalFormatting sqref="BZ41">
    <cfRule type="cellIs" dxfId="1832" priority="2496" operator="lessThan">
      <formula>$C$4</formula>
    </cfRule>
  </conditionalFormatting>
  <conditionalFormatting sqref="CA41">
    <cfRule type="cellIs" dxfId="1833" priority="2536" operator="lessThan">
      <formula>$C$4</formula>
    </cfRule>
  </conditionalFormatting>
  <conditionalFormatting sqref="CB41">
    <cfRule type="cellIs" dxfId="1834" priority="2576" operator="lessThan">
      <formula>$C$4</formula>
    </cfRule>
  </conditionalFormatting>
  <conditionalFormatting sqref="CC41">
    <cfRule type="cellIs" dxfId="1835" priority="2616" operator="lessThan">
      <formula>$C$4</formula>
    </cfRule>
  </conditionalFormatting>
  <conditionalFormatting sqref="CD41">
    <cfRule type="cellIs" dxfId="1836" priority="2656" operator="lessThan">
      <formula>$C$4</formula>
    </cfRule>
  </conditionalFormatting>
  <conditionalFormatting sqref="CE41">
    <cfRule type="cellIs" dxfId="1837" priority="2696" operator="lessThan">
      <formula>$C$4</formula>
    </cfRule>
  </conditionalFormatting>
  <conditionalFormatting sqref="CF41">
    <cfRule type="cellIs" dxfId="1838" priority="2736" operator="lessThan">
      <formula>$C$4</formula>
    </cfRule>
  </conditionalFormatting>
  <conditionalFormatting sqref="CG41">
    <cfRule type="cellIs" dxfId="1839" priority="2776" operator="lessThan">
      <formula>$C$4</formula>
    </cfRule>
  </conditionalFormatting>
  <conditionalFormatting sqref="CH41">
    <cfRule type="cellIs" dxfId="1840" priority="2816" operator="greaterThan">
      <formula>$BJ$2+15</formula>
    </cfRule>
  </conditionalFormatting>
  <conditionalFormatting sqref="CJ41">
    <cfRule type="cellIs" dxfId="1841" priority="3016" operator="lessThan">
      <formula>$C$4</formula>
    </cfRule>
  </conditionalFormatting>
  <conditionalFormatting sqref="P42">
    <cfRule type="cellIs" dxfId="1842" priority="142" operator="lessThan">
      <formula>$C$4</formula>
    </cfRule>
  </conditionalFormatting>
  <conditionalFormatting sqref="Q42">
    <cfRule type="cellIs" dxfId="1843" priority="217" operator="lessThan">
      <formula>$C$4</formula>
    </cfRule>
  </conditionalFormatting>
  <conditionalFormatting sqref="R42">
    <cfRule type="cellIs" dxfId="1844" priority="257" operator="lessThan">
      <formula>$C$4</formula>
    </cfRule>
  </conditionalFormatting>
  <conditionalFormatting sqref="T42">
    <cfRule type="cellIs" dxfId="1845" priority="2897" operator="lessThan">
      <formula>$C$4</formula>
    </cfRule>
  </conditionalFormatting>
  <conditionalFormatting sqref="U42">
    <cfRule type="cellIs" dxfId="1846" priority="297" operator="lessThan">
      <formula>$C$4</formula>
    </cfRule>
  </conditionalFormatting>
  <conditionalFormatting sqref="W42">
    <cfRule type="cellIs" dxfId="1847" priority="2977" operator="lessThan">
      <formula>$C$4</formula>
    </cfRule>
  </conditionalFormatting>
  <conditionalFormatting sqref="X42">
    <cfRule type="cellIs" dxfId="1848" priority="337" operator="lessThan">
      <formula>$C$4</formula>
    </cfRule>
  </conditionalFormatting>
  <conditionalFormatting sqref="Z42">
    <cfRule type="cellIs" dxfId="1849" priority="417" operator="lessThan">
      <formula>$C$4</formula>
    </cfRule>
  </conditionalFormatting>
  <conditionalFormatting sqref="AA42">
    <cfRule type="cellIs" dxfId="1850" priority="457" operator="lessThan">
      <formula>$C$4</formula>
    </cfRule>
  </conditionalFormatting>
  <conditionalFormatting sqref="AC42">
    <cfRule type="cellIs" dxfId="1851" priority="537" operator="lessThan">
      <formula>$C$4</formula>
    </cfRule>
  </conditionalFormatting>
  <conditionalFormatting sqref="AD42">
    <cfRule type="cellIs" dxfId="1852" priority="577" operator="lessThan">
      <formula>$C$4</formula>
    </cfRule>
  </conditionalFormatting>
  <conditionalFormatting sqref="AE42">
    <cfRule type="cellIs" dxfId="1853" priority="617" operator="lessThan">
      <formula>$C$4</formula>
    </cfRule>
  </conditionalFormatting>
  <conditionalFormatting sqref="AF42">
    <cfRule type="cellIs" dxfId="1854" priority="657" operator="lessThan">
      <formula>$C$4</formula>
    </cfRule>
  </conditionalFormatting>
  <conditionalFormatting sqref="AG42">
    <cfRule type="cellIs" dxfId="1855" priority="697" operator="lessThan">
      <formula>$C$4</formula>
    </cfRule>
  </conditionalFormatting>
  <conditionalFormatting sqref="AH42">
    <cfRule type="cellIs" dxfId="1856" priority="737" operator="lessThan">
      <formula>$C$4</formula>
    </cfRule>
  </conditionalFormatting>
  <conditionalFormatting sqref="AI42">
    <cfRule type="cellIs" dxfId="1857" priority="777" operator="lessThan">
      <formula>$C$4</formula>
    </cfRule>
  </conditionalFormatting>
  <conditionalFormatting sqref="AJ42">
    <cfRule type="cellIs" dxfId="1858" priority="817" operator="lessThan">
      <formula>$C$4</formula>
    </cfRule>
  </conditionalFormatting>
  <conditionalFormatting sqref="AK42">
    <cfRule type="cellIs" dxfId="1859" priority="857" operator="lessThan">
      <formula>$C$4</formula>
    </cfRule>
  </conditionalFormatting>
  <conditionalFormatting sqref="AL42">
    <cfRule type="cellIs" dxfId="1860" priority="897" operator="lessThan">
      <formula>$C$4</formula>
    </cfRule>
  </conditionalFormatting>
  <conditionalFormatting sqref="AM42">
    <cfRule type="cellIs" dxfId="1861" priority="937" operator="lessThan">
      <formula>$C$4</formula>
    </cfRule>
  </conditionalFormatting>
  <conditionalFormatting sqref="AN42">
    <cfRule type="cellIs" dxfId="1862" priority="977" operator="lessThan">
      <formula>$C$4</formula>
    </cfRule>
  </conditionalFormatting>
  <conditionalFormatting sqref="AO42">
    <cfRule type="cellIs" dxfId="1863" priority="1017" operator="lessThan">
      <formula>$C$4</formula>
    </cfRule>
  </conditionalFormatting>
  <conditionalFormatting sqref="AP42">
    <cfRule type="cellIs" dxfId="1864" priority="1057" operator="lessThan">
      <formula>$C$4</formula>
    </cfRule>
  </conditionalFormatting>
  <conditionalFormatting sqref="AQ42">
    <cfRule type="cellIs" dxfId="1865" priority="1097" operator="lessThan">
      <formula>$C$4</formula>
    </cfRule>
  </conditionalFormatting>
  <conditionalFormatting sqref="AR42">
    <cfRule type="cellIs" dxfId="1866" priority="1137" operator="lessThan">
      <formula>$C$4</formula>
    </cfRule>
  </conditionalFormatting>
  <conditionalFormatting sqref="AS42">
    <cfRule type="cellIs" dxfId="1867" priority="1177" operator="lessThan">
      <formula>$C$4</formula>
    </cfRule>
  </conditionalFormatting>
  <conditionalFormatting sqref="AT42">
    <cfRule type="cellIs" dxfId="1868" priority="1217" operator="lessThan">
      <formula>$C$4</formula>
    </cfRule>
  </conditionalFormatting>
  <conditionalFormatting sqref="AU42">
    <cfRule type="cellIs" dxfId="1869" priority="70" operator="lessThan">
      <formula>$C$4</formula>
    </cfRule>
  </conditionalFormatting>
  <conditionalFormatting sqref="AV42">
    <cfRule type="cellIs" dxfId="1870" priority="72" operator="lessThan">
      <formula>$C$4</formula>
    </cfRule>
  </conditionalFormatting>
  <conditionalFormatting sqref="AW42">
    <cfRule type="cellIs" dxfId="1871" priority="4" operator="lessThan">
      <formula>$C$4</formula>
    </cfRule>
  </conditionalFormatting>
  <conditionalFormatting sqref="AZ42">
    <cfRule type="cellIs" dxfId="1872" priority="1457" operator="lessThan">
      <formula>$C$4</formula>
    </cfRule>
  </conditionalFormatting>
  <conditionalFormatting sqref="BA42">
    <cfRule type="cellIs" dxfId="1873" priority="1497" operator="lessThan">
      <formula>$C$4</formula>
    </cfRule>
  </conditionalFormatting>
  <conditionalFormatting sqref="BB42">
    <cfRule type="cellIs" dxfId="1874" priority="1537" operator="lessThan">
      <formula>$C$4</formula>
    </cfRule>
  </conditionalFormatting>
  <conditionalFormatting sqref="BC42">
    <cfRule type="cellIs" dxfId="1875" priority="1577" operator="lessThan">
      <formula>$C$4</formula>
    </cfRule>
  </conditionalFormatting>
  <conditionalFormatting sqref="BD42">
    <cfRule type="cellIs" dxfId="1876" priority="1617" operator="lessThan">
      <formula>$C$4</formula>
    </cfRule>
  </conditionalFormatting>
  <conditionalFormatting sqref="BE42">
    <cfRule type="cellIs" dxfId="1877" priority="1657" operator="lessThan">
      <formula>$C$4</formula>
    </cfRule>
  </conditionalFormatting>
  <conditionalFormatting sqref="BF42">
    <cfRule type="cellIs" dxfId="1878" priority="62" operator="lessThan">
      <formula>$C$4</formula>
    </cfRule>
  </conditionalFormatting>
  <conditionalFormatting sqref="BH42">
    <cfRule type="cellIs" dxfId="1879" priority="1777" operator="lessThan">
      <formula>$C$4</formula>
    </cfRule>
  </conditionalFormatting>
  <conditionalFormatting sqref="BI42">
    <cfRule type="cellIs" dxfId="1880" priority="1817" operator="lessThan">
      <formula>$C$4</formula>
    </cfRule>
  </conditionalFormatting>
  <conditionalFormatting sqref="BJ42">
    <cfRule type="cellIs" dxfId="1881" priority="1857" operator="lessThan">
      <formula>$C$4</formula>
    </cfRule>
  </conditionalFormatting>
  <conditionalFormatting sqref="BM42">
    <cfRule type="cellIs" dxfId="1882" priority="1977" operator="lessThan">
      <formula>$C$4</formula>
    </cfRule>
  </conditionalFormatting>
  <conditionalFormatting sqref="BN42">
    <cfRule type="cellIs" dxfId="1883" priority="2017" operator="lessThan">
      <formula>$C$4</formula>
    </cfRule>
  </conditionalFormatting>
  <conditionalFormatting sqref="BO42">
    <cfRule type="cellIs" dxfId="1884" priority="2057" operator="lessThan">
      <formula>$C$4</formula>
    </cfRule>
  </conditionalFormatting>
  <conditionalFormatting sqref="BP42">
    <cfRule type="cellIs" dxfId="1885" priority="2097" operator="lessThan">
      <formula>$C$4</formula>
    </cfRule>
  </conditionalFormatting>
  <conditionalFormatting sqref="BQ42">
    <cfRule type="cellIs" dxfId="1886" priority="2137" operator="lessThan">
      <formula>$C$4</formula>
    </cfRule>
  </conditionalFormatting>
  <conditionalFormatting sqref="BR42">
    <cfRule type="cellIs" dxfId="1887" priority="2177" operator="lessThan">
      <formula>$C$4</formula>
    </cfRule>
  </conditionalFormatting>
  <conditionalFormatting sqref="BS42">
    <cfRule type="cellIs" dxfId="1888" priority="2217" operator="lessThan">
      <formula>$C$4</formula>
    </cfRule>
  </conditionalFormatting>
  <conditionalFormatting sqref="BT42">
    <cfRule type="cellIs" dxfId="1889" priority="2257" operator="lessThan">
      <formula>$C$4</formula>
    </cfRule>
  </conditionalFormatting>
  <conditionalFormatting sqref="BU42">
    <cfRule type="cellIs" dxfId="1890" priority="2297" operator="lessThan">
      <formula>$C$4</formula>
    </cfRule>
  </conditionalFormatting>
  <conditionalFormatting sqref="BV42">
    <cfRule type="cellIs" dxfId="1891" priority="2337" operator="lessThan">
      <formula>$C$4</formula>
    </cfRule>
  </conditionalFormatting>
  <conditionalFormatting sqref="BW42">
    <cfRule type="cellIs" dxfId="1892" priority="18" operator="lessThan">
      <formula>$C$4</formula>
    </cfRule>
  </conditionalFormatting>
  <conditionalFormatting sqref="BX42">
    <cfRule type="cellIs" dxfId="1893" priority="23" operator="lessThan">
      <formula>$C$4</formula>
    </cfRule>
  </conditionalFormatting>
  <conditionalFormatting sqref="BY42">
    <cfRule type="cellIs" dxfId="1894" priority="2457" operator="lessThan">
      <formula>$C$4</formula>
    </cfRule>
  </conditionalFormatting>
  <conditionalFormatting sqref="BZ42">
    <cfRule type="cellIs" dxfId="1895" priority="2497" operator="lessThan">
      <formula>$C$4</formula>
    </cfRule>
  </conditionalFormatting>
  <conditionalFormatting sqref="CA42">
    <cfRule type="cellIs" dxfId="1896" priority="2537" operator="lessThan">
      <formula>$C$4</formula>
    </cfRule>
  </conditionalFormatting>
  <conditionalFormatting sqref="CB42">
    <cfRule type="cellIs" dxfId="1897" priority="2577" operator="lessThan">
      <formula>$C$4</formula>
    </cfRule>
  </conditionalFormatting>
  <conditionalFormatting sqref="CC42">
    <cfRule type="cellIs" dxfId="1898" priority="2617" operator="lessThan">
      <formula>$C$4</formula>
    </cfRule>
  </conditionalFormatting>
  <conditionalFormatting sqref="CD42">
    <cfRule type="cellIs" dxfId="1899" priority="2657" operator="lessThan">
      <formula>$C$4</formula>
    </cfRule>
  </conditionalFormatting>
  <conditionalFormatting sqref="CE42">
    <cfRule type="cellIs" dxfId="1900" priority="2697" operator="lessThan">
      <formula>$C$4</formula>
    </cfRule>
  </conditionalFormatting>
  <conditionalFormatting sqref="CF42">
    <cfRule type="cellIs" dxfId="1901" priority="2737" operator="lessThan">
      <formula>$C$4</formula>
    </cfRule>
  </conditionalFormatting>
  <conditionalFormatting sqref="CG42">
    <cfRule type="cellIs" dxfId="1902" priority="2777" operator="lessThan">
      <formula>$C$4</formula>
    </cfRule>
  </conditionalFormatting>
  <conditionalFormatting sqref="CH42">
    <cfRule type="cellIs" dxfId="1903" priority="2817" operator="greaterThan">
      <formula>$BJ$2+15</formula>
    </cfRule>
  </conditionalFormatting>
  <conditionalFormatting sqref="CJ42">
    <cfRule type="cellIs" dxfId="1904" priority="3017" operator="lessThan">
      <formula>$C$4</formula>
    </cfRule>
  </conditionalFormatting>
  <conditionalFormatting sqref="P43">
    <cfRule type="cellIs" dxfId="1905" priority="143" operator="lessThan">
      <formula>$C$4</formula>
    </cfRule>
  </conditionalFormatting>
  <conditionalFormatting sqref="Q43">
    <cfRule type="cellIs" dxfId="1906" priority="218" operator="lessThan">
      <formula>$C$4</formula>
    </cfRule>
  </conditionalFormatting>
  <conditionalFormatting sqref="R43">
    <cfRule type="cellIs" dxfId="1907" priority="258" operator="lessThan">
      <formula>$C$4</formula>
    </cfRule>
  </conditionalFormatting>
  <conditionalFormatting sqref="T43">
    <cfRule type="cellIs" dxfId="1908" priority="2898" operator="lessThan">
      <formula>$C$4</formula>
    </cfRule>
  </conditionalFormatting>
  <conditionalFormatting sqref="U43">
    <cfRule type="cellIs" dxfId="1909" priority="298" operator="lessThan">
      <formula>$C$4</formula>
    </cfRule>
  </conditionalFormatting>
  <conditionalFormatting sqref="W43">
    <cfRule type="cellIs" dxfId="1910" priority="2978" operator="lessThan">
      <formula>$C$4</formula>
    </cfRule>
  </conditionalFormatting>
  <conditionalFormatting sqref="X43">
    <cfRule type="cellIs" dxfId="1911" priority="338" operator="lessThan">
      <formula>$C$4</formula>
    </cfRule>
  </conditionalFormatting>
  <conditionalFormatting sqref="Z43">
    <cfRule type="cellIs" dxfId="1912" priority="418" operator="lessThan">
      <formula>$C$4</formula>
    </cfRule>
  </conditionalFormatting>
  <conditionalFormatting sqref="AA43">
    <cfRule type="cellIs" dxfId="1913" priority="458" operator="lessThan">
      <formula>$C$4</formula>
    </cfRule>
  </conditionalFormatting>
  <conditionalFormatting sqref="AC43">
    <cfRule type="cellIs" dxfId="1914" priority="538" operator="lessThan">
      <formula>$C$4</formula>
    </cfRule>
  </conditionalFormatting>
  <conditionalFormatting sqref="AD43">
    <cfRule type="cellIs" dxfId="1915" priority="578" operator="lessThan">
      <formula>$C$4</formula>
    </cfRule>
  </conditionalFormatting>
  <conditionalFormatting sqref="AE43">
    <cfRule type="cellIs" dxfId="1916" priority="618" operator="lessThan">
      <formula>$C$4</formula>
    </cfRule>
  </conditionalFormatting>
  <conditionalFormatting sqref="AF43">
    <cfRule type="cellIs" dxfId="1917" priority="658" operator="lessThan">
      <formula>$C$4</formula>
    </cfRule>
  </conditionalFormatting>
  <conditionalFormatting sqref="AG43">
    <cfRule type="cellIs" dxfId="1918" priority="698" operator="lessThan">
      <formula>$C$4</formula>
    </cfRule>
  </conditionalFormatting>
  <conditionalFormatting sqref="AH43">
    <cfRule type="cellIs" dxfId="1919" priority="738" operator="lessThan">
      <formula>$C$4</formula>
    </cfRule>
  </conditionalFormatting>
  <conditionalFormatting sqref="AI43">
    <cfRule type="cellIs" dxfId="1920" priority="778" operator="lessThan">
      <formula>$C$4</formula>
    </cfRule>
  </conditionalFormatting>
  <conditionalFormatting sqref="AJ43">
    <cfRule type="cellIs" dxfId="1921" priority="818" operator="lessThan">
      <formula>$C$4</formula>
    </cfRule>
  </conditionalFormatting>
  <conditionalFormatting sqref="AK43">
    <cfRule type="cellIs" dxfId="1922" priority="858" operator="lessThan">
      <formula>$C$4</formula>
    </cfRule>
  </conditionalFormatting>
  <conditionalFormatting sqref="AL43">
    <cfRule type="cellIs" dxfId="1923" priority="898" operator="lessThan">
      <formula>$C$4</formula>
    </cfRule>
  </conditionalFormatting>
  <conditionalFormatting sqref="AM43">
    <cfRule type="cellIs" dxfId="1924" priority="938" operator="lessThan">
      <formula>$C$4</formula>
    </cfRule>
  </conditionalFormatting>
  <conditionalFormatting sqref="AN43">
    <cfRule type="cellIs" dxfId="1925" priority="978" operator="lessThan">
      <formula>$C$4</formula>
    </cfRule>
  </conditionalFormatting>
  <conditionalFormatting sqref="AO43">
    <cfRule type="cellIs" dxfId="1926" priority="1018" operator="lessThan">
      <formula>$C$4</formula>
    </cfRule>
  </conditionalFormatting>
  <conditionalFormatting sqref="AP43">
    <cfRule type="cellIs" dxfId="1927" priority="1058" operator="lessThan">
      <formula>$C$4</formula>
    </cfRule>
  </conditionalFormatting>
  <conditionalFormatting sqref="AQ43">
    <cfRule type="cellIs" dxfId="1928" priority="1098" operator="lessThan">
      <formula>$C$4</formula>
    </cfRule>
  </conditionalFormatting>
  <conditionalFormatting sqref="AR43">
    <cfRule type="cellIs" dxfId="1929" priority="1138" operator="lessThan">
      <formula>$C$4</formula>
    </cfRule>
  </conditionalFormatting>
  <conditionalFormatting sqref="AS43">
    <cfRule type="cellIs" dxfId="1930" priority="1178" operator="lessThan">
      <formula>$C$4</formula>
    </cfRule>
  </conditionalFormatting>
  <conditionalFormatting sqref="AT43">
    <cfRule type="cellIs" dxfId="1931" priority="1218" operator="lessThan">
      <formula>$C$4</formula>
    </cfRule>
  </conditionalFormatting>
  <conditionalFormatting sqref="AU43">
    <cfRule type="cellIs" dxfId="1932" priority="71" operator="lessThan">
      <formula>$C$4</formula>
    </cfRule>
  </conditionalFormatting>
  <conditionalFormatting sqref="AV43">
    <cfRule type="cellIs" dxfId="1933" priority="73" operator="lessThan">
      <formula>$C$4</formula>
    </cfRule>
  </conditionalFormatting>
  <conditionalFormatting sqref="AW43">
    <cfRule type="cellIs" dxfId="1934" priority="5" operator="lessThan">
      <formula>$C$4</formula>
    </cfRule>
  </conditionalFormatting>
  <conditionalFormatting sqref="AZ43">
    <cfRule type="cellIs" dxfId="1935" priority="1458" operator="lessThan">
      <formula>$C$4</formula>
    </cfRule>
  </conditionalFormatting>
  <conditionalFormatting sqref="BA43">
    <cfRule type="cellIs" dxfId="1936" priority="1498" operator="lessThan">
      <formula>$C$4</formula>
    </cfRule>
  </conditionalFormatting>
  <conditionalFormatting sqref="BB43">
    <cfRule type="cellIs" dxfId="1937" priority="1538" operator="lessThan">
      <formula>$C$4</formula>
    </cfRule>
  </conditionalFormatting>
  <conditionalFormatting sqref="BC43">
    <cfRule type="cellIs" dxfId="1938" priority="1578" operator="lessThan">
      <formula>$C$4</formula>
    </cfRule>
  </conditionalFormatting>
  <conditionalFormatting sqref="BD43">
    <cfRule type="cellIs" dxfId="1939" priority="1618" operator="lessThan">
      <formula>$C$4</formula>
    </cfRule>
  </conditionalFormatting>
  <conditionalFormatting sqref="BE43">
    <cfRule type="cellIs" dxfId="1940" priority="1658" operator="lessThan">
      <formula>$C$4</formula>
    </cfRule>
  </conditionalFormatting>
  <conditionalFormatting sqref="BF43">
    <cfRule type="cellIs" dxfId="1941" priority="63" operator="lessThan">
      <formula>$C$4</formula>
    </cfRule>
  </conditionalFormatting>
  <conditionalFormatting sqref="BH43">
    <cfRule type="cellIs" dxfId="1942" priority="1778" operator="lessThan">
      <formula>$C$4</formula>
    </cfRule>
  </conditionalFormatting>
  <conditionalFormatting sqref="BI43">
    <cfRule type="cellIs" dxfId="1943" priority="1818" operator="lessThan">
      <formula>$C$4</formula>
    </cfRule>
  </conditionalFormatting>
  <conditionalFormatting sqref="BJ43">
    <cfRule type="cellIs" dxfId="1944" priority="1858" operator="lessThan">
      <formula>$C$4</formula>
    </cfRule>
  </conditionalFormatting>
  <conditionalFormatting sqref="BM43">
    <cfRule type="cellIs" dxfId="1945" priority="1978" operator="lessThan">
      <formula>$C$4</formula>
    </cfRule>
  </conditionalFormatting>
  <conditionalFormatting sqref="BN43">
    <cfRule type="cellIs" dxfId="1946" priority="2018" operator="lessThan">
      <formula>$C$4</formula>
    </cfRule>
  </conditionalFormatting>
  <conditionalFormatting sqref="BO43">
    <cfRule type="cellIs" dxfId="1947" priority="2058" operator="lessThan">
      <formula>$C$4</formula>
    </cfRule>
  </conditionalFormatting>
  <conditionalFormatting sqref="BP43">
    <cfRule type="cellIs" dxfId="1948" priority="2098" operator="lessThan">
      <formula>$C$4</formula>
    </cfRule>
  </conditionalFormatting>
  <conditionalFormatting sqref="BQ43">
    <cfRule type="cellIs" dxfId="1949" priority="2138" operator="lessThan">
      <formula>$C$4</formula>
    </cfRule>
  </conditionalFormatting>
  <conditionalFormatting sqref="BR43">
    <cfRule type="cellIs" dxfId="1950" priority="2178" operator="lessThan">
      <formula>$C$4</formula>
    </cfRule>
  </conditionalFormatting>
  <conditionalFormatting sqref="BS43">
    <cfRule type="cellIs" dxfId="1951" priority="2218" operator="lessThan">
      <formula>$C$4</formula>
    </cfRule>
  </conditionalFormatting>
  <conditionalFormatting sqref="BT43">
    <cfRule type="cellIs" dxfId="1952" priority="2258" operator="lessThan">
      <formula>$C$4</formula>
    </cfRule>
  </conditionalFormatting>
  <conditionalFormatting sqref="BU43">
    <cfRule type="cellIs" dxfId="1953" priority="2298" operator="lessThan">
      <formula>$C$4</formula>
    </cfRule>
  </conditionalFormatting>
  <conditionalFormatting sqref="BV43">
    <cfRule type="cellIs" dxfId="1954" priority="2338" operator="lessThan">
      <formula>$C$4</formula>
    </cfRule>
  </conditionalFormatting>
  <conditionalFormatting sqref="BW43">
    <cfRule type="cellIs" dxfId="1955" priority="19" operator="lessThan">
      <formula>$C$4</formula>
    </cfRule>
  </conditionalFormatting>
  <conditionalFormatting sqref="BX43">
    <cfRule type="cellIs" dxfId="1956" priority="24" operator="lessThan">
      <formula>$C$4</formula>
    </cfRule>
  </conditionalFormatting>
  <conditionalFormatting sqref="BY43">
    <cfRule type="cellIs" dxfId="1957" priority="2458" operator="lessThan">
      <formula>$C$4</formula>
    </cfRule>
  </conditionalFormatting>
  <conditionalFormatting sqref="BZ43">
    <cfRule type="cellIs" dxfId="1958" priority="2498" operator="lessThan">
      <formula>$C$4</formula>
    </cfRule>
  </conditionalFormatting>
  <conditionalFormatting sqref="CA43">
    <cfRule type="cellIs" dxfId="1959" priority="2538" operator="lessThan">
      <formula>$C$4</formula>
    </cfRule>
  </conditionalFormatting>
  <conditionalFormatting sqref="CB43">
    <cfRule type="cellIs" dxfId="1960" priority="2578" operator="lessThan">
      <formula>$C$4</formula>
    </cfRule>
  </conditionalFormatting>
  <conditionalFormatting sqref="CC43">
    <cfRule type="cellIs" dxfId="1961" priority="2618" operator="lessThan">
      <formula>$C$4</formula>
    </cfRule>
  </conditionalFormatting>
  <conditionalFormatting sqref="CD43">
    <cfRule type="cellIs" dxfId="1962" priority="2658" operator="lessThan">
      <formula>$C$4</formula>
    </cfRule>
  </conditionalFormatting>
  <conditionalFormatting sqref="CE43">
    <cfRule type="cellIs" dxfId="1963" priority="2698" operator="lessThan">
      <formula>$C$4</formula>
    </cfRule>
  </conditionalFormatting>
  <conditionalFormatting sqref="CF43">
    <cfRule type="cellIs" dxfId="1964" priority="2738" operator="lessThan">
      <formula>$C$4</formula>
    </cfRule>
  </conditionalFormatting>
  <conditionalFormatting sqref="CG43">
    <cfRule type="cellIs" dxfId="1965" priority="2778" operator="lessThan">
      <formula>$C$4</formula>
    </cfRule>
  </conditionalFormatting>
  <conditionalFormatting sqref="CH43">
    <cfRule type="cellIs" dxfId="1966" priority="2818" operator="greaterThan">
      <formula>$BJ$2+15</formula>
    </cfRule>
  </conditionalFormatting>
  <conditionalFormatting sqref="CJ43">
    <cfRule type="cellIs" dxfId="1967" priority="3018" operator="lessThan">
      <formula>$C$4</formula>
    </cfRule>
  </conditionalFormatting>
  <conditionalFormatting sqref="P44">
    <cfRule type="cellIs" dxfId="1968" priority="144" operator="lessThan">
      <formula>$C$4</formula>
    </cfRule>
  </conditionalFormatting>
  <conditionalFormatting sqref="Q44">
    <cfRule type="cellIs" dxfId="1969" priority="219" operator="lessThan">
      <formula>$C$4</formula>
    </cfRule>
  </conditionalFormatting>
  <conditionalFormatting sqref="R44">
    <cfRule type="cellIs" dxfId="1970" priority="259" operator="lessThan">
      <formula>$C$4</formula>
    </cfRule>
  </conditionalFormatting>
  <conditionalFormatting sqref="T44">
    <cfRule type="cellIs" dxfId="1971" priority="2899" operator="lessThan">
      <formula>$C$4</formula>
    </cfRule>
  </conditionalFormatting>
  <conditionalFormatting sqref="U44">
    <cfRule type="cellIs" dxfId="1972" priority="299" operator="lessThan">
      <formula>$C$4</formula>
    </cfRule>
  </conditionalFormatting>
  <conditionalFormatting sqref="W44">
    <cfRule type="cellIs" dxfId="1973" priority="2979" operator="lessThan">
      <formula>$C$4</formula>
    </cfRule>
  </conditionalFormatting>
  <conditionalFormatting sqref="X44">
    <cfRule type="cellIs" dxfId="1974" priority="339" operator="lessThan">
      <formula>$C$4</formula>
    </cfRule>
  </conditionalFormatting>
  <conditionalFormatting sqref="Z44">
    <cfRule type="cellIs" dxfId="1975" priority="419" operator="lessThan">
      <formula>$C$4</formula>
    </cfRule>
  </conditionalFormatting>
  <conditionalFormatting sqref="AA44">
    <cfRule type="cellIs" dxfId="1976" priority="459" operator="lessThan">
      <formula>$C$4</formula>
    </cfRule>
  </conditionalFormatting>
  <conditionalFormatting sqref="AC44">
    <cfRule type="cellIs" dxfId="1977" priority="539" operator="lessThan">
      <formula>$C$4</formula>
    </cfRule>
  </conditionalFormatting>
  <conditionalFormatting sqref="AD44">
    <cfRule type="cellIs" dxfId="1978" priority="579" operator="lessThan">
      <formula>$C$4</formula>
    </cfRule>
  </conditionalFormatting>
  <conditionalFormatting sqref="AE44">
    <cfRule type="cellIs" dxfId="1979" priority="619" operator="lessThan">
      <formula>$C$4</formula>
    </cfRule>
  </conditionalFormatting>
  <conditionalFormatting sqref="AF44">
    <cfRule type="cellIs" dxfId="1980" priority="659" operator="lessThan">
      <formula>$C$4</formula>
    </cfRule>
  </conditionalFormatting>
  <conditionalFormatting sqref="AG44">
    <cfRule type="cellIs" dxfId="1981" priority="699" operator="lessThan">
      <formula>$C$4</formula>
    </cfRule>
  </conditionalFormatting>
  <conditionalFormatting sqref="AH44">
    <cfRule type="cellIs" dxfId="1982" priority="739" operator="lessThan">
      <formula>$C$4</formula>
    </cfRule>
  </conditionalFormatting>
  <conditionalFormatting sqref="AI44">
    <cfRule type="cellIs" dxfId="1983" priority="779" operator="lessThan">
      <formula>$C$4</formula>
    </cfRule>
  </conditionalFormatting>
  <conditionalFormatting sqref="AJ44">
    <cfRule type="cellIs" dxfId="1984" priority="819" operator="lessThan">
      <formula>$C$4</formula>
    </cfRule>
  </conditionalFormatting>
  <conditionalFormatting sqref="AK44">
    <cfRule type="cellIs" dxfId="1985" priority="859" operator="lessThan">
      <formula>$C$4</formula>
    </cfRule>
  </conditionalFormatting>
  <conditionalFormatting sqref="AL44">
    <cfRule type="cellIs" dxfId="1986" priority="899" operator="lessThan">
      <formula>$C$4</formula>
    </cfRule>
  </conditionalFormatting>
  <conditionalFormatting sqref="AM44">
    <cfRule type="cellIs" dxfId="1987" priority="939" operator="lessThan">
      <formula>$C$4</formula>
    </cfRule>
  </conditionalFormatting>
  <conditionalFormatting sqref="AN44">
    <cfRule type="cellIs" dxfId="1988" priority="979" operator="lessThan">
      <formula>$C$4</formula>
    </cfRule>
  </conditionalFormatting>
  <conditionalFormatting sqref="AO44">
    <cfRule type="cellIs" dxfId="1989" priority="1019" operator="lessThan">
      <formula>$C$4</formula>
    </cfRule>
  </conditionalFormatting>
  <conditionalFormatting sqref="AP44">
    <cfRule type="cellIs" dxfId="1990" priority="1059" operator="lessThan">
      <formula>$C$4</formula>
    </cfRule>
  </conditionalFormatting>
  <conditionalFormatting sqref="AQ44">
    <cfRule type="cellIs" dxfId="1991" priority="1099" operator="lessThan">
      <formula>$C$4</formula>
    </cfRule>
  </conditionalFormatting>
  <conditionalFormatting sqref="AR44">
    <cfRule type="cellIs" dxfId="1992" priority="1139" operator="lessThan">
      <formula>$C$4</formula>
    </cfRule>
  </conditionalFormatting>
  <conditionalFormatting sqref="AS44">
    <cfRule type="cellIs" dxfId="1993" priority="1179" operator="lessThan">
      <formula>$C$4</formula>
    </cfRule>
  </conditionalFormatting>
  <conditionalFormatting sqref="AT44">
    <cfRule type="cellIs" dxfId="1994" priority="1219" operator="lessThan">
      <formula>$C$4</formula>
    </cfRule>
  </conditionalFormatting>
  <conditionalFormatting sqref="AU44">
    <cfRule type="cellIs" dxfId="1995" priority="66" operator="lessThan">
      <formula>$C$4</formula>
    </cfRule>
  </conditionalFormatting>
  <conditionalFormatting sqref="AV44">
    <cfRule type="cellIs" dxfId="1996" priority="68" operator="lessThan">
      <formula>$C$4</formula>
    </cfRule>
  </conditionalFormatting>
  <conditionalFormatting sqref="AW44">
    <cfRule type="cellIs" dxfId="1997" priority="2" operator="lessThan">
      <formula>$C$4</formula>
    </cfRule>
  </conditionalFormatting>
  <conditionalFormatting sqref="AZ44">
    <cfRule type="cellIs" dxfId="1998" priority="1459" operator="lessThan">
      <formula>$C$4</formula>
    </cfRule>
  </conditionalFormatting>
  <conditionalFormatting sqref="BA44">
    <cfRule type="cellIs" dxfId="1999" priority="1499" operator="lessThan">
      <formula>$C$4</formula>
    </cfRule>
  </conditionalFormatting>
  <conditionalFormatting sqref="BB44">
    <cfRule type="cellIs" dxfId="2000" priority="1539" operator="lessThan">
      <formula>$C$4</formula>
    </cfRule>
  </conditionalFormatting>
  <conditionalFormatting sqref="BC44">
    <cfRule type="cellIs" dxfId="2001" priority="1579" operator="lessThan">
      <formula>$C$4</formula>
    </cfRule>
  </conditionalFormatting>
  <conditionalFormatting sqref="BD44">
    <cfRule type="cellIs" dxfId="2002" priority="1619" operator="lessThan">
      <formula>$C$4</formula>
    </cfRule>
  </conditionalFormatting>
  <conditionalFormatting sqref="BE44">
    <cfRule type="cellIs" dxfId="2003" priority="1659" operator="lessThan">
      <formula>$C$4</formula>
    </cfRule>
  </conditionalFormatting>
  <conditionalFormatting sqref="BF44">
    <cfRule type="cellIs" dxfId="2004" priority="64" operator="lessThan">
      <formula>$C$4</formula>
    </cfRule>
  </conditionalFormatting>
  <conditionalFormatting sqref="BH44">
    <cfRule type="cellIs" dxfId="2005" priority="1779" operator="lessThan">
      <formula>$C$4</formula>
    </cfRule>
  </conditionalFormatting>
  <conditionalFormatting sqref="BI44">
    <cfRule type="cellIs" dxfId="2006" priority="1819" operator="lessThan">
      <formula>$C$4</formula>
    </cfRule>
  </conditionalFormatting>
  <conditionalFormatting sqref="BJ44">
    <cfRule type="cellIs" dxfId="2007" priority="1859" operator="lessThan">
      <formula>$C$4</formula>
    </cfRule>
  </conditionalFormatting>
  <conditionalFormatting sqref="BM44">
    <cfRule type="cellIs" dxfId="2008" priority="1979" operator="lessThan">
      <formula>$C$4</formula>
    </cfRule>
  </conditionalFormatting>
  <conditionalFormatting sqref="BN44">
    <cfRule type="cellIs" dxfId="2009" priority="2019" operator="lessThan">
      <formula>$C$4</formula>
    </cfRule>
  </conditionalFormatting>
  <conditionalFormatting sqref="BO44">
    <cfRule type="cellIs" dxfId="2010" priority="2059" operator="lessThan">
      <formula>$C$4</formula>
    </cfRule>
  </conditionalFormatting>
  <conditionalFormatting sqref="BP44">
    <cfRule type="cellIs" dxfId="2011" priority="2099" operator="lessThan">
      <formula>$C$4</formula>
    </cfRule>
  </conditionalFormatting>
  <conditionalFormatting sqref="BQ44">
    <cfRule type="cellIs" dxfId="2012" priority="2139" operator="lessThan">
      <formula>$C$4</formula>
    </cfRule>
  </conditionalFormatting>
  <conditionalFormatting sqref="BR44">
    <cfRule type="cellIs" dxfId="2013" priority="2179" operator="lessThan">
      <formula>$C$4</formula>
    </cfRule>
  </conditionalFormatting>
  <conditionalFormatting sqref="BS44">
    <cfRule type="cellIs" dxfId="2014" priority="2219" operator="lessThan">
      <formula>$C$4</formula>
    </cfRule>
  </conditionalFormatting>
  <conditionalFormatting sqref="BT44">
    <cfRule type="cellIs" dxfId="2015" priority="2259" operator="lessThan">
      <formula>$C$4</formula>
    </cfRule>
  </conditionalFormatting>
  <conditionalFormatting sqref="BU44">
    <cfRule type="cellIs" dxfId="2016" priority="2299" operator="lessThan">
      <formula>$C$4</formula>
    </cfRule>
  </conditionalFormatting>
  <conditionalFormatting sqref="BV44">
    <cfRule type="cellIs" dxfId="2017" priority="2339" operator="lessThan">
      <formula>$C$4</formula>
    </cfRule>
  </conditionalFormatting>
  <conditionalFormatting sqref="BW44">
    <cfRule type="cellIs" dxfId="2018" priority="20" operator="lessThan">
      <formula>$C$4</formula>
    </cfRule>
  </conditionalFormatting>
  <conditionalFormatting sqref="BX44">
    <cfRule type="cellIs" dxfId="2019" priority="25" operator="lessThan">
      <formula>$C$4</formula>
    </cfRule>
  </conditionalFormatting>
  <conditionalFormatting sqref="BY44">
    <cfRule type="cellIs" dxfId="2020" priority="2459" operator="lessThan">
      <formula>$C$4</formula>
    </cfRule>
  </conditionalFormatting>
  <conditionalFormatting sqref="BZ44">
    <cfRule type="cellIs" dxfId="2021" priority="2499" operator="lessThan">
      <formula>$C$4</formula>
    </cfRule>
  </conditionalFormatting>
  <conditionalFormatting sqref="CA44">
    <cfRule type="cellIs" dxfId="2022" priority="2539" operator="lessThan">
      <formula>$C$4</formula>
    </cfRule>
  </conditionalFormatting>
  <conditionalFormatting sqref="CB44">
    <cfRule type="cellIs" dxfId="2023" priority="2579" operator="lessThan">
      <formula>$C$4</formula>
    </cfRule>
  </conditionalFormatting>
  <conditionalFormatting sqref="CC44">
    <cfRule type="cellIs" dxfId="2024" priority="2619" operator="lessThan">
      <formula>$C$4</formula>
    </cfRule>
  </conditionalFormatting>
  <conditionalFormatting sqref="CD44">
    <cfRule type="cellIs" dxfId="2025" priority="2659" operator="lessThan">
      <formula>$C$4</formula>
    </cfRule>
  </conditionalFormatting>
  <conditionalFormatting sqref="CE44">
    <cfRule type="cellIs" dxfId="2026" priority="2699" operator="lessThan">
      <formula>$C$4</formula>
    </cfRule>
  </conditionalFormatting>
  <conditionalFormatting sqref="CF44">
    <cfRule type="cellIs" dxfId="2027" priority="2739" operator="lessThan">
      <formula>$C$4</formula>
    </cfRule>
  </conditionalFormatting>
  <conditionalFormatting sqref="CG44">
    <cfRule type="cellIs" dxfId="2028" priority="2779" operator="lessThan">
      <formula>$C$4</formula>
    </cfRule>
  </conditionalFormatting>
  <conditionalFormatting sqref="CH44">
    <cfRule type="cellIs" dxfId="2029" priority="2819" operator="greaterThan">
      <formula>$BJ$2+15</formula>
    </cfRule>
  </conditionalFormatting>
  <conditionalFormatting sqref="CJ44">
    <cfRule type="cellIs" dxfId="2030" priority="3019" operator="lessThan">
      <formula>$C$4</formula>
    </cfRule>
  </conditionalFormatting>
  <conditionalFormatting sqref="P45">
    <cfRule type="cellIs" dxfId="2031" priority="145" operator="lessThan">
      <formula>$C$4</formula>
    </cfRule>
  </conditionalFormatting>
  <conditionalFormatting sqref="Q45">
    <cfRule type="cellIs" dxfId="2032" priority="220" operator="lessThan">
      <formula>$C$4</formula>
    </cfRule>
  </conditionalFormatting>
  <conditionalFormatting sqref="R45">
    <cfRule type="cellIs" dxfId="2033" priority="260" operator="lessThan">
      <formula>$C$4</formula>
    </cfRule>
  </conditionalFormatting>
  <conditionalFormatting sqref="T45">
    <cfRule type="cellIs" dxfId="2034" priority="2900" operator="lessThan">
      <formula>$C$4</formula>
    </cfRule>
  </conditionalFormatting>
  <conditionalFormatting sqref="U45">
    <cfRule type="cellIs" dxfId="2035" priority="300" operator="lessThan">
      <formula>$C$4</formula>
    </cfRule>
  </conditionalFormatting>
  <conditionalFormatting sqref="W45">
    <cfRule type="cellIs" dxfId="2036" priority="2980" operator="lessThan">
      <formula>$C$4</formula>
    </cfRule>
  </conditionalFormatting>
  <conditionalFormatting sqref="X45">
    <cfRule type="cellIs" dxfId="2037" priority="340" operator="lessThan">
      <formula>$C$4</formula>
    </cfRule>
  </conditionalFormatting>
  <conditionalFormatting sqref="Y45">
    <cfRule type="cellIs" dxfId="2038" priority="380" operator="lessThan">
      <formula>$C$4</formula>
    </cfRule>
  </conditionalFormatting>
  <conditionalFormatting sqref="Z45">
    <cfRule type="cellIs" dxfId="2039" priority="420" operator="lessThan">
      <formula>$C$4</formula>
    </cfRule>
  </conditionalFormatting>
  <conditionalFormatting sqref="AA45">
    <cfRule type="cellIs" dxfId="2040" priority="460" operator="lessThan">
      <formula>$C$4</formula>
    </cfRule>
  </conditionalFormatting>
  <conditionalFormatting sqref="AC45">
    <cfRule type="cellIs" dxfId="2041" priority="540" operator="lessThan">
      <formula>$C$4</formula>
    </cfRule>
  </conditionalFormatting>
  <conditionalFormatting sqref="AD45">
    <cfRule type="cellIs" dxfId="2042" priority="580" operator="lessThan">
      <formula>$C$4</formula>
    </cfRule>
  </conditionalFormatting>
  <conditionalFormatting sqref="AE45">
    <cfRule type="cellIs" dxfId="2043" priority="620" operator="lessThan">
      <formula>$C$4</formula>
    </cfRule>
  </conditionalFormatting>
  <conditionalFormatting sqref="AF45">
    <cfRule type="cellIs" dxfId="2044" priority="660" operator="lessThan">
      <formula>$C$4</formula>
    </cfRule>
  </conditionalFormatting>
  <conditionalFormatting sqref="AG45">
    <cfRule type="cellIs" dxfId="2045" priority="700" operator="lessThan">
      <formula>$C$4</formula>
    </cfRule>
  </conditionalFormatting>
  <conditionalFormatting sqref="AH45">
    <cfRule type="cellIs" dxfId="2046" priority="740" operator="lessThan">
      <formula>$C$4</formula>
    </cfRule>
  </conditionalFormatting>
  <conditionalFormatting sqref="AI45">
    <cfRule type="cellIs" dxfId="2047" priority="780" operator="lessThan">
      <formula>$C$4</formula>
    </cfRule>
  </conditionalFormatting>
  <conditionalFormatting sqref="AJ45">
    <cfRule type="cellIs" dxfId="2048" priority="820" operator="lessThan">
      <formula>$C$4</formula>
    </cfRule>
  </conditionalFormatting>
  <conditionalFormatting sqref="AK45">
    <cfRule type="cellIs" dxfId="2049" priority="860" operator="lessThan">
      <formula>$C$4</formula>
    </cfRule>
  </conditionalFormatting>
  <conditionalFormatting sqref="AL45">
    <cfRule type="cellIs" dxfId="2050" priority="900" operator="lessThan">
      <formula>$C$4</formula>
    </cfRule>
  </conditionalFormatting>
  <conditionalFormatting sqref="AM45">
    <cfRule type="cellIs" dxfId="2051" priority="940" operator="lessThan">
      <formula>$C$4</formula>
    </cfRule>
  </conditionalFormatting>
  <conditionalFormatting sqref="AN45">
    <cfRule type="cellIs" dxfId="2052" priority="980" operator="lessThan">
      <formula>$C$4</formula>
    </cfRule>
  </conditionalFormatting>
  <conditionalFormatting sqref="AO45">
    <cfRule type="cellIs" dxfId="2053" priority="1020" operator="lessThan">
      <formula>$C$4</formula>
    </cfRule>
  </conditionalFormatting>
  <conditionalFormatting sqref="AP45">
    <cfRule type="cellIs" dxfId="2054" priority="1060" operator="lessThan">
      <formula>$C$4</formula>
    </cfRule>
  </conditionalFormatting>
  <conditionalFormatting sqref="AQ45">
    <cfRule type="cellIs" dxfId="2055" priority="1100" operator="lessThan">
      <formula>$C$4</formula>
    </cfRule>
  </conditionalFormatting>
  <conditionalFormatting sqref="AR45">
    <cfRule type="cellIs" dxfId="2056" priority="1140" operator="lessThan">
      <formula>$C$4</formula>
    </cfRule>
  </conditionalFormatting>
  <conditionalFormatting sqref="AS45">
    <cfRule type="cellIs" dxfId="2057" priority="1180" operator="lessThan">
      <formula>$C$4</formula>
    </cfRule>
  </conditionalFormatting>
  <conditionalFormatting sqref="AT45">
    <cfRule type="cellIs" dxfId="2058" priority="1220" operator="lessThan">
      <formula>$C$4</formula>
    </cfRule>
  </conditionalFormatting>
  <conditionalFormatting sqref="AU45">
    <cfRule type="cellIs" dxfId="2059" priority="67" operator="lessThan">
      <formula>$C$4</formula>
    </cfRule>
  </conditionalFormatting>
  <conditionalFormatting sqref="AV45">
    <cfRule type="cellIs" dxfId="2060" priority="69" operator="lessThan">
      <formula>$C$4</formula>
    </cfRule>
  </conditionalFormatting>
  <conditionalFormatting sqref="AW45">
    <cfRule type="cellIs" dxfId="2061" priority="3" operator="lessThan">
      <formula>$C$4</formula>
    </cfRule>
  </conditionalFormatting>
  <conditionalFormatting sqref="AZ45">
    <cfRule type="cellIs" dxfId="2062" priority="1460" operator="lessThan">
      <formula>$C$4</formula>
    </cfRule>
  </conditionalFormatting>
  <conditionalFormatting sqref="BA45">
    <cfRule type="cellIs" dxfId="2063" priority="1500" operator="lessThan">
      <formula>$C$4</formula>
    </cfRule>
  </conditionalFormatting>
  <conditionalFormatting sqref="BB45">
    <cfRule type="cellIs" dxfId="2064" priority="1540" operator="lessThan">
      <formula>$C$4</formula>
    </cfRule>
  </conditionalFormatting>
  <conditionalFormatting sqref="BC45">
    <cfRule type="cellIs" dxfId="2065" priority="1580" operator="lessThan">
      <formula>$C$4</formula>
    </cfRule>
  </conditionalFormatting>
  <conditionalFormatting sqref="BD45">
    <cfRule type="cellIs" dxfId="2066" priority="1620" operator="lessThan">
      <formula>$C$4</formula>
    </cfRule>
  </conditionalFormatting>
  <conditionalFormatting sqref="BE45">
    <cfRule type="cellIs" dxfId="2067" priority="1660" operator="lessThan">
      <formula>$C$4</formula>
    </cfRule>
  </conditionalFormatting>
  <conditionalFormatting sqref="BF45">
    <cfRule type="cellIs" dxfId="2068" priority="65" operator="lessThan">
      <formula>$C$4</formula>
    </cfRule>
  </conditionalFormatting>
  <conditionalFormatting sqref="BH45">
    <cfRule type="cellIs" dxfId="2069" priority="1780" operator="lessThan">
      <formula>$C$4</formula>
    </cfRule>
  </conditionalFormatting>
  <conditionalFormatting sqref="BI45">
    <cfRule type="cellIs" dxfId="2070" priority="1820" operator="lessThan">
      <formula>$C$4</formula>
    </cfRule>
  </conditionalFormatting>
  <conditionalFormatting sqref="BJ45">
    <cfRule type="cellIs" dxfId="2071" priority="1860" operator="lessThan">
      <formula>$C$4</formula>
    </cfRule>
  </conditionalFormatting>
  <conditionalFormatting sqref="BL45">
    <cfRule type="cellIs" dxfId="2072" priority="30" operator="lessThan">
      <formula>$C$4</formula>
    </cfRule>
  </conditionalFormatting>
  <conditionalFormatting sqref="BM45">
    <cfRule type="cellIs" dxfId="2073" priority="1980" operator="lessThan">
      <formula>$C$4</formula>
    </cfRule>
  </conditionalFormatting>
  <conditionalFormatting sqref="BN45">
    <cfRule type="cellIs" dxfId="2074" priority="2020" operator="lessThan">
      <formula>$C$4</formula>
    </cfRule>
  </conditionalFormatting>
  <conditionalFormatting sqref="BO45">
    <cfRule type="cellIs" dxfId="2075" priority="2060" operator="lessThan">
      <formula>$C$4</formula>
    </cfRule>
  </conditionalFormatting>
  <conditionalFormatting sqref="BP45">
    <cfRule type="cellIs" dxfId="2076" priority="2100" operator="lessThan">
      <formula>$C$4</formula>
    </cfRule>
  </conditionalFormatting>
  <conditionalFormatting sqref="BQ45">
    <cfRule type="cellIs" dxfId="2077" priority="2140" operator="lessThan">
      <formula>$C$4</formula>
    </cfRule>
  </conditionalFormatting>
  <conditionalFormatting sqref="BR45">
    <cfRule type="cellIs" dxfId="2078" priority="2180" operator="lessThan">
      <formula>$C$4</formula>
    </cfRule>
  </conditionalFormatting>
  <conditionalFormatting sqref="BS45">
    <cfRule type="cellIs" dxfId="2079" priority="2220" operator="lessThan">
      <formula>$C$4</formula>
    </cfRule>
  </conditionalFormatting>
  <conditionalFormatting sqref="BT45">
    <cfRule type="cellIs" dxfId="2080" priority="2260" operator="lessThan">
      <formula>$C$4</formula>
    </cfRule>
  </conditionalFormatting>
  <conditionalFormatting sqref="BU45">
    <cfRule type="cellIs" dxfId="2081" priority="2300" operator="lessThan">
      <formula>$C$4</formula>
    </cfRule>
  </conditionalFormatting>
  <conditionalFormatting sqref="BV45">
    <cfRule type="cellIs" dxfId="2082" priority="2340" operator="lessThan">
      <formula>$C$4</formula>
    </cfRule>
  </conditionalFormatting>
  <conditionalFormatting sqref="BW45">
    <cfRule type="cellIs" dxfId="2083" priority="21" operator="lessThan">
      <formula>$C$4</formula>
    </cfRule>
  </conditionalFormatting>
  <conditionalFormatting sqref="BX45">
    <cfRule type="cellIs" dxfId="2084" priority="26" operator="lessThan">
      <formula>$C$4</formula>
    </cfRule>
  </conditionalFormatting>
  <conditionalFormatting sqref="BY45">
    <cfRule type="cellIs" dxfId="2085" priority="2460" operator="lessThan">
      <formula>$C$4</formula>
    </cfRule>
  </conditionalFormatting>
  <conditionalFormatting sqref="BZ45">
    <cfRule type="cellIs" dxfId="2086" priority="2500" operator="lessThan">
      <formula>$C$4</formula>
    </cfRule>
  </conditionalFormatting>
  <conditionalFormatting sqref="CA45">
    <cfRule type="cellIs" dxfId="2087" priority="2540" operator="lessThan">
      <formula>$C$4</formula>
    </cfRule>
  </conditionalFormatting>
  <conditionalFormatting sqref="CB45">
    <cfRule type="cellIs" dxfId="2088" priority="2580" operator="lessThan">
      <formula>$C$4</formula>
    </cfRule>
  </conditionalFormatting>
  <conditionalFormatting sqref="CC45">
    <cfRule type="cellIs" dxfId="2089" priority="2620" operator="lessThan">
      <formula>$C$4</formula>
    </cfRule>
  </conditionalFormatting>
  <conditionalFormatting sqref="CD45">
    <cfRule type="cellIs" dxfId="2090" priority="2660" operator="lessThan">
      <formula>$C$4</formula>
    </cfRule>
  </conditionalFormatting>
  <conditionalFormatting sqref="CE45">
    <cfRule type="cellIs" dxfId="2091" priority="2700" operator="lessThan">
      <formula>$C$4</formula>
    </cfRule>
  </conditionalFormatting>
  <conditionalFormatting sqref="CF45">
    <cfRule type="cellIs" dxfId="2092" priority="2740" operator="lessThan">
      <formula>$C$4</formula>
    </cfRule>
  </conditionalFormatting>
  <conditionalFormatting sqref="CG45">
    <cfRule type="cellIs" dxfId="2093" priority="2780" operator="lessThan">
      <formula>$C$4</formula>
    </cfRule>
  </conditionalFormatting>
  <conditionalFormatting sqref="CH45">
    <cfRule type="cellIs" dxfId="2094" priority="2820" operator="greaterThan">
      <formula>$BJ$2+15</formula>
    </cfRule>
  </conditionalFormatting>
  <conditionalFormatting sqref="CJ45">
    <cfRule type="cellIs" dxfId="2095" priority="3020" operator="lessThan">
      <formula>$C$4</formula>
    </cfRule>
  </conditionalFormatting>
  <conditionalFormatting sqref="P46">
    <cfRule type="cellIs" dxfId="2096" priority="181" operator="lessThan">
      <formula>$C$4</formula>
    </cfRule>
  </conditionalFormatting>
  <conditionalFormatting sqref="Q46">
    <cfRule type="cellIs" dxfId="2097" priority="221" operator="lessThan">
      <formula>$C$4</formula>
    </cfRule>
  </conditionalFormatting>
  <conditionalFormatting sqref="R46">
    <cfRule type="cellIs" dxfId="2098" priority="261" operator="lessThan">
      <formula>$C$4</formula>
    </cfRule>
  </conditionalFormatting>
  <conditionalFormatting sqref="S46">
    <cfRule type="cellIs" dxfId="2099" priority="2861" operator="lessThan">
      <formula>$C$4</formula>
    </cfRule>
  </conditionalFormatting>
  <conditionalFormatting sqref="T46">
    <cfRule type="cellIs" dxfId="2100" priority="2901" operator="lessThan">
      <formula>$C$4</formula>
    </cfRule>
  </conditionalFormatting>
  <conditionalFormatting sqref="U46">
    <cfRule type="cellIs" dxfId="2101" priority="301" operator="lessThan">
      <formula>$C$4</formula>
    </cfRule>
  </conditionalFormatting>
  <conditionalFormatting sqref="V46">
    <cfRule type="cellIs" dxfId="2102" priority="2941" operator="lessThan">
      <formula>$C$4</formula>
    </cfRule>
  </conditionalFormatting>
  <conditionalFormatting sqref="W46">
    <cfRule type="cellIs" dxfId="2103" priority="2981" operator="lessThan">
      <formula>$C$4</formula>
    </cfRule>
  </conditionalFormatting>
  <conditionalFormatting sqref="X46">
    <cfRule type="cellIs" dxfId="2104" priority="341" operator="lessThan">
      <formula>$C$4</formula>
    </cfRule>
  </conditionalFormatting>
  <conditionalFormatting sqref="Y46">
    <cfRule type="cellIs" dxfId="2105" priority="381" operator="lessThan">
      <formula>$C$4</formula>
    </cfRule>
  </conditionalFormatting>
  <conditionalFormatting sqref="Z46">
    <cfRule type="cellIs" dxfId="2106" priority="421" operator="lessThan">
      <formula>$C$4</formula>
    </cfRule>
  </conditionalFormatting>
  <conditionalFormatting sqref="AA46">
    <cfRule type="cellIs" dxfId="2107" priority="461" operator="lessThan">
      <formula>$C$4</formula>
    </cfRule>
  </conditionalFormatting>
  <conditionalFormatting sqref="AB46">
    <cfRule type="cellIs" dxfId="2108" priority="501" operator="lessThan">
      <formula>$C$4</formula>
    </cfRule>
  </conditionalFormatting>
  <conditionalFormatting sqref="AC46">
    <cfRule type="cellIs" dxfId="2109" priority="541" operator="lessThan">
      <formula>$C$4</formula>
    </cfRule>
  </conditionalFormatting>
  <conditionalFormatting sqref="AD46">
    <cfRule type="cellIs" dxfId="2110" priority="581" operator="lessThan">
      <formula>$C$4</formula>
    </cfRule>
  </conditionalFormatting>
  <conditionalFormatting sqref="AE46">
    <cfRule type="cellIs" dxfId="2111" priority="621" operator="lessThan">
      <formula>$C$4</formula>
    </cfRule>
  </conditionalFormatting>
  <conditionalFormatting sqref="AF46">
    <cfRule type="cellIs" dxfId="2112" priority="661" operator="lessThan">
      <formula>$C$4</formula>
    </cfRule>
  </conditionalFormatting>
  <conditionalFormatting sqref="AG46">
    <cfRule type="cellIs" dxfId="2113" priority="701" operator="lessThan">
      <formula>$C$4</formula>
    </cfRule>
  </conditionalFormatting>
  <conditionalFormatting sqref="AH46">
    <cfRule type="cellIs" dxfId="2114" priority="741" operator="lessThan">
      <formula>$C$4</formula>
    </cfRule>
  </conditionalFormatting>
  <conditionalFormatting sqref="AI46">
    <cfRule type="cellIs" dxfId="2115" priority="781" operator="lessThan">
      <formula>$C$4</formula>
    </cfRule>
  </conditionalFormatting>
  <conditionalFormatting sqref="AJ46">
    <cfRule type="cellIs" dxfId="2116" priority="821" operator="lessThan">
      <formula>$C$4</formula>
    </cfRule>
  </conditionalFormatting>
  <conditionalFormatting sqref="AK46">
    <cfRule type="cellIs" dxfId="2117" priority="861" operator="lessThan">
      <formula>$C$4</formula>
    </cfRule>
  </conditionalFormatting>
  <conditionalFormatting sqref="AL46">
    <cfRule type="cellIs" dxfId="2118" priority="901" operator="lessThan">
      <formula>$C$4</formula>
    </cfRule>
  </conditionalFormatting>
  <conditionalFormatting sqref="AM46">
    <cfRule type="cellIs" dxfId="2119" priority="941" operator="lessThan">
      <formula>$C$4</formula>
    </cfRule>
  </conditionalFormatting>
  <conditionalFormatting sqref="AN46">
    <cfRule type="cellIs" dxfId="2120" priority="981" operator="lessThan">
      <formula>$C$4</formula>
    </cfRule>
  </conditionalFormatting>
  <conditionalFormatting sqref="AO46">
    <cfRule type="cellIs" dxfId="2121" priority="1021" operator="lessThan">
      <formula>$C$4</formula>
    </cfRule>
  </conditionalFormatting>
  <conditionalFormatting sqref="AP46">
    <cfRule type="cellIs" dxfId="2122" priority="1061" operator="lessThan">
      <formula>$C$4</formula>
    </cfRule>
  </conditionalFormatting>
  <conditionalFormatting sqref="AQ46">
    <cfRule type="cellIs" dxfId="2123" priority="1101" operator="lessThan">
      <formula>$C$4</formula>
    </cfRule>
  </conditionalFormatting>
  <conditionalFormatting sqref="AR46">
    <cfRule type="cellIs" dxfId="2124" priority="1141" operator="lessThan">
      <formula>$C$4</formula>
    </cfRule>
  </conditionalFormatting>
  <conditionalFormatting sqref="AS46">
    <cfRule type="cellIs" dxfId="2125" priority="1181" operator="lessThan">
      <formula>$C$4</formula>
    </cfRule>
  </conditionalFormatting>
  <conditionalFormatting sqref="AT46">
    <cfRule type="cellIs" dxfId="2126" priority="1221" operator="lessThan">
      <formula>$C$4</formula>
    </cfRule>
  </conditionalFormatting>
  <conditionalFormatting sqref="AU46">
    <cfRule type="cellIs" dxfId="2127" priority="1261" operator="lessThan">
      <formula>$C$4</formula>
    </cfRule>
  </conditionalFormatting>
  <conditionalFormatting sqref="AV46">
    <cfRule type="cellIs" dxfId="2128" priority="1301" operator="lessThan">
      <formula>$C$4</formula>
    </cfRule>
  </conditionalFormatting>
  <conditionalFormatting sqref="AW46">
    <cfRule type="cellIs" dxfId="2129" priority="1341" operator="lessThan">
      <formula>$C$4</formula>
    </cfRule>
  </conditionalFormatting>
  <conditionalFormatting sqref="AX46">
    <cfRule type="cellIs" dxfId="2130" priority="1381" operator="lessThan">
      <formula>$C$4</formula>
    </cfRule>
  </conditionalFormatting>
  <conditionalFormatting sqref="AY46">
    <cfRule type="cellIs" dxfId="2131" priority="1421" operator="lessThan">
      <formula>$C$4</formula>
    </cfRule>
  </conditionalFormatting>
  <conditionalFormatting sqref="AZ46">
    <cfRule type="cellIs" dxfId="2132" priority="1461" operator="lessThan">
      <formula>$C$4</formula>
    </cfRule>
  </conditionalFormatting>
  <conditionalFormatting sqref="BA46">
    <cfRule type="cellIs" dxfId="2133" priority="1501" operator="lessThan">
      <formula>$C$4</formula>
    </cfRule>
  </conditionalFormatting>
  <conditionalFormatting sqref="BB46">
    <cfRule type="cellIs" dxfId="2134" priority="1541" operator="lessThan">
      <formula>$C$4</formula>
    </cfRule>
  </conditionalFormatting>
  <conditionalFormatting sqref="BC46">
    <cfRule type="cellIs" dxfId="2135" priority="1581" operator="lessThan">
      <formula>$C$4</formula>
    </cfRule>
  </conditionalFormatting>
  <conditionalFormatting sqref="BD46">
    <cfRule type="cellIs" dxfId="2136" priority="1621" operator="lessThan">
      <formula>$C$4</formula>
    </cfRule>
  </conditionalFormatting>
  <conditionalFormatting sqref="BE46">
    <cfRule type="cellIs" dxfId="2137" priority="1661" operator="lessThan">
      <formula>$C$4</formula>
    </cfRule>
  </conditionalFormatting>
  <conditionalFormatting sqref="BF46">
    <cfRule type="cellIs" dxfId="2138" priority="1701" operator="lessThan">
      <formula>$C$4</formula>
    </cfRule>
  </conditionalFormatting>
  <conditionalFormatting sqref="BG46">
    <cfRule type="cellIs" dxfId="2139" priority="1741" operator="lessThan">
      <formula>$C$4</formula>
    </cfRule>
  </conditionalFormatting>
  <conditionalFormatting sqref="BH46">
    <cfRule type="cellIs" dxfId="2140" priority="1781" operator="lessThan">
      <formula>$C$4</formula>
    </cfRule>
  </conditionalFormatting>
  <conditionalFormatting sqref="BI46">
    <cfRule type="cellIs" dxfId="2141" priority="1821" operator="lessThan">
      <formula>$C$4</formula>
    </cfRule>
  </conditionalFormatting>
  <conditionalFormatting sqref="BJ46">
    <cfRule type="cellIs" dxfId="2142" priority="1861" operator="lessThan">
      <formula>$C$4</formula>
    </cfRule>
  </conditionalFormatting>
  <conditionalFormatting sqref="BK46">
    <cfRule type="cellIs" dxfId="2143" priority="1901" operator="lessThan">
      <formula>$C$4</formula>
    </cfRule>
  </conditionalFormatting>
  <conditionalFormatting sqref="BL46">
    <cfRule type="cellIs" dxfId="2144" priority="1941" operator="lessThan">
      <formula>$C$4</formula>
    </cfRule>
  </conditionalFormatting>
  <conditionalFormatting sqref="BM46">
    <cfRule type="cellIs" dxfId="2145" priority="1981" operator="lessThan">
      <formula>$C$4</formula>
    </cfRule>
  </conditionalFormatting>
  <conditionalFormatting sqref="BN46">
    <cfRule type="cellIs" dxfId="2146" priority="2021" operator="lessThan">
      <formula>$C$4</formula>
    </cfRule>
  </conditionalFormatting>
  <conditionalFormatting sqref="BO46">
    <cfRule type="cellIs" dxfId="2147" priority="2061" operator="lessThan">
      <formula>$C$4</formula>
    </cfRule>
  </conditionalFormatting>
  <conditionalFormatting sqref="BP46">
    <cfRule type="cellIs" dxfId="2148" priority="2101" operator="lessThan">
      <formula>$C$4</formula>
    </cfRule>
  </conditionalFormatting>
  <conditionalFormatting sqref="BQ46">
    <cfRule type="cellIs" dxfId="2149" priority="2141" operator="lessThan">
      <formula>$C$4</formula>
    </cfRule>
  </conditionalFormatting>
  <conditionalFormatting sqref="BR46">
    <cfRule type="cellIs" dxfId="2150" priority="2181" operator="lessThan">
      <formula>$C$4</formula>
    </cfRule>
  </conditionalFormatting>
  <conditionalFormatting sqref="BS46">
    <cfRule type="cellIs" dxfId="2151" priority="2221" operator="lessThan">
      <formula>$C$4</formula>
    </cfRule>
  </conditionalFormatting>
  <conditionalFormatting sqref="BT46">
    <cfRule type="cellIs" dxfId="2152" priority="2261" operator="lessThan">
      <formula>$C$4</formula>
    </cfRule>
  </conditionalFormatting>
  <conditionalFormatting sqref="BU46">
    <cfRule type="cellIs" dxfId="2153" priority="2301" operator="lessThan">
      <formula>$C$4</formula>
    </cfRule>
  </conditionalFormatting>
  <conditionalFormatting sqref="BV46">
    <cfRule type="cellIs" dxfId="2154" priority="2341" operator="lessThan">
      <formula>$C$4</formula>
    </cfRule>
  </conditionalFormatting>
  <conditionalFormatting sqref="BW46">
    <cfRule type="cellIs" dxfId="2155" priority="2381" operator="lessThan">
      <formula>$C$4</formula>
    </cfRule>
  </conditionalFormatting>
  <conditionalFormatting sqref="BX46">
    <cfRule type="cellIs" dxfId="2156" priority="2421" operator="lessThan">
      <formula>$C$4</formula>
    </cfRule>
  </conditionalFormatting>
  <conditionalFormatting sqref="BY46">
    <cfRule type="cellIs" dxfId="2157" priority="2461" operator="lessThan">
      <formula>$C$4</formula>
    </cfRule>
  </conditionalFormatting>
  <conditionalFormatting sqref="BZ46">
    <cfRule type="cellIs" dxfId="2158" priority="2501" operator="lessThan">
      <formula>$C$4</formula>
    </cfRule>
  </conditionalFormatting>
  <conditionalFormatting sqref="CA46">
    <cfRule type="cellIs" dxfId="2159" priority="2541" operator="lessThan">
      <formula>$C$4</formula>
    </cfRule>
  </conditionalFormatting>
  <conditionalFormatting sqref="CB46">
    <cfRule type="cellIs" dxfId="2160" priority="2581" operator="lessThan">
      <formula>$C$4</formula>
    </cfRule>
  </conditionalFormatting>
  <conditionalFormatting sqref="CC46">
    <cfRule type="cellIs" dxfId="2161" priority="2621" operator="lessThan">
      <formula>$C$4</formula>
    </cfRule>
  </conditionalFormatting>
  <conditionalFormatting sqref="CD46">
    <cfRule type="cellIs" dxfId="2162" priority="2661" operator="lessThan">
      <formula>$C$4</formula>
    </cfRule>
  </conditionalFormatting>
  <conditionalFormatting sqref="CE46">
    <cfRule type="cellIs" dxfId="2163" priority="2701" operator="lessThan">
      <formula>$C$4</formula>
    </cfRule>
  </conditionalFormatting>
  <conditionalFormatting sqref="CF46">
    <cfRule type="cellIs" dxfId="2164" priority="2741" operator="lessThan">
      <formula>$C$4</formula>
    </cfRule>
  </conditionalFormatting>
  <conditionalFormatting sqref="CG46">
    <cfRule type="cellIs" dxfId="2165" priority="2781" operator="lessThan">
      <formula>$C$4</formula>
    </cfRule>
  </conditionalFormatting>
  <conditionalFormatting sqref="CH46">
    <cfRule type="cellIs" dxfId="2166" priority="2821" operator="greaterThan">
      <formula>$BJ$2+15</formula>
    </cfRule>
  </conditionalFormatting>
  <conditionalFormatting sqref="CJ46">
    <cfRule type="cellIs" dxfId="2167" priority="3021" operator="lessThan">
      <formula>$C$4</formula>
    </cfRule>
  </conditionalFormatting>
  <conditionalFormatting sqref="P47">
    <cfRule type="cellIs" dxfId="2168" priority="182" operator="lessThan">
      <formula>$C$4</formula>
    </cfRule>
  </conditionalFormatting>
  <conditionalFormatting sqref="Q47">
    <cfRule type="cellIs" dxfId="2169" priority="222" operator="lessThan">
      <formula>$C$4</formula>
    </cfRule>
  </conditionalFormatting>
  <conditionalFormatting sqref="R47">
    <cfRule type="cellIs" dxfId="2170" priority="262" operator="lessThan">
      <formula>$C$4</formula>
    </cfRule>
  </conditionalFormatting>
  <conditionalFormatting sqref="S47">
    <cfRule type="cellIs" dxfId="2171" priority="2862" operator="lessThan">
      <formula>$C$4</formula>
    </cfRule>
  </conditionalFormatting>
  <conditionalFormatting sqref="T47">
    <cfRule type="cellIs" dxfId="2172" priority="2902" operator="lessThan">
      <formula>$C$4</formula>
    </cfRule>
  </conditionalFormatting>
  <conditionalFormatting sqref="U47">
    <cfRule type="cellIs" dxfId="2173" priority="302" operator="lessThan">
      <formula>$C$4</formula>
    </cfRule>
  </conditionalFormatting>
  <conditionalFormatting sqref="V47">
    <cfRule type="cellIs" dxfId="2174" priority="2942" operator="lessThan">
      <formula>$C$4</formula>
    </cfRule>
  </conditionalFormatting>
  <conditionalFormatting sqref="W47">
    <cfRule type="cellIs" dxfId="2175" priority="2982" operator="lessThan">
      <formula>$C$4</formula>
    </cfRule>
  </conditionalFormatting>
  <conditionalFormatting sqref="X47">
    <cfRule type="cellIs" dxfId="2176" priority="342" operator="lessThan">
      <formula>$C$4</formula>
    </cfRule>
  </conditionalFormatting>
  <conditionalFormatting sqref="Y47">
    <cfRule type="cellIs" dxfId="2177" priority="382" operator="lessThan">
      <formula>$C$4</formula>
    </cfRule>
  </conditionalFormatting>
  <conditionalFormatting sqref="Z47">
    <cfRule type="cellIs" dxfId="2178" priority="422" operator="lessThan">
      <formula>$C$4</formula>
    </cfRule>
  </conditionalFormatting>
  <conditionalFormatting sqref="AA47">
    <cfRule type="cellIs" dxfId="2179" priority="462" operator="lessThan">
      <formula>$C$4</formula>
    </cfRule>
  </conditionalFormatting>
  <conditionalFormatting sqref="AB47">
    <cfRule type="cellIs" dxfId="2180" priority="502" operator="lessThan">
      <formula>$C$4</formula>
    </cfRule>
  </conditionalFormatting>
  <conditionalFormatting sqref="AC47">
    <cfRule type="cellIs" dxfId="2181" priority="542" operator="lessThan">
      <formula>$C$4</formula>
    </cfRule>
  </conditionalFormatting>
  <conditionalFormatting sqref="AD47">
    <cfRule type="cellIs" dxfId="2182" priority="582" operator="lessThan">
      <formula>$C$4</formula>
    </cfRule>
  </conditionalFormatting>
  <conditionalFormatting sqref="AE47">
    <cfRule type="cellIs" dxfId="2183" priority="622" operator="lessThan">
      <formula>$C$4</formula>
    </cfRule>
  </conditionalFormatting>
  <conditionalFormatting sqref="AF47">
    <cfRule type="cellIs" dxfId="2184" priority="662" operator="lessThan">
      <formula>$C$4</formula>
    </cfRule>
  </conditionalFormatting>
  <conditionalFormatting sqref="AG47">
    <cfRule type="cellIs" dxfId="2185" priority="702" operator="lessThan">
      <formula>$C$4</formula>
    </cfRule>
  </conditionalFormatting>
  <conditionalFormatting sqref="AH47">
    <cfRule type="cellIs" dxfId="2186" priority="742" operator="lessThan">
      <formula>$C$4</formula>
    </cfRule>
  </conditionalFormatting>
  <conditionalFormatting sqref="AI47">
    <cfRule type="cellIs" dxfId="2187" priority="782" operator="lessThan">
      <formula>$C$4</formula>
    </cfRule>
  </conditionalFormatting>
  <conditionalFormatting sqref="AJ47">
    <cfRule type="cellIs" dxfId="2188" priority="822" operator="lessThan">
      <formula>$C$4</formula>
    </cfRule>
  </conditionalFormatting>
  <conditionalFormatting sqref="AK47">
    <cfRule type="cellIs" dxfId="2189" priority="862" operator="lessThan">
      <formula>$C$4</formula>
    </cfRule>
  </conditionalFormatting>
  <conditionalFormatting sqref="AL47">
    <cfRule type="cellIs" dxfId="2190" priority="902" operator="lessThan">
      <formula>$C$4</formula>
    </cfRule>
  </conditionalFormatting>
  <conditionalFormatting sqref="AM47">
    <cfRule type="cellIs" dxfId="2191" priority="942" operator="lessThan">
      <formula>$C$4</formula>
    </cfRule>
  </conditionalFormatting>
  <conditionalFormatting sqref="AN47">
    <cfRule type="cellIs" dxfId="2192" priority="982" operator="lessThan">
      <formula>$C$4</formula>
    </cfRule>
  </conditionalFormatting>
  <conditionalFormatting sqref="AO47">
    <cfRule type="cellIs" dxfId="2193" priority="1022" operator="lessThan">
      <formula>$C$4</formula>
    </cfRule>
  </conditionalFormatting>
  <conditionalFormatting sqref="AP47">
    <cfRule type="cellIs" dxfId="2194" priority="1062" operator="lessThan">
      <formula>$C$4</formula>
    </cfRule>
  </conditionalFormatting>
  <conditionalFormatting sqref="AQ47">
    <cfRule type="cellIs" dxfId="2195" priority="1102" operator="lessThan">
      <formula>$C$4</formula>
    </cfRule>
  </conditionalFormatting>
  <conditionalFormatting sqref="AR47">
    <cfRule type="cellIs" dxfId="2196" priority="1142" operator="lessThan">
      <formula>$C$4</formula>
    </cfRule>
  </conditionalFormatting>
  <conditionalFormatting sqref="AS47">
    <cfRule type="cellIs" dxfId="2197" priority="1182" operator="lessThan">
      <formula>$C$4</formula>
    </cfRule>
  </conditionalFormatting>
  <conditionalFormatting sqref="AT47">
    <cfRule type="cellIs" dxfId="2198" priority="1222" operator="lessThan">
      <formula>$C$4</formula>
    </cfRule>
  </conditionalFormatting>
  <conditionalFormatting sqref="AU47">
    <cfRule type="cellIs" dxfId="2199" priority="1262" operator="lessThan">
      <formula>$C$4</formula>
    </cfRule>
  </conditionalFormatting>
  <conditionalFormatting sqref="AV47">
    <cfRule type="cellIs" dxfId="2200" priority="1302" operator="lessThan">
      <formula>$C$4</formula>
    </cfRule>
  </conditionalFormatting>
  <conditionalFormatting sqref="AW47">
    <cfRule type="cellIs" dxfId="2201" priority="1342" operator="lessThan">
      <formula>$C$4</formula>
    </cfRule>
  </conditionalFormatting>
  <conditionalFormatting sqref="AX47">
    <cfRule type="cellIs" dxfId="2202" priority="1382" operator="lessThan">
      <formula>$C$4</formula>
    </cfRule>
  </conditionalFormatting>
  <conditionalFormatting sqref="AY47">
    <cfRule type="cellIs" dxfId="2203" priority="1422" operator="lessThan">
      <formula>$C$4</formula>
    </cfRule>
  </conditionalFormatting>
  <conditionalFormatting sqref="AZ47">
    <cfRule type="cellIs" dxfId="2204" priority="1462" operator="lessThan">
      <formula>$C$4</formula>
    </cfRule>
  </conditionalFormatting>
  <conditionalFormatting sqref="BA47">
    <cfRule type="cellIs" dxfId="2205" priority="1502" operator="lessThan">
      <formula>$C$4</formula>
    </cfRule>
  </conditionalFormatting>
  <conditionalFormatting sqref="BB47">
    <cfRule type="cellIs" dxfId="2206" priority="1542" operator="lessThan">
      <formula>$C$4</formula>
    </cfRule>
  </conditionalFormatting>
  <conditionalFormatting sqref="BC47">
    <cfRule type="cellIs" dxfId="2207" priority="1582" operator="lessThan">
      <formula>$C$4</formula>
    </cfRule>
  </conditionalFormatting>
  <conditionalFormatting sqref="BD47">
    <cfRule type="cellIs" dxfId="2208" priority="1622" operator="lessThan">
      <formula>$C$4</formula>
    </cfRule>
  </conditionalFormatting>
  <conditionalFormatting sqref="BE47">
    <cfRule type="cellIs" dxfId="2209" priority="1662" operator="lessThan">
      <formula>$C$4</formula>
    </cfRule>
  </conditionalFormatting>
  <conditionalFormatting sqref="BF47">
    <cfRule type="cellIs" dxfId="2210" priority="1702" operator="lessThan">
      <formula>$C$4</formula>
    </cfRule>
  </conditionalFormatting>
  <conditionalFormatting sqref="BG47">
    <cfRule type="cellIs" dxfId="2211" priority="1742" operator="lessThan">
      <formula>$C$4</formula>
    </cfRule>
  </conditionalFormatting>
  <conditionalFormatting sqref="BH47">
    <cfRule type="cellIs" dxfId="2212" priority="1782" operator="lessThan">
      <formula>$C$4</formula>
    </cfRule>
  </conditionalFormatting>
  <conditionalFormatting sqref="BI47">
    <cfRule type="cellIs" dxfId="2213" priority="1822" operator="lessThan">
      <formula>$C$4</formula>
    </cfRule>
  </conditionalFormatting>
  <conditionalFormatting sqref="BJ47">
    <cfRule type="cellIs" dxfId="2214" priority="1862" operator="lessThan">
      <formula>$C$4</formula>
    </cfRule>
  </conditionalFormatting>
  <conditionalFormatting sqref="BK47">
    <cfRule type="cellIs" dxfId="2215" priority="1902" operator="lessThan">
      <formula>$C$4</formula>
    </cfRule>
  </conditionalFormatting>
  <conditionalFormatting sqref="BL47">
    <cfRule type="cellIs" dxfId="2216" priority="1942" operator="lessThan">
      <formula>$C$4</formula>
    </cfRule>
  </conditionalFormatting>
  <conditionalFormatting sqref="BM47">
    <cfRule type="cellIs" dxfId="2217" priority="1982" operator="lessThan">
      <formula>$C$4</formula>
    </cfRule>
  </conditionalFormatting>
  <conditionalFormatting sqref="BN47">
    <cfRule type="cellIs" dxfId="2218" priority="2022" operator="lessThan">
      <formula>$C$4</formula>
    </cfRule>
  </conditionalFormatting>
  <conditionalFormatting sqref="BO47">
    <cfRule type="cellIs" dxfId="2219" priority="2062" operator="lessThan">
      <formula>$C$4</formula>
    </cfRule>
  </conditionalFormatting>
  <conditionalFormatting sqref="BP47">
    <cfRule type="cellIs" dxfId="2220" priority="2102" operator="lessThan">
      <formula>$C$4</formula>
    </cfRule>
  </conditionalFormatting>
  <conditionalFormatting sqref="BQ47">
    <cfRule type="cellIs" dxfId="2221" priority="2142" operator="lessThan">
      <formula>$C$4</formula>
    </cfRule>
  </conditionalFormatting>
  <conditionalFormatting sqref="BR47">
    <cfRule type="cellIs" dxfId="2222" priority="2182" operator="lessThan">
      <formula>$C$4</formula>
    </cfRule>
  </conditionalFormatting>
  <conditionalFormatting sqref="BS47">
    <cfRule type="cellIs" dxfId="2223" priority="2222" operator="lessThan">
      <formula>$C$4</formula>
    </cfRule>
  </conditionalFormatting>
  <conditionalFormatting sqref="BT47">
    <cfRule type="cellIs" dxfId="2224" priority="2262" operator="lessThan">
      <formula>$C$4</formula>
    </cfRule>
  </conditionalFormatting>
  <conditionalFormatting sqref="BU47">
    <cfRule type="cellIs" dxfId="2225" priority="2302" operator="lessThan">
      <formula>$C$4</formula>
    </cfRule>
  </conditionalFormatting>
  <conditionalFormatting sqref="BV47">
    <cfRule type="cellIs" dxfId="2226" priority="2342" operator="lessThan">
      <formula>$C$4</formula>
    </cfRule>
  </conditionalFormatting>
  <conditionalFormatting sqref="BW47">
    <cfRule type="cellIs" dxfId="2227" priority="2382" operator="lessThan">
      <formula>$C$4</formula>
    </cfRule>
  </conditionalFormatting>
  <conditionalFormatting sqref="BX47">
    <cfRule type="cellIs" dxfId="2228" priority="2422" operator="lessThan">
      <formula>$C$4</formula>
    </cfRule>
  </conditionalFormatting>
  <conditionalFormatting sqref="BY47">
    <cfRule type="cellIs" dxfId="2229" priority="2462" operator="lessThan">
      <formula>$C$4</formula>
    </cfRule>
  </conditionalFormatting>
  <conditionalFormatting sqref="BZ47">
    <cfRule type="cellIs" dxfId="2230" priority="2502" operator="lessThan">
      <formula>$C$4</formula>
    </cfRule>
  </conditionalFormatting>
  <conditionalFormatting sqref="CA47">
    <cfRule type="cellIs" dxfId="2231" priority="2542" operator="lessThan">
      <formula>$C$4</formula>
    </cfRule>
  </conditionalFormatting>
  <conditionalFormatting sqref="CB47">
    <cfRule type="cellIs" dxfId="2232" priority="2582" operator="lessThan">
      <formula>$C$4</formula>
    </cfRule>
  </conditionalFormatting>
  <conditionalFormatting sqref="CC47">
    <cfRule type="cellIs" dxfId="2233" priority="2622" operator="lessThan">
      <formula>$C$4</formula>
    </cfRule>
  </conditionalFormatting>
  <conditionalFormatting sqref="CD47">
    <cfRule type="cellIs" dxfId="2234" priority="2662" operator="lessThan">
      <formula>$C$4</formula>
    </cfRule>
  </conditionalFormatting>
  <conditionalFormatting sqref="CE47">
    <cfRule type="cellIs" dxfId="2235" priority="2702" operator="lessThan">
      <formula>$C$4</formula>
    </cfRule>
  </conditionalFormatting>
  <conditionalFormatting sqref="CF47">
    <cfRule type="cellIs" dxfId="2236" priority="2742" operator="lessThan">
      <formula>$C$4</formula>
    </cfRule>
  </conditionalFormatting>
  <conditionalFormatting sqref="CG47">
    <cfRule type="cellIs" dxfId="2237" priority="2782" operator="lessThan">
      <formula>$C$4</formula>
    </cfRule>
  </conditionalFormatting>
  <conditionalFormatting sqref="CH47">
    <cfRule type="cellIs" dxfId="2238" priority="2822" operator="greaterThan">
      <formula>$BJ$2+15</formula>
    </cfRule>
  </conditionalFormatting>
  <conditionalFormatting sqref="CJ47">
    <cfRule type="cellIs" dxfId="2239" priority="3022" operator="lessThan">
      <formula>$C$4</formula>
    </cfRule>
  </conditionalFormatting>
  <conditionalFormatting sqref="P48">
    <cfRule type="cellIs" dxfId="2240" priority="183" operator="lessThan">
      <formula>$C$4</formula>
    </cfRule>
  </conditionalFormatting>
  <conditionalFormatting sqref="Q48">
    <cfRule type="cellIs" dxfId="2241" priority="223" operator="lessThan">
      <formula>$C$4</formula>
    </cfRule>
  </conditionalFormatting>
  <conditionalFormatting sqref="R48">
    <cfRule type="cellIs" dxfId="2242" priority="263" operator="lessThan">
      <formula>$C$4</formula>
    </cfRule>
  </conditionalFormatting>
  <conditionalFormatting sqref="S48">
    <cfRule type="cellIs" dxfId="2243" priority="2863" operator="lessThan">
      <formula>$C$4</formula>
    </cfRule>
  </conditionalFormatting>
  <conditionalFormatting sqref="T48">
    <cfRule type="cellIs" dxfId="2244" priority="2903" operator="lessThan">
      <formula>$C$4</formula>
    </cfRule>
  </conditionalFormatting>
  <conditionalFormatting sqref="U48">
    <cfRule type="cellIs" dxfId="2245" priority="303" operator="lessThan">
      <formula>$C$4</formula>
    </cfRule>
  </conditionalFormatting>
  <conditionalFormatting sqref="V48">
    <cfRule type="cellIs" dxfId="2246" priority="2943" operator="lessThan">
      <formula>$C$4</formula>
    </cfRule>
  </conditionalFormatting>
  <conditionalFormatting sqref="W48">
    <cfRule type="cellIs" dxfId="2247" priority="2983" operator="lessThan">
      <formula>$C$4</formula>
    </cfRule>
  </conditionalFormatting>
  <conditionalFormatting sqref="X48">
    <cfRule type="cellIs" dxfId="2248" priority="343" operator="lessThan">
      <formula>$C$4</formula>
    </cfRule>
  </conditionalFormatting>
  <conditionalFormatting sqref="Y48">
    <cfRule type="cellIs" dxfId="2249" priority="383" operator="lessThan">
      <formula>$C$4</formula>
    </cfRule>
  </conditionalFormatting>
  <conditionalFormatting sqref="Z48">
    <cfRule type="cellIs" dxfId="2250" priority="423" operator="lessThan">
      <formula>$C$4</formula>
    </cfRule>
  </conditionalFormatting>
  <conditionalFormatting sqref="AA48">
    <cfRule type="cellIs" dxfId="2251" priority="463" operator="lessThan">
      <formula>$C$4</formula>
    </cfRule>
  </conditionalFormatting>
  <conditionalFormatting sqref="AB48">
    <cfRule type="cellIs" dxfId="2252" priority="503" operator="lessThan">
      <formula>$C$4</formula>
    </cfRule>
  </conditionalFormatting>
  <conditionalFormatting sqref="AC48">
    <cfRule type="cellIs" dxfId="2253" priority="543" operator="lessThan">
      <formula>$C$4</formula>
    </cfRule>
  </conditionalFormatting>
  <conditionalFormatting sqref="AD48">
    <cfRule type="cellIs" dxfId="2254" priority="583" operator="lessThan">
      <formula>$C$4</formula>
    </cfRule>
  </conditionalFormatting>
  <conditionalFormatting sqref="AE48">
    <cfRule type="cellIs" dxfId="2255" priority="623" operator="lessThan">
      <formula>$C$4</formula>
    </cfRule>
  </conditionalFormatting>
  <conditionalFormatting sqref="AF48">
    <cfRule type="cellIs" dxfId="2256" priority="663" operator="lessThan">
      <formula>$C$4</formula>
    </cfRule>
  </conditionalFormatting>
  <conditionalFormatting sqref="AG48">
    <cfRule type="cellIs" dxfId="2257" priority="703" operator="lessThan">
      <formula>$C$4</formula>
    </cfRule>
  </conditionalFormatting>
  <conditionalFormatting sqref="AH48">
    <cfRule type="cellIs" dxfId="2258" priority="743" operator="lessThan">
      <formula>$C$4</formula>
    </cfRule>
  </conditionalFormatting>
  <conditionalFormatting sqref="AI48">
    <cfRule type="cellIs" dxfId="2259" priority="783" operator="lessThan">
      <formula>$C$4</formula>
    </cfRule>
  </conditionalFormatting>
  <conditionalFormatting sqref="AJ48">
    <cfRule type="cellIs" dxfId="2260" priority="823" operator="lessThan">
      <formula>$C$4</formula>
    </cfRule>
  </conditionalFormatting>
  <conditionalFormatting sqref="AK48">
    <cfRule type="cellIs" dxfId="2261" priority="863" operator="lessThan">
      <formula>$C$4</formula>
    </cfRule>
  </conditionalFormatting>
  <conditionalFormatting sqref="AL48">
    <cfRule type="cellIs" dxfId="2262" priority="903" operator="lessThan">
      <formula>$C$4</formula>
    </cfRule>
  </conditionalFormatting>
  <conditionalFormatting sqref="AM48">
    <cfRule type="cellIs" dxfId="2263" priority="943" operator="lessThan">
      <formula>$C$4</formula>
    </cfRule>
  </conditionalFormatting>
  <conditionalFormatting sqref="AN48">
    <cfRule type="cellIs" dxfId="2264" priority="983" operator="lessThan">
      <formula>$C$4</formula>
    </cfRule>
  </conditionalFormatting>
  <conditionalFormatting sqref="AO48">
    <cfRule type="cellIs" dxfId="2265" priority="1023" operator="lessThan">
      <formula>$C$4</formula>
    </cfRule>
  </conditionalFormatting>
  <conditionalFormatting sqref="AP48">
    <cfRule type="cellIs" dxfId="2266" priority="1063" operator="lessThan">
      <formula>$C$4</formula>
    </cfRule>
  </conditionalFormatting>
  <conditionalFormatting sqref="AQ48">
    <cfRule type="cellIs" dxfId="2267" priority="1103" operator="lessThan">
      <formula>$C$4</formula>
    </cfRule>
  </conditionalFormatting>
  <conditionalFormatting sqref="AR48">
    <cfRule type="cellIs" dxfId="2268" priority="1143" operator="lessThan">
      <formula>$C$4</formula>
    </cfRule>
  </conditionalFormatting>
  <conditionalFormatting sqref="AS48">
    <cfRule type="cellIs" dxfId="2269" priority="1183" operator="lessThan">
      <formula>$C$4</formula>
    </cfRule>
  </conditionalFormatting>
  <conditionalFormatting sqref="AT48">
    <cfRule type="cellIs" dxfId="2270" priority="1223" operator="lessThan">
      <formula>$C$4</formula>
    </cfRule>
  </conditionalFormatting>
  <conditionalFormatting sqref="AU48">
    <cfRule type="cellIs" dxfId="2271" priority="1263" operator="lessThan">
      <formula>$C$4</formula>
    </cfRule>
  </conditionalFormatting>
  <conditionalFormatting sqref="AV48">
    <cfRule type="cellIs" dxfId="2272" priority="1303" operator="lessThan">
      <formula>$C$4</formula>
    </cfRule>
  </conditionalFormatting>
  <conditionalFormatting sqref="AW48">
    <cfRule type="cellIs" dxfId="2273" priority="1343" operator="lessThan">
      <formula>$C$4</formula>
    </cfRule>
  </conditionalFormatting>
  <conditionalFormatting sqref="AX48">
    <cfRule type="cellIs" dxfId="2274" priority="1383" operator="lessThan">
      <formula>$C$4</formula>
    </cfRule>
  </conditionalFormatting>
  <conditionalFormatting sqref="AY48">
    <cfRule type="cellIs" dxfId="2275" priority="1423" operator="lessThan">
      <formula>$C$4</formula>
    </cfRule>
  </conditionalFormatting>
  <conditionalFormatting sqref="AZ48">
    <cfRule type="cellIs" dxfId="2276" priority="1463" operator="lessThan">
      <formula>$C$4</formula>
    </cfRule>
  </conditionalFormatting>
  <conditionalFormatting sqref="BA48">
    <cfRule type="cellIs" dxfId="2277" priority="1503" operator="lessThan">
      <formula>$C$4</formula>
    </cfRule>
  </conditionalFormatting>
  <conditionalFormatting sqref="BB48">
    <cfRule type="cellIs" dxfId="2278" priority="1543" operator="lessThan">
      <formula>$C$4</formula>
    </cfRule>
  </conditionalFormatting>
  <conditionalFormatting sqref="BC48">
    <cfRule type="cellIs" dxfId="2279" priority="1583" operator="lessThan">
      <formula>$C$4</formula>
    </cfRule>
  </conditionalFormatting>
  <conditionalFormatting sqref="BD48">
    <cfRule type="cellIs" dxfId="2280" priority="1623" operator="lessThan">
      <formula>$C$4</formula>
    </cfRule>
  </conditionalFormatting>
  <conditionalFormatting sqref="BE48">
    <cfRule type="cellIs" dxfId="2281" priority="1663" operator="lessThan">
      <formula>$C$4</formula>
    </cfRule>
  </conditionalFormatting>
  <conditionalFormatting sqref="BF48">
    <cfRule type="cellIs" dxfId="2282" priority="1703" operator="lessThan">
      <formula>$C$4</formula>
    </cfRule>
  </conditionalFormatting>
  <conditionalFormatting sqref="BG48">
    <cfRule type="cellIs" dxfId="2283" priority="1743" operator="lessThan">
      <formula>$C$4</formula>
    </cfRule>
  </conditionalFormatting>
  <conditionalFormatting sqref="BH48">
    <cfRule type="cellIs" dxfId="2284" priority="1783" operator="lessThan">
      <formula>$C$4</formula>
    </cfRule>
  </conditionalFormatting>
  <conditionalFormatting sqref="BI48">
    <cfRule type="cellIs" dxfId="2285" priority="1823" operator="lessThan">
      <formula>$C$4</formula>
    </cfRule>
  </conditionalFormatting>
  <conditionalFormatting sqref="BJ48">
    <cfRule type="cellIs" dxfId="2286" priority="1863" operator="lessThan">
      <formula>$C$4</formula>
    </cfRule>
  </conditionalFormatting>
  <conditionalFormatting sqref="BK48">
    <cfRule type="cellIs" dxfId="2287" priority="1903" operator="lessThan">
      <formula>$C$4</formula>
    </cfRule>
  </conditionalFormatting>
  <conditionalFormatting sqref="BL48">
    <cfRule type="cellIs" dxfId="2288" priority="1943" operator="lessThan">
      <formula>$C$4</formula>
    </cfRule>
  </conditionalFormatting>
  <conditionalFormatting sqref="BM48">
    <cfRule type="cellIs" dxfId="2289" priority="1983" operator="lessThan">
      <formula>$C$4</formula>
    </cfRule>
  </conditionalFormatting>
  <conditionalFormatting sqref="BN48">
    <cfRule type="cellIs" dxfId="2290" priority="2023" operator="lessThan">
      <formula>$C$4</formula>
    </cfRule>
  </conditionalFormatting>
  <conditionalFormatting sqref="BO48">
    <cfRule type="cellIs" dxfId="2291" priority="2063" operator="lessThan">
      <formula>$C$4</formula>
    </cfRule>
  </conditionalFormatting>
  <conditionalFormatting sqref="BP48">
    <cfRule type="cellIs" dxfId="2292" priority="2103" operator="lessThan">
      <formula>$C$4</formula>
    </cfRule>
  </conditionalFormatting>
  <conditionalFormatting sqref="BQ48">
    <cfRule type="cellIs" dxfId="2293" priority="2143" operator="lessThan">
      <formula>$C$4</formula>
    </cfRule>
  </conditionalFormatting>
  <conditionalFormatting sqref="BR48">
    <cfRule type="cellIs" dxfId="2294" priority="2183" operator="lessThan">
      <formula>$C$4</formula>
    </cfRule>
  </conditionalFormatting>
  <conditionalFormatting sqref="BS48">
    <cfRule type="cellIs" dxfId="2295" priority="2223" operator="lessThan">
      <formula>$C$4</formula>
    </cfRule>
  </conditionalFormatting>
  <conditionalFormatting sqref="BT48">
    <cfRule type="cellIs" dxfId="2296" priority="2263" operator="lessThan">
      <formula>$C$4</formula>
    </cfRule>
  </conditionalFormatting>
  <conditionalFormatting sqref="BU48">
    <cfRule type="cellIs" dxfId="2297" priority="2303" operator="lessThan">
      <formula>$C$4</formula>
    </cfRule>
  </conditionalFormatting>
  <conditionalFormatting sqref="BV48">
    <cfRule type="cellIs" dxfId="2298" priority="2343" operator="lessThan">
      <formula>$C$4</formula>
    </cfRule>
  </conditionalFormatting>
  <conditionalFormatting sqref="BW48">
    <cfRule type="cellIs" dxfId="2299" priority="2383" operator="lessThan">
      <formula>$C$4</formula>
    </cfRule>
  </conditionalFormatting>
  <conditionalFormatting sqref="BX48">
    <cfRule type="cellIs" dxfId="2300" priority="2423" operator="lessThan">
      <formula>$C$4</formula>
    </cfRule>
  </conditionalFormatting>
  <conditionalFormatting sqref="BY48">
    <cfRule type="cellIs" dxfId="2301" priority="2463" operator="lessThan">
      <formula>$C$4</formula>
    </cfRule>
  </conditionalFormatting>
  <conditionalFormatting sqref="BZ48">
    <cfRule type="cellIs" dxfId="2302" priority="2503" operator="lessThan">
      <formula>$C$4</formula>
    </cfRule>
  </conditionalFormatting>
  <conditionalFormatting sqref="CA48">
    <cfRule type="cellIs" dxfId="2303" priority="2543" operator="lessThan">
      <formula>$C$4</formula>
    </cfRule>
  </conditionalFormatting>
  <conditionalFormatting sqref="CB48">
    <cfRule type="cellIs" dxfId="2304" priority="2583" operator="lessThan">
      <formula>$C$4</formula>
    </cfRule>
  </conditionalFormatting>
  <conditionalFormatting sqref="CC48">
    <cfRule type="cellIs" dxfId="2305" priority="2623" operator="lessThan">
      <formula>$C$4</formula>
    </cfRule>
  </conditionalFormatting>
  <conditionalFormatting sqref="CD48">
    <cfRule type="cellIs" dxfId="2306" priority="2663" operator="lessThan">
      <formula>$C$4</formula>
    </cfRule>
  </conditionalFormatting>
  <conditionalFormatting sqref="CE48">
    <cfRule type="cellIs" dxfId="2307" priority="2703" operator="lessThan">
      <formula>$C$4</formula>
    </cfRule>
  </conditionalFormatting>
  <conditionalFormatting sqref="CF48">
    <cfRule type="cellIs" dxfId="2308" priority="2743" operator="lessThan">
      <formula>$C$4</formula>
    </cfRule>
  </conditionalFormatting>
  <conditionalFormatting sqref="CG48">
    <cfRule type="cellIs" dxfId="2309" priority="2783" operator="lessThan">
      <formula>$C$4</formula>
    </cfRule>
  </conditionalFormatting>
  <conditionalFormatting sqref="CH48">
    <cfRule type="cellIs" dxfId="2310" priority="2823" operator="greaterThan">
      <formula>$BJ$2+15</formula>
    </cfRule>
  </conditionalFormatting>
  <conditionalFormatting sqref="CJ48">
    <cfRule type="cellIs" dxfId="2311" priority="3023" operator="lessThan">
      <formula>$C$4</formula>
    </cfRule>
  </conditionalFormatting>
  <conditionalFormatting sqref="P49">
    <cfRule type="cellIs" dxfId="2312" priority="184" operator="lessThan">
      <formula>$C$4</formula>
    </cfRule>
  </conditionalFormatting>
  <conditionalFormatting sqref="Q49">
    <cfRule type="cellIs" dxfId="2313" priority="224" operator="lessThan">
      <formula>$C$4</formula>
    </cfRule>
  </conditionalFormatting>
  <conditionalFormatting sqref="R49">
    <cfRule type="cellIs" dxfId="2314" priority="264" operator="lessThan">
      <formula>$C$4</formula>
    </cfRule>
  </conditionalFormatting>
  <conditionalFormatting sqref="S49">
    <cfRule type="cellIs" dxfId="2315" priority="2864" operator="lessThan">
      <formula>$C$4</formula>
    </cfRule>
  </conditionalFormatting>
  <conditionalFormatting sqref="T49">
    <cfRule type="cellIs" dxfId="2316" priority="2904" operator="lessThan">
      <formula>$C$4</formula>
    </cfRule>
  </conditionalFormatting>
  <conditionalFormatting sqref="U49">
    <cfRule type="cellIs" dxfId="2317" priority="304" operator="lessThan">
      <formula>$C$4</formula>
    </cfRule>
  </conditionalFormatting>
  <conditionalFormatting sqref="V49">
    <cfRule type="cellIs" dxfId="2318" priority="2944" operator="lessThan">
      <formula>$C$4</formula>
    </cfRule>
  </conditionalFormatting>
  <conditionalFormatting sqref="W49">
    <cfRule type="cellIs" dxfId="2319" priority="2984" operator="lessThan">
      <formula>$C$4</formula>
    </cfRule>
  </conditionalFormatting>
  <conditionalFormatting sqref="X49">
    <cfRule type="cellIs" dxfId="2320" priority="344" operator="lessThan">
      <formula>$C$4</formula>
    </cfRule>
  </conditionalFormatting>
  <conditionalFormatting sqref="Y49">
    <cfRule type="cellIs" dxfId="2321" priority="384" operator="lessThan">
      <formula>$C$4</formula>
    </cfRule>
  </conditionalFormatting>
  <conditionalFormatting sqref="Z49">
    <cfRule type="cellIs" dxfId="2322" priority="424" operator="lessThan">
      <formula>$C$4</formula>
    </cfRule>
  </conditionalFormatting>
  <conditionalFormatting sqref="AA49">
    <cfRule type="cellIs" dxfId="2323" priority="464" operator="lessThan">
      <formula>$C$4</formula>
    </cfRule>
  </conditionalFormatting>
  <conditionalFormatting sqref="AB49">
    <cfRule type="cellIs" dxfId="2324" priority="504" operator="lessThan">
      <formula>$C$4</formula>
    </cfRule>
  </conditionalFormatting>
  <conditionalFormatting sqref="AC49">
    <cfRule type="cellIs" dxfId="2325" priority="544" operator="lessThan">
      <formula>$C$4</formula>
    </cfRule>
  </conditionalFormatting>
  <conditionalFormatting sqref="AD49">
    <cfRule type="cellIs" dxfId="2326" priority="584" operator="lessThan">
      <formula>$C$4</formula>
    </cfRule>
  </conditionalFormatting>
  <conditionalFormatting sqref="AE49">
    <cfRule type="cellIs" dxfId="2327" priority="624" operator="lessThan">
      <formula>$C$4</formula>
    </cfRule>
  </conditionalFormatting>
  <conditionalFormatting sqref="AF49">
    <cfRule type="cellIs" dxfId="2328" priority="664" operator="lessThan">
      <formula>$C$4</formula>
    </cfRule>
  </conditionalFormatting>
  <conditionalFormatting sqref="AG49">
    <cfRule type="cellIs" dxfId="2329" priority="704" operator="lessThan">
      <formula>$C$4</formula>
    </cfRule>
  </conditionalFormatting>
  <conditionalFormatting sqref="AH49">
    <cfRule type="cellIs" dxfId="2330" priority="744" operator="lessThan">
      <formula>$C$4</formula>
    </cfRule>
  </conditionalFormatting>
  <conditionalFormatting sqref="AI49">
    <cfRule type="cellIs" dxfId="2331" priority="784" operator="lessThan">
      <formula>$C$4</formula>
    </cfRule>
  </conditionalFormatting>
  <conditionalFormatting sqref="AJ49">
    <cfRule type="cellIs" dxfId="2332" priority="824" operator="lessThan">
      <formula>$C$4</formula>
    </cfRule>
  </conditionalFormatting>
  <conditionalFormatting sqref="AK49">
    <cfRule type="cellIs" dxfId="2333" priority="864" operator="lessThan">
      <formula>$C$4</formula>
    </cfRule>
  </conditionalFormatting>
  <conditionalFormatting sqref="AL49">
    <cfRule type="cellIs" dxfId="2334" priority="904" operator="lessThan">
      <formula>$C$4</formula>
    </cfRule>
  </conditionalFormatting>
  <conditionalFormatting sqref="AM49">
    <cfRule type="cellIs" dxfId="2335" priority="944" operator="lessThan">
      <formula>$C$4</formula>
    </cfRule>
  </conditionalFormatting>
  <conditionalFormatting sqref="AN49">
    <cfRule type="cellIs" dxfId="2336" priority="984" operator="lessThan">
      <formula>$C$4</formula>
    </cfRule>
  </conditionalFormatting>
  <conditionalFormatting sqref="AO49">
    <cfRule type="cellIs" dxfId="2337" priority="1024" operator="lessThan">
      <formula>$C$4</formula>
    </cfRule>
  </conditionalFormatting>
  <conditionalFormatting sqref="AP49">
    <cfRule type="cellIs" dxfId="2338" priority="1064" operator="lessThan">
      <formula>$C$4</formula>
    </cfRule>
  </conditionalFormatting>
  <conditionalFormatting sqref="AQ49">
    <cfRule type="cellIs" dxfId="2339" priority="1104" operator="lessThan">
      <formula>$C$4</formula>
    </cfRule>
  </conditionalFormatting>
  <conditionalFormatting sqref="AR49">
    <cfRule type="cellIs" dxfId="2340" priority="1144" operator="lessThan">
      <formula>$C$4</formula>
    </cfRule>
  </conditionalFormatting>
  <conditionalFormatting sqref="AS49">
    <cfRule type="cellIs" dxfId="2341" priority="1184" operator="lessThan">
      <formula>$C$4</formula>
    </cfRule>
  </conditionalFormatting>
  <conditionalFormatting sqref="AT49">
    <cfRule type="cellIs" dxfId="2342" priority="1224" operator="lessThan">
      <formula>$C$4</formula>
    </cfRule>
  </conditionalFormatting>
  <conditionalFormatting sqref="AU49">
    <cfRule type="cellIs" dxfId="2343" priority="1264" operator="lessThan">
      <formula>$C$4</formula>
    </cfRule>
  </conditionalFormatting>
  <conditionalFormatting sqref="AV49">
    <cfRule type="cellIs" dxfId="2344" priority="1304" operator="lessThan">
      <formula>$C$4</formula>
    </cfRule>
  </conditionalFormatting>
  <conditionalFormatting sqref="AW49">
    <cfRule type="cellIs" dxfId="2345" priority="1344" operator="lessThan">
      <formula>$C$4</formula>
    </cfRule>
  </conditionalFormatting>
  <conditionalFormatting sqref="AX49">
    <cfRule type="cellIs" dxfId="2346" priority="1384" operator="lessThan">
      <formula>$C$4</formula>
    </cfRule>
  </conditionalFormatting>
  <conditionalFormatting sqref="AY49">
    <cfRule type="cellIs" dxfId="2347" priority="1424" operator="lessThan">
      <formula>$C$4</formula>
    </cfRule>
  </conditionalFormatting>
  <conditionalFormatting sqref="AZ49">
    <cfRule type="cellIs" dxfId="2348" priority="1464" operator="lessThan">
      <formula>$C$4</formula>
    </cfRule>
  </conditionalFormatting>
  <conditionalFormatting sqref="BA49">
    <cfRule type="cellIs" dxfId="2349" priority="1504" operator="lessThan">
      <formula>$C$4</formula>
    </cfRule>
  </conditionalFormatting>
  <conditionalFormatting sqref="BB49">
    <cfRule type="cellIs" dxfId="2350" priority="1544" operator="lessThan">
      <formula>$C$4</formula>
    </cfRule>
  </conditionalFormatting>
  <conditionalFormatting sqref="BC49">
    <cfRule type="cellIs" dxfId="2351" priority="1584" operator="lessThan">
      <formula>$C$4</formula>
    </cfRule>
  </conditionalFormatting>
  <conditionalFormatting sqref="BD49">
    <cfRule type="cellIs" dxfId="2352" priority="1624" operator="lessThan">
      <formula>$C$4</formula>
    </cfRule>
  </conditionalFormatting>
  <conditionalFormatting sqref="BE49">
    <cfRule type="cellIs" dxfId="2353" priority="1664" operator="lessThan">
      <formula>$C$4</formula>
    </cfRule>
  </conditionalFormatting>
  <conditionalFormatting sqref="BF49">
    <cfRule type="cellIs" dxfId="2354" priority="1704" operator="lessThan">
      <formula>$C$4</formula>
    </cfRule>
  </conditionalFormatting>
  <conditionalFormatting sqref="BG49">
    <cfRule type="cellIs" dxfId="2355" priority="1744" operator="lessThan">
      <formula>$C$4</formula>
    </cfRule>
  </conditionalFormatting>
  <conditionalFormatting sqref="BH49">
    <cfRule type="cellIs" dxfId="2356" priority="1784" operator="lessThan">
      <formula>$C$4</formula>
    </cfRule>
  </conditionalFormatting>
  <conditionalFormatting sqref="BI49">
    <cfRule type="cellIs" dxfId="2357" priority="1824" operator="lessThan">
      <formula>$C$4</formula>
    </cfRule>
  </conditionalFormatting>
  <conditionalFormatting sqref="BJ49">
    <cfRule type="cellIs" dxfId="2358" priority="1864" operator="lessThan">
      <formula>$C$4</formula>
    </cfRule>
  </conditionalFormatting>
  <conditionalFormatting sqref="BK49">
    <cfRule type="cellIs" dxfId="2359" priority="1904" operator="lessThan">
      <formula>$C$4</formula>
    </cfRule>
  </conditionalFormatting>
  <conditionalFormatting sqref="BL49">
    <cfRule type="cellIs" dxfId="2360" priority="1944" operator="lessThan">
      <formula>$C$4</formula>
    </cfRule>
  </conditionalFormatting>
  <conditionalFormatting sqref="BM49">
    <cfRule type="cellIs" dxfId="2361" priority="1984" operator="lessThan">
      <formula>$C$4</formula>
    </cfRule>
  </conditionalFormatting>
  <conditionalFormatting sqref="BN49">
    <cfRule type="cellIs" dxfId="2362" priority="2024" operator="lessThan">
      <formula>$C$4</formula>
    </cfRule>
  </conditionalFormatting>
  <conditionalFormatting sqref="BO49">
    <cfRule type="cellIs" dxfId="2363" priority="2064" operator="lessThan">
      <formula>$C$4</formula>
    </cfRule>
  </conditionalFormatting>
  <conditionalFormatting sqref="BP49">
    <cfRule type="cellIs" dxfId="2364" priority="2104" operator="lessThan">
      <formula>$C$4</formula>
    </cfRule>
  </conditionalFormatting>
  <conditionalFormatting sqref="BQ49">
    <cfRule type="cellIs" dxfId="2365" priority="2144" operator="lessThan">
      <formula>$C$4</formula>
    </cfRule>
  </conditionalFormatting>
  <conditionalFormatting sqref="BR49">
    <cfRule type="cellIs" dxfId="2366" priority="2184" operator="lessThan">
      <formula>$C$4</formula>
    </cfRule>
  </conditionalFormatting>
  <conditionalFormatting sqref="BS49">
    <cfRule type="cellIs" dxfId="2367" priority="2224" operator="lessThan">
      <formula>$C$4</formula>
    </cfRule>
  </conditionalFormatting>
  <conditionalFormatting sqref="BT49">
    <cfRule type="cellIs" dxfId="2368" priority="2264" operator="lessThan">
      <formula>$C$4</formula>
    </cfRule>
  </conditionalFormatting>
  <conditionalFormatting sqref="BU49">
    <cfRule type="cellIs" dxfId="2369" priority="2304" operator="lessThan">
      <formula>$C$4</formula>
    </cfRule>
  </conditionalFormatting>
  <conditionalFormatting sqref="BV49">
    <cfRule type="cellIs" dxfId="2370" priority="2344" operator="lessThan">
      <formula>$C$4</formula>
    </cfRule>
  </conditionalFormatting>
  <conditionalFormatting sqref="BW49">
    <cfRule type="cellIs" dxfId="2371" priority="2384" operator="lessThan">
      <formula>$C$4</formula>
    </cfRule>
  </conditionalFormatting>
  <conditionalFormatting sqref="BX49">
    <cfRule type="cellIs" dxfId="2372" priority="2424" operator="lessThan">
      <formula>$C$4</formula>
    </cfRule>
  </conditionalFormatting>
  <conditionalFormatting sqref="BY49">
    <cfRule type="cellIs" dxfId="2373" priority="2464" operator="lessThan">
      <formula>$C$4</formula>
    </cfRule>
  </conditionalFormatting>
  <conditionalFormatting sqref="BZ49">
    <cfRule type="cellIs" dxfId="2374" priority="2504" operator="lessThan">
      <formula>$C$4</formula>
    </cfRule>
  </conditionalFormatting>
  <conditionalFormatting sqref="CA49">
    <cfRule type="cellIs" dxfId="2375" priority="2544" operator="lessThan">
      <formula>$C$4</formula>
    </cfRule>
  </conditionalFormatting>
  <conditionalFormatting sqref="CB49">
    <cfRule type="cellIs" dxfId="2376" priority="2584" operator="lessThan">
      <formula>$C$4</formula>
    </cfRule>
  </conditionalFormatting>
  <conditionalFormatting sqref="CC49">
    <cfRule type="cellIs" dxfId="2377" priority="2624" operator="lessThan">
      <formula>$C$4</formula>
    </cfRule>
  </conditionalFormatting>
  <conditionalFormatting sqref="CD49">
    <cfRule type="cellIs" dxfId="2378" priority="2664" operator="lessThan">
      <formula>$C$4</formula>
    </cfRule>
  </conditionalFormatting>
  <conditionalFormatting sqref="CE49">
    <cfRule type="cellIs" dxfId="2379" priority="2704" operator="lessThan">
      <formula>$C$4</formula>
    </cfRule>
  </conditionalFormatting>
  <conditionalFormatting sqref="CF49">
    <cfRule type="cellIs" dxfId="2380" priority="2744" operator="lessThan">
      <formula>$C$4</formula>
    </cfRule>
  </conditionalFormatting>
  <conditionalFormatting sqref="CG49">
    <cfRule type="cellIs" dxfId="2381" priority="2784" operator="lessThan">
      <formula>$C$4</formula>
    </cfRule>
  </conditionalFormatting>
  <conditionalFormatting sqref="CH49">
    <cfRule type="cellIs" dxfId="2382" priority="2824" operator="greaterThan">
      <formula>$BJ$2+15</formula>
    </cfRule>
  </conditionalFormatting>
  <conditionalFormatting sqref="CJ49">
    <cfRule type="cellIs" dxfId="2383" priority="3024" operator="lessThan">
      <formula>$C$4</formula>
    </cfRule>
  </conditionalFormatting>
  <conditionalFormatting sqref="P50">
    <cfRule type="cellIs" dxfId="2384" priority="185" operator="lessThan">
      <formula>$C$4</formula>
    </cfRule>
  </conditionalFormatting>
  <conditionalFormatting sqref="Q50">
    <cfRule type="cellIs" dxfId="2385" priority="225" operator="lessThan">
      <formula>$C$4</formula>
    </cfRule>
  </conditionalFormatting>
  <conditionalFormatting sqref="R50">
    <cfRule type="cellIs" dxfId="2386" priority="265" operator="lessThan">
      <formula>$C$4</formula>
    </cfRule>
  </conditionalFormatting>
  <conditionalFormatting sqref="S50">
    <cfRule type="cellIs" dxfId="2387" priority="2865" operator="lessThan">
      <formula>$C$4</formula>
    </cfRule>
  </conditionalFormatting>
  <conditionalFormatting sqref="T50">
    <cfRule type="cellIs" dxfId="2388" priority="2905" operator="lessThan">
      <formula>$C$4</formula>
    </cfRule>
  </conditionalFormatting>
  <conditionalFormatting sqref="U50">
    <cfRule type="cellIs" dxfId="2389" priority="305" operator="lessThan">
      <formula>$C$4</formula>
    </cfRule>
  </conditionalFormatting>
  <conditionalFormatting sqref="V50">
    <cfRule type="cellIs" dxfId="2390" priority="2945" operator="lessThan">
      <formula>$C$4</formula>
    </cfRule>
  </conditionalFormatting>
  <conditionalFormatting sqref="W50">
    <cfRule type="cellIs" dxfId="2391" priority="2985" operator="lessThan">
      <formula>$C$4</formula>
    </cfRule>
  </conditionalFormatting>
  <conditionalFormatting sqref="X50">
    <cfRule type="cellIs" dxfId="2392" priority="345" operator="lessThan">
      <formula>$C$4</formula>
    </cfRule>
  </conditionalFormatting>
  <conditionalFormatting sqref="Y50">
    <cfRule type="cellIs" dxfId="2393" priority="385" operator="lessThan">
      <formula>$C$4</formula>
    </cfRule>
  </conditionalFormatting>
  <conditionalFormatting sqref="Z50">
    <cfRule type="cellIs" dxfId="2394" priority="425" operator="lessThan">
      <formula>$C$4</formula>
    </cfRule>
  </conditionalFormatting>
  <conditionalFormatting sqref="AA50">
    <cfRule type="cellIs" dxfId="2395" priority="465" operator="lessThan">
      <formula>$C$4</formula>
    </cfRule>
  </conditionalFormatting>
  <conditionalFormatting sqref="AB50">
    <cfRule type="cellIs" dxfId="2396" priority="505" operator="lessThan">
      <formula>$C$4</formula>
    </cfRule>
  </conditionalFormatting>
  <conditionalFormatting sqref="AC50">
    <cfRule type="cellIs" dxfId="2397" priority="545" operator="lessThan">
      <formula>$C$4</formula>
    </cfRule>
  </conditionalFormatting>
  <conditionalFormatting sqref="AD50">
    <cfRule type="cellIs" dxfId="2398" priority="585" operator="lessThan">
      <formula>$C$4</formula>
    </cfRule>
  </conditionalFormatting>
  <conditionalFormatting sqref="AE50">
    <cfRule type="cellIs" dxfId="2399" priority="625" operator="lessThan">
      <formula>$C$4</formula>
    </cfRule>
  </conditionalFormatting>
  <conditionalFormatting sqref="AF50">
    <cfRule type="cellIs" dxfId="2400" priority="665" operator="lessThan">
      <formula>$C$4</formula>
    </cfRule>
  </conditionalFormatting>
  <conditionalFormatting sqref="AG50">
    <cfRule type="cellIs" dxfId="2401" priority="705" operator="lessThan">
      <formula>$C$4</formula>
    </cfRule>
  </conditionalFormatting>
  <conditionalFormatting sqref="AH50">
    <cfRule type="cellIs" dxfId="2402" priority="745" operator="lessThan">
      <formula>$C$4</formula>
    </cfRule>
  </conditionalFormatting>
  <conditionalFormatting sqref="AI50">
    <cfRule type="cellIs" dxfId="2403" priority="785" operator="lessThan">
      <formula>$C$4</formula>
    </cfRule>
  </conditionalFormatting>
  <conditionalFormatting sqref="AJ50">
    <cfRule type="cellIs" dxfId="2404" priority="825" operator="lessThan">
      <formula>$C$4</formula>
    </cfRule>
  </conditionalFormatting>
  <conditionalFormatting sqref="AK50">
    <cfRule type="cellIs" dxfId="2405" priority="865" operator="lessThan">
      <formula>$C$4</formula>
    </cfRule>
  </conditionalFormatting>
  <conditionalFormatting sqref="AL50">
    <cfRule type="cellIs" dxfId="2406" priority="905" operator="lessThan">
      <formula>$C$4</formula>
    </cfRule>
  </conditionalFormatting>
  <conditionalFormatting sqref="AM50">
    <cfRule type="cellIs" dxfId="2407" priority="945" operator="lessThan">
      <formula>$C$4</formula>
    </cfRule>
  </conditionalFormatting>
  <conditionalFormatting sqref="AN50">
    <cfRule type="cellIs" dxfId="2408" priority="985" operator="lessThan">
      <formula>$C$4</formula>
    </cfRule>
  </conditionalFormatting>
  <conditionalFormatting sqref="AO50">
    <cfRule type="cellIs" dxfId="2409" priority="1025" operator="lessThan">
      <formula>$C$4</formula>
    </cfRule>
  </conditionalFormatting>
  <conditionalFormatting sqref="AP50">
    <cfRule type="cellIs" dxfId="2410" priority="1065" operator="lessThan">
      <formula>$C$4</formula>
    </cfRule>
  </conditionalFormatting>
  <conditionalFormatting sqref="AQ50">
    <cfRule type="cellIs" dxfId="2411" priority="1105" operator="lessThan">
      <formula>$C$4</formula>
    </cfRule>
  </conditionalFormatting>
  <conditionalFormatting sqref="AR50">
    <cfRule type="cellIs" dxfId="2412" priority="1145" operator="lessThan">
      <formula>$C$4</formula>
    </cfRule>
  </conditionalFormatting>
  <conditionalFormatting sqref="AS50">
    <cfRule type="cellIs" dxfId="2413" priority="1185" operator="lessThan">
      <formula>$C$4</formula>
    </cfRule>
  </conditionalFormatting>
  <conditionalFormatting sqref="AT50">
    <cfRule type="cellIs" dxfId="2414" priority="1225" operator="lessThan">
      <formula>$C$4</formula>
    </cfRule>
  </conditionalFormatting>
  <conditionalFormatting sqref="AU50">
    <cfRule type="cellIs" dxfId="2415" priority="1265" operator="lessThan">
      <formula>$C$4</formula>
    </cfRule>
  </conditionalFormatting>
  <conditionalFormatting sqref="AV50">
    <cfRule type="cellIs" dxfId="2416" priority="1305" operator="lessThan">
      <formula>$C$4</formula>
    </cfRule>
  </conditionalFormatting>
  <conditionalFormatting sqref="AW50">
    <cfRule type="cellIs" dxfId="2417" priority="1345" operator="lessThan">
      <formula>$C$4</formula>
    </cfRule>
  </conditionalFormatting>
  <conditionalFormatting sqref="AX50">
    <cfRule type="cellIs" dxfId="2418" priority="1385" operator="lessThan">
      <formula>$C$4</formula>
    </cfRule>
  </conditionalFormatting>
  <conditionalFormatting sqref="AY50">
    <cfRule type="cellIs" dxfId="2419" priority="1425" operator="lessThan">
      <formula>$C$4</formula>
    </cfRule>
  </conditionalFormatting>
  <conditionalFormatting sqref="AZ50">
    <cfRule type="cellIs" dxfId="2420" priority="1465" operator="lessThan">
      <formula>$C$4</formula>
    </cfRule>
  </conditionalFormatting>
  <conditionalFormatting sqref="BA50">
    <cfRule type="cellIs" dxfId="2421" priority="1505" operator="lessThan">
      <formula>$C$4</formula>
    </cfRule>
  </conditionalFormatting>
  <conditionalFormatting sqref="BB50">
    <cfRule type="cellIs" dxfId="2422" priority="1545" operator="lessThan">
      <formula>$C$4</formula>
    </cfRule>
  </conditionalFormatting>
  <conditionalFormatting sqref="BC50">
    <cfRule type="cellIs" dxfId="2423" priority="1585" operator="lessThan">
      <formula>$C$4</formula>
    </cfRule>
  </conditionalFormatting>
  <conditionalFormatting sqref="BD50">
    <cfRule type="cellIs" dxfId="2424" priority="1625" operator="lessThan">
      <formula>$C$4</formula>
    </cfRule>
  </conditionalFormatting>
  <conditionalFormatting sqref="BE50">
    <cfRule type="cellIs" dxfId="2425" priority="1665" operator="lessThan">
      <formula>$C$4</formula>
    </cfRule>
  </conditionalFormatting>
  <conditionalFormatting sqref="BF50">
    <cfRule type="cellIs" dxfId="2426" priority="1705" operator="lessThan">
      <formula>$C$4</formula>
    </cfRule>
  </conditionalFormatting>
  <conditionalFormatting sqref="BG50">
    <cfRule type="cellIs" dxfId="2427" priority="1745" operator="lessThan">
      <formula>$C$4</formula>
    </cfRule>
  </conditionalFormatting>
  <conditionalFormatting sqref="BH50">
    <cfRule type="cellIs" dxfId="2428" priority="1785" operator="lessThan">
      <formula>$C$4</formula>
    </cfRule>
  </conditionalFormatting>
  <conditionalFormatting sqref="BI50">
    <cfRule type="cellIs" dxfId="2429" priority="1825" operator="lessThan">
      <formula>$C$4</formula>
    </cfRule>
  </conditionalFormatting>
  <conditionalFormatting sqref="BJ50">
    <cfRule type="cellIs" dxfId="2430" priority="1865" operator="lessThan">
      <formula>$C$4</formula>
    </cfRule>
  </conditionalFormatting>
  <conditionalFormatting sqref="BK50">
    <cfRule type="cellIs" dxfId="2431" priority="1905" operator="lessThan">
      <formula>$C$4</formula>
    </cfRule>
  </conditionalFormatting>
  <conditionalFormatting sqref="BL50">
    <cfRule type="cellIs" dxfId="2432" priority="1945" operator="lessThan">
      <formula>$C$4</formula>
    </cfRule>
  </conditionalFormatting>
  <conditionalFormatting sqref="BM50">
    <cfRule type="cellIs" dxfId="2433" priority="1985" operator="lessThan">
      <formula>$C$4</formula>
    </cfRule>
  </conditionalFormatting>
  <conditionalFormatting sqref="BN50">
    <cfRule type="cellIs" dxfId="2434" priority="2025" operator="lessThan">
      <formula>$C$4</formula>
    </cfRule>
  </conditionalFormatting>
  <conditionalFormatting sqref="BO50">
    <cfRule type="cellIs" dxfId="2435" priority="2065" operator="lessThan">
      <formula>$C$4</formula>
    </cfRule>
  </conditionalFormatting>
  <conditionalFormatting sqref="BP50">
    <cfRule type="cellIs" dxfId="2436" priority="2105" operator="lessThan">
      <formula>$C$4</formula>
    </cfRule>
  </conditionalFormatting>
  <conditionalFormatting sqref="BQ50">
    <cfRule type="cellIs" dxfId="2437" priority="2145" operator="lessThan">
      <formula>$C$4</formula>
    </cfRule>
  </conditionalFormatting>
  <conditionalFormatting sqref="BR50">
    <cfRule type="cellIs" dxfId="2438" priority="2185" operator="lessThan">
      <formula>$C$4</formula>
    </cfRule>
  </conditionalFormatting>
  <conditionalFormatting sqref="BS50">
    <cfRule type="cellIs" dxfId="2439" priority="2225" operator="lessThan">
      <formula>$C$4</formula>
    </cfRule>
  </conditionalFormatting>
  <conditionalFormatting sqref="BT50">
    <cfRule type="cellIs" dxfId="2440" priority="2265" operator="lessThan">
      <formula>$C$4</formula>
    </cfRule>
  </conditionalFormatting>
  <conditionalFormatting sqref="BU50">
    <cfRule type="cellIs" dxfId="2441" priority="2305" operator="lessThan">
      <formula>$C$4</formula>
    </cfRule>
  </conditionalFormatting>
  <conditionalFormatting sqref="BV50">
    <cfRule type="cellIs" dxfId="2442" priority="2345" operator="lessThan">
      <formula>$C$4</formula>
    </cfRule>
  </conditionalFormatting>
  <conditionalFormatting sqref="BW50">
    <cfRule type="cellIs" dxfId="2443" priority="2385" operator="lessThan">
      <formula>$C$4</formula>
    </cfRule>
  </conditionalFormatting>
  <conditionalFormatting sqref="BX50">
    <cfRule type="cellIs" dxfId="2444" priority="2425" operator="lessThan">
      <formula>$C$4</formula>
    </cfRule>
  </conditionalFormatting>
  <conditionalFormatting sqref="BY50">
    <cfRule type="cellIs" dxfId="2445" priority="2465" operator="lessThan">
      <formula>$C$4</formula>
    </cfRule>
  </conditionalFormatting>
  <conditionalFormatting sqref="BZ50">
    <cfRule type="cellIs" dxfId="2446" priority="2505" operator="lessThan">
      <formula>$C$4</formula>
    </cfRule>
  </conditionalFormatting>
  <conditionalFormatting sqref="CA50">
    <cfRule type="cellIs" dxfId="2447" priority="2545" operator="lessThan">
      <formula>$C$4</formula>
    </cfRule>
  </conditionalFormatting>
  <conditionalFormatting sqref="CB50">
    <cfRule type="cellIs" dxfId="2448" priority="2585" operator="lessThan">
      <formula>$C$4</formula>
    </cfRule>
  </conditionalFormatting>
  <conditionalFormatting sqref="CC50">
    <cfRule type="cellIs" dxfId="2449" priority="2625" operator="lessThan">
      <formula>$C$4</formula>
    </cfRule>
  </conditionalFormatting>
  <conditionalFormatting sqref="CD50">
    <cfRule type="cellIs" dxfId="2450" priority="2665" operator="lessThan">
      <formula>$C$4</formula>
    </cfRule>
  </conditionalFormatting>
  <conditionalFormatting sqref="CE50">
    <cfRule type="cellIs" dxfId="2451" priority="2705" operator="lessThan">
      <formula>$C$4</formula>
    </cfRule>
  </conditionalFormatting>
  <conditionalFormatting sqref="CF50">
    <cfRule type="cellIs" dxfId="2452" priority="2745" operator="lessThan">
      <formula>$C$4</formula>
    </cfRule>
  </conditionalFormatting>
  <conditionalFormatting sqref="CG50">
    <cfRule type="cellIs" dxfId="2453" priority="2785" operator="lessThan">
      <formula>$C$4</formula>
    </cfRule>
  </conditionalFormatting>
  <conditionalFormatting sqref="CH50">
    <cfRule type="cellIs" dxfId="2454" priority="2825" operator="greaterThan">
      <formula>$BJ$2+15</formula>
    </cfRule>
  </conditionalFormatting>
  <conditionalFormatting sqref="CJ50">
    <cfRule type="cellIs" dxfId="2455" priority="3025" operator="lessThan">
      <formula>$C$4</formula>
    </cfRule>
  </conditionalFormatting>
  <conditionalFormatting sqref="P11:P12">
    <cfRule type="cellIs" dxfId="2456" priority="139" operator="lessThan">
      <formula>$C$4</formula>
    </cfRule>
  </conditionalFormatting>
  <conditionalFormatting sqref="P13:P14">
    <cfRule type="cellIs" dxfId="2457" priority="138" operator="lessThan">
      <formula>$C$4</formula>
    </cfRule>
  </conditionalFormatting>
  <conditionalFormatting sqref="P15:P16">
    <cfRule type="cellIs" dxfId="2458" priority="137" operator="lessThan">
      <formula>$C$4</formula>
    </cfRule>
  </conditionalFormatting>
  <conditionalFormatting sqref="P17:P18">
    <cfRule type="cellIs" dxfId="2459" priority="136" operator="lessThan">
      <formula>$C$4</formula>
    </cfRule>
  </conditionalFormatting>
  <conditionalFormatting sqref="P19:P40">
    <cfRule type="cellIs" dxfId="2460" priority="140" operator="lessThan">
      <formula>$C$4</formula>
    </cfRule>
  </conditionalFormatting>
  <conditionalFormatting sqref="S11:S41">
    <cfRule type="cellIs" dxfId="2461" priority="15" operator="lessThan">
      <formula>$C$4</formula>
    </cfRule>
  </conditionalFormatting>
  <conditionalFormatting sqref="S42:S45">
    <cfRule type="cellIs" dxfId="2462" priority="9" operator="lessThan">
      <formula>$C$4</formula>
    </cfRule>
  </conditionalFormatting>
  <conditionalFormatting sqref="V11:V41">
    <cfRule type="cellIs" dxfId="2463" priority="14" operator="lessThan">
      <formula>$C$4</formula>
    </cfRule>
  </conditionalFormatting>
  <conditionalFormatting sqref="V42:V45">
    <cfRule type="cellIs" dxfId="2464" priority="8" operator="lessThan">
      <formula>$C$4</formula>
    </cfRule>
  </conditionalFormatting>
  <conditionalFormatting sqref="Y11:Y41">
    <cfRule type="cellIs" dxfId="2465" priority="13" operator="lessThan">
      <formula>$C$4</formula>
    </cfRule>
  </conditionalFormatting>
  <conditionalFormatting sqref="Y42:Y44">
    <cfRule type="cellIs" dxfId="2466" priority="7" operator="lessThan">
      <formula>$C$4</formula>
    </cfRule>
  </conditionalFormatting>
  <conditionalFormatting sqref="AB11:AB41">
    <cfRule type="cellIs" dxfId="2467" priority="12" operator="lessThan">
      <formula>$C$4</formula>
    </cfRule>
  </conditionalFormatting>
  <conditionalFormatting sqref="AB42:AB45">
    <cfRule type="cellIs" dxfId="2468" priority="6" operator="lessThan">
      <formula>$C$4</formula>
    </cfRule>
  </conditionalFormatting>
  <conditionalFormatting sqref="BK41:BK45">
    <cfRule type="cellIs" dxfId="2469" priority="28" operator="lessThan">
      <formula>$C$4</formula>
    </cfRule>
  </conditionalFormatting>
  <conditionalFormatting sqref="BL38:BL44">
    <cfRule type="cellIs" dxfId="2470" priority="27" operator="lessThan">
      <formula>$C$4</formula>
    </cfRule>
  </conditionalFormatting>
  <conditionalFormatting sqref="AW11:AY36">
    <cfRule type="cellIs" dxfId="2471" priority="11" operator="lessThan">
      <formula>$C$4</formula>
    </cfRule>
  </conditionalFormatting>
  <conditionalFormatting sqref="BK11:BL37 BK38:BK40">
    <cfRule type="cellIs" dxfId="2472" priority="29" operator="lessThan">
      <formula>$C$4</formula>
    </cfRule>
  </conditionalFormatting>
  <conditionalFormatting sqref="BW38:BX40 BW11:BX37">
    <cfRule type="cellIs" dxfId="2473" priority="16" operator="lessThan">
      <formula>$C$4</formula>
    </cfRule>
  </conditionalFormatting>
  <conditionalFormatting sqref="AW37:AY41">
    <cfRule type="cellIs" dxfId="2474" priority="10" operator="lessThan">
      <formula>$C$4</formula>
    </cfRule>
  </conditionalFormatting>
  <conditionalFormatting sqref="AX42:AY45">
    <cfRule type="cellIs" dxfId="2475" priority="1" operator="lessThan">
      <formula>$C$4</formula>
    </cfRule>
  </conditionalFormatting>
  <dataValidations count="1">
    <dataValidation allowBlank="1" showInputMessage="1" showErrorMessage="1" sqref="R11 U11 X11 AA11 AD11 AG11 AJ11 AM11 AP11 AS11 R12 U12 X12 AA12 AD12 AG12 AJ12 AM12 AP12 AS12 R13 U13 X13 AA13 AD13 AG13 AJ13 AM13 AP13 AS13 R14 U14 X14 AA14 AD14 AG14 AJ14 AM14 AP14 AS14 R15 U15 X15 AA15 AD15 AG15 AJ15 AM15 AP15 AS15 R16 U16 X16 AA16 AD16 AG16 AJ16 AM16 AP16 AS16 R17 U17 X17 AA17 AD17 AG17 AJ17 AM17 AP17 AS17 R18 U18 X18 AA18 AD18 AG18 AJ18 AM18 AP18 AS18 R19 U19 X19 AA19 AD19 AG19 AJ19 AM19 AP19 AS19 R20 U20 X20 AA20 AD20 AG20 AJ20 AM20 AP20 AS20 R21 U21 X21 AA21 AD21 AG21 AJ21 AM21 AP21 AS21 R22 U22 X22 AA22 AD22 AG22 AJ22 AM22 AP22 AS22 R23 U23 X23 AA23 AD23 AG23 AJ23 AM23 AP23 AS23 R24 U24 X24 AA24 AD24 AG24 AJ24 AM24 AP24 AS24 R25 U25 X25 AA25 AD25 AG25 AJ25 AM25 AP25 AS25 R26 U26 X26 AA26 AD26 AG26 AJ26 AM26 AP26 AS26 R27 U27 X27 AA27 AD27 AG27 AJ27 AM27 AP27 AS27 R28 U28 X28 AA28 AD28 AG28 AJ28 AM28 AP28 AS28 R29 U29 X29 AA29 AD29 AG29 AJ29 AM29 AP29 AS29 R30 U30 X30 AA30 AD30 AG30 AJ30 AM30 AP30 AS30 R31 U31 X31 AA31 AD31 AG31 AJ31 AM31 AP31 AS31 R32 U32 X32 AA32 AD32 AG32 AJ32 AM32 AP32 AS32 R33 U33 X33 AA33 AD33 AG33 AJ33 AM33 AP33 AS33 R34 U34 X34 AA34 AD34 AG34 AJ34 AM34 AP34 AS34 R35 U35 X35 AA35 AD35 AG35 AJ35 AM35 AP35 AS35 R36 U36 X36 AA36 AD36 AG36 AJ36 AM36 AP36 AS36 R37 U37 X37 AA37 AD37 AG37 AJ37 AM37 AP37 AS37 R38 U38 X38 AA38 AD38 AG38 AJ38 AM38 AP38 AS38 R39 U39 X39 AA39 AD39 AG39 AJ39 AM39 AP39 AS39 R40 U40 X40 AA40 AD40 AG40 AJ40 AM40 AP40 AS40 R41 U41 X41 AA41 AD41 AG41 AJ41 AM41 AP41 AS41 R42 U42 X42 AA42 AD42 AG42 AJ42 AM42 AP42 AS42 R43 U43 X43 AA43 AD43 AG43 AJ43 AM43 AP43 AS43 R44 U44 X44 AA44 AD44 AG44 AJ44 AM44 AP44 AS44 R45 U45 X45 AA45 AD45 AG45 AJ45 AM45 AP45 AS45 R46 U46 X46 AA46 AD46 AG46 AJ46 AM46 AP46 AS46 R47 U47 X47 AA47 AD47 AG47 AJ47 AM47 AP47 AS47 R48 U48 X48 AA48 AD48 AG48 AJ48 AM48 AP48 AS48 R49 U49 X49 AA49 AD49 AG49 AJ49 AM49 AP49 AS49 R50 U50 X50 AA50 AD50 AG50 AJ50 AM50 AP50 AS50"/>
  </dataValidations>
  <pageMargins left="0.699305555555556" right="0.699305555555556" top="0.75" bottom="0.75" header="0.511111111111111" footer="0.511111111111111"/>
  <pageSetup paperSize="9" orientation="portrait"/>
  <headerFooter/>
</worksheet>
</file>

<file path=docProps/app.xml><?xml version="1.0" encoding="utf-8"?>
<Properties xmlns="http://schemas.openxmlformats.org/officeDocument/2006/extended-properties" xmlns:vt="http://schemas.openxmlformats.org/officeDocument/2006/docPropsVTypes">
  <Company>Microsoft Corporation</Company>
  <Application>Microsoft Excel</Application>
  <HeadingPairs>
    <vt:vector size="2" baseType="variant">
      <vt:variant>
        <vt:lpstr>工作表</vt:lpstr>
      </vt:variant>
      <vt:variant>
        <vt:i4>1</vt:i4>
      </vt:variant>
    </vt:vector>
  </HeadingPairs>
  <TitlesOfParts>
    <vt:vector size="1" baseType="lpstr">
      <vt:lpstr>XI IPA 5</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fredy</dc:creator>
  <cp:lastModifiedBy>Humas-pc</cp:lastModifiedBy>
  <dcterms:created xsi:type="dcterms:W3CDTF">2013-11-22T21:31:00Z</dcterms:created>
  <dcterms:modified xsi:type="dcterms:W3CDTF">2016-12-14T03:33:32Z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1033-10.1.0.5785</vt:lpwstr>
  </property>
</Properties>
</file>