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ANDEWI FOLDER TERBARU\TH AJ 2019 2020\NILAI 19 20\NILAI SEMESTER 1 1920\"/>
    </mc:Choice>
  </mc:AlternateContent>
  <bookViews>
    <workbookView xWindow="0" yWindow="0" windowWidth="19200" windowHeight="8250"/>
  </bookViews>
  <sheets>
    <sheet name="XI-IPS 1" sheetId="1" r:id="rId1"/>
    <sheet name="XI-IPS 2" sheetId="2" r:id="rId2"/>
    <sheet name="XI-IPS 3" sheetId="3" r:id="rId3"/>
    <sheet name="XI-IPS 4" sheetId="4" r:id="rId4"/>
  </sheets>
  <calcPr calcId="162913"/>
</workbook>
</file>

<file path=xl/calcChain.xml><?xml version="1.0" encoding="utf-8"?>
<calcChain xmlns="http://schemas.openxmlformats.org/spreadsheetml/2006/main">
  <c r="K55" i="4" l="1"/>
  <c r="P50" i="4"/>
  <c r="M50" i="4"/>
  <c r="N50" i="4" s="1"/>
  <c r="K50" i="4"/>
  <c r="L50" i="4" s="1"/>
  <c r="J50" i="4"/>
  <c r="G50" i="4"/>
  <c r="H50" i="4" s="1"/>
  <c r="E50" i="4"/>
  <c r="F50" i="4" s="1"/>
  <c r="P49" i="4"/>
  <c r="M49" i="4"/>
  <c r="N49" i="4" s="1"/>
  <c r="K49" i="4"/>
  <c r="L49" i="4" s="1"/>
  <c r="J49" i="4"/>
  <c r="G49" i="4"/>
  <c r="H49" i="4" s="1"/>
  <c r="E49" i="4"/>
  <c r="F49" i="4" s="1"/>
  <c r="P48" i="4"/>
  <c r="M48" i="4"/>
  <c r="N48" i="4" s="1"/>
  <c r="K48" i="4"/>
  <c r="L48" i="4" s="1"/>
  <c r="J48" i="4"/>
  <c r="G48" i="4"/>
  <c r="H48" i="4" s="1"/>
  <c r="E48" i="4"/>
  <c r="F48" i="4" s="1"/>
  <c r="P47" i="4"/>
  <c r="M47" i="4"/>
  <c r="N47" i="4" s="1"/>
  <c r="K47" i="4"/>
  <c r="L47" i="4" s="1"/>
  <c r="J47" i="4"/>
  <c r="G47" i="4"/>
  <c r="H47" i="4" s="1"/>
  <c r="E47" i="4"/>
  <c r="F47" i="4" s="1"/>
  <c r="P46" i="4"/>
  <c r="M46" i="4"/>
  <c r="N46" i="4" s="1"/>
  <c r="K46" i="4"/>
  <c r="L46" i="4" s="1"/>
  <c r="J46" i="4"/>
  <c r="G46" i="4"/>
  <c r="H46" i="4" s="1"/>
  <c r="E46" i="4"/>
  <c r="F46" i="4" s="1"/>
  <c r="P45" i="4"/>
  <c r="M45" i="4"/>
  <c r="N45" i="4" s="1"/>
  <c r="K45" i="4"/>
  <c r="L45" i="4" s="1"/>
  <c r="J45" i="4"/>
  <c r="G45" i="4"/>
  <c r="H45" i="4" s="1"/>
  <c r="E45" i="4"/>
  <c r="F45" i="4" s="1"/>
  <c r="P44" i="4"/>
  <c r="M44" i="4"/>
  <c r="N44" i="4" s="1"/>
  <c r="K44" i="4"/>
  <c r="L44" i="4" s="1"/>
  <c r="J44" i="4"/>
  <c r="G44" i="4"/>
  <c r="H44" i="4" s="1"/>
  <c r="E44" i="4"/>
  <c r="F44" i="4" s="1"/>
  <c r="P43" i="4"/>
  <c r="M43" i="4"/>
  <c r="N43" i="4" s="1"/>
  <c r="K43" i="4"/>
  <c r="L43" i="4" s="1"/>
  <c r="J43" i="4"/>
  <c r="G43" i="4"/>
  <c r="H43" i="4" s="1"/>
  <c r="E43" i="4"/>
  <c r="F43" i="4" s="1"/>
  <c r="P42" i="4"/>
  <c r="M42" i="4"/>
  <c r="N42" i="4" s="1"/>
  <c r="K42" i="4"/>
  <c r="L42" i="4" s="1"/>
  <c r="J42" i="4"/>
  <c r="G42" i="4"/>
  <c r="H42" i="4" s="1"/>
  <c r="E42" i="4"/>
  <c r="F42" i="4" s="1"/>
  <c r="P41" i="4"/>
  <c r="M41" i="4"/>
  <c r="N41" i="4" s="1"/>
  <c r="K41" i="4"/>
  <c r="L41" i="4" s="1"/>
  <c r="J41" i="4"/>
  <c r="G41" i="4"/>
  <c r="H41" i="4" s="1"/>
  <c r="E41" i="4"/>
  <c r="F41" i="4" s="1"/>
  <c r="P40" i="4"/>
  <c r="M40" i="4"/>
  <c r="N40" i="4" s="1"/>
  <c r="K40" i="4"/>
  <c r="L40" i="4" s="1"/>
  <c r="J40" i="4"/>
  <c r="G40" i="4"/>
  <c r="H40" i="4" s="1"/>
  <c r="E40" i="4"/>
  <c r="F40" i="4" s="1"/>
  <c r="P39" i="4"/>
  <c r="M39" i="4"/>
  <c r="N39" i="4" s="1"/>
  <c r="K39" i="4"/>
  <c r="L39" i="4" s="1"/>
  <c r="J39" i="4"/>
  <c r="G39" i="4"/>
  <c r="H39" i="4" s="1"/>
  <c r="E39" i="4"/>
  <c r="F39" i="4" s="1"/>
  <c r="P38" i="4"/>
  <c r="M38" i="4"/>
  <c r="N38" i="4" s="1"/>
  <c r="K38" i="4"/>
  <c r="L38" i="4" s="1"/>
  <c r="J38" i="4"/>
  <c r="G38" i="4"/>
  <c r="H38" i="4" s="1"/>
  <c r="E38" i="4"/>
  <c r="F38" i="4" s="1"/>
  <c r="P37" i="4"/>
  <c r="M37" i="4"/>
  <c r="N37" i="4" s="1"/>
  <c r="K37" i="4"/>
  <c r="L37" i="4" s="1"/>
  <c r="J37" i="4"/>
  <c r="G37" i="4"/>
  <c r="H37" i="4" s="1"/>
  <c r="E37" i="4"/>
  <c r="F37" i="4" s="1"/>
  <c r="P36" i="4"/>
  <c r="M36" i="4"/>
  <c r="N36" i="4" s="1"/>
  <c r="K36" i="4"/>
  <c r="L36" i="4" s="1"/>
  <c r="J36" i="4"/>
  <c r="G36" i="4"/>
  <c r="H36" i="4" s="1"/>
  <c r="E36" i="4"/>
  <c r="F36" i="4" s="1"/>
  <c r="P35" i="4"/>
  <c r="M35" i="4"/>
  <c r="N35" i="4" s="1"/>
  <c r="K35" i="4"/>
  <c r="L35" i="4" s="1"/>
  <c r="J35" i="4"/>
  <c r="G35" i="4"/>
  <c r="H35" i="4" s="1"/>
  <c r="E35" i="4"/>
  <c r="F35" i="4" s="1"/>
  <c r="P34" i="4"/>
  <c r="M34" i="4"/>
  <c r="N34" i="4" s="1"/>
  <c r="K34" i="4"/>
  <c r="L34" i="4" s="1"/>
  <c r="J34" i="4"/>
  <c r="G34" i="4"/>
  <c r="H34" i="4" s="1"/>
  <c r="E34" i="4"/>
  <c r="F34" i="4" s="1"/>
  <c r="P33" i="4"/>
  <c r="M33" i="4"/>
  <c r="N33" i="4" s="1"/>
  <c r="K33" i="4"/>
  <c r="L33" i="4" s="1"/>
  <c r="J33" i="4"/>
  <c r="G33" i="4"/>
  <c r="H33" i="4" s="1"/>
  <c r="E33" i="4"/>
  <c r="F33" i="4" s="1"/>
  <c r="P32" i="4"/>
  <c r="M32" i="4"/>
  <c r="N32" i="4" s="1"/>
  <c r="K32" i="4"/>
  <c r="L32" i="4" s="1"/>
  <c r="J32" i="4"/>
  <c r="G32" i="4"/>
  <c r="H32" i="4" s="1"/>
  <c r="E32" i="4"/>
  <c r="F32" i="4" s="1"/>
  <c r="P31" i="4"/>
  <c r="M31" i="4"/>
  <c r="N31" i="4" s="1"/>
  <c r="K31" i="4"/>
  <c r="L31" i="4" s="1"/>
  <c r="J31" i="4"/>
  <c r="G31" i="4"/>
  <c r="H31" i="4" s="1"/>
  <c r="E31" i="4"/>
  <c r="F31" i="4" s="1"/>
  <c r="P30" i="4"/>
  <c r="M30" i="4"/>
  <c r="N30" i="4" s="1"/>
  <c r="K30" i="4"/>
  <c r="L30" i="4" s="1"/>
  <c r="J30" i="4"/>
  <c r="G30" i="4"/>
  <c r="H30" i="4" s="1"/>
  <c r="E30" i="4"/>
  <c r="F30" i="4" s="1"/>
  <c r="P29" i="4"/>
  <c r="M29" i="4"/>
  <c r="N29" i="4" s="1"/>
  <c r="K29" i="4"/>
  <c r="L29" i="4" s="1"/>
  <c r="J29" i="4"/>
  <c r="G29" i="4"/>
  <c r="H29" i="4" s="1"/>
  <c r="E29" i="4"/>
  <c r="F29" i="4" s="1"/>
  <c r="P28" i="4"/>
  <c r="M28" i="4"/>
  <c r="N28" i="4" s="1"/>
  <c r="K28" i="4"/>
  <c r="L28" i="4" s="1"/>
  <c r="J28" i="4"/>
  <c r="G28" i="4"/>
  <c r="H28" i="4" s="1"/>
  <c r="E28" i="4"/>
  <c r="F28" i="4" s="1"/>
  <c r="P27" i="4"/>
  <c r="M27" i="4"/>
  <c r="N27" i="4" s="1"/>
  <c r="K27" i="4"/>
  <c r="L27" i="4" s="1"/>
  <c r="J27" i="4"/>
  <c r="G27" i="4"/>
  <c r="H27" i="4" s="1"/>
  <c r="E27" i="4"/>
  <c r="F27" i="4" s="1"/>
  <c r="P26" i="4"/>
  <c r="M26" i="4"/>
  <c r="N26" i="4" s="1"/>
  <c r="K26" i="4"/>
  <c r="L26" i="4" s="1"/>
  <c r="J26" i="4"/>
  <c r="G26" i="4"/>
  <c r="H26" i="4" s="1"/>
  <c r="E26" i="4"/>
  <c r="F26" i="4" s="1"/>
  <c r="P25" i="4"/>
  <c r="M25" i="4"/>
  <c r="N25" i="4" s="1"/>
  <c r="K25" i="4"/>
  <c r="L25" i="4" s="1"/>
  <c r="J25" i="4"/>
  <c r="G25" i="4"/>
  <c r="H25" i="4" s="1"/>
  <c r="E25" i="4"/>
  <c r="F25" i="4" s="1"/>
  <c r="P24" i="4"/>
  <c r="M24" i="4"/>
  <c r="N24" i="4" s="1"/>
  <c r="K24" i="4"/>
  <c r="L24" i="4" s="1"/>
  <c r="J24" i="4"/>
  <c r="G24" i="4"/>
  <c r="H24" i="4" s="1"/>
  <c r="E24" i="4"/>
  <c r="F24" i="4" s="1"/>
  <c r="P23" i="4"/>
  <c r="M23" i="4"/>
  <c r="N23" i="4" s="1"/>
  <c r="K23" i="4"/>
  <c r="L23" i="4" s="1"/>
  <c r="J23" i="4"/>
  <c r="G23" i="4"/>
  <c r="H23" i="4" s="1"/>
  <c r="E23" i="4"/>
  <c r="F23" i="4" s="1"/>
  <c r="P22" i="4"/>
  <c r="M22" i="4"/>
  <c r="N22" i="4" s="1"/>
  <c r="K22" i="4"/>
  <c r="L22" i="4" s="1"/>
  <c r="J22" i="4"/>
  <c r="G22" i="4"/>
  <c r="H22" i="4" s="1"/>
  <c r="E22" i="4"/>
  <c r="F22" i="4" s="1"/>
  <c r="P21" i="4"/>
  <c r="M21" i="4"/>
  <c r="N21" i="4" s="1"/>
  <c r="K21" i="4"/>
  <c r="L21" i="4" s="1"/>
  <c r="J21" i="4"/>
  <c r="G21" i="4"/>
  <c r="H21" i="4" s="1"/>
  <c r="E21" i="4"/>
  <c r="F21" i="4" s="1"/>
  <c r="P20" i="4"/>
  <c r="M20" i="4"/>
  <c r="N20" i="4" s="1"/>
  <c r="K20" i="4"/>
  <c r="L20" i="4" s="1"/>
  <c r="J20" i="4"/>
  <c r="G20" i="4"/>
  <c r="H20" i="4" s="1"/>
  <c r="E20" i="4"/>
  <c r="F20" i="4" s="1"/>
  <c r="P19" i="4"/>
  <c r="M19" i="4"/>
  <c r="N19" i="4" s="1"/>
  <c r="K19" i="4"/>
  <c r="L19" i="4" s="1"/>
  <c r="J19" i="4"/>
  <c r="G19" i="4"/>
  <c r="H19" i="4" s="1"/>
  <c r="E19" i="4"/>
  <c r="F19" i="4" s="1"/>
  <c r="P18" i="4"/>
  <c r="M18" i="4"/>
  <c r="N18" i="4" s="1"/>
  <c r="K18" i="4"/>
  <c r="L18" i="4" s="1"/>
  <c r="J18" i="4"/>
  <c r="G18" i="4"/>
  <c r="H18" i="4" s="1"/>
  <c r="E18" i="4"/>
  <c r="F18" i="4" s="1"/>
  <c r="P17" i="4"/>
  <c r="M17" i="4"/>
  <c r="N17" i="4" s="1"/>
  <c r="K17" i="4"/>
  <c r="L17" i="4" s="1"/>
  <c r="J17" i="4"/>
  <c r="G17" i="4"/>
  <c r="H17" i="4" s="1"/>
  <c r="E17" i="4"/>
  <c r="F17" i="4" s="1"/>
  <c r="P16" i="4"/>
  <c r="M16" i="4"/>
  <c r="N16" i="4" s="1"/>
  <c r="K16" i="4"/>
  <c r="L16" i="4" s="1"/>
  <c r="J16" i="4"/>
  <c r="G16" i="4"/>
  <c r="H16" i="4" s="1"/>
  <c r="E16" i="4"/>
  <c r="F16" i="4" s="1"/>
  <c r="P15" i="4"/>
  <c r="M15" i="4"/>
  <c r="N15" i="4" s="1"/>
  <c r="K15" i="4"/>
  <c r="L15" i="4" s="1"/>
  <c r="J15" i="4"/>
  <c r="G15" i="4"/>
  <c r="H15" i="4" s="1"/>
  <c r="E15" i="4"/>
  <c r="F15" i="4" s="1"/>
  <c r="P14" i="4"/>
  <c r="M14" i="4"/>
  <c r="N14" i="4" s="1"/>
  <c r="K14" i="4"/>
  <c r="L14" i="4" s="1"/>
  <c r="J14" i="4"/>
  <c r="G14" i="4"/>
  <c r="H14" i="4" s="1"/>
  <c r="E14" i="4"/>
  <c r="F14" i="4" s="1"/>
  <c r="P13" i="4"/>
  <c r="M13" i="4"/>
  <c r="N13" i="4" s="1"/>
  <c r="K13" i="4"/>
  <c r="L13" i="4" s="1"/>
  <c r="J13" i="4"/>
  <c r="G13" i="4"/>
  <c r="H13" i="4" s="1"/>
  <c r="E13" i="4"/>
  <c r="F13" i="4" s="1"/>
  <c r="P12" i="4"/>
  <c r="M12" i="4"/>
  <c r="N12" i="4" s="1"/>
  <c r="K12" i="4"/>
  <c r="L12" i="4" s="1"/>
  <c r="J12" i="4"/>
  <c r="G12" i="4"/>
  <c r="H12" i="4" s="1"/>
  <c r="E12" i="4"/>
  <c r="F12" i="4" s="1"/>
  <c r="P11" i="4"/>
  <c r="M11" i="4"/>
  <c r="N11" i="4" s="1"/>
  <c r="K11" i="4"/>
  <c r="L11" i="4" s="1"/>
  <c r="J11" i="4"/>
  <c r="G11" i="4"/>
  <c r="E11" i="4"/>
  <c r="F11" i="4" s="1"/>
  <c r="K55" i="3"/>
  <c r="P50" i="3"/>
  <c r="N50" i="3"/>
  <c r="M50" i="3"/>
  <c r="L50" i="3"/>
  <c r="K50" i="3"/>
  <c r="J50" i="3"/>
  <c r="G50" i="3"/>
  <c r="H50" i="3" s="1"/>
  <c r="E50" i="3"/>
  <c r="F50" i="3" s="1"/>
  <c r="P49" i="3"/>
  <c r="N49" i="3"/>
  <c r="M49" i="3"/>
  <c r="L49" i="3"/>
  <c r="K49" i="3"/>
  <c r="J49" i="3"/>
  <c r="G49" i="3"/>
  <c r="H49" i="3" s="1"/>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H46" i="3"/>
  <c r="G46" i="3"/>
  <c r="F46" i="3"/>
  <c r="E46" i="3"/>
  <c r="P45" i="3"/>
  <c r="M45" i="3"/>
  <c r="N45" i="3" s="1"/>
  <c r="K45" i="3"/>
  <c r="L45" i="3" s="1"/>
  <c r="J45" i="3"/>
  <c r="H45" i="3"/>
  <c r="G45" i="3"/>
  <c r="F45" i="3"/>
  <c r="E45" i="3"/>
  <c r="P44" i="3"/>
  <c r="M44" i="3"/>
  <c r="N44" i="3" s="1"/>
  <c r="K44" i="3"/>
  <c r="L44" i="3" s="1"/>
  <c r="J44" i="3"/>
  <c r="H44" i="3"/>
  <c r="G44" i="3"/>
  <c r="F44" i="3"/>
  <c r="E44" i="3"/>
  <c r="P43" i="3"/>
  <c r="M43" i="3"/>
  <c r="N43" i="3" s="1"/>
  <c r="K43" i="3"/>
  <c r="L43" i="3" s="1"/>
  <c r="J43" i="3"/>
  <c r="H43" i="3"/>
  <c r="G43" i="3"/>
  <c r="F43" i="3"/>
  <c r="E43" i="3"/>
  <c r="P42" i="3"/>
  <c r="M42" i="3"/>
  <c r="N42" i="3" s="1"/>
  <c r="K42" i="3"/>
  <c r="L42" i="3" s="1"/>
  <c r="J42" i="3"/>
  <c r="H42" i="3"/>
  <c r="G42" i="3"/>
  <c r="F42" i="3"/>
  <c r="E42" i="3"/>
  <c r="P41" i="3"/>
  <c r="M41" i="3"/>
  <c r="N41" i="3" s="1"/>
  <c r="K41" i="3"/>
  <c r="L41" i="3" s="1"/>
  <c r="J41" i="3"/>
  <c r="H41" i="3"/>
  <c r="G41" i="3"/>
  <c r="F41" i="3"/>
  <c r="E41" i="3"/>
  <c r="P40" i="3"/>
  <c r="M40" i="3"/>
  <c r="N40" i="3" s="1"/>
  <c r="K40" i="3"/>
  <c r="L40" i="3" s="1"/>
  <c r="J40" i="3"/>
  <c r="H40" i="3"/>
  <c r="G40" i="3"/>
  <c r="F40" i="3"/>
  <c r="E40" i="3"/>
  <c r="P39" i="3"/>
  <c r="M39" i="3"/>
  <c r="N39" i="3" s="1"/>
  <c r="K39" i="3"/>
  <c r="L39" i="3" s="1"/>
  <c r="J39" i="3"/>
  <c r="H39" i="3"/>
  <c r="G39" i="3"/>
  <c r="F39" i="3"/>
  <c r="E39" i="3"/>
  <c r="P38" i="3"/>
  <c r="M38" i="3"/>
  <c r="N38" i="3" s="1"/>
  <c r="K38" i="3"/>
  <c r="L38" i="3" s="1"/>
  <c r="J38" i="3"/>
  <c r="H38" i="3"/>
  <c r="G38" i="3"/>
  <c r="F38" i="3"/>
  <c r="E38" i="3"/>
  <c r="P37" i="3"/>
  <c r="M37" i="3"/>
  <c r="N37" i="3" s="1"/>
  <c r="K37" i="3"/>
  <c r="L37" i="3" s="1"/>
  <c r="J37" i="3"/>
  <c r="H37" i="3"/>
  <c r="G37" i="3"/>
  <c r="F37" i="3"/>
  <c r="E37" i="3"/>
  <c r="P36" i="3"/>
  <c r="M36" i="3"/>
  <c r="N36" i="3" s="1"/>
  <c r="K36" i="3"/>
  <c r="L36" i="3" s="1"/>
  <c r="J36" i="3"/>
  <c r="H36" i="3"/>
  <c r="G36" i="3"/>
  <c r="F36" i="3"/>
  <c r="E36" i="3"/>
  <c r="P35" i="3"/>
  <c r="M35" i="3"/>
  <c r="N35" i="3" s="1"/>
  <c r="K35" i="3"/>
  <c r="L35" i="3" s="1"/>
  <c r="J35" i="3"/>
  <c r="H35" i="3"/>
  <c r="G35" i="3"/>
  <c r="F35" i="3"/>
  <c r="E35" i="3"/>
  <c r="P34" i="3"/>
  <c r="M34" i="3"/>
  <c r="N34" i="3" s="1"/>
  <c r="K34" i="3"/>
  <c r="L34" i="3" s="1"/>
  <c r="J34" i="3"/>
  <c r="H34" i="3"/>
  <c r="G34" i="3"/>
  <c r="F34" i="3"/>
  <c r="E34" i="3"/>
  <c r="P33" i="3"/>
  <c r="M33" i="3"/>
  <c r="N33" i="3" s="1"/>
  <c r="K33" i="3"/>
  <c r="L33" i="3" s="1"/>
  <c r="J33" i="3"/>
  <c r="H33" i="3"/>
  <c r="G33" i="3"/>
  <c r="F33" i="3"/>
  <c r="E33" i="3"/>
  <c r="P32" i="3"/>
  <c r="M32" i="3"/>
  <c r="N32" i="3" s="1"/>
  <c r="K32" i="3"/>
  <c r="L32" i="3" s="1"/>
  <c r="J32" i="3"/>
  <c r="H32" i="3"/>
  <c r="G32" i="3"/>
  <c r="F32" i="3"/>
  <c r="E32" i="3"/>
  <c r="P31" i="3"/>
  <c r="M31" i="3"/>
  <c r="N31" i="3" s="1"/>
  <c r="K31" i="3"/>
  <c r="L31" i="3" s="1"/>
  <c r="J31" i="3"/>
  <c r="H31" i="3"/>
  <c r="G31" i="3"/>
  <c r="F31" i="3"/>
  <c r="E31" i="3"/>
  <c r="P30" i="3"/>
  <c r="M30" i="3"/>
  <c r="N30" i="3" s="1"/>
  <c r="K30" i="3"/>
  <c r="L30" i="3" s="1"/>
  <c r="J30" i="3"/>
  <c r="H30" i="3"/>
  <c r="G30" i="3"/>
  <c r="F30" i="3"/>
  <c r="E30" i="3"/>
  <c r="P29" i="3"/>
  <c r="M29" i="3"/>
  <c r="N29" i="3" s="1"/>
  <c r="K29" i="3"/>
  <c r="L29" i="3" s="1"/>
  <c r="J29" i="3"/>
  <c r="G29" i="3"/>
  <c r="H29" i="3" s="1"/>
  <c r="E29" i="3"/>
  <c r="F29" i="3" s="1"/>
  <c r="P28" i="3"/>
  <c r="M28" i="3"/>
  <c r="N28" i="3" s="1"/>
  <c r="K28" i="3"/>
  <c r="L28" i="3" s="1"/>
  <c r="J28" i="3"/>
  <c r="H28" i="3"/>
  <c r="G28" i="3"/>
  <c r="F28" i="3"/>
  <c r="E28" i="3"/>
  <c r="P27" i="3"/>
  <c r="M27" i="3"/>
  <c r="N27" i="3" s="1"/>
  <c r="K27" i="3"/>
  <c r="L27" i="3" s="1"/>
  <c r="J27" i="3"/>
  <c r="H27" i="3"/>
  <c r="G27" i="3"/>
  <c r="F27" i="3"/>
  <c r="E27" i="3"/>
  <c r="P26" i="3"/>
  <c r="M26" i="3"/>
  <c r="N26" i="3" s="1"/>
  <c r="K26" i="3"/>
  <c r="L26" i="3" s="1"/>
  <c r="J26" i="3"/>
  <c r="H26" i="3"/>
  <c r="G26" i="3"/>
  <c r="F26" i="3"/>
  <c r="E26" i="3"/>
  <c r="P25" i="3"/>
  <c r="M25" i="3"/>
  <c r="N25" i="3" s="1"/>
  <c r="K25" i="3"/>
  <c r="L25" i="3" s="1"/>
  <c r="J25" i="3"/>
  <c r="G25" i="3"/>
  <c r="E25" i="3"/>
  <c r="F25" i="3" s="1"/>
  <c r="P24" i="3"/>
  <c r="M24" i="3"/>
  <c r="N24" i="3" s="1"/>
  <c r="K24" i="3"/>
  <c r="L24" i="3" s="1"/>
  <c r="J24" i="3"/>
  <c r="H24" i="3"/>
  <c r="G24" i="3"/>
  <c r="F24" i="3"/>
  <c r="E24" i="3"/>
  <c r="P23" i="3"/>
  <c r="M23" i="3"/>
  <c r="N23" i="3" s="1"/>
  <c r="K23" i="3"/>
  <c r="L23" i="3" s="1"/>
  <c r="J23" i="3"/>
  <c r="H23" i="3"/>
  <c r="G23" i="3"/>
  <c r="F23" i="3"/>
  <c r="E23" i="3"/>
  <c r="P22" i="3"/>
  <c r="M22" i="3"/>
  <c r="N22" i="3" s="1"/>
  <c r="K22" i="3"/>
  <c r="L22" i="3" s="1"/>
  <c r="J22" i="3"/>
  <c r="H22" i="3"/>
  <c r="G22" i="3"/>
  <c r="F22" i="3"/>
  <c r="E22" i="3"/>
  <c r="P21" i="3"/>
  <c r="M21" i="3"/>
  <c r="N21" i="3" s="1"/>
  <c r="K21" i="3"/>
  <c r="L21" i="3" s="1"/>
  <c r="J21" i="3"/>
  <c r="H21" i="3"/>
  <c r="G21" i="3"/>
  <c r="F21" i="3"/>
  <c r="E21" i="3"/>
  <c r="P20" i="3"/>
  <c r="M20" i="3"/>
  <c r="N20" i="3" s="1"/>
  <c r="K20" i="3"/>
  <c r="L20" i="3" s="1"/>
  <c r="J20" i="3"/>
  <c r="H20" i="3"/>
  <c r="G20" i="3"/>
  <c r="F20" i="3"/>
  <c r="E20" i="3"/>
  <c r="P19" i="3"/>
  <c r="M19" i="3"/>
  <c r="N19" i="3" s="1"/>
  <c r="K19" i="3"/>
  <c r="L19" i="3" s="1"/>
  <c r="J19" i="3"/>
  <c r="H19" i="3"/>
  <c r="G19" i="3"/>
  <c r="F19" i="3"/>
  <c r="E19" i="3"/>
  <c r="P18" i="3"/>
  <c r="M18" i="3"/>
  <c r="N18" i="3" s="1"/>
  <c r="K18" i="3"/>
  <c r="L18" i="3" s="1"/>
  <c r="J18" i="3"/>
  <c r="H18" i="3"/>
  <c r="G18" i="3"/>
  <c r="F18" i="3"/>
  <c r="E18" i="3"/>
  <c r="P17" i="3"/>
  <c r="M17" i="3"/>
  <c r="N17" i="3" s="1"/>
  <c r="K17" i="3"/>
  <c r="L17" i="3" s="1"/>
  <c r="J17" i="3"/>
  <c r="H17" i="3"/>
  <c r="G17" i="3"/>
  <c r="F17" i="3"/>
  <c r="E17" i="3"/>
  <c r="P16" i="3"/>
  <c r="M16" i="3"/>
  <c r="N16" i="3" s="1"/>
  <c r="K16" i="3"/>
  <c r="L16" i="3" s="1"/>
  <c r="J16" i="3"/>
  <c r="H16" i="3"/>
  <c r="G16" i="3"/>
  <c r="F16" i="3"/>
  <c r="E16" i="3"/>
  <c r="P15" i="3"/>
  <c r="M15" i="3"/>
  <c r="N15" i="3" s="1"/>
  <c r="K15" i="3"/>
  <c r="L15" i="3" s="1"/>
  <c r="J15" i="3"/>
  <c r="H15" i="3"/>
  <c r="G15" i="3"/>
  <c r="F15" i="3"/>
  <c r="E15" i="3"/>
  <c r="P14" i="3"/>
  <c r="M14" i="3"/>
  <c r="N14" i="3" s="1"/>
  <c r="K14" i="3"/>
  <c r="L14" i="3" s="1"/>
  <c r="J14" i="3"/>
  <c r="H14" i="3"/>
  <c r="G14" i="3"/>
  <c r="F14" i="3"/>
  <c r="E14" i="3"/>
  <c r="P13" i="3"/>
  <c r="M13" i="3"/>
  <c r="N13" i="3" s="1"/>
  <c r="K13" i="3"/>
  <c r="L13" i="3" s="1"/>
  <c r="J13" i="3"/>
  <c r="H13" i="3"/>
  <c r="G13" i="3"/>
  <c r="F13" i="3"/>
  <c r="E13" i="3"/>
  <c r="P12" i="3"/>
  <c r="M12" i="3"/>
  <c r="N12" i="3" s="1"/>
  <c r="K12" i="3"/>
  <c r="L12" i="3" s="1"/>
  <c r="J12" i="3"/>
  <c r="H12" i="3"/>
  <c r="G12" i="3"/>
  <c r="F12" i="3"/>
  <c r="E12" i="3"/>
  <c r="P11" i="3"/>
  <c r="M11" i="3"/>
  <c r="N11" i="3" s="1"/>
  <c r="K11" i="3"/>
  <c r="L11" i="3" s="1"/>
  <c r="J11" i="3"/>
  <c r="H11" i="3"/>
  <c r="G11" i="3"/>
  <c r="F11" i="3"/>
  <c r="E11" i="3"/>
  <c r="K55" i="2"/>
  <c r="P50" i="2"/>
  <c r="M50" i="2"/>
  <c r="N50" i="2" s="1"/>
  <c r="K50" i="2"/>
  <c r="L50" i="2" s="1"/>
  <c r="J50" i="2"/>
  <c r="H50" i="2"/>
  <c r="G50" i="2"/>
  <c r="F50" i="2"/>
  <c r="E50" i="2"/>
  <c r="P49" i="2"/>
  <c r="M49" i="2"/>
  <c r="N49" i="2" s="1"/>
  <c r="K49" i="2"/>
  <c r="L49" i="2" s="1"/>
  <c r="J49" i="2"/>
  <c r="H49" i="2"/>
  <c r="G49" i="2"/>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G44" i="2"/>
  <c r="H44" i="2" s="1"/>
  <c r="E44" i="2"/>
  <c r="F44" i="2" s="1"/>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G32" i="2"/>
  <c r="H32" i="2" s="1"/>
  <c r="E32" i="2"/>
  <c r="F32" i="2" s="1"/>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4" i="2" s="1"/>
  <c r="F11" i="2"/>
  <c r="E11" i="2"/>
  <c r="K55" i="1"/>
  <c r="P50" i="1"/>
  <c r="M50" i="1"/>
  <c r="N50" i="1" s="1"/>
  <c r="K50" i="1"/>
  <c r="L50" i="1" s="1"/>
  <c r="J50" i="1"/>
  <c r="G50" i="1"/>
  <c r="H50" i="1" s="1"/>
  <c r="E50" i="1"/>
  <c r="F50" i="1" s="1"/>
  <c r="P49" i="1"/>
  <c r="M49" i="1"/>
  <c r="N49" i="1" s="1"/>
  <c r="K49" i="1"/>
  <c r="L49" i="1" s="1"/>
  <c r="J49" i="1"/>
  <c r="G49" i="1"/>
  <c r="H49" i="1" s="1"/>
  <c r="E49" i="1"/>
  <c r="F49" i="1" s="1"/>
  <c r="P48" i="1"/>
  <c r="M48" i="1"/>
  <c r="N48" i="1" s="1"/>
  <c r="K48" i="1"/>
  <c r="L48" i="1" s="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H11" i="1" s="1"/>
  <c r="E11" i="1"/>
  <c r="F11" i="1" s="1"/>
  <c r="K54" i="4" l="1"/>
  <c r="K52" i="3"/>
  <c r="K53" i="3"/>
  <c r="H25" i="3"/>
  <c r="K53" i="2"/>
  <c r="K54" i="1"/>
  <c r="K52" i="1"/>
  <c r="K53" i="1"/>
  <c r="K53" i="4"/>
  <c r="H11" i="4"/>
  <c r="K52" i="4"/>
  <c r="K52" i="2"/>
  <c r="K54" i="3"/>
</calcChain>
</file>

<file path=xl/sharedStrings.xml><?xml version="1.0" encoding="utf-8"?>
<sst xmlns="http://schemas.openxmlformats.org/spreadsheetml/2006/main" count="698" uniqueCount="229">
  <si>
    <t>DAFTAR NILAI SISWA SMAN 9 SEMARANG SEMESTER GASAL TAHUN PELAJARAN 2019/2020</t>
  </si>
  <si>
    <t>Guru :</t>
  </si>
  <si>
    <t>Andewi Hastu S.Pd.</t>
  </si>
  <si>
    <t>Kelas XI-IPS 1</t>
  </si>
  <si>
    <t>Mapel :</t>
  </si>
  <si>
    <t>Seni Budaya [ Kelompok B (Wajib) ]</t>
  </si>
  <si>
    <t>didownload 12/12/2019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</si>
  <si>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</si>
  <si>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</si>
  <si>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</si>
  <si>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</si>
  <si>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</si>
  <si>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</si>
  <si>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</si>
  <si>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</si>
  <si>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</si>
  <si>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</si>
  <si>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</si>
  <si>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</si>
  <si>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</si>
  <si>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</si>
  <si>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</si>
  <si>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</si>
  <si>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</si>
  <si>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</si>
  <si>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</si>
  <si>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</si>
  <si>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</si>
  <si>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</si>
  <si>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</si>
  <si>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</si>
  <si>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</si>
  <si>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</si>
  <si>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</si>
  <si>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</si>
  <si>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</si>
  <si>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</si>
  <si>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</si>
  <si>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</si>
  <si>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</si>
  <si>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</si>
  <si>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</si>
  <si>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</si>
  <si>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</si>
  <si>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</si>
  <si>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</si>
  <si>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</si>
  <si>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</si>
  <si>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</si>
  <si>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</si>
  <si>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</si>
  <si>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</si>
  <si>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</si>
  <si>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</si>
  <si>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</si>
  <si>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ADELLA FARACH DEWI</t>
  </si>
  <si>
    <t>Predikat &amp; Deskripsi Pengetahuan</t>
  </si>
  <si>
    <t>ACUAN MENGISI DESKRIPSI</t>
  </si>
  <si>
    <t>AHMAD FADHOL IBAWI</t>
  </si>
  <si>
    <t>Minimal</t>
  </si>
  <si>
    <t>Maximal</t>
  </si>
  <si>
    <t>Predikat</t>
  </si>
  <si>
    <t xml:space="preserve">KODE </t>
  </si>
  <si>
    <t>PENGETAHUAN (SILAHKAN DI GANTI)</t>
  </si>
  <si>
    <t>KETRERAMPILAN (SILAHKAN DI GANTI)</t>
  </si>
  <si>
    <t>ID TEORI</t>
  </si>
  <si>
    <t>ID PRAKTEK</t>
  </si>
  <si>
    <t>APRINIAN SOFA</t>
  </si>
  <si>
    <t>BASHIR HASTARYO SUSETYO</t>
  </si>
  <si>
    <t>CAROLLINE NADILLA INTAN NUGRAHA</t>
  </si>
  <si>
    <t>CATHERINE WIDYA PUTRI STUMER</t>
  </si>
  <si>
    <t>CHRISTOPHORUS SEPTIAR ANGGRAITO</t>
  </si>
  <si>
    <t>DEVINTA WULANDARI</t>
  </si>
  <si>
    <t>DINAR RIZKI SEPTIYAN PUTRI</t>
  </si>
  <si>
    <t>ERIT WARDASTI</t>
  </si>
  <si>
    <t>HERLIN NATASYA SEFIANI</t>
  </si>
  <si>
    <t>ISTIQOMAH</t>
  </si>
  <si>
    <t>JOFANIA AISYAH AISHWARYA</t>
  </si>
  <si>
    <t>LANGIT WIDOWATI</t>
  </si>
  <si>
    <t>LEONARDO ARDHANDY KINDOYO</t>
  </si>
  <si>
    <t>Predikat &amp; Deskripsi Keterampilan</t>
  </si>
  <si>
    <t>MAHENDRA ARNANDO PRIYAGUNG WIBOWO</t>
  </si>
  <si>
    <t>MOCHAMMAD ERLANG NUSANTARA</t>
  </si>
  <si>
    <t>MOHAMMAD REZA FAHLEFI HARUN</t>
  </si>
  <si>
    <t>MUHAMMAD AL FATIH MAHYUZAR</t>
  </si>
  <si>
    <t>NABILA WARDAH SYAHLA</t>
  </si>
  <si>
    <t>NADIAN SHAFA</t>
  </si>
  <si>
    <t>NURUL HIDAYASIH</t>
  </si>
  <si>
    <t>PADMA SIWI NAWANG ENJANG</t>
  </si>
  <si>
    <t>PAULINA NIKITA PERMATASARI DONGORAN</t>
  </si>
  <si>
    <t>PRADITYA AJISANA</t>
  </si>
  <si>
    <t>RAJENDRO DWIGIJARTO SAHADINO</t>
  </si>
  <si>
    <t>RASYID SIGIT KARYADI</t>
  </si>
  <si>
    <t>RIAN KRISTIANTO</t>
  </si>
  <si>
    <t>RIZKY PRAMUDHITO</t>
  </si>
  <si>
    <t>SATRIA AFIF NAUFAL PRAMUDYA</t>
  </si>
  <si>
    <t>SHIVA ALHANINA</t>
  </si>
  <si>
    <t>SUSAN GADIS ANGGITA</t>
  </si>
  <si>
    <t>SYACH FEBIYAN AVIA AKBAR</t>
  </si>
  <si>
    <t>TATSBILA NAJWA NUGROHO</t>
  </si>
  <si>
    <t>YOSEFIN DIAN EKA PUTRI</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</si>
  <si>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</si>
  <si>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</si>
  <si>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</si>
  <si>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</si>
  <si>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</si>
  <si>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</si>
  <si>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</si>
  <si>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</si>
  <si>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</si>
  <si>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</si>
  <si>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</si>
  <si>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</si>
  <si>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 xml:space="preserve">Nip. </t>
  </si>
  <si>
    <t>Kelas XI-IPS 2</t>
  </si>
  <si>
    <t>ADRIAN PRASETYAWAN</t>
  </si>
  <si>
    <t>ALESANDRO TARUNA W</t>
  </si>
  <si>
    <t>ANASTASYA PUTRI INDAH NUGRAHANI</t>
  </si>
  <si>
    <t>ANNISA ATSILA AZKA</t>
  </si>
  <si>
    <t>ARDIAN DWI BAGASKARA</t>
  </si>
  <si>
    <t>ARMITA NURUL RAMADHANATUS SA&amp;#039;ADA</t>
  </si>
  <si>
    <t>ARYA PUJA MAHESWARA</t>
  </si>
  <si>
    <t>BRILIANI YANUAR NURCHASANAH</t>
  </si>
  <si>
    <t>CHARINE AGUSTIAN SUTANTO</t>
  </si>
  <si>
    <t>CHRISANOVA ARIANI</t>
  </si>
  <si>
    <t>CINDY CALISTA DIGDAYANTI</t>
  </si>
  <si>
    <t>DANIAR OKDAMIA IRVANI</t>
  </si>
  <si>
    <t>DESPHADIANA PATRA DEWANI</t>
  </si>
  <si>
    <t>DIAH RAHMA PERTIWI</t>
  </si>
  <si>
    <t>DIVA DYAH PRAMESTA</t>
  </si>
  <si>
    <t>ELIZABETH NAFA MARCELLA APRILIA</t>
  </si>
  <si>
    <t>FANI YULI ASTANTI</t>
  </si>
  <si>
    <t>FITRIA RAHMA SAHID</t>
  </si>
  <si>
    <t>KEVIN PRATAMA LOBO</t>
  </si>
  <si>
    <t>MARIA YOHANIDA JOYA</t>
  </si>
  <si>
    <t>MUHAMMAD HUDATIL ATQIYA</t>
  </si>
  <si>
    <t>MUTIARA KRISTINA SAFITRI</t>
  </si>
  <si>
    <t>NAFISA ZEVANTY</t>
  </si>
  <si>
    <t>NAMIRA DHIYA MARSHA</t>
  </si>
  <si>
    <t>NASYA HAFIDA SARI</t>
  </si>
  <si>
    <t>NUGRAHA OKTAVIANTO</t>
  </si>
  <si>
    <t>PUPUT OKTAVIA ARDINI</t>
  </si>
  <si>
    <t>RACHEL SEPTIANA PUTRI RAHAYU</t>
  </si>
  <si>
    <t>RAIHAN FAQIHUDIN</t>
  </si>
  <si>
    <t>RAYNALDI CAESARIO SEPTIADJI POERBOKOESOEMO</t>
  </si>
  <si>
    <t>SAVINA UMI LESTARI</t>
  </si>
  <si>
    <t>SHEVANDRA IRHAM ZUHLAL MAHARDIKA</t>
  </si>
  <si>
    <t>TESALONIKA SAHINDRA</t>
  </si>
  <si>
    <t>ZE RACHMAN PAGLIUCA</t>
  </si>
  <si>
    <t>Kelas XI-IPS 3</t>
  </si>
  <si>
    <t>ABELIA PUTRI MAHARANI</t>
  </si>
  <si>
    <t>ADETRA PURNA KAYLA</t>
  </si>
  <si>
    <t>ALITA SAVIRA</t>
  </si>
  <si>
    <t>AZRA AULIA NURSHADRINA</t>
  </si>
  <si>
    <t>BERNANDO FAIZA ADIPRATHAMA</t>
  </si>
  <si>
    <t>BIMA SATRIA WIBOWO CAHYO PAWENANG</t>
  </si>
  <si>
    <t>DANU PRAKAS</t>
  </si>
  <si>
    <t>DEA ANINDITA HELGA PUTRI</t>
  </si>
  <si>
    <t>DESTARIA RISMA AYUNINGTYAS</t>
  </si>
  <si>
    <t>DEVINA BELLA LINTANG AZZAHRA</t>
  </si>
  <si>
    <t>DEWI AL RISMAWATI</t>
  </si>
  <si>
    <t>DINDA NABILLA ARIESTYA</t>
  </si>
  <si>
    <t>ERINA FATIKA SARI</t>
  </si>
  <si>
    <t>FADILA BERLIANA</t>
  </si>
  <si>
    <t>FELISA DWI MUBARIKA</t>
  </si>
  <si>
    <t>FITRI BUDIARTI</t>
  </si>
  <si>
    <t>IMAM VERMANSYAH LUTHFAN RAMADHANI</t>
  </si>
  <si>
    <t>ISA RAFI PRASTISTA</t>
  </si>
  <si>
    <t>JOKO WALUYO</t>
  </si>
  <si>
    <t>JOVITA SYAHYANANDA</t>
  </si>
  <si>
    <t>KHANSA ABRIL SETIAWAN</t>
  </si>
  <si>
    <t>LAVIS ROMADHONI SUBHAN</t>
  </si>
  <si>
    <t>LULUK PUTRI LESTARI</t>
  </si>
  <si>
    <t>LULUK ULIA</t>
  </si>
  <si>
    <t>MUHAMMAD HAFIS HAIEDAR</t>
  </si>
  <si>
    <t>MUHAMMAD RAYHAN SAHIZIDAN</t>
  </si>
  <si>
    <t>NABILA FEBRIANA WIDYANTO</t>
  </si>
  <si>
    <t>NINA ANJANI</t>
  </si>
  <si>
    <t>RAISYA SHAKILA WIDYADARA</t>
  </si>
  <si>
    <t>RIZQI RAMADHAN SHOFA</t>
  </si>
  <si>
    <t>ROFIFAH SALMA HUWAIDA</t>
  </si>
  <si>
    <t>SATRIA INDRA KUSUMA</t>
  </si>
  <si>
    <t>SHERLIANA IKA PRATIWI</t>
  </si>
  <si>
    <t>UMI HANIFATUL AZKA</t>
  </si>
  <si>
    <t>VIRDA ROUDHOTUN NISA</t>
  </si>
  <si>
    <t>YASMIN SYAHARANI MUNTAZ</t>
  </si>
  <si>
    <t>Kelas XI-IPS 4</t>
  </si>
  <si>
    <t>AMARA ALIFIA YASMIN</t>
  </si>
  <si>
    <t>AMARANGGANA PINASTHIKA</t>
  </si>
  <si>
    <t>APRI ERNAWATI</t>
  </si>
  <si>
    <t>AQILA SAHDA MAHESWARI</t>
  </si>
  <si>
    <t>ARDELLA MAULIDYA PUTRI</t>
  </si>
  <si>
    <t>AYU DINDA NURANI</t>
  </si>
  <si>
    <t>CHIKA PERMATA DEWI WIDIARTO</t>
  </si>
  <si>
    <t>CITRA AULIA ERIANTI</t>
  </si>
  <si>
    <t>DAHAYU AIDA YASMIN</t>
  </si>
  <si>
    <t>DANANG KARTIKAJATI</t>
  </si>
  <si>
    <t>DEVITA FITRA WARDANI</t>
  </si>
  <si>
    <t>DEWANTARA FISMANTO</t>
  </si>
  <si>
    <t>DHANI HAFIZH RADHITYA</t>
  </si>
  <si>
    <t>FEMORINA RAJUNITHIA AURORA</t>
  </si>
  <si>
    <t>GESANG TATAQ COBY PRABOWO</t>
  </si>
  <si>
    <t>HILMY ALI HAMMAM</t>
  </si>
  <si>
    <t>IMAM BAYU AJI</t>
  </si>
  <si>
    <t>INDAH KARISMA HIDAYAH RIYANTO</t>
  </si>
  <si>
    <t>ITHA ADJENG KHOIRUNNISHA</t>
  </si>
  <si>
    <t>MAHESWARA JAYASTU ZHAFAR</t>
  </si>
  <si>
    <t>MARSHELA DELLAROVA</t>
  </si>
  <si>
    <t>MAULANA INDRA GIRI</t>
  </si>
  <si>
    <t>MUHAMMAD HASYIM ASY SYAMSI</t>
  </si>
  <si>
    <t>NADIN ROKHIDATUL JANAH</t>
  </si>
  <si>
    <t>NAUFAL FATHUZZAFRI WIBOWO</t>
  </si>
  <si>
    <t>NAUFAL THARIQ ALJABAR</t>
  </si>
  <si>
    <t>NUR HALIZA KUSUMANINGTYAS</t>
  </si>
  <si>
    <t>NURUL FITRIA TIARA</t>
  </si>
  <si>
    <t>RINA AMELIA</t>
  </si>
  <si>
    <t>RIZQI AMANDA</t>
  </si>
  <si>
    <t>RYSMA ADYAS PUTRA</t>
  </si>
  <si>
    <t>SHINTYA PUTRI PRAMESWARI</t>
  </si>
  <si>
    <t>SHORAYA JAUHARIYAH</t>
  </si>
  <si>
    <t>SUNU WIDHI NUGROHO</t>
  </si>
  <si>
    <t>VEBBI NOVITASARI</t>
  </si>
  <si>
    <t>VEIHA ARYA KUSUMA DEWI</t>
  </si>
  <si>
    <t>Mampu mendeskripsikan tentang 2D dan 3D, Mampu menganalisa atau kritik seni rupa, dan mampu menyusun kegiatan pameran.</t>
  </si>
  <si>
    <t>Mampu mendesain karya baik 2D maupun 3D, mampu membuat karya seni rupa baik 2D maupun 3D, dan mampu mengatur penataan ruang atau karya pameran seni rupa 2D maupun 3D.</t>
  </si>
  <si>
    <t>Mampu mendeskripsikan tentang 2D dan 3D, Mampu menganalisa atau kritik seni rupa, namun belum dapat menyusun kegiatan pameran.</t>
  </si>
  <si>
    <t>Mampu mendesain karya baik 2D maupun 3D, mampu membuat karya seni rupa baik 2D maupun 3D, namun belum mampu mengatur penataan ruang atau karya pameran seni rupa 2D maupun 3D.</t>
  </si>
  <si>
    <t>Mampu mendeskripsikan tentang 2D dan 3D, namun belum dapat menganalisa atau kritik seni rupa dan menyusun kegiatan pameran.</t>
  </si>
  <si>
    <t>Mampu mendesain karya baik 2D maupun 3D, namun belum mampu membuat karya seni rupa baik 2D maupun 3D, dan belum mampu mengatur penataan ruang atau karya pameran seni rupa 2D maupun 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</si>
</sst>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1"/>
      <color rgb="FF000000"/>
      <name val="Calibri"/>
      <family val="2"/>
    </font>
    <font>
      <sz val="10"/>
      <color indexed="8"/>
      <name val="Arial"/>
      <family val="2"/>
    </font>
    <font>
      <sz val="8"/>
      <color indexed="8"/>
      <name val="Arial"/>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s>
  <cellStyleXfs count="2">
    <xf numFmtId="0" fontId="0" fillId="0" borderId="0"/>
    <xf numFmtId="0" fontId="14" fillId="2" borderId="0" applyFill="0" applyProtection="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xf numFmtId="0" fontId="13" fillId="2" borderId="2" xfId="0" applyFont="1" applyFill="1" applyBorder="1" applyAlignment="1" applyProtection="1">
      <alignment horizontal="center"/>
      <protection locked="0"/>
    </xf>
    <xf numFmtId="0" fontId="15" fillId="2" borderId="10" xfId="0" applyFont="1" applyFill="1" applyBorder="1" applyAlignment="1" applyProtection="1">
      <alignment horizontal="center"/>
      <protection locked="0"/>
    </xf>
    <xf numFmtId="0" fontId="15" fillId="2" borderId="10" xfId="1" applyFont="1" applyFill="1" applyBorder="1" applyAlignment="1" applyProtection="1">
      <alignment horizontal="center"/>
    </xf>
    <xf numFmtId="0" fontId="13" fillId="15" borderId="2" xfId="0" applyFont="1" applyFill="1" applyBorder="1" applyProtection="1">
      <protection locked="0"/>
    </xf>
  </cellXfs>
  <cellStyles count="2">
    <cellStyle name="Normal" xfId="0" builtinId="0"/>
    <cellStyle name="Normal 2" xfId="1"/>
  </cellStyles>
  <dxfs count="656">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zoomScale="120" zoomScaleNormal="120" workbookViewId="0">
      <pane xSplit="3" ySplit="10" topLeftCell="AN25" activePane="bottomRight" state="frozen"/>
      <selection pane="topRight"/>
      <selection pane="bottomLeft"/>
      <selection pane="bottomRight" activeCell="FH8" sqref="FH8"/>
    </sheetView>
  </sheetViews>
  <sheetFormatPr defaultRowHeight="15" x14ac:dyDescent="0.25"/>
  <cols>
    <col min="1" max="1" width="6.5703125" customWidth="1"/>
    <col min="2" max="2" width="9.140625" hidden="1" customWidth="1"/>
    <col min="3" max="3" width="37.28515625" customWidth="1"/>
    <col min="4" max="4" width="5.85546875" customWidth="1"/>
    <col min="5" max="9" width="6.28515625" customWidth="1"/>
    <col min="10" max="10" width="20.7109375" customWidth="1"/>
    <col min="11" max="15" width="7" customWidth="1"/>
    <col min="16" max="16" width="20.7109375" customWidth="1"/>
    <col min="17" max="17" width="7.7109375" hidden="1" customWidth="1"/>
    <col min="18" max="18" width="7.7109375" customWidth="1"/>
    <col min="20" max="21" width="7.140625" customWidth="1"/>
    <col min="22" max="31" width="1.140625" customWidth="1"/>
    <col min="32" max="33" width="8.7109375" customWidth="1"/>
    <col min="34" max="41" width="0.7109375" customWidth="1"/>
    <col min="42" max="42" width="2.42578125" customWidth="1"/>
    <col min="43" max="52" width="7.140625" hidden="1" customWidth="1"/>
    <col min="53" max="53" width="0" hidden="1" customWidth="1"/>
    <col min="54" max="157" width="9.140625" hidden="1" customWidth="1"/>
    <col min="158" max="158" width="6.140625" hidden="1" customWidth="1"/>
    <col min="159" max="161" width="10.85546875" customWidth="1"/>
    <col min="162" max="162" width="1.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114756</v>
      </c>
      <c r="C11" s="19" t="s">
        <v>55</v>
      </c>
      <c r="D11" s="18"/>
      <c r="E11" s="28">
        <f t="shared" ref="E11:E50" si="0">IF((COUNTA(T11:AC11)&gt;0),(ROUND((AVERAGE(T11:AC11)),0)),"")</f>
        <v>76</v>
      </c>
      <c r="F11" s="28" t="str">
        <f t="shared" ref="F11:F50" si="1">IF(AND(ISNUMBER(E11),E11&gt;=1),IF(E11&lt;=$FD$13,$FE$13,IF(E11&lt;=$FD$14,$FE$14,IF(E11&lt;=$FD$15,$FE$15,IF(E11&lt;=$FD$16,$FE$16,)))), "")</f>
        <v>B</v>
      </c>
      <c r="G11" s="28">
        <f t="shared" ref="G11:G50" si="2">IF((COUNTA(T11:AD11)&gt;0),(ROUND((AVERAGE(T11:AD11)),0)),"")</f>
        <v>76</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Mampu mendeskripsikan tentang 2D dan 3D, Mampu menganalisa atau kritik seni rupa, namun belum dapat menyusun kegiatan pameran.</v>
      </c>
      <c r="K11" s="28">
        <f t="shared" ref="K11:K50" si="5">IF((COUNTA(AF11:AO11)&gt;0),AVERAGE(AF11:AO11),"")</f>
        <v>80.5</v>
      </c>
      <c r="L11" s="28" t="str">
        <f t="shared" ref="L11:L50" si="6">IF(AND(ISNUMBER(K11),K11&gt;=1), IF(K11&lt;=$FD$27,$FE$27,IF(K11&lt;=$FD$28,$FE$28,IF(K11&lt;=$FD$29,$FE$29,IF(K11&lt;=$FD$30,$FE$30,)))), "")</f>
        <v>B</v>
      </c>
      <c r="M11" s="28">
        <f t="shared" ref="M11:M50" si="7">IF((COUNTA(AF11:AO11)&gt;0),AVERAGE(AF11:AO11),"")</f>
        <v>80.5</v>
      </c>
      <c r="N11" s="28" t="str">
        <f t="shared" ref="N11:N50" si="8">IF(AND(ISNUMBER(M11),M11&gt;=1), IF(M11&lt;=$FD$27,$FE$27,IF(M11&lt;=$FD$28,$FE$28,IF(M11&lt;=$FD$29,$FE$29,IF(M11&lt;=$FD$30,$FE$30,)))), "")</f>
        <v>B</v>
      </c>
      <c r="O11" s="36">
        <v>2</v>
      </c>
      <c r="P11" s="28" t="str">
        <f t="shared" ref="P11:P50" si="9">IF(O11=$FG$13,$FI$13,IF(O11=$FG$15,$FI$15,IF(O11=$FG$17,$FI$17,IF(O11=$FG$19,$FI$19,IF(O11=$FG$21,$FI$21,IF(O11=$FG$23,$FI$23,IF(O11=$FG$25,$FI$25,IF(O11=$FG$27,$FI$27,IF(O11=$FG$29,$FI$29,IF(O11=$FG$31,$FI$31,""))))))))))</f>
        <v>Mampu mendesain karya baik 2D maupun 3D, mampu membuat karya seni rupa baik 2D maupun 3D, namun belum mampu mengatur penataan ruang atau karya pameran seni rupa 2D maupun 3D.</v>
      </c>
      <c r="Q11" s="39"/>
      <c r="R11" s="81" t="s">
        <v>8</v>
      </c>
      <c r="S11" s="18"/>
      <c r="T11" s="1">
        <v>82</v>
      </c>
      <c r="U11" s="79">
        <v>70</v>
      </c>
      <c r="V11" s="1"/>
      <c r="W11" s="1"/>
      <c r="X11" s="1"/>
      <c r="Y11" s="1"/>
      <c r="Z11" s="1"/>
      <c r="AA11" s="1"/>
      <c r="AB11" s="1"/>
      <c r="AC11" s="1"/>
      <c r="AD11" s="1"/>
      <c r="AE11" s="18"/>
      <c r="AF11" s="1">
        <v>81</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114771</v>
      </c>
      <c r="C12" s="19" t="s">
        <v>58</v>
      </c>
      <c r="D12" s="18"/>
      <c r="E12" s="28">
        <f t="shared" si="0"/>
        <v>87</v>
      </c>
      <c r="F12" s="28" t="str">
        <f t="shared" si="1"/>
        <v>A</v>
      </c>
      <c r="G12" s="28">
        <f t="shared" si="2"/>
        <v>87</v>
      </c>
      <c r="H12" s="28" t="str">
        <f t="shared" si="3"/>
        <v>A</v>
      </c>
      <c r="I12" s="36">
        <v>1</v>
      </c>
      <c r="J12" s="28" t="str">
        <f t="shared" si="4"/>
        <v>Mampu mendeskripsikan tentang 2D dan 3D, Mampu menganalisa atau kritik seni rupa, dan mampu menyusun kegiatan pameran.</v>
      </c>
      <c r="K12" s="28">
        <f t="shared" si="5"/>
        <v>80.5</v>
      </c>
      <c r="L12" s="28" t="str">
        <f t="shared" si="6"/>
        <v>B</v>
      </c>
      <c r="M12" s="28">
        <f t="shared" si="7"/>
        <v>80.5</v>
      </c>
      <c r="N12" s="28" t="str">
        <f t="shared" si="8"/>
        <v>B</v>
      </c>
      <c r="O12" s="36">
        <v>2</v>
      </c>
      <c r="P12" s="28" t="str">
        <f t="shared" si="9"/>
        <v>Mampu mendesain karya baik 2D maupun 3D, mampu membuat karya seni rupa baik 2D maupun 3D, namun belum mampu mengatur penataan ruang atau karya pameran seni rupa 2D maupun 3D.</v>
      </c>
      <c r="Q12" s="39"/>
      <c r="R12" s="81" t="s">
        <v>8</v>
      </c>
      <c r="S12" s="18"/>
      <c r="T12" s="1">
        <v>87</v>
      </c>
      <c r="U12" s="79">
        <v>86</v>
      </c>
      <c r="V12" s="1"/>
      <c r="W12" s="1"/>
      <c r="X12" s="1"/>
      <c r="Y12" s="1"/>
      <c r="Z12" s="1"/>
      <c r="AA12" s="1"/>
      <c r="AB12" s="1"/>
      <c r="AC12" s="1"/>
      <c r="AD12" s="1"/>
      <c r="AE12" s="18"/>
      <c r="AF12" s="1">
        <v>86</v>
      </c>
      <c r="AG12" s="1">
        <v>75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114786</v>
      </c>
      <c r="C13" s="19" t="s">
        <v>67</v>
      </c>
      <c r="D13" s="18"/>
      <c r="E13" s="28">
        <f t="shared" si="0"/>
        <v>75</v>
      </c>
      <c r="F13" s="28" t="str">
        <f t="shared" si="1"/>
        <v>C</v>
      </c>
      <c r="G13" s="28">
        <f t="shared" si="2"/>
        <v>75</v>
      </c>
      <c r="H13" s="28" t="str">
        <f t="shared" si="3"/>
        <v>C</v>
      </c>
      <c r="I13" s="36">
        <v>3</v>
      </c>
      <c r="J13" s="28" t="str">
        <f t="shared" si="4"/>
        <v>Mampu mendeskripsikan tentang 2D dan 3D, namun belum dapat menganalisa atau kritik seni rupa dan menyusun kegiatan pameran.</v>
      </c>
      <c r="K13" s="28">
        <f t="shared" si="5"/>
        <v>83</v>
      </c>
      <c r="L13" s="28" t="str">
        <f t="shared" si="6"/>
        <v>B</v>
      </c>
      <c r="M13" s="28">
        <f t="shared" si="7"/>
        <v>83</v>
      </c>
      <c r="N13" s="28" t="str">
        <f t="shared" si="8"/>
        <v>B</v>
      </c>
      <c r="O13" s="36">
        <v>2</v>
      </c>
      <c r="P13" s="28" t="str">
        <f t="shared" si="9"/>
        <v>Mampu mendesain karya baik 2D maupun 3D, mampu membuat karya seni rupa baik 2D maupun 3D, namun belum mampu mengatur penataan ruang atau karya pameran seni rupa 2D maupun 3D.</v>
      </c>
      <c r="Q13" s="39"/>
      <c r="R13" s="81" t="s">
        <v>8</v>
      </c>
      <c r="S13" s="18"/>
      <c r="T13" s="1">
        <v>77</v>
      </c>
      <c r="U13" s="79">
        <v>72</v>
      </c>
      <c r="V13" s="1"/>
      <c r="W13" s="1"/>
      <c r="X13" s="1"/>
      <c r="Y13" s="1"/>
      <c r="Z13" s="1"/>
      <c r="AA13" s="1"/>
      <c r="AB13" s="1"/>
      <c r="AC13" s="1"/>
      <c r="AD13" s="1"/>
      <c r="AE13" s="18"/>
      <c r="AF13" s="1">
        <v>88</v>
      </c>
      <c r="AG13" s="1">
        <v>78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223</v>
      </c>
      <c r="FI13" s="78" t="s">
        <v>224</v>
      </c>
      <c r="FJ13" s="77">
        <v>52761</v>
      </c>
      <c r="FK13" s="77">
        <v>52771</v>
      </c>
    </row>
    <row r="14" spans="1:167" x14ac:dyDescent="0.25">
      <c r="A14" s="19">
        <v>4</v>
      </c>
      <c r="B14" s="19">
        <v>114801</v>
      </c>
      <c r="C14" s="19" t="s">
        <v>68</v>
      </c>
      <c r="D14" s="18"/>
      <c r="E14" s="28">
        <f t="shared" si="0"/>
        <v>77</v>
      </c>
      <c r="F14" s="28" t="str">
        <f t="shared" si="1"/>
        <v>B</v>
      </c>
      <c r="G14" s="28">
        <f t="shared" si="2"/>
        <v>77</v>
      </c>
      <c r="H14" s="28" t="str">
        <f t="shared" si="3"/>
        <v>B</v>
      </c>
      <c r="I14" s="36">
        <v>2</v>
      </c>
      <c r="J14" s="28" t="str">
        <f t="shared" si="4"/>
        <v>Mampu mendeskripsikan tentang 2D dan 3D, Mampu menganalisa atau kritik seni rupa, namun belum dapat menyusun kegiatan pameran.</v>
      </c>
      <c r="K14" s="28">
        <f t="shared" si="5"/>
        <v>82</v>
      </c>
      <c r="L14" s="28" t="str">
        <f t="shared" si="6"/>
        <v>B</v>
      </c>
      <c r="M14" s="28">
        <f t="shared" si="7"/>
        <v>82</v>
      </c>
      <c r="N14" s="28" t="str">
        <f t="shared" si="8"/>
        <v>B</v>
      </c>
      <c r="O14" s="36">
        <v>2</v>
      </c>
      <c r="P14" s="28" t="str">
        <f t="shared" si="9"/>
        <v>Mampu mendesain karya baik 2D maupun 3D, mampu membuat karya seni rupa baik 2D maupun 3D, namun belum mampu mengatur penataan ruang atau karya pameran seni rupa 2D maupun 3D.</v>
      </c>
      <c r="Q14" s="39"/>
      <c r="R14" s="81" t="s">
        <v>8</v>
      </c>
      <c r="S14" s="18"/>
      <c r="T14" s="1">
        <v>65</v>
      </c>
      <c r="U14" s="79">
        <v>88</v>
      </c>
      <c r="V14" s="1"/>
      <c r="W14" s="1"/>
      <c r="X14" s="1"/>
      <c r="Y14" s="1"/>
      <c r="Z14" s="1"/>
      <c r="AA14" s="1"/>
      <c r="AB14" s="1"/>
      <c r="AC14" s="1"/>
      <c r="AD14" s="1"/>
      <c r="AE14" s="18"/>
      <c r="AF14" s="1">
        <v>84</v>
      </c>
      <c r="AG14" s="1">
        <v>80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114816</v>
      </c>
      <c r="C15" s="19" t="s">
        <v>69</v>
      </c>
      <c r="D15" s="18"/>
      <c r="E15" s="28">
        <f t="shared" si="0"/>
        <v>86</v>
      </c>
      <c r="F15" s="28" t="str">
        <f t="shared" si="1"/>
        <v>A</v>
      </c>
      <c r="G15" s="28">
        <f t="shared" si="2"/>
        <v>86</v>
      </c>
      <c r="H15" s="28" t="str">
        <f t="shared" si="3"/>
        <v>A</v>
      </c>
      <c r="I15" s="36">
        <v>1</v>
      </c>
      <c r="J15" s="28" t="str">
        <f t="shared" si="4"/>
        <v>Mampu mendeskripsikan tentang 2D dan 3D, Mampu menganalisa atau kritik seni rupa, dan mampu menyusun kegiatan pameran.</v>
      </c>
      <c r="K15" s="28">
        <f t="shared" si="5"/>
        <v>92.5</v>
      </c>
      <c r="L15" s="28" t="str">
        <f t="shared" si="6"/>
        <v>A</v>
      </c>
      <c r="M15" s="28">
        <f t="shared" si="7"/>
        <v>92.5</v>
      </c>
      <c r="N15" s="28" t="str">
        <f t="shared" si="8"/>
        <v>A</v>
      </c>
      <c r="O15" s="36">
        <v>1</v>
      </c>
      <c r="P15" s="28" t="str">
        <f t="shared" si="9"/>
        <v>Mampu mendesain karya baik 2D maupun 3D, mampu membuat karya seni rupa baik 2D maupun 3D, dan mampu mengatur penataan ruang atau karya pameran seni rupa 2D maupun 3D.</v>
      </c>
      <c r="Q15" s="39"/>
      <c r="R15" s="81" t="s">
        <v>8</v>
      </c>
      <c r="S15" s="18"/>
      <c r="T15" s="1">
        <v>80</v>
      </c>
      <c r="U15" s="79">
        <v>92</v>
      </c>
      <c r="V15" s="1"/>
      <c r="W15" s="1"/>
      <c r="X15" s="1"/>
      <c r="Y15" s="1"/>
      <c r="Z15" s="1"/>
      <c r="AA15" s="1"/>
      <c r="AB15" s="1"/>
      <c r="AC15" s="1"/>
      <c r="AD15" s="1"/>
      <c r="AE15" s="18"/>
      <c r="AF15" s="1">
        <v>95</v>
      </c>
      <c r="AG15" s="1">
        <v>90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225</v>
      </c>
      <c r="FI15" s="78" t="s">
        <v>226</v>
      </c>
      <c r="FJ15" s="77">
        <v>52762</v>
      </c>
      <c r="FK15" s="77">
        <v>52772</v>
      </c>
    </row>
    <row r="16" spans="1:167" x14ac:dyDescent="0.25">
      <c r="A16" s="19">
        <v>6</v>
      </c>
      <c r="B16" s="19">
        <v>114831</v>
      </c>
      <c r="C16" s="19" t="s">
        <v>70</v>
      </c>
      <c r="D16" s="18"/>
      <c r="E16" s="28">
        <f t="shared" si="0"/>
        <v>82</v>
      </c>
      <c r="F16" s="28" t="str">
        <f t="shared" si="1"/>
        <v>B</v>
      </c>
      <c r="G16" s="28">
        <f t="shared" si="2"/>
        <v>82</v>
      </c>
      <c r="H16" s="28" t="str">
        <f t="shared" si="3"/>
        <v>B</v>
      </c>
      <c r="I16" s="36">
        <v>2</v>
      </c>
      <c r="J16" s="28" t="str">
        <f t="shared" si="4"/>
        <v>Mampu mendeskripsikan tentang 2D dan 3D, Mampu menganalisa atau kritik seni rupa, namun belum dapat menyusun kegiatan pameran.</v>
      </c>
      <c r="K16" s="28">
        <f t="shared" si="5"/>
        <v>76.5</v>
      </c>
      <c r="L16" s="28" t="str">
        <f t="shared" si="6"/>
        <v>B</v>
      </c>
      <c r="M16" s="28">
        <f t="shared" si="7"/>
        <v>76.5</v>
      </c>
      <c r="N16" s="28" t="str">
        <f t="shared" si="8"/>
        <v>B</v>
      </c>
      <c r="O16" s="36">
        <v>2</v>
      </c>
      <c r="P16" s="28" t="str">
        <f t="shared" si="9"/>
        <v>Mampu mendesain karya baik 2D maupun 3D, mampu membuat karya seni rupa baik 2D maupun 3D, namun belum mampu mengatur penataan ruang atau karya pameran seni rupa 2D maupun 3D.</v>
      </c>
      <c r="Q16" s="39"/>
      <c r="R16" s="81" t="s">
        <v>8</v>
      </c>
      <c r="S16" s="18"/>
      <c r="T16" s="1">
        <v>80</v>
      </c>
      <c r="U16" s="79">
        <v>84</v>
      </c>
      <c r="V16" s="1"/>
      <c r="W16" s="1"/>
      <c r="X16" s="1"/>
      <c r="Y16" s="1"/>
      <c r="Z16" s="1"/>
      <c r="AA16" s="1"/>
      <c r="AB16" s="1"/>
      <c r="AC16" s="1"/>
      <c r="AD16" s="1"/>
      <c r="AE16" s="18"/>
      <c r="AF16" s="1">
        <v>75</v>
      </c>
      <c r="AG16" s="1">
        <v>78</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114846</v>
      </c>
      <c r="C17" s="19" t="s">
        <v>71</v>
      </c>
      <c r="D17" s="18"/>
      <c r="E17" s="28">
        <f t="shared" si="0"/>
        <v>88</v>
      </c>
      <c r="F17" s="28" t="str">
        <f t="shared" si="1"/>
        <v>A</v>
      </c>
      <c r="G17" s="28">
        <f t="shared" si="2"/>
        <v>88</v>
      </c>
      <c r="H17" s="28" t="str">
        <f t="shared" si="3"/>
        <v>A</v>
      </c>
      <c r="I17" s="36">
        <v>1</v>
      </c>
      <c r="J17" s="28" t="str">
        <f t="shared" si="4"/>
        <v>Mampu mendeskripsikan tentang 2D dan 3D, Mampu menganalisa atau kritik seni rupa, dan mampu menyusun kegiatan pameran.</v>
      </c>
      <c r="K17" s="28">
        <f t="shared" si="5"/>
        <v>82.5</v>
      </c>
      <c r="L17" s="28" t="str">
        <f t="shared" si="6"/>
        <v>B</v>
      </c>
      <c r="M17" s="28">
        <f t="shared" si="7"/>
        <v>82.5</v>
      </c>
      <c r="N17" s="28" t="str">
        <f t="shared" si="8"/>
        <v>B</v>
      </c>
      <c r="O17" s="36">
        <v>2</v>
      </c>
      <c r="P17" s="28" t="str">
        <f t="shared" si="9"/>
        <v>Mampu mendesain karya baik 2D maupun 3D, mampu membuat karya seni rupa baik 2D maupun 3D, namun belum mampu mengatur penataan ruang atau karya pameran seni rupa 2D maupun 3D.</v>
      </c>
      <c r="Q17" s="39"/>
      <c r="R17" s="81" t="s">
        <v>8</v>
      </c>
      <c r="S17" s="18"/>
      <c r="T17" s="1">
        <v>87</v>
      </c>
      <c r="U17" s="79">
        <v>88</v>
      </c>
      <c r="V17" s="1"/>
      <c r="W17" s="1"/>
      <c r="X17" s="1"/>
      <c r="Y17" s="1"/>
      <c r="Z17" s="1"/>
      <c r="AA17" s="1"/>
      <c r="AB17" s="1"/>
      <c r="AC17" s="1"/>
      <c r="AD17" s="1"/>
      <c r="AE17" s="18"/>
      <c r="AF17" s="1">
        <v>75</v>
      </c>
      <c r="AG17" s="1">
        <v>90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227</v>
      </c>
      <c r="FI17" s="78" t="s">
        <v>228</v>
      </c>
      <c r="FJ17" s="77">
        <v>52763</v>
      </c>
      <c r="FK17" s="77">
        <v>52773</v>
      </c>
    </row>
    <row r="18" spans="1:167" x14ac:dyDescent="0.25">
      <c r="A18" s="19">
        <v>8</v>
      </c>
      <c r="B18" s="19">
        <v>114861</v>
      </c>
      <c r="C18" s="19" t="s">
        <v>72</v>
      </c>
      <c r="D18" s="18"/>
      <c r="E18" s="28">
        <f t="shared" si="0"/>
        <v>82</v>
      </c>
      <c r="F18" s="28" t="str">
        <f t="shared" si="1"/>
        <v>B</v>
      </c>
      <c r="G18" s="28">
        <f t="shared" si="2"/>
        <v>82</v>
      </c>
      <c r="H18" s="28" t="str">
        <f t="shared" si="3"/>
        <v>B</v>
      </c>
      <c r="I18" s="36">
        <v>2</v>
      </c>
      <c r="J18" s="28" t="str">
        <f t="shared" si="4"/>
        <v>Mampu mendeskripsikan tentang 2D dan 3D, Mampu menganalisa atau kritik seni rupa, namun belum dapat menyusun kegiatan pameran.</v>
      </c>
      <c r="K18" s="28">
        <f t="shared" si="5"/>
        <v>90.5</v>
      </c>
      <c r="L18" s="28" t="str">
        <f t="shared" si="6"/>
        <v>A</v>
      </c>
      <c r="M18" s="28">
        <f t="shared" si="7"/>
        <v>90.5</v>
      </c>
      <c r="N18" s="28" t="str">
        <f t="shared" si="8"/>
        <v>A</v>
      </c>
      <c r="O18" s="36">
        <v>1</v>
      </c>
      <c r="P18" s="28" t="str">
        <f t="shared" si="9"/>
        <v>Mampu mendesain karya baik 2D maupun 3D, mampu membuat karya seni rupa baik 2D maupun 3D, dan mampu mengatur penataan ruang atau karya pameran seni rupa 2D maupun 3D.</v>
      </c>
      <c r="Q18" s="39"/>
      <c r="R18" s="81" t="s">
        <v>8</v>
      </c>
      <c r="S18" s="18"/>
      <c r="T18" s="1">
        <v>83</v>
      </c>
      <c r="U18" s="79">
        <v>80</v>
      </c>
      <c r="V18" s="1"/>
      <c r="W18" s="1"/>
      <c r="X18" s="1"/>
      <c r="Y18" s="1"/>
      <c r="Z18" s="1"/>
      <c r="AA18" s="1"/>
      <c r="AB18" s="1"/>
      <c r="AC18" s="1"/>
      <c r="AD18" s="1"/>
      <c r="AE18" s="18"/>
      <c r="AF18" s="1">
        <v>91</v>
      </c>
      <c r="AG18" s="1">
        <v>90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114876</v>
      </c>
      <c r="C19" s="19" t="s">
        <v>73</v>
      </c>
      <c r="D19" s="18"/>
      <c r="E19" s="28">
        <f t="shared" si="0"/>
        <v>84</v>
      </c>
      <c r="F19" s="28" t="str">
        <f t="shared" si="1"/>
        <v>B</v>
      </c>
      <c r="G19" s="28">
        <f t="shared" si="2"/>
        <v>84</v>
      </c>
      <c r="H19" s="28" t="str">
        <f t="shared" si="3"/>
        <v>B</v>
      </c>
      <c r="I19" s="36">
        <v>2</v>
      </c>
      <c r="J19" s="28" t="str">
        <f t="shared" si="4"/>
        <v>Mampu mendeskripsikan tentang 2D dan 3D, Mampu menganalisa atau kritik seni rupa, namun belum dapat menyusun kegiatan pameran.</v>
      </c>
      <c r="K19" s="28">
        <f t="shared" si="5"/>
        <v>92</v>
      </c>
      <c r="L19" s="28" t="str">
        <f t="shared" si="6"/>
        <v>A</v>
      </c>
      <c r="M19" s="28">
        <f t="shared" si="7"/>
        <v>92</v>
      </c>
      <c r="N19" s="28" t="str">
        <f t="shared" si="8"/>
        <v>A</v>
      </c>
      <c r="O19" s="36">
        <v>1</v>
      </c>
      <c r="P19" s="28" t="str">
        <f t="shared" si="9"/>
        <v>Mampu mendesain karya baik 2D maupun 3D, mampu membuat karya seni rupa baik 2D maupun 3D, dan mampu mengatur penataan ruang atau karya pameran seni rupa 2D maupun 3D.</v>
      </c>
      <c r="Q19" s="39"/>
      <c r="R19" s="81" t="s">
        <v>8</v>
      </c>
      <c r="S19" s="18"/>
      <c r="T19" s="1">
        <v>82</v>
      </c>
      <c r="U19" s="79">
        <v>86</v>
      </c>
      <c r="V19" s="1"/>
      <c r="W19" s="1"/>
      <c r="X19" s="1"/>
      <c r="Y19" s="1"/>
      <c r="Z19" s="1"/>
      <c r="AA19" s="1"/>
      <c r="AB19" s="1"/>
      <c r="AC19" s="1"/>
      <c r="AD19" s="1"/>
      <c r="AE19" s="18"/>
      <c r="AF19" s="1">
        <v>94</v>
      </c>
      <c r="AG19" s="1">
        <v>90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52764</v>
      </c>
      <c r="FK19" s="77">
        <v>52774</v>
      </c>
    </row>
    <row r="20" spans="1:167" x14ac:dyDescent="0.25">
      <c r="A20" s="19">
        <v>10</v>
      </c>
      <c r="B20" s="19">
        <v>114891</v>
      </c>
      <c r="C20" s="19" t="s">
        <v>74</v>
      </c>
      <c r="D20" s="18"/>
      <c r="E20" s="28">
        <f t="shared" si="0"/>
        <v>89</v>
      </c>
      <c r="F20" s="28" t="str">
        <f t="shared" si="1"/>
        <v>A</v>
      </c>
      <c r="G20" s="28">
        <f t="shared" si="2"/>
        <v>89</v>
      </c>
      <c r="H20" s="28" t="str">
        <f t="shared" si="3"/>
        <v>A</v>
      </c>
      <c r="I20" s="36">
        <v>1</v>
      </c>
      <c r="J20" s="28" t="str">
        <f t="shared" si="4"/>
        <v>Mampu mendeskripsikan tentang 2D dan 3D, Mampu menganalisa atau kritik seni rupa, dan mampu menyusun kegiatan pameran.</v>
      </c>
      <c r="K20" s="28">
        <f t="shared" si="5"/>
        <v>76.5</v>
      </c>
      <c r="L20" s="28" t="str">
        <f t="shared" si="6"/>
        <v>B</v>
      </c>
      <c r="M20" s="28">
        <f t="shared" si="7"/>
        <v>76.5</v>
      </c>
      <c r="N20" s="28" t="str">
        <f t="shared" si="8"/>
        <v>B</v>
      </c>
      <c r="O20" s="36">
        <v>2</v>
      </c>
      <c r="P20" s="28" t="str">
        <f t="shared" si="9"/>
        <v>Mampu mendesain karya baik 2D maupun 3D, mampu membuat karya seni rupa baik 2D maupun 3D, namun belum mampu mengatur penataan ruang atau karya pameran seni rupa 2D maupun 3D.</v>
      </c>
      <c r="Q20" s="39"/>
      <c r="R20" s="81" t="s">
        <v>8</v>
      </c>
      <c r="S20" s="18"/>
      <c r="T20" s="1">
        <v>88</v>
      </c>
      <c r="U20" s="79">
        <v>90</v>
      </c>
      <c r="V20" s="1"/>
      <c r="W20" s="1"/>
      <c r="X20" s="1"/>
      <c r="Y20" s="1"/>
      <c r="Z20" s="1"/>
      <c r="AA20" s="1"/>
      <c r="AB20" s="1"/>
      <c r="AC20" s="1"/>
      <c r="AD20" s="1"/>
      <c r="AE20" s="18"/>
      <c r="AF20" s="1">
        <v>75</v>
      </c>
      <c r="AG20" s="1">
        <v>78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114906</v>
      </c>
      <c r="C21" s="19" t="s">
        <v>75</v>
      </c>
      <c r="D21" s="18"/>
      <c r="E21" s="28">
        <f t="shared" si="0"/>
        <v>85</v>
      </c>
      <c r="F21" s="28" t="str">
        <f t="shared" si="1"/>
        <v>A</v>
      </c>
      <c r="G21" s="28">
        <f t="shared" si="2"/>
        <v>85</v>
      </c>
      <c r="H21" s="28" t="str">
        <f t="shared" si="3"/>
        <v>A</v>
      </c>
      <c r="I21" s="36">
        <v>1</v>
      </c>
      <c r="J21" s="28" t="str">
        <f t="shared" si="4"/>
        <v>Mampu mendeskripsikan tentang 2D dan 3D, Mampu menganalisa atau kritik seni rupa, dan mampu menyusun kegiatan pameran.</v>
      </c>
      <c r="K21" s="28">
        <f t="shared" si="5"/>
        <v>75</v>
      </c>
      <c r="L21" s="28" t="str">
        <f t="shared" si="6"/>
        <v>C</v>
      </c>
      <c r="M21" s="28">
        <f t="shared" si="7"/>
        <v>75</v>
      </c>
      <c r="N21" s="28" t="str">
        <f t="shared" si="8"/>
        <v>C</v>
      </c>
      <c r="O21" s="36">
        <v>3</v>
      </c>
      <c r="P21" s="28" t="str">
        <f t="shared" si="9"/>
        <v>Mampu mendesain karya baik 2D maupun 3D, namun belum mampu membuat karya seni rupa baik 2D maupun 3D, dan belum mampu mengatur penataan ruang atau karya pameran seni rupa 2D maupun 3D.</v>
      </c>
      <c r="Q21" s="39"/>
      <c r="R21" s="81" t="s">
        <v>8</v>
      </c>
      <c r="S21" s="18"/>
      <c r="T21" s="1">
        <v>88</v>
      </c>
      <c r="U21" s="79">
        <v>82</v>
      </c>
      <c r="V21" s="1"/>
      <c r="W21" s="1"/>
      <c r="X21" s="1"/>
      <c r="Y21" s="1"/>
      <c r="Z21" s="1"/>
      <c r="AA21" s="1"/>
      <c r="AB21" s="1"/>
      <c r="AC21" s="1"/>
      <c r="AD21" s="1"/>
      <c r="AE21" s="18"/>
      <c r="AF21" s="1">
        <v>70</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52765</v>
      </c>
      <c r="FK21" s="77">
        <v>52775</v>
      </c>
    </row>
    <row r="22" spans="1:167" x14ac:dyDescent="0.25">
      <c r="A22" s="19">
        <v>12</v>
      </c>
      <c r="B22" s="19">
        <v>114936</v>
      </c>
      <c r="C22" s="19" t="s">
        <v>76</v>
      </c>
      <c r="D22" s="18"/>
      <c r="E22" s="28">
        <f t="shared" si="0"/>
        <v>74</v>
      </c>
      <c r="F22" s="28" t="str">
        <f t="shared" si="1"/>
        <v>C</v>
      </c>
      <c r="G22" s="28">
        <f t="shared" si="2"/>
        <v>74</v>
      </c>
      <c r="H22" s="28" t="str">
        <f t="shared" si="3"/>
        <v>C</v>
      </c>
      <c r="I22" s="36">
        <v>3</v>
      </c>
      <c r="J22" s="28" t="str">
        <f t="shared" si="4"/>
        <v>Mampu mendeskripsikan tentang 2D dan 3D, namun belum dapat menganalisa atau kritik seni rupa dan menyusun kegiatan pameran.</v>
      </c>
      <c r="K22" s="28">
        <f t="shared" si="5"/>
        <v>91</v>
      </c>
      <c r="L22" s="28" t="str">
        <f t="shared" si="6"/>
        <v>A</v>
      </c>
      <c r="M22" s="28">
        <f t="shared" si="7"/>
        <v>91</v>
      </c>
      <c r="N22" s="28" t="str">
        <f t="shared" si="8"/>
        <v>A</v>
      </c>
      <c r="O22" s="36">
        <v>1</v>
      </c>
      <c r="P22" s="28" t="str">
        <f t="shared" si="9"/>
        <v>Mampu mendesain karya baik 2D maupun 3D, mampu membuat karya seni rupa baik 2D maupun 3D, dan mampu mengatur penataan ruang atau karya pameran seni rupa 2D maupun 3D.</v>
      </c>
      <c r="Q22" s="39"/>
      <c r="R22" s="81" t="s">
        <v>8</v>
      </c>
      <c r="S22" s="18"/>
      <c r="T22" s="1">
        <v>67</v>
      </c>
      <c r="U22" s="79">
        <v>80</v>
      </c>
      <c r="V22" s="1"/>
      <c r="W22" s="1"/>
      <c r="X22" s="1"/>
      <c r="Y22" s="1"/>
      <c r="Z22" s="1"/>
      <c r="AA22" s="1"/>
      <c r="AB22" s="1"/>
      <c r="AC22" s="1"/>
      <c r="AD22" s="1"/>
      <c r="AE22" s="18"/>
      <c r="AF22" s="1">
        <v>92</v>
      </c>
      <c r="AG22" s="1">
        <v>90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114951</v>
      </c>
      <c r="C23" s="19" t="s">
        <v>77</v>
      </c>
      <c r="D23" s="18"/>
      <c r="E23" s="28">
        <f t="shared" si="0"/>
        <v>92</v>
      </c>
      <c r="F23" s="28" t="str">
        <f t="shared" si="1"/>
        <v>A</v>
      </c>
      <c r="G23" s="28">
        <f t="shared" si="2"/>
        <v>92</v>
      </c>
      <c r="H23" s="28" t="str">
        <f t="shared" si="3"/>
        <v>A</v>
      </c>
      <c r="I23" s="36">
        <v>1</v>
      </c>
      <c r="J23" s="28" t="str">
        <f t="shared" si="4"/>
        <v>Mampu mendeskripsikan tentang 2D dan 3D, Mampu menganalisa atau kritik seni rupa, dan mampu menyusun kegiatan pameran.</v>
      </c>
      <c r="K23" s="28">
        <f t="shared" si="5"/>
        <v>90</v>
      </c>
      <c r="L23" s="28" t="str">
        <f t="shared" si="6"/>
        <v>A</v>
      </c>
      <c r="M23" s="28">
        <f t="shared" si="7"/>
        <v>90</v>
      </c>
      <c r="N23" s="28" t="str">
        <f t="shared" si="8"/>
        <v>A</v>
      </c>
      <c r="O23" s="36">
        <v>1</v>
      </c>
      <c r="P23" s="28" t="str">
        <f t="shared" si="9"/>
        <v>Mampu mendesain karya baik 2D maupun 3D, mampu membuat karya seni rupa baik 2D maupun 3D, dan mampu mengatur penataan ruang atau karya pameran seni rupa 2D maupun 3D.</v>
      </c>
      <c r="Q23" s="39"/>
      <c r="R23" s="81" t="s">
        <v>8</v>
      </c>
      <c r="S23" s="18"/>
      <c r="T23" s="1">
        <v>88</v>
      </c>
      <c r="U23" s="79">
        <v>95</v>
      </c>
      <c r="V23" s="1"/>
      <c r="W23" s="1"/>
      <c r="X23" s="1"/>
      <c r="Y23" s="1"/>
      <c r="Z23" s="1"/>
      <c r="AA23" s="1"/>
      <c r="AB23" s="1"/>
      <c r="AC23" s="1"/>
      <c r="AD23" s="1"/>
      <c r="AE23" s="18"/>
      <c r="AF23" s="1">
        <v>90</v>
      </c>
      <c r="AG23" s="1">
        <v>90</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52766</v>
      </c>
      <c r="FK23" s="77">
        <v>52776</v>
      </c>
    </row>
    <row r="24" spans="1:167" x14ac:dyDescent="0.25">
      <c r="A24" s="19">
        <v>14</v>
      </c>
      <c r="B24" s="19">
        <v>114966</v>
      </c>
      <c r="C24" s="19" t="s">
        <v>78</v>
      </c>
      <c r="D24" s="18"/>
      <c r="E24" s="28">
        <f t="shared" si="0"/>
        <v>74</v>
      </c>
      <c r="F24" s="28" t="str">
        <f t="shared" si="1"/>
        <v>C</v>
      </c>
      <c r="G24" s="28">
        <f t="shared" si="2"/>
        <v>74</v>
      </c>
      <c r="H24" s="28" t="str">
        <f t="shared" si="3"/>
        <v>C</v>
      </c>
      <c r="I24" s="36">
        <v>3</v>
      </c>
      <c r="J24" s="28" t="str">
        <f t="shared" si="4"/>
        <v>Mampu mendeskripsikan tentang 2D dan 3D, namun belum dapat menganalisa atau kritik seni rupa dan menyusun kegiatan pameran.</v>
      </c>
      <c r="K24" s="28">
        <f t="shared" si="5"/>
        <v>78.5</v>
      </c>
      <c r="L24" s="28" t="str">
        <f t="shared" si="6"/>
        <v>B</v>
      </c>
      <c r="M24" s="28">
        <f t="shared" si="7"/>
        <v>78.5</v>
      </c>
      <c r="N24" s="28" t="str">
        <f t="shared" si="8"/>
        <v>B</v>
      </c>
      <c r="O24" s="36">
        <v>2</v>
      </c>
      <c r="P24" s="28" t="str">
        <f t="shared" si="9"/>
        <v>Mampu mendesain karya baik 2D maupun 3D, mampu membuat karya seni rupa baik 2D maupun 3D, namun belum mampu mengatur penataan ruang atau karya pameran seni rupa 2D maupun 3D.</v>
      </c>
      <c r="Q24" s="39"/>
      <c r="R24" s="81" t="s">
        <v>8</v>
      </c>
      <c r="S24" s="18"/>
      <c r="T24" s="1">
        <v>75</v>
      </c>
      <c r="U24" s="79">
        <v>72</v>
      </c>
      <c r="V24" s="1"/>
      <c r="W24" s="1"/>
      <c r="X24" s="1"/>
      <c r="Y24" s="1"/>
      <c r="Z24" s="1"/>
      <c r="AA24" s="1"/>
      <c r="AB24" s="1"/>
      <c r="AC24" s="1"/>
      <c r="AD24" s="1"/>
      <c r="AE24" s="18"/>
      <c r="AF24" s="1">
        <v>79</v>
      </c>
      <c r="AG24" s="1">
        <v>78</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114981</v>
      </c>
      <c r="C25" s="19" t="s">
        <v>79</v>
      </c>
      <c r="D25" s="18"/>
      <c r="E25" s="28">
        <f t="shared" si="0"/>
        <v>87</v>
      </c>
      <c r="F25" s="28" t="str">
        <f t="shared" si="1"/>
        <v>A</v>
      </c>
      <c r="G25" s="28">
        <f t="shared" si="2"/>
        <v>87</v>
      </c>
      <c r="H25" s="28" t="str">
        <f t="shared" si="3"/>
        <v>A</v>
      </c>
      <c r="I25" s="36">
        <v>1</v>
      </c>
      <c r="J25" s="28" t="str">
        <f t="shared" si="4"/>
        <v>Mampu mendeskripsikan tentang 2D dan 3D, Mampu menganalisa atau kritik seni rupa, dan mampu menyusun kegiatan pameran.</v>
      </c>
      <c r="K25" s="28">
        <f t="shared" si="5"/>
        <v>88</v>
      </c>
      <c r="L25" s="28" t="str">
        <f t="shared" si="6"/>
        <v>A</v>
      </c>
      <c r="M25" s="28">
        <f t="shared" si="7"/>
        <v>88</v>
      </c>
      <c r="N25" s="28" t="str">
        <f t="shared" si="8"/>
        <v>A</v>
      </c>
      <c r="O25" s="36">
        <v>1</v>
      </c>
      <c r="P25" s="28" t="str">
        <f t="shared" si="9"/>
        <v>Mampu mendesain karya baik 2D maupun 3D, mampu membuat karya seni rupa baik 2D maupun 3D, dan mampu mengatur penataan ruang atau karya pameran seni rupa 2D maupun 3D.</v>
      </c>
      <c r="Q25" s="39"/>
      <c r="R25" s="81" t="s">
        <v>8</v>
      </c>
      <c r="S25" s="18"/>
      <c r="T25" s="1">
        <v>90</v>
      </c>
      <c r="U25" s="79">
        <v>84</v>
      </c>
      <c r="V25" s="1"/>
      <c r="W25" s="1"/>
      <c r="X25" s="1"/>
      <c r="Y25" s="1"/>
      <c r="Z25" s="1"/>
      <c r="AA25" s="1"/>
      <c r="AB25" s="1"/>
      <c r="AC25" s="1"/>
      <c r="AD25" s="1"/>
      <c r="AE25" s="18"/>
      <c r="AF25" s="1">
        <v>96</v>
      </c>
      <c r="AG25" s="1">
        <v>80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52767</v>
      </c>
      <c r="FK25" s="77">
        <v>52777</v>
      </c>
    </row>
    <row r="26" spans="1:167" x14ac:dyDescent="0.25">
      <c r="A26" s="19">
        <v>16</v>
      </c>
      <c r="B26" s="19">
        <v>114996</v>
      </c>
      <c r="C26" s="19" t="s">
        <v>81</v>
      </c>
      <c r="D26" s="18"/>
      <c r="E26" s="28">
        <f t="shared" si="0"/>
        <v>78</v>
      </c>
      <c r="F26" s="28" t="str">
        <f t="shared" si="1"/>
        <v>B</v>
      </c>
      <c r="G26" s="28">
        <f t="shared" si="2"/>
        <v>78</v>
      </c>
      <c r="H26" s="28" t="str">
        <f t="shared" si="3"/>
        <v>B</v>
      </c>
      <c r="I26" s="36">
        <v>2</v>
      </c>
      <c r="J26" s="28" t="str">
        <f t="shared" si="4"/>
        <v>Mampu mendeskripsikan tentang 2D dan 3D, Mampu menganalisa atau kritik seni rupa, namun belum dapat menyusun kegiatan pameran.</v>
      </c>
      <c r="K26" s="28">
        <f t="shared" si="5"/>
        <v>93</v>
      </c>
      <c r="L26" s="28" t="str">
        <f t="shared" si="6"/>
        <v>A</v>
      </c>
      <c r="M26" s="28">
        <f t="shared" si="7"/>
        <v>93</v>
      </c>
      <c r="N26" s="28" t="str">
        <f t="shared" si="8"/>
        <v>A</v>
      </c>
      <c r="O26" s="36">
        <v>1</v>
      </c>
      <c r="P26" s="28" t="str">
        <f t="shared" si="9"/>
        <v>Mampu mendesain karya baik 2D maupun 3D, mampu membuat karya seni rupa baik 2D maupun 3D, dan mampu mengatur penataan ruang atau karya pameran seni rupa 2D maupun 3D.</v>
      </c>
      <c r="Q26" s="39"/>
      <c r="R26" s="81" t="s">
        <v>8</v>
      </c>
      <c r="S26" s="18"/>
      <c r="T26" s="1">
        <v>80</v>
      </c>
      <c r="U26" s="79">
        <v>76</v>
      </c>
      <c r="V26" s="1"/>
      <c r="W26" s="1"/>
      <c r="X26" s="1"/>
      <c r="Y26" s="1"/>
      <c r="Z26" s="1"/>
      <c r="AA26" s="1"/>
      <c r="AB26" s="1"/>
      <c r="AC26" s="1"/>
      <c r="AD26" s="1"/>
      <c r="AE26" s="18"/>
      <c r="AF26" s="1">
        <v>96</v>
      </c>
      <c r="AG26" s="1">
        <v>90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115011</v>
      </c>
      <c r="C27" s="19" t="s">
        <v>82</v>
      </c>
      <c r="D27" s="18"/>
      <c r="E27" s="28">
        <f t="shared" si="0"/>
        <v>76</v>
      </c>
      <c r="F27" s="28" t="str">
        <f t="shared" si="1"/>
        <v>B</v>
      </c>
      <c r="G27" s="28">
        <f t="shared" si="2"/>
        <v>76</v>
      </c>
      <c r="H27" s="28" t="str">
        <f t="shared" si="3"/>
        <v>B</v>
      </c>
      <c r="I27" s="36">
        <v>2</v>
      </c>
      <c r="J27" s="28" t="str">
        <f t="shared" si="4"/>
        <v>Mampu mendeskripsikan tentang 2D dan 3D, Mampu menganalisa atau kritik seni rupa, namun belum dapat menyusun kegiatan pameran.</v>
      </c>
      <c r="K27" s="28">
        <f t="shared" si="5"/>
        <v>76.5</v>
      </c>
      <c r="L27" s="28" t="str">
        <f t="shared" si="6"/>
        <v>B</v>
      </c>
      <c r="M27" s="28">
        <f t="shared" si="7"/>
        <v>76.5</v>
      </c>
      <c r="N27" s="28" t="str">
        <f t="shared" si="8"/>
        <v>B</v>
      </c>
      <c r="O27" s="36">
        <v>2</v>
      </c>
      <c r="P27" s="28" t="str">
        <f t="shared" si="9"/>
        <v>Mampu mendesain karya baik 2D maupun 3D, mampu membuat karya seni rupa baik 2D maupun 3D, namun belum mampu mengatur penataan ruang atau karya pameran seni rupa 2D maupun 3D.</v>
      </c>
      <c r="Q27" s="39"/>
      <c r="R27" s="81" t="s">
        <v>8</v>
      </c>
      <c r="S27" s="18"/>
      <c r="T27" s="1">
        <v>72</v>
      </c>
      <c r="U27" s="79">
        <v>80</v>
      </c>
      <c r="V27" s="1"/>
      <c r="W27" s="1"/>
      <c r="X27" s="1"/>
      <c r="Y27" s="1"/>
      <c r="Z27" s="1"/>
      <c r="AA27" s="1"/>
      <c r="AB27" s="1"/>
      <c r="AC27" s="1"/>
      <c r="AD27" s="1"/>
      <c r="AE27" s="18"/>
      <c r="AF27" s="1">
        <v>75</v>
      </c>
      <c r="AG27" s="1">
        <v>78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52768</v>
      </c>
      <c r="FK27" s="77">
        <v>52778</v>
      </c>
    </row>
    <row r="28" spans="1:167" x14ac:dyDescent="0.25">
      <c r="A28" s="19">
        <v>18</v>
      </c>
      <c r="B28" s="19">
        <v>115026</v>
      </c>
      <c r="C28" s="19" t="s">
        <v>83</v>
      </c>
      <c r="D28" s="18"/>
      <c r="E28" s="28">
        <f t="shared" si="0"/>
        <v>80</v>
      </c>
      <c r="F28" s="28" t="str">
        <f t="shared" si="1"/>
        <v>B</v>
      </c>
      <c r="G28" s="28">
        <f t="shared" si="2"/>
        <v>80</v>
      </c>
      <c r="H28" s="28" t="str">
        <f t="shared" si="3"/>
        <v>B</v>
      </c>
      <c r="I28" s="36">
        <v>2</v>
      </c>
      <c r="J28" s="28" t="str">
        <f t="shared" si="4"/>
        <v>Mampu mendeskripsikan tentang 2D dan 3D, Mampu menganalisa atau kritik seni rupa, namun belum dapat menyusun kegiatan pameran.</v>
      </c>
      <c r="K28" s="28">
        <f t="shared" si="5"/>
        <v>88</v>
      </c>
      <c r="L28" s="28" t="str">
        <f t="shared" si="6"/>
        <v>A</v>
      </c>
      <c r="M28" s="28">
        <f t="shared" si="7"/>
        <v>88</v>
      </c>
      <c r="N28" s="28" t="str">
        <f t="shared" si="8"/>
        <v>A</v>
      </c>
      <c r="O28" s="36">
        <v>1</v>
      </c>
      <c r="P28" s="28" t="str">
        <f t="shared" si="9"/>
        <v>Mampu mendesain karya baik 2D maupun 3D, mampu membuat karya seni rupa baik 2D maupun 3D, dan mampu mengatur penataan ruang atau karya pameran seni rupa 2D maupun 3D.</v>
      </c>
      <c r="Q28" s="39"/>
      <c r="R28" s="81" t="s">
        <v>8</v>
      </c>
      <c r="S28" s="18"/>
      <c r="T28" s="1">
        <v>80</v>
      </c>
      <c r="U28" s="79">
        <v>80</v>
      </c>
      <c r="V28" s="1"/>
      <c r="W28" s="1"/>
      <c r="X28" s="1"/>
      <c r="Y28" s="1"/>
      <c r="Z28" s="1"/>
      <c r="AA28" s="1"/>
      <c r="AB28" s="1"/>
      <c r="AC28" s="1"/>
      <c r="AD28" s="1"/>
      <c r="AE28" s="18"/>
      <c r="AF28" s="1">
        <v>96</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115041</v>
      </c>
      <c r="C29" s="19" t="s">
        <v>84</v>
      </c>
      <c r="D29" s="18"/>
      <c r="E29" s="28">
        <f t="shared" si="0"/>
        <v>86</v>
      </c>
      <c r="F29" s="28" t="str">
        <f t="shared" si="1"/>
        <v>A</v>
      </c>
      <c r="G29" s="28">
        <f t="shared" si="2"/>
        <v>86</v>
      </c>
      <c r="H29" s="28" t="str">
        <f t="shared" si="3"/>
        <v>A</v>
      </c>
      <c r="I29" s="36">
        <v>1</v>
      </c>
      <c r="J29" s="28" t="str">
        <f t="shared" si="4"/>
        <v>Mampu mendeskripsikan tentang 2D dan 3D, Mampu menganalisa atau kritik seni rupa, dan mampu menyusun kegiatan pameran.</v>
      </c>
      <c r="K29" s="28">
        <f t="shared" si="5"/>
        <v>82</v>
      </c>
      <c r="L29" s="28" t="str">
        <f t="shared" si="6"/>
        <v>B</v>
      </c>
      <c r="M29" s="28">
        <f t="shared" si="7"/>
        <v>82</v>
      </c>
      <c r="N29" s="28" t="str">
        <f t="shared" si="8"/>
        <v>B</v>
      </c>
      <c r="O29" s="36">
        <v>2</v>
      </c>
      <c r="P29" s="28" t="str">
        <f t="shared" si="9"/>
        <v>Mampu mendesain karya baik 2D maupun 3D, mampu membuat karya seni rupa baik 2D maupun 3D, namun belum mampu mengatur penataan ruang atau karya pameran seni rupa 2D maupun 3D.</v>
      </c>
      <c r="Q29" s="39"/>
      <c r="R29" s="81" t="s">
        <v>8</v>
      </c>
      <c r="S29" s="18"/>
      <c r="T29" s="1">
        <v>88</v>
      </c>
      <c r="U29" s="79">
        <v>84</v>
      </c>
      <c r="V29" s="1"/>
      <c r="W29" s="1"/>
      <c r="X29" s="1"/>
      <c r="Y29" s="1"/>
      <c r="Z29" s="1"/>
      <c r="AA29" s="1"/>
      <c r="AB29" s="1"/>
      <c r="AC29" s="1"/>
      <c r="AD29" s="1"/>
      <c r="AE29" s="18"/>
      <c r="AF29" s="1">
        <v>84</v>
      </c>
      <c r="AG29" s="1">
        <v>80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52769</v>
      </c>
      <c r="FK29" s="77">
        <v>52779</v>
      </c>
    </row>
    <row r="30" spans="1:167" x14ac:dyDescent="0.25">
      <c r="A30" s="19">
        <v>20</v>
      </c>
      <c r="B30" s="19">
        <v>115056</v>
      </c>
      <c r="C30" s="19" t="s">
        <v>85</v>
      </c>
      <c r="D30" s="18"/>
      <c r="E30" s="28">
        <f t="shared" si="0"/>
        <v>86</v>
      </c>
      <c r="F30" s="28" t="str">
        <f t="shared" si="1"/>
        <v>A</v>
      </c>
      <c r="G30" s="28">
        <f t="shared" si="2"/>
        <v>86</v>
      </c>
      <c r="H30" s="28" t="str">
        <f t="shared" si="3"/>
        <v>A</v>
      </c>
      <c r="I30" s="36">
        <v>1</v>
      </c>
      <c r="J30" s="28" t="str">
        <f t="shared" si="4"/>
        <v>Mampu mendeskripsikan tentang 2D dan 3D, Mampu menganalisa atau kritik seni rupa, dan mampu menyusun kegiatan pameran.</v>
      </c>
      <c r="K30" s="28">
        <f t="shared" si="5"/>
        <v>76.5</v>
      </c>
      <c r="L30" s="28" t="str">
        <f t="shared" si="6"/>
        <v>B</v>
      </c>
      <c r="M30" s="28">
        <f t="shared" si="7"/>
        <v>76.5</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81" t="s">
        <v>8</v>
      </c>
      <c r="S30" s="18"/>
      <c r="T30" s="1">
        <v>90</v>
      </c>
      <c r="U30" s="79">
        <v>82</v>
      </c>
      <c r="V30" s="1"/>
      <c r="W30" s="1"/>
      <c r="X30" s="1"/>
      <c r="Y30" s="1"/>
      <c r="Z30" s="1"/>
      <c r="AA30" s="1"/>
      <c r="AB30" s="1"/>
      <c r="AC30" s="1"/>
      <c r="AD30" s="1"/>
      <c r="AE30" s="18"/>
      <c r="AF30" s="1">
        <v>75</v>
      </c>
      <c r="AG30" s="1">
        <v>78</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115071</v>
      </c>
      <c r="C31" s="19" t="s">
        <v>86</v>
      </c>
      <c r="D31" s="18"/>
      <c r="E31" s="28">
        <f t="shared" si="0"/>
        <v>82</v>
      </c>
      <c r="F31" s="28" t="str">
        <f t="shared" si="1"/>
        <v>B</v>
      </c>
      <c r="G31" s="28">
        <f t="shared" si="2"/>
        <v>82</v>
      </c>
      <c r="H31" s="28" t="str">
        <f t="shared" si="3"/>
        <v>B</v>
      </c>
      <c r="I31" s="36">
        <v>2</v>
      </c>
      <c r="J31" s="28" t="str">
        <f t="shared" si="4"/>
        <v>Mampu mendeskripsikan tentang 2D dan 3D, Mampu menganalisa atau kritik seni rupa, namun belum dapat menyusun kegiatan pameran.</v>
      </c>
      <c r="K31" s="28">
        <f t="shared" si="5"/>
        <v>90.5</v>
      </c>
      <c r="L31" s="28" t="str">
        <f t="shared" si="6"/>
        <v>A</v>
      </c>
      <c r="M31" s="28">
        <f t="shared" si="7"/>
        <v>90.5</v>
      </c>
      <c r="N31" s="28" t="str">
        <f t="shared" si="8"/>
        <v>A</v>
      </c>
      <c r="O31" s="36">
        <v>1</v>
      </c>
      <c r="P31" s="28" t="str">
        <f t="shared" si="9"/>
        <v>Mampu mendesain karya baik 2D maupun 3D, mampu membuat karya seni rupa baik 2D maupun 3D, dan mampu mengatur penataan ruang atau karya pameran seni rupa 2D maupun 3D.</v>
      </c>
      <c r="Q31" s="39"/>
      <c r="R31" s="81" t="s">
        <v>8</v>
      </c>
      <c r="S31" s="18"/>
      <c r="T31" s="1">
        <v>83</v>
      </c>
      <c r="U31" s="79">
        <v>80</v>
      </c>
      <c r="V31" s="1"/>
      <c r="W31" s="1"/>
      <c r="X31" s="1"/>
      <c r="Y31" s="1"/>
      <c r="Z31" s="1"/>
      <c r="AA31" s="1"/>
      <c r="AB31" s="1"/>
      <c r="AC31" s="1"/>
      <c r="AD31" s="1"/>
      <c r="AE31" s="18"/>
      <c r="AF31" s="1">
        <v>91</v>
      </c>
      <c r="AG31" s="1">
        <v>90</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52770</v>
      </c>
      <c r="FK31" s="77">
        <v>52780</v>
      </c>
    </row>
    <row r="32" spans="1:167" x14ac:dyDescent="0.25">
      <c r="A32" s="19">
        <v>22</v>
      </c>
      <c r="B32" s="19">
        <v>115086</v>
      </c>
      <c r="C32" s="19" t="s">
        <v>87</v>
      </c>
      <c r="D32" s="18"/>
      <c r="E32" s="28">
        <f t="shared" si="0"/>
        <v>70</v>
      </c>
      <c r="F32" s="28" t="str">
        <f t="shared" si="1"/>
        <v>C</v>
      </c>
      <c r="G32" s="28">
        <f t="shared" si="2"/>
        <v>70</v>
      </c>
      <c r="H32" s="28" t="str">
        <f t="shared" si="3"/>
        <v>C</v>
      </c>
      <c r="I32" s="36">
        <v>3</v>
      </c>
      <c r="J32" s="28" t="str">
        <f t="shared" si="4"/>
        <v>Mampu mendeskripsikan tentang 2D dan 3D, namun belum dapat menganalisa atau kritik seni rupa dan menyusun kegiatan pameran.</v>
      </c>
      <c r="K32" s="28">
        <f t="shared" si="5"/>
        <v>77.5</v>
      </c>
      <c r="L32" s="28" t="str">
        <f t="shared" si="6"/>
        <v>B</v>
      </c>
      <c r="M32" s="28">
        <f t="shared" si="7"/>
        <v>77.5</v>
      </c>
      <c r="N32" s="28" t="str">
        <f t="shared" si="8"/>
        <v>B</v>
      </c>
      <c r="O32" s="36">
        <v>2</v>
      </c>
      <c r="P32" s="28" t="str">
        <f t="shared" si="9"/>
        <v>Mampu mendesain karya baik 2D maupun 3D, mampu membuat karya seni rupa baik 2D maupun 3D, namun belum mampu mengatur penataan ruang atau karya pameran seni rupa 2D maupun 3D.</v>
      </c>
      <c r="Q32" s="39"/>
      <c r="R32" s="81" t="s">
        <v>8</v>
      </c>
      <c r="S32" s="18"/>
      <c r="T32" s="1">
        <v>70</v>
      </c>
      <c r="U32" s="79">
        <v>70</v>
      </c>
      <c r="V32" s="1"/>
      <c r="W32" s="1"/>
      <c r="X32" s="1"/>
      <c r="Y32" s="1"/>
      <c r="Z32" s="1"/>
      <c r="AA32" s="1"/>
      <c r="AB32" s="1"/>
      <c r="AC32" s="1"/>
      <c r="AD32" s="1"/>
      <c r="AE32" s="18"/>
      <c r="AF32" s="1">
        <v>75</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129231</v>
      </c>
      <c r="C33" s="19" t="s">
        <v>88</v>
      </c>
      <c r="D33" s="18"/>
      <c r="E33" s="28">
        <f t="shared" si="0"/>
        <v>80</v>
      </c>
      <c r="F33" s="28" t="str">
        <f t="shared" si="1"/>
        <v>B</v>
      </c>
      <c r="G33" s="28">
        <f t="shared" si="2"/>
        <v>80</v>
      </c>
      <c r="H33" s="28" t="str">
        <f t="shared" si="3"/>
        <v>B</v>
      </c>
      <c r="I33" s="36">
        <v>2</v>
      </c>
      <c r="J33" s="28" t="str">
        <f t="shared" si="4"/>
        <v>Mampu mendeskripsikan tentang 2D dan 3D, Mampu menganalisa atau kritik seni rupa, namun belum dapat menyusun kegiatan pameran.</v>
      </c>
      <c r="K33" s="28">
        <f t="shared" si="5"/>
        <v>80.5</v>
      </c>
      <c r="L33" s="28" t="str">
        <f t="shared" si="6"/>
        <v>B</v>
      </c>
      <c r="M33" s="28">
        <f t="shared" si="7"/>
        <v>80.5</v>
      </c>
      <c r="N33" s="28" t="str">
        <f t="shared" si="8"/>
        <v>B</v>
      </c>
      <c r="O33" s="36">
        <v>2</v>
      </c>
      <c r="P33" s="28" t="str">
        <f t="shared" si="9"/>
        <v>Mampu mendesain karya baik 2D maupun 3D, mampu membuat karya seni rupa baik 2D maupun 3D, namun belum mampu mengatur penataan ruang atau karya pameran seni rupa 2D maupun 3D.</v>
      </c>
      <c r="Q33" s="39"/>
      <c r="R33" s="81" t="s">
        <v>8</v>
      </c>
      <c r="S33" s="18"/>
      <c r="T33" s="1">
        <v>83</v>
      </c>
      <c r="U33" s="79">
        <v>76</v>
      </c>
      <c r="V33" s="1"/>
      <c r="W33" s="1"/>
      <c r="X33" s="1"/>
      <c r="Y33" s="1"/>
      <c r="Z33" s="1"/>
      <c r="AA33" s="1"/>
      <c r="AB33" s="1"/>
      <c r="AC33" s="1"/>
      <c r="AD33" s="1"/>
      <c r="AE33" s="18"/>
      <c r="AF33" s="1">
        <v>81</v>
      </c>
      <c r="AG33" s="1">
        <v>80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115101</v>
      </c>
      <c r="C34" s="19" t="s">
        <v>89</v>
      </c>
      <c r="D34" s="18"/>
      <c r="E34" s="28">
        <f t="shared" si="0"/>
        <v>86</v>
      </c>
      <c r="F34" s="28" t="str">
        <f t="shared" si="1"/>
        <v>A</v>
      </c>
      <c r="G34" s="28">
        <f t="shared" si="2"/>
        <v>86</v>
      </c>
      <c r="H34" s="28" t="str">
        <f t="shared" si="3"/>
        <v>A</v>
      </c>
      <c r="I34" s="36">
        <v>1</v>
      </c>
      <c r="J34" s="28" t="str">
        <f t="shared" si="4"/>
        <v>Mampu mendeskripsikan tentang 2D dan 3D, Mampu menganalisa atau kritik seni rupa, dan mampu menyusun kegiatan pameran.</v>
      </c>
      <c r="K34" s="28">
        <f t="shared" si="5"/>
        <v>80.5</v>
      </c>
      <c r="L34" s="28" t="str">
        <f t="shared" si="6"/>
        <v>B</v>
      </c>
      <c r="M34" s="28">
        <f t="shared" si="7"/>
        <v>80.5</v>
      </c>
      <c r="N34" s="28" t="str">
        <f t="shared" si="8"/>
        <v>B</v>
      </c>
      <c r="O34" s="36">
        <v>2</v>
      </c>
      <c r="P34" s="28" t="str">
        <f t="shared" si="9"/>
        <v>Mampu mendesain karya baik 2D maupun 3D, mampu membuat karya seni rupa baik 2D maupun 3D, namun belum mampu mengatur penataan ruang atau karya pameran seni rupa 2D maupun 3D.</v>
      </c>
      <c r="Q34" s="39"/>
      <c r="R34" s="81" t="s">
        <v>8</v>
      </c>
      <c r="S34" s="18"/>
      <c r="T34" s="1">
        <v>82</v>
      </c>
      <c r="U34" s="79">
        <v>90</v>
      </c>
      <c r="V34" s="1"/>
      <c r="W34" s="1"/>
      <c r="X34" s="1"/>
      <c r="Y34" s="1"/>
      <c r="Z34" s="1"/>
      <c r="AA34" s="1"/>
      <c r="AB34" s="1"/>
      <c r="AC34" s="1"/>
      <c r="AD34" s="1"/>
      <c r="AE34" s="18"/>
      <c r="AF34" s="1">
        <v>83</v>
      </c>
      <c r="AG34" s="1">
        <v>78</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115116</v>
      </c>
      <c r="C35" s="19" t="s">
        <v>90</v>
      </c>
      <c r="D35" s="18"/>
      <c r="E35" s="28">
        <f t="shared" si="0"/>
        <v>83</v>
      </c>
      <c r="F35" s="28" t="str">
        <f t="shared" si="1"/>
        <v>B</v>
      </c>
      <c r="G35" s="28">
        <f t="shared" si="2"/>
        <v>83</v>
      </c>
      <c r="H35" s="28" t="str">
        <f t="shared" si="3"/>
        <v>B</v>
      </c>
      <c r="I35" s="36">
        <v>2</v>
      </c>
      <c r="J35" s="28" t="str">
        <f t="shared" si="4"/>
        <v>Mampu mendeskripsikan tentang 2D dan 3D, Mampu menganalisa atau kritik seni rupa, namun belum dapat menyusun kegiatan pameran.</v>
      </c>
      <c r="K35" s="28">
        <f t="shared" si="5"/>
        <v>82</v>
      </c>
      <c r="L35" s="28" t="str">
        <f t="shared" si="6"/>
        <v>B</v>
      </c>
      <c r="M35" s="28">
        <f t="shared" si="7"/>
        <v>82</v>
      </c>
      <c r="N35" s="28" t="str">
        <f t="shared" si="8"/>
        <v>B</v>
      </c>
      <c r="O35" s="36">
        <v>2</v>
      </c>
      <c r="P35" s="28" t="str">
        <f t="shared" si="9"/>
        <v>Mampu mendesain karya baik 2D maupun 3D, mampu membuat karya seni rupa baik 2D maupun 3D, namun belum mampu mengatur penataan ruang atau karya pameran seni rupa 2D maupun 3D.</v>
      </c>
      <c r="Q35" s="39"/>
      <c r="R35" s="81" t="s">
        <v>8</v>
      </c>
      <c r="S35" s="18"/>
      <c r="T35" s="1">
        <v>77</v>
      </c>
      <c r="U35" s="79">
        <v>88</v>
      </c>
      <c r="V35" s="1"/>
      <c r="W35" s="1"/>
      <c r="X35" s="1"/>
      <c r="Y35" s="1"/>
      <c r="Z35" s="1"/>
      <c r="AA35" s="1"/>
      <c r="AB35" s="1"/>
      <c r="AC35" s="1"/>
      <c r="AD35" s="1"/>
      <c r="AE35" s="18"/>
      <c r="AF35" s="1">
        <v>84</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115131</v>
      </c>
      <c r="C36" s="19" t="s">
        <v>91</v>
      </c>
      <c r="D36" s="18"/>
      <c r="E36" s="28">
        <f t="shared" si="0"/>
        <v>78</v>
      </c>
      <c r="F36" s="28" t="str">
        <f t="shared" si="1"/>
        <v>B</v>
      </c>
      <c r="G36" s="28">
        <f t="shared" si="2"/>
        <v>78</v>
      </c>
      <c r="H36" s="28" t="str">
        <f t="shared" si="3"/>
        <v>B</v>
      </c>
      <c r="I36" s="36">
        <v>2</v>
      </c>
      <c r="J36" s="28" t="str">
        <f t="shared" si="4"/>
        <v>Mampu mendeskripsikan tentang 2D dan 3D, Mampu menganalisa atau kritik seni rupa, namun belum dapat menyusun kegiatan pameran.</v>
      </c>
      <c r="K36" s="28">
        <f t="shared" si="5"/>
        <v>89.5</v>
      </c>
      <c r="L36" s="28" t="str">
        <f t="shared" si="6"/>
        <v>A</v>
      </c>
      <c r="M36" s="28">
        <f t="shared" si="7"/>
        <v>89.5</v>
      </c>
      <c r="N36" s="28" t="str">
        <f t="shared" si="8"/>
        <v>A</v>
      </c>
      <c r="O36" s="36">
        <v>1</v>
      </c>
      <c r="P36" s="28" t="str">
        <f t="shared" si="9"/>
        <v>Mampu mendesain karya baik 2D maupun 3D, mampu membuat karya seni rupa baik 2D maupun 3D, dan mampu mengatur penataan ruang atau karya pameran seni rupa 2D maupun 3D.</v>
      </c>
      <c r="Q36" s="39"/>
      <c r="R36" s="81" t="s">
        <v>8</v>
      </c>
      <c r="S36" s="18"/>
      <c r="T36" s="1">
        <v>72</v>
      </c>
      <c r="U36" s="79">
        <v>84</v>
      </c>
      <c r="V36" s="1"/>
      <c r="W36" s="1"/>
      <c r="X36" s="1"/>
      <c r="Y36" s="1"/>
      <c r="Z36" s="1"/>
      <c r="AA36" s="1"/>
      <c r="AB36" s="1"/>
      <c r="AC36" s="1"/>
      <c r="AD36" s="1"/>
      <c r="AE36" s="18"/>
      <c r="AF36" s="1">
        <v>91</v>
      </c>
      <c r="AG36" s="1">
        <v>88</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115146</v>
      </c>
      <c r="C37" s="19" t="s">
        <v>92</v>
      </c>
      <c r="D37" s="18"/>
      <c r="E37" s="28">
        <f t="shared" si="0"/>
        <v>81</v>
      </c>
      <c r="F37" s="28" t="str">
        <f t="shared" si="1"/>
        <v>B</v>
      </c>
      <c r="G37" s="28">
        <f t="shared" si="2"/>
        <v>81</v>
      </c>
      <c r="H37" s="28" t="str">
        <f t="shared" si="3"/>
        <v>B</v>
      </c>
      <c r="I37" s="36">
        <v>2</v>
      </c>
      <c r="J37" s="28" t="str">
        <f t="shared" si="4"/>
        <v>Mampu mendeskripsikan tentang 2D dan 3D, Mampu menganalisa atau kritik seni rupa, namun belum dapat menyusun kegiatan pameran.</v>
      </c>
      <c r="K37" s="28">
        <f t="shared" si="5"/>
        <v>81</v>
      </c>
      <c r="L37" s="28" t="str">
        <f t="shared" si="6"/>
        <v>B</v>
      </c>
      <c r="M37" s="28">
        <f t="shared" si="7"/>
        <v>81</v>
      </c>
      <c r="N37" s="28" t="str">
        <f t="shared" si="8"/>
        <v>B</v>
      </c>
      <c r="O37" s="36">
        <v>2</v>
      </c>
      <c r="P37" s="28" t="str">
        <f t="shared" si="9"/>
        <v>Mampu mendesain karya baik 2D maupun 3D, mampu membuat karya seni rupa baik 2D maupun 3D, namun belum mampu mengatur penataan ruang atau karya pameran seni rupa 2D maupun 3D.</v>
      </c>
      <c r="Q37" s="39"/>
      <c r="R37" s="81" t="s">
        <v>8</v>
      </c>
      <c r="S37" s="18"/>
      <c r="T37" s="1">
        <v>83</v>
      </c>
      <c r="U37" s="79">
        <v>78</v>
      </c>
      <c r="V37" s="1"/>
      <c r="W37" s="1"/>
      <c r="X37" s="1"/>
      <c r="Y37" s="1"/>
      <c r="Z37" s="1"/>
      <c r="AA37" s="1"/>
      <c r="AB37" s="1"/>
      <c r="AC37" s="1"/>
      <c r="AD37" s="1"/>
      <c r="AE37" s="18"/>
      <c r="AF37" s="1">
        <v>84</v>
      </c>
      <c r="AG37" s="1">
        <v>78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115161</v>
      </c>
      <c r="C38" s="19" t="s">
        <v>93</v>
      </c>
      <c r="D38" s="18"/>
      <c r="E38" s="28">
        <f t="shared" si="0"/>
        <v>70</v>
      </c>
      <c r="F38" s="28" t="str">
        <f t="shared" si="1"/>
        <v>C</v>
      </c>
      <c r="G38" s="28">
        <f t="shared" si="2"/>
        <v>70</v>
      </c>
      <c r="H38" s="28" t="str">
        <f t="shared" si="3"/>
        <v>C</v>
      </c>
      <c r="I38" s="36">
        <v>3</v>
      </c>
      <c r="J38" s="28" t="str">
        <f t="shared" si="4"/>
        <v>Mampu mendeskripsikan tentang 2D dan 3D, namun belum dapat menganalisa atau kritik seni rupa dan menyusun kegiatan pameran.</v>
      </c>
      <c r="K38" s="28">
        <f t="shared" si="5"/>
        <v>92</v>
      </c>
      <c r="L38" s="28" t="str">
        <f t="shared" si="6"/>
        <v>A</v>
      </c>
      <c r="M38" s="28">
        <f t="shared" si="7"/>
        <v>92</v>
      </c>
      <c r="N38" s="28" t="str">
        <f t="shared" si="8"/>
        <v>A</v>
      </c>
      <c r="O38" s="36">
        <v>1</v>
      </c>
      <c r="P38" s="28" t="str">
        <f t="shared" si="9"/>
        <v>Mampu mendesain karya baik 2D maupun 3D, mampu membuat karya seni rupa baik 2D maupun 3D, dan mampu mengatur penataan ruang atau karya pameran seni rupa 2D maupun 3D.</v>
      </c>
      <c r="Q38" s="39"/>
      <c r="R38" s="81" t="s">
        <v>8</v>
      </c>
      <c r="S38" s="18"/>
      <c r="T38" s="1">
        <v>62</v>
      </c>
      <c r="U38" s="79">
        <v>78</v>
      </c>
      <c r="V38" s="1"/>
      <c r="W38" s="1"/>
      <c r="X38" s="1"/>
      <c r="Y38" s="1"/>
      <c r="Z38" s="1"/>
      <c r="AA38" s="1"/>
      <c r="AB38" s="1"/>
      <c r="AC38" s="1"/>
      <c r="AD38" s="1"/>
      <c r="AE38" s="18"/>
      <c r="AF38" s="1">
        <v>94</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115176</v>
      </c>
      <c r="C39" s="19" t="s">
        <v>94</v>
      </c>
      <c r="D39" s="18"/>
      <c r="E39" s="28">
        <f t="shared" si="0"/>
        <v>88</v>
      </c>
      <c r="F39" s="28" t="str">
        <f t="shared" si="1"/>
        <v>A</v>
      </c>
      <c r="G39" s="28">
        <f t="shared" si="2"/>
        <v>88</v>
      </c>
      <c r="H39" s="28" t="str">
        <f t="shared" si="3"/>
        <v>A</v>
      </c>
      <c r="I39" s="36">
        <v>1</v>
      </c>
      <c r="J39" s="28" t="str">
        <f t="shared" si="4"/>
        <v>Mampu mendeskripsikan tentang 2D dan 3D, Mampu menganalisa atau kritik seni rupa, dan mampu menyusun kegiatan pameran.</v>
      </c>
      <c r="K39" s="28">
        <f t="shared" si="5"/>
        <v>87</v>
      </c>
      <c r="L39" s="28" t="str">
        <f t="shared" si="6"/>
        <v>A</v>
      </c>
      <c r="M39" s="28">
        <f t="shared" si="7"/>
        <v>87</v>
      </c>
      <c r="N39" s="28" t="str">
        <f t="shared" si="8"/>
        <v>A</v>
      </c>
      <c r="O39" s="36">
        <v>1</v>
      </c>
      <c r="P39" s="28" t="str">
        <f t="shared" si="9"/>
        <v>Mampu mendesain karya baik 2D maupun 3D, mampu membuat karya seni rupa baik 2D maupun 3D, dan mampu mengatur penataan ruang atau karya pameran seni rupa 2D maupun 3D.</v>
      </c>
      <c r="Q39" s="39"/>
      <c r="R39" s="81" t="s">
        <v>8</v>
      </c>
      <c r="S39" s="18"/>
      <c r="T39" s="1">
        <v>85</v>
      </c>
      <c r="U39" s="79">
        <v>90</v>
      </c>
      <c r="V39" s="1"/>
      <c r="W39" s="1"/>
      <c r="X39" s="1"/>
      <c r="Y39" s="1"/>
      <c r="Z39" s="1"/>
      <c r="AA39" s="1"/>
      <c r="AB39" s="1"/>
      <c r="AC39" s="1"/>
      <c r="AD39" s="1"/>
      <c r="AE39" s="18"/>
      <c r="AF39" s="1">
        <v>94</v>
      </c>
      <c r="AG39" s="1">
        <v>80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115191</v>
      </c>
      <c r="C40" s="19" t="s">
        <v>95</v>
      </c>
      <c r="D40" s="18"/>
      <c r="E40" s="28">
        <f t="shared" si="0"/>
        <v>84</v>
      </c>
      <c r="F40" s="28" t="str">
        <f t="shared" si="1"/>
        <v>B</v>
      </c>
      <c r="G40" s="28">
        <f t="shared" si="2"/>
        <v>84</v>
      </c>
      <c r="H40" s="28" t="str">
        <f t="shared" si="3"/>
        <v>B</v>
      </c>
      <c r="I40" s="36">
        <v>2</v>
      </c>
      <c r="J40" s="28" t="str">
        <f t="shared" si="4"/>
        <v>Mampu mendeskripsikan tentang 2D dan 3D, Mampu menganalisa atau kritik seni rupa, namun belum dapat menyusun kegiatan pameran.</v>
      </c>
      <c r="K40" s="28">
        <f t="shared" si="5"/>
        <v>82</v>
      </c>
      <c r="L40" s="28" t="str">
        <f t="shared" si="6"/>
        <v>B</v>
      </c>
      <c r="M40" s="28">
        <f t="shared" si="7"/>
        <v>82</v>
      </c>
      <c r="N40" s="28" t="str">
        <f t="shared" si="8"/>
        <v>B</v>
      </c>
      <c r="O40" s="36">
        <v>2</v>
      </c>
      <c r="P40" s="28" t="str">
        <f t="shared" si="9"/>
        <v>Mampu mendesain karya baik 2D maupun 3D, mampu membuat karya seni rupa baik 2D maupun 3D, namun belum mampu mengatur penataan ruang atau karya pameran seni rupa 2D maupun 3D.</v>
      </c>
      <c r="Q40" s="39"/>
      <c r="R40" s="81" t="s">
        <v>8</v>
      </c>
      <c r="S40" s="18"/>
      <c r="T40" s="1">
        <v>83</v>
      </c>
      <c r="U40" s="79">
        <v>84</v>
      </c>
      <c r="V40" s="1"/>
      <c r="W40" s="1"/>
      <c r="X40" s="1"/>
      <c r="Y40" s="1"/>
      <c r="Z40" s="1"/>
      <c r="AA40" s="1"/>
      <c r="AB40" s="1"/>
      <c r="AC40" s="1"/>
      <c r="AD40" s="1"/>
      <c r="AE40" s="18"/>
      <c r="AF40" s="1">
        <v>84</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115206</v>
      </c>
      <c r="C41" s="19" t="s">
        <v>96</v>
      </c>
      <c r="D41" s="18"/>
      <c r="E41" s="28">
        <f t="shared" si="0"/>
        <v>77</v>
      </c>
      <c r="F41" s="28" t="str">
        <f t="shared" si="1"/>
        <v>B</v>
      </c>
      <c r="G41" s="28">
        <f t="shared" si="2"/>
        <v>77</v>
      </c>
      <c r="H41" s="28" t="str">
        <f t="shared" si="3"/>
        <v>B</v>
      </c>
      <c r="I41" s="36">
        <v>2</v>
      </c>
      <c r="J41" s="28" t="str">
        <f t="shared" si="4"/>
        <v>Mampu mendeskripsikan tentang 2D dan 3D, Mampu menganalisa atau kritik seni rupa, namun belum dapat menyusun kegiatan pameran.</v>
      </c>
      <c r="K41" s="28">
        <f t="shared" si="5"/>
        <v>77.5</v>
      </c>
      <c r="L41" s="28" t="str">
        <f t="shared" si="6"/>
        <v>B</v>
      </c>
      <c r="M41" s="28">
        <f t="shared" si="7"/>
        <v>77.5</v>
      </c>
      <c r="N41" s="28" t="str">
        <f t="shared" si="8"/>
        <v>B</v>
      </c>
      <c r="O41" s="36">
        <v>2</v>
      </c>
      <c r="P41" s="28" t="str">
        <f t="shared" si="9"/>
        <v>Mampu mendesain karya baik 2D maupun 3D, mampu membuat karya seni rupa baik 2D maupun 3D, namun belum mampu mengatur penataan ruang atau karya pameran seni rupa 2D maupun 3D.</v>
      </c>
      <c r="Q41" s="39"/>
      <c r="R41" s="81" t="s">
        <v>8</v>
      </c>
      <c r="S41" s="18"/>
      <c r="T41" s="1">
        <v>65</v>
      </c>
      <c r="U41" s="79">
        <v>88</v>
      </c>
      <c r="V41" s="1"/>
      <c r="W41" s="1"/>
      <c r="X41" s="1"/>
      <c r="Y41" s="1"/>
      <c r="Z41" s="1"/>
      <c r="AA41" s="1"/>
      <c r="AB41" s="1"/>
      <c r="AC41" s="1"/>
      <c r="AD41" s="1"/>
      <c r="AE41" s="18"/>
      <c r="AF41" s="1">
        <v>75</v>
      </c>
      <c r="AG41" s="1">
        <v>80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115221</v>
      </c>
      <c r="C42" s="19" t="s">
        <v>97</v>
      </c>
      <c r="D42" s="18"/>
      <c r="E42" s="28">
        <f t="shared" si="0"/>
        <v>92</v>
      </c>
      <c r="F42" s="28" t="str">
        <f t="shared" si="1"/>
        <v>A</v>
      </c>
      <c r="G42" s="28">
        <f t="shared" si="2"/>
        <v>92</v>
      </c>
      <c r="H42" s="28" t="str">
        <f t="shared" si="3"/>
        <v>A</v>
      </c>
      <c r="I42" s="36">
        <v>1</v>
      </c>
      <c r="J42" s="28" t="str">
        <f t="shared" si="4"/>
        <v>Mampu mendeskripsikan tentang 2D dan 3D, Mampu menganalisa atau kritik seni rupa, dan mampu menyusun kegiatan pameran.</v>
      </c>
      <c r="K42" s="28">
        <f t="shared" si="5"/>
        <v>80.5</v>
      </c>
      <c r="L42" s="28" t="str">
        <f t="shared" si="6"/>
        <v>B</v>
      </c>
      <c r="M42" s="28">
        <f t="shared" si="7"/>
        <v>80.5</v>
      </c>
      <c r="N42" s="28" t="str">
        <f t="shared" si="8"/>
        <v>B</v>
      </c>
      <c r="O42" s="36">
        <v>2</v>
      </c>
      <c r="P42" s="28" t="str">
        <f t="shared" si="9"/>
        <v>Mampu mendesain karya baik 2D maupun 3D, mampu membuat karya seni rupa baik 2D maupun 3D, namun belum mampu mengatur penataan ruang atau karya pameran seni rupa 2D maupun 3D.</v>
      </c>
      <c r="Q42" s="39"/>
      <c r="R42" s="81" t="s">
        <v>8</v>
      </c>
      <c r="S42" s="18"/>
      <c r="T42" s="1">
        <v>92</v>
      </c>
      <c r="U42" s="79">
        <v>92</v>
      </c>
      <c r="V42" s="1"/>
      <c r="W42" s="1"/>
      <c r="X42" s="1"/>
      <c r="Y42" s="1"/>
      <c r="Z42" s="1"/>
      <c r="AA42" s="1"/>
      <c r="AB42" s="1"/>
      <c r="AC42" s="1"/>
      <c r="AD42" s="1"/>
      <c r="AE42" s="18"/>
      <c r="AF42" s="1">
        <v>81</v>
      </c>
      <c r="AG42" s="1">
        <v>80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115236</v>
      </c>
      <c r="C43" s="19" t="s">
        <v>98</v>
      </c>
      <c r="D43" s="18"/>
      <c r="E43" s="28">
        <f t="shared" si="0"/>
        <v>90</v>
      </c>
      <c r="F43" s="28" t="str">
        <f t="shared" si="1"/>
        <v>A</v>
      </c>
      <c r="G43" s="28">
        <f t="shared" si="2"/>
        <v>90</v>
      </c>
      <c r="H43" s="28" t="str">
        <f t="shared" si="3"/>
        <v>A</v>
      </c>
      <c r="I43" s="36">
        <v>1</v>
      </c>
      <c r="J43" s="28" t="str">
        <f t="shared" si="4"/>
        <v>Mampu mendeskripsikan tentang 2D dan 3D, Mampu menganalisa atau kritik seni rupa, dan mampu menyusun kegiatan pameran.</v>
      </c>
      <c r="K43" s="28">
        <f t="shared" si="5"/>
        <v>88</v>
      </c>
      <c r="L43" s="28" t="str">
        <f t="shared" si="6"/>
        <v>A</v>
      </c>
      <c r="M43" s="28">
        <f t="shared" si="7"/>
        <v>88</v>
      </c>
      <c r="N43" s="28" t="str">
        <f t="shared" si="8"/>
        <v>A</v>
      </c>
      <c r="O43" s="36">
        <v>1</v>
      </c>
      <c r="P43" s="28" t="str">
        <f t="shared" si="9"/>
        <v>Mampu mendesain karya baik 2D maupun 3D, mampu membuat karya seni rupa baik 2D maupun 3D, dan mampu mengatur penataan ruang atau karya pameran seni rupa 2D maupun 3D.</v>
      </c>
      <c r="Q43" s="39"/>
      <c r="R43" s="81" t="s">
        <v>8</v>
      </c>
      <c r="S43" s="18"/>
      <c r="T43" s="1">
        <v>90</v>
      </c>
      <c r="U43" s="79">
        <v>90</v>
      </c>
      <c r="V43" s="1"/>
      <c r="W43" s="1"/>
      <c r="X43" s="1"/>
      <c r="Y43" s="1"/>
      <c r="Z43" s="1"/>
      <c r="AA43" s="1"/>
      <c r="AB43" s="1"/>
      <c r="AC43" s="1"/>
      <c r="AD43" s="1"/>
      <c r="AE43" s="18"/>
      <c r="AF43" s="1">
        <v>96</v>
      </c>
      <c r="AG43" s="1">
        <v>80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115251</v>
      </c>
      <c r="C44" s="19" t="s">
        <v>99</v>
      </c>
      <c r="D44" s="18"/>
      <c r="E44" s="28">
        <f t="shared" si="0"/>
        <v>90</v>
      </c>
      <c r="F44" s="28" t="str">
        <f t="shared" si="1"/>
        <v>A</v>
      </c>
      <c r="G44" s="28">
        <f t="shared" si="2"/>
        <v>90</v>
      </c>
      <c r="H44" s="28" t="str">
        <f t="shared" si="3"/>
        <v>A</v>
      </c>
      <c r="I44" s="36">
        <v>1</v>
      </c>
      <c r="J44" s="28" t="str">
        <f t="shared" si="4"/>
        <v>Mampu mendeskripsikan tentang 2D dan 3D, Mampu menganalisa atau kritik seni rupa, dan mampu menyusun kegiatan pameran.</v>
      </c>
      <c r="K44" s="28">
        <f t="shared" si="5"/>
        <v>94</v>
      </c>
      <c r="L44" s="28" t="str">
        <f t="shared" si="6"/>
        <v>A</v>
      </c>
      <c r="M44" s="28">
        <f t="shared" si="7"/>
        <v>94</v>
      </c>
      <c r="N44" s="28" t="str">
        <f t="shared" si="8"/>
        <v>A</v>
      </c>
      <c r="O44" s="36">
        <v>1</v>
      </c>
      <c r="P44" s="28" t="str">
        <f t="shared" si="9"/>
        <v>Mampu mendesain karya baik 2D maupun 3D, mampu membuat karya seni rupa baik 2D maupun 3D, dan mampu mengatur penataan ruang atau karya pameran seni rupa 2D maupun 3D.</v>
      </c>
      <c r="Q44" s="39"/>
      <c r="R44" s="81" t="s">
        <v>8</v>
      </c>
      <c r="S44" s="18"/>
      <c r="T44" s="1">
        <v>82</v>
      </c>
      <c r="U44" s="79">
        <v>98</v>
      </c>
      <c r="V44" s="1"/>
      <c r="W44" s="1"/>
      <c r="X44" s="1"/>
      <c r="Y44" s="1"/>
      <c r="Z44" s="1"/>
      <c r="AA44" s="1"/>
      <c r="AB44" s="1"/>
      <c r="AC44" s="1"/>
      <c r="AD44" s="1"/>
      <c r="AE44" s="18"/>
      <c r="AF44" s="1">
        <v>98</v>
      </c>
      <c r="AG44" s="1">
        <v>90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115266</v>
      </c>
      <c r="C45" s="19" t="s">
        <v>100</v>
      </c>
      <c r="D45" s="18"/>
      <c r="E45" s="28">
        <f t="shared" si="0"/>
        <v>89</v>
      </c>
      <c r="F45" s="28" t="str">
        <f t="shared" si="1"/>
        <v>A</v>
      </c>
      <c r="G45" s="28">
        <f t="shared" si="2"/>
        <v>89</v>
      </c>
      <c r="H45" s="28" t="str">
        <f t="shared" si="3"/>
        <v>A</v>
      </c>
      <c r="I45" s="36">
        <v>1</v>
      </c>
      <c r="J45" s="28" t="str">
        <f t="shared" si="4"/>
        <v>Mampu mendeskripsikan tentang 2D dan 3D, Mampu menganalisa atau kritik seni rupa, dan mampu menyusun kegiatan pameran.</v>
      </c>
      <c r="K45" s="28">
        <f t="shared" si="5"/>
        <v>86.5</v>
      </c>
      <c r="L45" s="28" t="str">
        <f t="shared" si="6"/>
        <v>A</v>
      </c>
      <c r="M45" s="28">
        <f t="shared" si="7"/>
        <v>86.5</v>
      </c>
      <c r="N45" s="28" t="str">
        <f t="shared" si="8"/>
        <v>A</v>
      </c>
      <c r="O45" s="36">
        <v>1</v>
      </c>
      <c r="P45" s="28" t="str">
        <f t="shared" si="9"/>
        <v>Mampu mendesain karya baik 2D maupun 3D, mampu membuat karya seni rupa baik 2D maupun 3D, dan mampu mengatur penataan ruang atau karya pameran seni rupa 2D maupun 3D.</v>
      </c>
      <c r="Q45" s="39"/>
      <c r="R45" s="81" t="s">
        <v>8</v>
      </c>
      <c r="S45" s="18"/>
      <c r="T45" s="1">
        <v>88</v>
      </c>
      <c r="U45" s="79">
        <v>90</v>
      </c>
      <c r="V45" s="1"/>
      <c r="W45" s="1"/>
      <c r="X45" s="1"/>
      <c r="Y45" s="1"/>
      <c r="Z45" s="1"/>
      <c r="AA45" s="1"/>
      <c r="AB45" s="1"/>
      <c r="AC45" s="1"/>
      <c r="AD45" s="1"/>
      <c r="AE45" s="18"/>
      <c r="AF45" s="1">
        <v>83</v>
      </c>
      <c r="AG45" s="1">
        <v>90</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82.4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655" priority="1" operator="between">
      <formula>($C$4-1)</formula>
      <formula>1</formula>
    </cfRule>
  </conditionalFormatting>
  <conditionalFormatting sqref="E12">
    <cfRule type="cellIs" dxfId="654" priority="2" operator="between">
      <formula>($C$4-1)</formula>
      <formula>1</formula>
    </cfRule>
  </conditionalFormatting>
  <conditionalFormatting sqref="E13">
    <cfRule type="cellIs" dxfId="653" priority="3" operator="between">
      <formula>($C$4-1)</formula>
      <formula>1</formula>
    </cfRule>
  </conditionalFormatting>
  <conditionalFormatting sqref="E14">
    <cfRule type="cellIs" dxfId="652" priority="4" operator="between">
      <formula>($C$4-1)</formula>
      <formula>1</formula>
    </cfRule>
  </conditionalFormatting>
  <conditionalFormatting sqref="E15">
    <cfRule type="cellIs" dxfId="651" priority="5" operator="between">
      <formula>($C$4-1)</formula>
      <formula>1</formula>
    </cfRule>
  </conditionalFormatting>
  <conditionalFormatting sqref="E16">
    <cfRule type="cellIs" dxfId="650" priority="6" operator="between">
      <formula>($C$4-1)</formula>
      <formula>1</formula>
    </cfRule>
  </conditionalFormatting>
  <conditionalFormatting sqref="E17">
    <cfRule type="cellIs" dxfId="649" priority="7" operator="between">
      <formula>($C$4-1)</formula>
      <formula>1</formula>
    </cfRule>
  </conditionalFormatting>
  <conditionalFormatting sqref="E18">
    <cfRule type="cellIs" dxfId="648" priority="8" operator="between">
      <formula>($C$4-1)</formula>
      <formula>1</formula>
    </cfRule>
  </conditionalFormatting>
  <conditionalFormatting sqref="E19">
    <cfRule type="cellIs" dxfId="647" priority="9" operator="between">
      <formula>($C$4-1)</formula>
      <formula>1</formula>
    </cfRule>
  </conditionalFormatting>
  <conditionalFormatting sqref="E20">
    <cfRule type="cellIs" dxfId="646" priority="10" operator="between">
      <formula>($C$4-1)</formula>
      <formula>1</formula>
    </cfRule>
  </conditionalFormatting>
  <conditionalFormatting sqref="E21">
    <cfRule type="cellIs" dxfId="645" priority="11" operator="between">
      <formula>($C$4-1)</formula>
      <formula>1</formula>
    </cfRule>
  </conditionalFormatting>
  <conditionalFormatting sqref="E22">
    <cfRule type="cellIs" dxfId="644" priority="12" operator="between">
      <formula>($C$4-1)</formula>
      <formula>1</formula>
    </cfRule>
  </conditionalFormatting>
  <conditionalFormatting sqref="E23">
    <cfRule type="cellIs" dxfId="643" priority="13" operator="between">
      <formula>($C$4-1)</formula>
      <formula>1</formula>
    </cfRule>
  </conditionalFormatting>
  <conditionalFormatting sqref="E24">
    <cfRule type="cellIs" dxfId="642" priority="14" operator="between">
      <formula>($C$4-1)</formula>
      <formula>1</formula>
    </cfRule>
  </conditionalFormatting>
  <conditionalFormatting sqref="E25">
    <cfRule type="cellIs" dxfId="641" priority="15" operator="between">
      <formula>($C$4-1)</formula>
      <formula>1</formula>
    </cfRule>
  </conditionalFormatting>
  <conditionalFormatting sqref="E26">
    <cfRule type="cellIs" dxfId="640" priority="16" operator="between">
      <formula>($C$4-1)</formula>
      <formula>1</formula>
    </cfRule>
  </conditionalFormatting>
  <conditionalFormatting sqref="E27">
    <cfRule type="cellIs" dxfId="639" priority="17" operator="between">
      <formula>($C$4-1)</formula>
      <formula>1</formula>
    </cfRule>
  </conditionalFormatting>
  <conditionalFormatting sqref="E28">
    <cfRule type="cellIs" dxfId="638" priority="18" operator="between">
      <formula>($C$4-1)</formula>
      <formula>1</formula>
    </cfRule>
  </conditionalFormatting>
  <conditionalFormatting sqref="E29">
    <cfRule type="cellIs" dxfId="637" priority="19" operator="between">
      <formula>($C$4-1)</formula>
      <formula>1</formula>
    </cfRule>
  </conditionalFormatting>
  <conditionalFormatting sqref="E30">
    <cfRule type="cellIs" dxfId="636" priority="20" operator="between">
      <formula>($C$4-1)</formula>
      <formula>1</formula>
    </cfRule>
  </conditionalFormatting>
  <conditionalFormatting sqref="E31">
    <cfRule type="cellIs" dxfId="635" priority="21" operator="between">
      <formula>($C$4-1)</formula>
      <formula>1</formula>
    </cfRule>
  </conditionalFormatting>
  <conditionalFormatting sqref="E32">
    <cfRule type="cellIs" dxfId="634" priority="22" operator="between">
      <formula>($C$4-1)</formula>
      <formula>1</formula>
    </cfRule>
  </conditionalFormatting>
  <conditionalFormatting sqref="E33">
    <cfRule type="cellIs" dxfId="633" priority="23" operator="between">
      <formula>($C$4-1)</formula>
      <formula>1</formula>
    </cfRule>
  </conditionalFormatting>
  <conditionalFormatting sqref="E34">
    <cfRule type="cellIs" dxfId="632" priority="24" operator="between">
      <formula>($C$4-1)</formula>
      <formula>1</formula>
    </cfRule>
  </conditionalFormatting>
  <conditionalFormatting sqref="E35">
    <cfRule type="cellIs" dxfId="631" priority="25" operator="between">
      <formula>($C$4-1)</formula>
      <formula>1</formula>
    </cfRule>
  </conditionalFormatting>
  <conditionalFormatting sqref="E36">
    <cfRule type="cellIs" dxfId="630" priority="26" operator="between">
      <formula>($C$4-1)</formula>
      <formula>1</formula>
    </cfRule>
  </conditionalFormatting>
  <conditionalFormatting sqref="E37">
    <cfRule type="cellIs" dxfId="629" priority="27" operator="between">
      <formula>($C$4-1)</formula>
      <formula>1</formula>
    </cfRule>
  </conditionalFormatting>
  <conditionalFormatting sqref="E38">
    <cfRule type="cellIs" dxfId="628" priority="28" operator="between">
      <formula>($C$4-1)</formula>
      <formula>1</formula>
    </cfRule>
  </conditionalFormatting>
  <conditionalFormatting sqref="E39">
    <cfRule type="cellIs" dxfId="627" priority="29" operator="between">
      <formula>($C$4-1)</formula>
      <formula>1</formula>
    </cfRule>
  </conditionalFormatting>
  <conditionalFormatting sqref="E40">
    <cfRule type="cellIs" dxfId="626" priority="30" operator="between">
      <formula>($C$4-1)</formula>
      <formula>1</formula>
    </cfRule>
  </conditionalFormatting>
  <conditionalFormatting sqref="E41">
    <cfRule type="cellIs" dxfId="625" priority="31" operator="between">
      <formula>($C$4-1)</formula>
      <formula>1</formula>
    </cfRule>
  </conditionalFormatting>
  <conditionalFormatting sqref="E42">
    <cfRule type="cellIs" dxfId="624" priority="32" operator="between">
      <formula>($C$4-1)</formula>
      <formula>1</formula>
    </cfRule>
  </conditionalFormatting>
  <conditionalFormatting sqref="E43">
    <cfRule type="cellIs" dxfId="623" priority="33" operator="between">
      <formula>($C$4-1)</formula>
      <formula>1</formula>
    </cfRule>
  </conditionalFormatting>
  <conditionalFormatting sqref="E44">
    <cfRule type="cellIs" dxfId="622" priority="34" operator="between">
      <formula>($C$4-1)</formula>
      <formula>1</formula>
    </cfRule>
  </conditionalFormatting>
  <conditionalFormatting sqref="E45">
    <cfRule type="cellIs" dxfId="621" priority="35" operator="between">
      <formula>($C$4-1)</formula>
      <formula>1</formula>
    </cfRule>
  </conditionalFormatting>
  <conditionalFormatting sqref="E46">
    <cfRule type="cellIs" dxfId="620" priority="36" operator="between">
      <formula>($C$4-1)</formula>
      <formula>1</formula>
    </cfRule>
  </conditionalFormatting>
  <conditionalFormatting sqref="E47">
    <cfRule type="cellIs" dxfId="619" priority="37" operator="between">
      <formula>($C$4-1)</formula>
      <formula>1</formula>
    </cfRule>
  </conditionalFormatting>
  <conditionalFormatting sqref="E48">
    <cfRule type="cellIs" dxfId="618" priority="38" operator="between">
      <formula>($C$4-1)</formula>
      <formula>1</formula>
    </cfRule>
  </conditionalFormatting>
  <conditionalFormatting sqref="E49">
    <cfRule type="cellIs" dxfId="617" priority="39" operator="between">
      <formula>($C$4-1)</formula>
      <formula>1</formula>
    </cfRule>
  </conditionalFormatting>
  <conditionalFormatting sqref="E50">
    <cfRule type="cellIs" dxfId="616" priority="40" operator="between">
      <formula>($C$4-1)</formula>
      <formula>1</formula>
    </cfRule>
  </conditionalFormatting>
  <conditionalFormatting sqref="G11">
    <cfRule type="cellIs" dxfId="615" priority="41" operator="between">
      <formula>($C$4-1)</formula>
      <formula>1</formula>
    </cfRule>
  </conditionalFormatting>
  <conditionalFormatting sqref="G12">
    <cfRule type="cellIs" dxfId="614" priority="42" operator="between">
      <formula>($C$4-1)</formula>
      <formula>1</formula>
    </cfRule>
  </conditionalFormatting>
  <conditionalFormatting sqref="G13">
    <cfRule type="cellIs" dxfId="613" priority="43" operator="between">
      <formula>($C$4-1)</formula>
      <formula>1</formula>
    </cfRule>
  </conditionalFormatting>
  <conditionalFormatting sqref="G14">
    <cfRule type="cellIs" dxfId="612" priority="44" operator="between">
      <formula>($C$4-1)</formula>
      <formula>1</formula>
    </cfRule>
  </conditionalFormatting>
  <conditionalFormatting sqref="G15">
    <cfRule type="cellIs" dxfId="611" priority="45" operator="between">
      <formula>($C$4-1)</formula>
      <formula>1</formula>
    </cfRule>
  </conditionalFormatting>
  <conditionalFormatting sqref="G16">
    <cfRule type="cellIs" dxfId="610" priority="46" operator="between">
      <formula>($C$4-1)</formula>
      <formula>1</formula>
    </cfRule>
  </conditionalFormatting>
  <conditionalFormatting sqref="G17">
    <cfRule type="cellIs" dxfId="609" priority="47" operator="between">
      <formula>($C$4-1)</formula>
      <formula>1</formula>
    </cfRule>
  </conditionalFormatting>
  <conditionalFormatting sqref="G18">
    <cfRule type="cellIs" dxfId="608" priority="48" operator="between">
      <formula>($C$4-1)</formula>
      <formula>1</formula>
    </cfRule>
  </conditionalFormatting>
  <conditionalFormatting sqref="G19">
    <cfRule type="cellIs" dxfId="607" priority="49" operator="between">
      <formula>($C$4-1)</formula>
      <formula>1</formula>
    </cfRule>
  </conditionalFormatting>
  <conditionalFormatting sqref="G20">
    <cfRule type="cellIs" dxfId="606" priority="50" operator="between">
      <formula>($C$4-1)</formula>
      <formula>1</formula>
    </cfRule>
  </conditionalFormatting>
  <conditionalFormatting sqref="G21">
    <cfRule type="cellIs" dxfId="605" priority="51" operator="between">
      <formula>($C$4-1)</formula>
      <formula>1</formula>
    </cfRule>
  </conditionalFormatting>
  <conditionalFormatting sqref="G22">
    <cfRule type="cellIs" dxfId="604" priority="52" operator="between">
      <formula>($C$4-1)</formula>
      <formula>1</formula>
    </cfRule>
  </conditionalFormatting>
  <conditionalFormatting sqref="G23">
    <cfRule type="cellIs" dxfId="603" priority="53" operator="between">
      <formula>($C$4-1)</formula>
      <formula>1</formula>
    </cfRule>
  </conditionalFormatting>
  <conditionalFormatting sqref="G24">
    <cfRule type="cellIs" dxfId="602" priority="54" operator="between">
      <formula>($C$4-1)</formula>
      <formula>1</formula>
    </cfRule>
  </conditionalFormatting>
  <conditionalFormatting sqref="G25">
    <cfRule type="cellIs" dxfId="601" priority="55" operator="between">
      <formula>($C$4-1)</formula>
      <formula>1</formula>
    </cfRule>
  </conditionalFormatting>
  <conditionalFormatting sqref="G26">
    <cfRule type="cellIs" dxfId="600" priority="56" operator="between">
      <formula>($C$4-1)</formula>
      <formula>1</formula>
    </cfRule>
  </conditionalFormatting>
  <conditionalFormatting sqref="G27">
    <cfRule type="cellIs" dxfId="599" priority="57" operator="between">
      <formula>($C$4-1)</formula>
      <formula>1</formula>
    </cfRule>
  </conditionalFormatting>
  <conditionalFormatting sqref="G28">
    <cfRule type="cellIs" dxfId="598" priority="58" operator="between">
      <formula>($C$4-1)</formula>
      <formula>1</formula>
    </cfRule>
  </conditionalFormatting>
  <conditionalFormatting sqref="G29">
    <cfRule type="cellIs" dxfId="597" priority="59" operator="between">
      <formula>($C$4-1)</formula>
      <formula>1</formula>
    </cfRule>
  </conditionalFormatting>
  <conditionalFormatting sqref="G30">
    <cfRule type="cellIs" dxfId="596" priority="60" operator="between">
      <formula>($C$4-1)</formula>
      <formula>1</formula>
    </cfRule>
  </conditionalFormatting>
  <conditionalFormatting sqref="G31">
    <cfRule type="cellIs" dxfId="595" priority="61" operator="between">
      <formula>($C$4-1)</formula>
      <formula>1</formula>
    </cfRule>
  </conditionalFormatting>
  <conditionalFormatting sqref="G32">
    <cfRule type="cellIs" dxfId="594" priority="62" operator="between">
      <formula>($C$4-1)</formula>
      <formula>1</formula>
    </cfRule>
  </conditionalFormatting>
  <conditionalFormatting sqref="G33">
    <cfRule type="cellIs" dxfId="593" priority="63" operator="between">
      <formula>($C$4-1)</formula>
      <formula>1</formula>
    </cfRule>
  </conditionalFormatting>
  <conditionalFormatting sqref="G34">
    <cfRule type="cellIs" dxfId="592" priority="64" operator="between">
      <formula>($C$4-1)</formula>
      <formula>1</formula>
    </cfRule>
  </conditionalFormatting>
  <conditionalFormatting sqref="G35">
    <cfRule type="cellIs" dxfId="591" priority="65" operator="between">
      <formula>($C$4-1)</formula>
      <formula>1</formula>
    </cfRule>
  </conditionalFormatting>
  <conditionalFormatting sqref="G36">
    <cfRule type="cellIs" dxfId="590" priority="66" operator="between">
      <formula>($C$4-1)</formula>
      <formula>1</formula>
    </cfRule>
  </conditionalFormatting>
  <conditionalFormatting sqref="G37">
    <cfRule type="cellIs" dxfId="589" priority="67" operator="between">
      <formula>($C$4-1)</formula>
      <formula>1</formula>
    </cfRule>
  </conditionalFormatting>
  <conditionalFormatting sqref="G38">
    <cfRule type="cellIs" dxfId="588" priority="68" operator="between">
      <formula>($C$4-1)</formula>
      <formula>1</formula>
    </cfRule>
  </conditionalFormatting>
  <conditionalFormatting sqref="G39">
    <cfRule type="cellIs" dxfId="587" priority="69" operator="between">
      <formula>($C$4-1)</formula>
      <formula>1</formula>
    </cfRule>
  </conditionalFormatting>
  <conditionalFormatting sqref="G40">
    <cfRule type="cellIs" dxfId="586" priority="70" operator="between">
      <formula>($C$4-1)</formula>
      <formula>1</formula>
    </cfRule>
  </conditionalFormatting>
  <conditionalFormatting sqref="G41">
    <cfRule type="cellIs" dxfId="585" priority="71" operator="between">
      <formula>($C$4-1)</formula>
      <formula>1</formula>
    </cfRule>
  </conditionalFormatting>
  <conditionalFormatting sqref="G42">
    <cfRule type="cellIs" dxfId="584" priority="72" operator="between">
      <formula>($C$4-1)</formula>
      <formula>1</formula>
    </cfRule>
  </conditionalFormatting>
  <conditionalFormatting sqref="G43">
    <cfRule type="cellIs" dxfId="583" priority="73" operator="between">
      <formula>($C$4-1)</formula>
      <formula>1</formula>
    </cfRule>
  </conditionalFormatting>
  <conditionalFormatting sqref="G44">
    <cfRule type="cellIs" dxfId="582" priority="74" operator="between">
      <formula>($C$4-1)</formula>
      <formula>1</formula>
    </cfRule>
  </conditionalFormatting>
  <conditionalFormatting sqref="G45">
    <cfRule type="cellIs" dxfId="581" priority="75" operator="between">
      <formula>($C$4-1)</formula>
      <formula>1</formula>
    </cfRule>
  </conditionalFormatting>
  <conditionalFormatting sqref="G46">
    <cfRule type="cellIs" dxfId="580" priority="76" operator="between">
      <formula>($C$4-1)</formula>
      <formula>1</formula>
    </cfRule>
  </conditionalFormatting>
  <conditionalFormatting sqref="G47">
    <cfRule type="cellIs" dxfId="579" priority="77" operator="between">
      <formula>($C$4-1)</formula>
      <formula>1</formula>
    </cfRule>
  </conditionalFormatting>
  <conditionalFormatting sqref="G48">
    <cfRule type="cellIs" dxfId="578" priority="78" operator="between">
      <formula>($C$4-1)</formula>
      <formula>1</formula>
    </cfRule>
  </conditionalFormatting>
  <conditionalFormatting sqref="G49">
    <cfRule type="cellIs" dxfId="577" priority="79" operator="between">
      <formula>($C$4-1)</formula>
      <formula>1</formula>
    </cfRule>
  </conditionalFormatting>
  <conditionalFormatting sqref="G50">
    <cfRule type="cellIs" dxfId="576" priority="80" operator="between">
      <formula>($C$4-1)</formula>
      <formula>1</formula>
    </cfRule>
  </conditionalFormatting>
  <conditionalFormatting sqref="K11">
    <cfRule type="cellIs" dxfId="575" priority="81" operator="between">
      <formula>($C$4-1)</formula>
      <formula>1</formula>
    </cfRule>
  </conditionalFormatting>
  <conditionalFormatting sqref="K12">
    <cfRule type="cellIs" dxfId="574" priority="82" operator="between">
      <formula>($C$4-1)</formula>
      <formula>1</formula>
    </cfRule>
  </conditionalFormatting>
  <conditionalFormatting sqref="K13">
    <cfRule type="cellIs" dxfId="573" priority="83" operator="between">
      <formula>($C$4-1)</formula>
      <formula>1</formula>
    </cfRule>
  </conditionalFormatting>
  <conditionalFormatting sqref="K14">
    <cfRule type="cellIs" dxfId="572" priority="84" operator="between">
      <formula>($C$4-1)</formula>
      <formula>1</formula>
    </cfRule>
  </conditionalFormatting>
  <conditionalFormatting sqref="K15">
    <cfRule type="cellIs" dxfId="571" priority="85" operator="between">
      <formula>($C$4-1)</formula>
      <formula>1</formula>
    </cfRule>
  </conditionalFormatting>
  <conditionalFormatting sqref="K16">
    <cfRule type="cellIs" dxfId="570" priority="86" operator="between">
      <formula>($C$4-1)</formula>
      <formula>1</formula>
    </cfRule>
  </conditionalFormatting>
  <conditionalFormatting sqref="K17">
    <cfRule type="cellIs" dxfId="569" priority="87" operator="between">
      <formula>($C$4-1)</formula>
      <formula>1</formula>
    </cfRule>
  </conditionalFormatting>
  <conditionalFormatting sqref="K18">
    <cfRule type="cellIs" dxfId="568" priority="88" operator="between">
      <formula>($C$4-1)</formula>
      <formula>1</formula>
    </cfRule>
  </conditionalFormatting>
  <conditionalFormatting sqref="K19">
    <cfRule type="cellIs" dxfId="567" priority="89" operator="between">
      <formula>($C$4-1)</formula>
      <formula>1</formula>
    </cfRule>
  </conditionalFormatting>
  <conditionalFormatting sqref="K20">
    <cfRule type="cellIs" dxfId="566" priority="90" operator="between">
      <formula>($C$4-1)</formula>
      <formula>1</formula>
    </cfRule>
  </conditionalFormatting>
  <conditionalFormatting sqref="K21">
    <cfRule type="cellIs" dxfId="565" priority="91" operator="between">
      <formula>($C$4-1)</formula>
      <formula>1</formula>
    </cfRule>
  </conditionalFormatting>
  <conditionalFormatting sqref="K22">
    <cfRule type="cellIs" dxfId="564" priority="92" operator="between">
      <formula>($C$4-1)</formula>
      <formula>1</formula>
    </cfRule>
  </conditionalFormatting>
  <conditionalFormatting sqref="K23">
    <cfRule type="cellIs" dxfId="563" priority="93" operator="between">
      <formula>($C$4-1)</formula>
      <formula>1</formula>
    </cfRule>
  </conditionalFormatting>
  <conditionalFormatting sqref="K24">
    <cfRule type="cellIs" dxfId="562" priority="94" operator="between">
      <formula>($C$4-1)</formula>
      <formula>1</formula>
    </cfRule>
  </conditionalFormatting>
  <conditionalFormatting sqref="K25">
    <cfRule type="cellIs" dxfId="561" priority="95" operator="between">
      <formula>($C$4-1)</formula>
      <formula>1</formula>
    </cfRule>
  </conditionalFormatting>
  <conditionalFormatting sqref="K26">
    <cfRule type="cellIs" dxfId="560" priority="96" operator="between">
      <formula>($C$4-1)</formula>
      <formula>1</formula>
    </cfRule>
  </conditionalFormatting>
  <conditionalFormatting sqref="K27">
    <cfRule type="cellIs" dxfId="559" priority="97" operator="between">
      <formula>($C$4-1)</formula>
      <formula>1</formula>
    </cfRule>
  </conditionalFormatting>
  <conditionalFormatting sqref="K28">
    <cfRule type="cellIs" dxfId="558" priority="98" operator="between">
      <formula>($C$4-1)</formula>
      <formula>1</formula>
    </cfRule>
  </conditionalFormatting>
  <conditionalFormatting sqref="K29">
    <cfRule type="cellIs" dxfId="557" priority="99" operator="between">
      <formula>($C$4-1)</formula>
      <formula>1</formula>
    </cfRule>
  </conditionalFormatting>
  <conditionalFormatting sqref="K30">
    <cfRule type="cellIs" dxfId="556" priority="100" operator="between">
      <formula>($C$4-1)</formula>
      <formula>1</formula>
    </cfRule>
  </conditionalFormatting>
  <conditionalFormatting sqref="K31">
    <cfRule type="cellIs" dxfId="555" priority="101" operator="between">
      <formula>($C$4-1)</formula>
      <formula>1</formula>
    </cfRule>
  </conditionalFormatting>
  <conditionalFormatting sqref="K32">
    <cfRule type="cellIs" dxfId="554" priority="102" operator="between">
      <formula>($C$4-1)</formula>
      <formula>1</formula>
    </cfRule>
  </conditionalFormatting>
  <conditionalFormatting sqref="K33">
    <cfRule type="cellIs" dxfId="553" priority="103" operator="between">
      <formula>($C$4-1)</formula>
      <formula>1</formula>
    </cfRule>
  </conditionalFormatting>
  <conditionalFormatting sqref="K34">
    <cfRule type="cellIs" dxfId="552" priority="104" operator="between">
      <formula>($C$4-1)</formula>
      <formula>1</formula>
    </cfRule>
  </conditionalFormatting>
  <conditionalFormatting sqref="K35">
    <cfRule type="cellIs" dxfId="551" priority="105" operator="between">
      <formula>($C$4-1)</formula>
      <formula>1</formula>
    </cfRule>
  </conditionalFormatting>
  <conditionalFormatting sqref="K36">
    <cfRule type="cellIs" dxfId="550" priority="106" operator="between">
      <formula>($C$4-1)</formula>
      <formula>1</formula>
    </cfRule>
  </conditionalFormatting>
  <conditionalFormatting sqref="K37">
    <cfRule type="cellIs" dxfId="549" priority="107" operator="between">
      <formula>($C$4-1)</formula>
      <formula>1</formula>
    </cfRule>
  </conditionalFormatting>
  <conditionalFormatting sqref="K38">
    <cfRule type="cellIs" dxfId="548" priority="108" operator="between">
      <formula>($C$4-1)</formula>
      <formula>1</formula>
    </cfRule>
  </conditionalFormatting>
  <conditionalFormatting sqref="K39">
    <cfRule type="cellIs" dxfId="547" priority="109" operator="between">
      <formula>($C$4-1)</formula>
      <formula>1</formula>
    </cfRule>
  </conditionalFormatting>
  <conditionalFormatting sqref="K40">
    <cfRule type="cellIs" dxfId="546" priority="110" operator="between">
      <formula>($C$4-1)</formula>
      <formula>1</formula>
    </cfRule>
  </conditionalFormatting>
  <conditionalFormatting sqref="K41">
    <cfRule type="cellIs" dxfId="545" priority="111" operator="between">
      <formula>($C$4-1)</formula>
      <formula>1</formula>
    </cfRule>
  </conditionalFormatting>
  <conditionalFormatting sqref="K42">
    <cfRule type="cellIs" dxfId="544" priority="112" operator="between">
      <formula>($C$4-1)</formula>
      <formula>1</formula>
    </cfRule>
  </conditionalFormatting>
  <conditionalFormatting sqref="K43">
    <cfRule type="cellIs" dxfId="543" priority="113" operator="between">
      <formula>($C$4-1)</formula>
      <formula>1</formula>
    </cfRule>
  </conditionalFormatting>
  <conditionalFormatting sqref="K44">
    <cfRule type="cellIs" dxfId="542" priority="114" operator="between">
      <formula>($C$4-1)</formula>
      <formula>1</formula>
    </cfRule>
  </conditionalFormatting>
  <conditionalFormatting sqref="K45">
    <cfRule type="cellIs" dxfId="541" priority="115" operator="between">
      <formula>($C$4-1)</formula>
      <formula>1</formula>
    </cfRule>
  </conditionalFormatting>
  <conditionalFormatting sqref="K46">
    <cfRule type="cellIs" dxfId="540" priority="116" operator="between">
      <formula>($C$4-1)</formula>
      <formula>1</formula>
    </cfRule>
  </conditionalFormatting>
  <conditionalFormatting sqref="K47">
    <cfRule type="cellIs" dxfId="539" priority="117" operator="between">
      <formula>($C$4-1)</formula>
      <formula>1</formula>
    </cfRule>
  </conditionalFormatting>
  <conditionalFormatting sqref="K48">
    <cfRule type="cellIs" dxfId="538" priority="118" operator="between">
      <formula>($C$4-1)</formula>
      <formula>1</formula>
    </cfRule>
  </conditionalFormatting>
  <conditionalFormatting sqref="K49">
    <cfRule type="cellIs" dxfId="537" priority="119" operator="between">
      <formula>($C$4-1)</formula>
      <formula>1</formula>
    </cfRule>
  </conditionalFormatting>
  <conditionalFormatting sqref="K50">
    <cfRule type="cellIs" dxfId="536" priority="120" operator="between">
      <formula>($C$4-1)</formula>
      <formula>1</formula>
    </cfRule>
  </conditionalFormatting>
  <conditionalFormatting sqref="M11">
    <cfRule type="cellIs" dxfId="535" priority="121" operator="between">
      <formula>($C$4-1)</formula>
      <formula>1</formula>
    </cfRule>
  </conditionalFormatting>
  <conditionalFormatting sqref="M12">
    <cfRule type="cellIs" dxfId="534" priority="122" operator="between">
      <formula>($C$4-1)</formula>
      <formula>1</formula>
    </cfRule>
  </conditionalFormatting>
  <conditionalFormatting sqref="M13">
    <cfRule type="cellIs" dxfId="533" priority="123" operator="between">
      <formula>($C$4-1)</formula>
      <formula>1</formula>
    </cfRule>
  </conditionalFormatting>
  <conditionalFormatting sqref="M14">
    <cfRule type="cellIs" dxfId="532" priority="124" operator="between">
      <formula>($C$4-1)</formula>
      <formula>1</formula>
    </cfRule>
  </conditionalFormatting>
  <conditionalFormatting sqref="M15">
    <cfRule type="cellIs" dxfId="531" priority="125" operator="between">
      <formula>($C$4-1)</formula>
      <formula>1</formula>
    </cfRule>
  </conditionalFormatting>
  <conditionalFormatting sqref="M16">
    <cfRule type="cellIs" dxfId="530" priority="126" operator="between">
      <formula>($C$4-1)</formula>
      <formula>1</formula>
    </cfRule>
  </conditionalFormatting>
  <conditionalFormatting sqref="M17">
    <cfRule type="cellIs" dxfId="529" priority="127" operator="between">
      <formula>($C$4-1)</formula>
      <formula>1</formula>
    </cfRule>
  </conditionalFormatting>
  <conditionalFormatting sqref="M18">
    <cfRule type="cellIs" dxfId="528" priority="128" operator="between">
      <formula>($C$4-1)</formula>
      <formula>1</formula>
    </cfRule>
  </conditionalFormatting>
  <conditionalFormatting sqref="M19">
    <cfRule type="cellIs" dxfId="527" priority="129" operator="between">
      <formula>($C$4-1)</formula>
      <formula>1</formula>
    </cfRule>
  </conditionalFormatting>
  <conditionalFormatting sqref="M20">
    <cfRule type="cellIs" dxfId="526" priority="130" operator="between">
      <formula>($C$4-1)</formula>
      <formula>1</formula>
    </cfRule>
  </conditionalFormatting>
  <conditionalFormatting sqref="M21">
    <cfRule type="cellIs" dxfId="525" priority="131" operator="between">
      <formula>($C$4-1)</formula>
      <formula>1</formula>
    </cfRule>
  </conditionalFormatting>
  <conditionalFormatting sqref="M22">
    <cfRule type="cellIs" dxfId="524" priority="132" operator="between">
      <formula>($C$4-1)</formula>
      <formula>1</formula>
    </cfRule>
  </conditionalFormatting>
  <conditionalFormatting sqref="M23">
    <cfRule type="cellIs" dxfId="523" priority="133" operator="between">
      <formula>($C$4-1)</formula>
      <formula>1</formula>
    </cfRule>
  </conditionalFormatting>
  <conditionalFormatting sqref="M24">
    <cfRule type="cellIs" dxfId="522" priority="134" operator="between">
      <formula>($C$4-1)</formula>
      <formula>1</formula>
    </cfRule>
  </conditionalFormatting>
  <conditionalFormatting sqref="M25">
    <cfRule type="cellIs" dxfId="521" priority="135" operator="between">
      <formula>($C$4-1)</formula>
      <formula>1</formula>
    </cfRule>
  </conditionalFormatting>
  <conditionalFormatting sqref="M26">
    <cfRule type="cellIs" dxfId="520" priority="136" operator="between">
      <formula>($C$4-1)</formula>
      <formula>1</formula>
    </cfRule>
  </conditionalFormatting>
  <conditionalFormatting sqref="M27">
    <cfRule type="cellIs" dxfId="519" priority="137" operator="between">
      <formula>($C$4-1)</formula>
      <formula>1</formula>
    </cfRule>
  </conditionalFormatting>
  <conditionalFormatting sqref="M28">
    <cfRule type="cellIs" dxfId="518" priority="138" operator="between">
      <formula>($C$4-1)</formula>
      <formula>1</formula>
    </cfRule>
  </conditionalFormatting>
  <conditionalFormatting sqref="M29">
    <cfRule type="cellIs" dxfId="517" priority="139" operator="between">
      <formula>($C$4-1)</formula>
      <formula>1</formula>
    </cfRule>
  </conditionalFormatting>
  <conditionalFormatting sqref="M30">
    <cfRule type="cellIs" dxfId="516" priority="140" operator="between">
      <formula>($C$4-1)</formula>
      <formula>1</formula>
    </cfRule>
  </conditionalFormatting>
  <conditionalFormatting sqref="M31">
    <cfRule type="cellIs" dxfId="515" priority="141" operator="between">
      <formula>($C$4-1)</formula>
      <formula>1</formula>
    </cfRule>
  </conditionalFormatting>
  <conditionalFormatting sqref="M32">
    <cfRule type="cellIs" dxfId="514" priority="142" operator="between">
      <formula>($C$4-1)</formula>
      <formula>1</formula>
    </cfRule>
  </conditionalFormatting>
  <conditionalFormatting sqref="M33">
    <cfRule type="cellIs" dxfId="513" priority="143" operator="between">
      <formula>($C$4-1)</formula>
      <formula>1</formula>
    </cfRule>
  </conditionalFormatting>
  <conditionalFormatting sqref="M34">
    <cfRule type="cellIs" dxfId="512" priority="144" operator="between">
      <formula>($C$4-1)</formula>
      <formula>1</formula>
    </cfRule>
  </conditionalFormatting>
  <conditionalFormatting sqref="M35">
    <cfRule type="cellIs" dxfId="511" priority="145" operator="between">
      <formula>($C$4-1)</formula>
      <formula>1</formula>
    </cfRule>
  </conditionalFormatting>
  <conditionalFormatting sqref="M36">
    <cfRule type="cellIs" dxfId="510" priority="146" operator="between">
      <formula>($C$4-1)</formula>
      <formula>1</formula>
    </cfRule>
  </conditionalFormatting>
  <conditionalFormatting sqref="M37">
    <cfRule type="cellIs" dxfId="509" priority="147" operator="between">
      <formula>($C$4-1)</formula>
      <formula>1</formula>
    </cfRule>
  </conditionalFormatting>
  <conditionalFormatting sqref="M38">
    <cfRule type="cellIs" dxfId="508" priority="148" operator="between">
      <formula>($C$4-1)</formula>
      <formula>1</formula>
    </cfRule>
  </conditionalFormatting>
  <conditionalFormatting sqref="M39">
    <cfRule type="cellIs" dxfId="507" priority="149" operator="between">
      <formula>($C$4-1)</formula>
      <formula>1</formula>
    </cfRule>
  </conditionalFormatting>
  <conditionalFormatting sqref="M40">
    <cfRule type="cellIs" dxfId="506" priority="150" operator="between">
      <formula>($C$4-1)</formula>
      <formula>1</formula>
    </cfRule>
  </conditionalFormatting>
  <conditionalFormatting sqref="M41">
    <cfRule type="cellIs" dxfId="505" priority="151" operator="between">
      <formula>($C$4-1)</formula>
      <formula>1</formula>
    </cfRule>
  </conditionalFormatting>
  <conditionalFormatting sqref="M42">
    <cfRule type="cellIs" dxfId="504" priority="152" operator="between">
      <formula>($C$4-1)</formula>
      <formula>1</formula>
    </cfRule>
  </conditionalFormatting>
  <conditionalFormatting sqref="M43">
    <cfRule type="cellIs" dxfId="503" priority="153" operator="between">
      <formula>($C$4-1)</formula>
      <formula>1</formula>
    </cfRule>
  </conditionalFormatting>
  <conditionalFormatting sqref="M44">
    <cfRule type="cellIs" dxfId="502" priority="154" operator="between">
      <formula>($C$4-1)</formula>
      <formula>1</formula>
    </cfRule>
  </conditionalFormatting>
  <conditionalFormatting sqref="M45">
    <cfRule type="cellIs" dxfId="501" priority="155" operator="between">
      <formula>($C$4-1)</formula>
      <formula>1</formula>
    </cfRule>
  </conditionalFormatting>
  <conditionalFormatting sqref="M46">
    <cfRule type="cellIs" dxfId="500" priority="156" operator="between">
      <formula>($C$4-1)</formula>
      <formula>1</formula>
    </cfRule>
  </conditionalFormatting>
  <conditionalFormatting sqref="M47">
    <cfRule type="cellIs" dxfId="499" priority="157" operator="between">
      <formula>($C$4-1)</formula>
      <formula>1</formula>
    </cfRule>
  </conditionalFormatting>
  <conditionalFormatting sqref="M48">
    <cfRule type="cellIs" dxfId="498" priority="158" operator="between">
      <formula>($C$4-1)</formula>
      <formula>1</formula>
    </cfRule>
  </conditionalFormatting>
  <conditionalFormatting sqref="M49">
    <cfRule type="cellIs" dxfId="497" priority="159" operator="between">
      <formula>($C$4-1)</formula>
      <formula>1</formula>
    </cfRule>
  </conditionalFormatting>
  <conditionalFormatting sqref="M50">
    <cfRule type="cellIs" dxfId="496" priority="160" operator="between">
      <formula>($C$4-1)</formula>
      <formula>1</formula>
    </cfRule>
  </conditionalFormatting>
  <conditionalFormatting sqref="K52">
    <cfRule type="cellIs" dxfId="495" priority="161" operator="lessThan">
      <formula>$C$4</formula>
    </cfRule>
  </conditionalFormatting>
  <conditionalFormatting sqref="K53">
    <cfRule type="cellIs" dxfId="494" priority="162" operator="lessThan">
      <formula>$C$4</formula>
    </cfRule>
  </conditionalFormatting>
  <conditionalFormatting sqref="K54">
    <cfRule type="cellIs" dxfId="493" priority="163" operator="lessThan">
      <formula>$C$4</formula>
    </cfRule>
  </conditionalFormatting>
  <conditionalFormatting sqref="K55">
    <cfRule type="cellIs" dxfId="492"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P38" activePane="bottomRight" state="frozen"/>
      <selection pane="topRight"/>
      <selection pane="bottomLeft"/>
      <selection pane="bottomRight" activeCell="T11" sqref="T11:U44"/>
    </sheetView>
  </sheetViews>
  <sheetFormatPr defaultRowHeight="15" x14ac:dyDescent="0.25"/>
  <cols>
    <col min="1" max="1" width="6.5703125" customWidth="1"/>
    <col min="2" max="2" width="9.140625" hidden="1" customWidth="1"/>
    <col min="3" max="3" width="37.28515625" customWidth="1"/>
    <col min="4" max="4" width="5.85546875" customWidth="1"/>
    <col min="5" max="9" width="6" customWidth="1"/>
    <col min="10" max="10" width="13.5703125" customWidth="1"/>
    <col min="11" max="15" width="6.28515625" customWidth="1"/>
    <col min="16" max="16" width="13.5703125" customWidth="1"/>
    <col min="17" max="17" width="7.7109375" hidden="1" customWidth="1"/>
    <col min="18" max="18" width="8.5703125" customWidth="1"/>
    <col min="19" max="19" width="1.85546875" customWidth="1"/>
    <col min="20" max="20" width="7.140625" customWidth="1"/>
    <col min="21" max="21" width="5.85546875" customWidth="1"/>
    <col min="22" max="31" width="1.140625" customWidth="1"/>
    <col min="32" max="33" width="8.7109375" customWidth="1"/>
    <col min="34" max="42" width="1.140625" customWidth="1"/>
    <col min="43" max="52" width="7.140625" hidden="1" customWidth="1"/>
    <col min="53" max="53" width="0" hidden="1" customWidth="1"/>
    <col min="54" max="157" width="9.140625" hidden="1" customWidth="1"/>
    <col min="158" max="158" width="6.140625" hidden="1" customWidth="1"/>
    <col min="159" max="161" width="10" customWidth="1"/>
    <col min="162" max="162" width="1.71093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233</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115281</v>
      </c>
      <c r="C11" s="19" t="s">
        <v>115</v>
      </c>
      <c r="D11" s="18"/>
      <c r="E11" s="28">
        <f t="shared" ref="E11:E50" si="0">IF((COUNTA(T11:AC11)&gt;0),(ROUND((AVERAGE(T11:AC11)),0)),"")</f>
        <v>78</v>
      </c>
      <c r="F11" s="28" t="str">
        <f t="shared" ref="F11:F50" si="1">IF(AND(ISNUMBER(E11),E11&gt;=1),IF(E11&lt;=$FD$13,$FE$13,IF(E11&lt;=$FD$14,$FE$14,IF(E11&lt;=$FD$15,$FE$15,IF(E11&lt;=$FD$16,$FE$16,)))), "")</f>
        <v>B</v>
      </c>
      <c r="G11" s="28">
        <f t="shared" ref="G11:G50" si="2">IF((COUNTA(T11:AD11)&gt;0),(ROUND((AVERAGE(T11:AD11)),0)),"")</f>
        <v>78</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Mampu mendeskripsikan tentang 2D dan 3D, Mampu menganalisa atau kritik seni rupa, namun belum dapat menyusun kegiatan pameran.</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1" t="s">
        <v>8</v>
      </c>
      <c r="S11" s="18"/>
      <c r="T11" s="1">
        <v>81</v>
      </c>
      <c r="U11" s="79">
        <v>75</v>
      </c>
      <c r="V11" s="1"/>
      <c r="W11" s="1"/>
      <c r="X11" s="1"/>
      <c r="Y11" s="1"/>
      <c r="Z11" s="1"/>
      <c r="AA11" s="1"/>
      <c r="AB11" s="1"/>
      <c r="AC11" s="1"/>
      <c r="AD11" s="1"/>
      <c r="AE11" s="18"/>
      <c r="AF11" s="1">
        <v>90</v>
      </c>
      <c r="AG11" s="1">
        <v>80</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115296</v>
      </c>
      <c r="C12" s="19" t="s">
        <v>116</v>
      </c>
      <c r="D12" s="18"/>
      <c r="E12" s="28">
        <f t="shared" si="0"/>
        <v>76</v>
      </c>
      <c r="F12" s="28" t="str">
        <f t="shared" si="1"/>
        <v>B</v>
      </c>
      <c r="G12" s="28">
        <f t="shared" si="2"/>
        <v>76</v>
      </c>
      <c r="H12" s="28" t="str">
        <f t="shared" si="3"/>
        <v>B</v>
      </c>
      <c r="I12" s="36">
        <v>2</v>
      </c>
      <c r="J12" s="28" t="str">
        <f t="shared" si="4"/>
        <v>Mampu mendeskripsikan tentang 2D dan 3D, Mampu menganalisa atau kritik seni rupa, namun belum dapat menyusun kegiatan pameran.</v>
      </c>
      <c r="K12" s="28">
        <f t="shared" si="5"/>
        <v>85</v>
      </c>
      <c r="L12" s="28" t="str">
        <f t="shared" si="6"/>
        <v>A</v>
      </c>
      <c r="M12" s="28">
        <f t="shared" si="7"/>
        <v>85</v>
      </c>
      <c r="N12" s="28" t="str">
        <f t="shared" si="8"/>
        <v>A</v>
      </c>
      <c r="O12" s="36">
        <v>1</v>
      </c>
      <c r="P12" s="28" t="str">
        <f t="shared" si="9"/>
        <v>Mampu mendesain karya baik 2D maupun 3D, mampu membuat karya seni rupa baik 2D maupun 3D, dan mampu mengatur penataan ruang atau karya pameran seni rupa 2D maupun 3D.</v>
      </c>
      <c r="Q12" s="39"/>
      <c r="R12" s="81" t="s">
        <v>8</v>
      </c>
      <c r="S12" s="18"/>
      <c r="T12" s="1">
        <v>79</v>
      </c>
      <c r="U12" s="79">
        <v>72</v>
      </c>
      <c r="V12" s="1"/>
      <c r="W12" s="1"/>
      <c r="X12" s="1"/>
      <c r="Y12" s="1"/>
      <c r="Z12" s="1"/>
      <c r="AA12" s="1"/>
      <c r="AB12" s="1"/>
      <c r="AC12" s="1"/>
      <c r="AD12" s="1"/>
      <c r="AE12" s="18"/>
      <c r="AF12" s="1">
        <v>90</v>
      </c>
      <c r="AG12" s="1">
        <v>80</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115311</v>
      </c>
      <c r="C13" s="19" t="s">
        <v>117</v>
      </c>
      <c r="D13" s="18"/>
      <c r="E13" s="28">
        <f t="shared" si="0"/>
        <v>71</v>
      </c>
      <c r="F13" s="28" t="str">
        <f t="shared" si="1"/>
        <v>C</v>
      </c>
      <c r="G13" s="28">
        <f t="shared" si="2"/>
        <v>71</v>
      </c>
      <c r="H13" s="28" t="str">
        <f t="shared" si="3"/>
        <v>C</v>
      </c>
      <c r="I13" s="36">
        <v>3</v>
      </c>
      <c r="J13" s="28" t="str">
        <f t="shared" si="4"/>
        <v>Mampu mendeskripsikan tentang 2D dan 3D, namun belum dapat menganalisa atau kritik seni rupa dan menyusun kegiatan pameran.</v>
      </c>
      <c r="K13" s="28">
        <f t="shared" si="5"/>
        <v>89</v>
      </c>
      <c r="L13" s="28" t="str">
        <f t="shared" si="6"/>
        <v>A</v>
      </c>
      <c r="M13" s="28">
        <f t="shared" si="7"/>
        <v>89</v>
      </c>
      <c r="N13" s="28" t="str">
        <f t="shared" si="8"/>
        <v>A</v>
      </c>
      <c r="O13" s="36">
        <v>1</v>
      </c>
      <c r="P13" s="28" t="str">
        <f t="shared" si="9"/>
        <v>Mampu mendesain karya baik 2D maupun 3D, mampu membuat karya seni rupa baik 2D maupun 3D, dan mampu mengatur penataan ruang atau karya pameran seni rupa 2D maupun 3D.</v>
      </c>
      <c r="Q13" s="39"/>
      <c r="R13" s="81" t="s">
        <v>8</v>
      </c>
      <c r="S13" s="18"/>
      <c r="T13" s="1">
        <v>73</v>
      </c>
      <c r="U13" s="79">
        <v>68</v>
      </c>
      <c r="V13" s="1"/>
      <c r="W13" s="1"/>
      <c r="X13" s="1"/>
      <c r="Y13" s="1"/>
      <c r="Z13" s="1"/>
      <c r="AA13" s="1"/>
      <c r="AB13" s="1"/>
      <c r="AC13" s="1"/>
      <c r="AD13" s="1"/>
      <c r="AE13" s="18"/>
      <c r="AF13" s="1">
        <v>88</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223</v>
      </c>
      <c r="FI13" s="78" t="s">
        <v>224</v>
      </c>
      <c r="FJ13" s="77">
        <v>52781</v>
      </c>
      <c r="FK13" s="77">
        <v>52791</v>
      </c>
    </row>
    <row r="14" spans="1:167" x14ac:dyDescent="0.25">
      <c r="A14" s="19">
        <v>4</v>
      </c>
      <c r="B14" s="19">
        <v>115326</v>
      </c>
      <c r="C14" s="19" t="s">
        <v>118</v>
      </c>
      <c r="D14" s="18"/>
      <c r="E14" s="28">
        <f t="shared" si="0"/>
        <v>81</v>
      </c>
      <c r="F14" s="28" t="str">
        <f t="shared" si="1"/>
        <v>B</v>
      </c>
      <c r="G14" s="28">
        <f t="shared" si="2"/>
        <v>81</v>
      </c>
      <c r="H14" s="28" t="str">
        <f t="shared" si="3"/>
        <v>B</v>
      </c>
      <c r="I14" s="36">
        <v>2</v>
      </c>
      <c r="J14" s="28" t="str">
        <f t="shared" si="4"/>
        <v>Mampu mendeskripsikan tentang 2D dan 3D, Mampu menganalisa atau kritik seni rupa, namun belum dapat menyusun kegiatan pameran.</v>
      </c>
      <c r="K14" s="28">
        <f t="shared" si="5"/>
        <v>91.5</v>
      </c>
      <c r="L14" s="28" t="str">
        <f t="shared" si="6"/>
        <v>A</v>
      </c>
      <c r="M14" s="28">
        <f t="shared" si="7"/>
        <v>91.5</v>
      </c>
      <c r="N14" s="28" t="str">
        <f t="shared" si="8"/>
        <v>A</v>
      </c>
      <c r="O14" s="36">
        <v>1</v>
      </c>
      <c r="P14" s="28" t="str">
        <f t="shared" si="9"/>
        <v>Mampu mendesain karya baik 2D maupun 3D, mampu membuat karya seni rupa baik 2D maupun 3D, dan mampu mengatur penataan ruang atau karya pameran seni rupa 2D maupun 3D.</v>
      </c>
      <c r="Q14" s="39"/>
      <c r="R14" s="81" t="s">
        <v>8</v>
      </c>
      <c r="S14" s="18"/>
      <c r="T14" s="1">
        <v>79</v>
      </c>
      <c r="U14" s="79">
        <v>82</v>
      </c>
      <c r="V14" s="1"/>
      <c r="W14" s="1"/>
      <c r="X14" s="1"/>
      <c r="Y14" s="1"/>
      <c r="Z14" s="1"/>
      <c r="AA14" s="1"/>
      <c r="AB14" s="1"/>
      <c r="AC14" s="1"/>
      <c r="AD14" s="1"/>
      <c r="AE14" s="18"/>
      <c r="AF14" s="1">
        <v>93</v>
      </c>
      <c r="AG14" s="1">
        <v>90</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115341</v>
      </c>
      <c r="C15" s="19" t="s">
        <v>119</v>
      </c>
      <c r="D15" s="18"/>
      <c r="E15" s="28">
        <f t="shared" si="0"/>
        <v>83</v>
      </c>
      <c r="F15" s="28" t="str">
        <f t="shared" si="1"/>
        <v>B</v>
      </c>
      <c r="G15" s="28">
        <f t="shared" si="2"/>
        <v>83</v>
      </c>
      <c r="H15" s="28" t="str">
        <f t="shared" si="3"/>
        <v>B</v>
      </c>
      <c r="I15" s="36">
        <v>2</v>
      </c>
      <c r="J15" s="28" t="str">
        <f t="shared" si="4"/>
        <v>Mampu mendeskripsikan tentang 2D dan 3D, Mampu menganalisa atau kritik seni rupa, namun belum dapat menyusun kegiatan pameran.</v>
      </c>
      <c r="K15" s="28">
        <f t="shared" si="5"/>
        <v>94</v>
      </c>
      <c r="L15" s="28" t="str">
        <f t="shared" si="6"/>
        <v>A</v>
      </c>
      <c r="M15" s="28">
        <f t="shared" si="7"/>
        <v>94</v>
      </c>
      <c r="N15" s="28" t="str">
        <f t="shared" si="8"/>
        <v>A</v>
      </c>
      <c r="O15" s="36">
        <v>1</v>
      </c>
      <c r="P15" s="28" t="str">
        <f t="shared" si="9"/>
        <v>Mampu mendesain karya baik 2D maupun 3D, mampu membuat karya seni rupa baik 2D maupun 3D, dan mampu mengatur penataan ruang atau karya pameran seni rupa 2D maupun 3D.</v>
      </c>
      <c r="Q15" s="39"/>
      <c r="R15" s="81" t="s">
        <v>8</v>
      </c>
      <c r="S15" s="18"/>
      <c r="T15" s="1">
        <v>82</v>
      </c>
      <c r="U15" s="79">
        <v>84</v>
      </c>
      <c r="V15" s="1"/>
      <c r="W15" s="1"/>
      <c r="X15" s="1"/>
      <c r="Y15" s="1"/>
      <c r="Z15" s="1"/>
      <c r="AA15" s="1"/>
      <c r="AB15" s="1"/>
      <c r="AC15" s="1"/>
      <c r="AD15" s="1"/>
      <c r="AE15" s="18"/>
      <c r="AF15" s="1">
        <v>98</v>
      </c>
      <c r="AG15" s="1">
        <v>90</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225</v>
      </c>
      <c r="FI15" s="78" t="s">
        <v>226</v>
      </c>
      <c r="FJ15" s="77">
        <v>52782</v>
      </c>
      <c r="FK15" s="77">
        <v>52792</v>
      </c>
    </row>
    <row r="16" spans="1:167" x14ac:dyDescent="0.25">
      <c r="A16" s="19">
        <v>6</v>
      </c>
      <c r="B16" s="19">
        <v>115356</v>
      </c>
      <c r="C16" s="19" t="s">
        <v>120</v>
      </c>
      <c r="D16" s="18"/>
      <c r="E16" s="28">
        <f t="shared" si="0"/>
        <v>89</v>
      </c>
      <c r="F16" s="28" t="str">
        <f t="shared" si="1"/>
        <v>A</v>
      </c>
      <c r="G16" s="28">
        <f t="shared" si="2"/>
        <v>89</v>
      </c>
      <c r="H16" s="28" t="str">
        <f t="shared" si="3"/>
        <v>A</v>
      </c>
      <c r="I16" s="36">
        <v>1</v>
      </c>
      <c r="J16" s="28" t="str">
        <f t="shared" si="4"/>
        <v>Mampu mendeskripsikan tentang 2D dan 3D, Mampu menganalisa atau kritik seni rupa, dan mampu menyusun kegiatan pameran.</v>
      </c>
      <c r="K16" s="28">
        <f t="shared" si="5"/>
        <v>87.5</v>
      </c>
      <c r="L16" s="28" t="str">
        <f t="shared" si="6"/>
        <v>A</v>
      </c>
      <c r="M16" s="28">
        <f t="shared" si="7"/>
        <v>87.5</v>
      </c>
      <c r="N16" s="28" t="str">
        <f t="shared" si="8"/>
        <v>A</v>
      </c>
      <c r="O16" s="36">
        <v>1</v>
      </c>
      <c r="P16" s="28" t="str">
        <f t="shared" si="9"/>
        <v>Mampu mendesain karya baik 2D maupun 3D, mampu membuat karya seni rupa baik 2D maupun 3D, dan mampu mengatur penataan ruang atau karya pameran seni rupa 2D maupun 3D.</v>
      </c>
      <c r="Q16" s="39"/>
      <c r="R16" s="81" t="s">
        <v>8</v>
      </c>
      <c r="S16" s="18"/>
      <c r="T16" s="1">
        <v>87</v>
      </c>
      <c r="U16" s="79">
        <v>90</v>
      </c>
      <c r="V16" s="1"/>
      <c r="W16" s="1"/>
      <c r="X16" s="1"/>
      <c r="Y16" s="1"/>
      <c r="Z16" s="1"/>
      <c r="AA16" s="1"/>
      <c r="AB16" s="1"/>
      <c r="AC16" s="1"/>
      <c r="AD16" s="1"/>
      <c r="AE16" s="18"/>
      <c r="AF16" s="1">
        <v>95</v>
      </c>
      <c r="AG16" s="1">
        <v>80</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115371</v>
      </c>
      <c r="C17" s="19" t="s">
        <v>121</v>
      </c>
      <c r="D17" s="18"/>
      <c r="E17" s="28">
        <f t="shared" si="0"/>
        <v>80</v>
      </c>
      <c r="F17" s="28" t="str">
        <f t="shared" si="1"/>
        <v>B</v>
      </c>
      <c r="G17" s="28">
        <f t="shared" si="2"/>
        <v>80</v>
      </c>
      <c r="H17" s="28" t="str">
        <f t="shared" si="3"/>
        <v>B</v>
      </c>
      <c r="I17" s="36">
        <v>2</v>
      </c>
      <c r="J17" s="28" t="str">
        <f t="shared" si="4"/>
        <v>Mampu mendeskripsikan tentang 2D dan 3D, Mampu menganalisa atau kritik seni rupa, namun belum dapat menyusun kegiatan pameran.</v>
      </c>
      <c r="K17" s="28">
        <f t="shared" si="5"/>
        <v>85</v>
      </c>
      <c r="L17" s="28" t="str">
        <f t="shared" si="6"/>
        <v>A</v>
      </c>
      <c r="M17" s="28">
        <f t="shared" si="7"/>
        <v>85</v>
      </c>
      <c r="N17" s="28" t="str">
        <f t="shared" si="8"/>
        <v>A</v>
      </c>
      <c r="O17" s="36">
        <v>1</v>
      </c>
      <c r="P17" s="28" t="str">
        <f t="shared" si="9"/>
        <v>Mampu mendesain karya baik 2D maupun 3D, mampu membuat karya seni rupa baik 2D maupun 3D, dan mampu mengatur penataan ruang atau karya pameran seni rupa 2D maupun 3D.</v>
      </c>
      <c r="Q17" s="39"/>
      <c r="R17" s="81" t="s">
        <v>8</v>
      </c>
      <c r="S17" s="18"/>
      <c r="T17" s="1">
        <v>73</v>
      </c>
      <c r="U17" s="79">
        <v>86</v>
      </c>
      <c r="V17" s="1"/>
      <c r="W17" s="1"/>
      <c r="X17" s="1"/>
      <c r="Y17" s="1"/>
      <c r="Z17" s="1"/>
      <c r="AA17" s="1"/>
      <c r="AB17" s="1"/>
      <c r="AC17" s="1"/>
      <c r="AD17" s="1"/>
      <c r="AE17" s="18"/>
      <c r="AF17" s="1">
        <v>85</v>
      </c>
      <c r="AG17" s="1">
        <v>85</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227</v>
      </c>
      <c r="FI17" s="78" t="s">
        <v>228</v>
      </c>
      <c r="FJ17" s="77">
        <v>52783</v>
      </c>
      <c r="FK17" s="77">
        <v>52793</v>
      </c>
    </row>
    <row r="18" spans="1:167" x14ac:dyDescent="0.25">
      <c r="A18" s="19">
        <v>8</v>
      </c>
      <c r="B18" s="19">
        <v>115386</v>
      </c>
      <c r="C18" s="19" t="s">
        <v>122</v>
      </c>
      <c r="D18" s="18"/>
      <c r="E18" s="28">
        <f t="shared" si="0"/>
        <v>85</v>
      </c>
      <c r="F18" s="28" t="str">
        <f t="shared" si="1"/>
        <v>A</v>
      </c>
      <c r="G18" s="28">
        <f t="shared" si="2"/>
        <v>85</v>
      </c>
      <c r="H18" s="28" t="str">
        <f t="shared" si="3"/>
        <v>A</v>
      </c>
      <c r="I18" s="36">
        <v>1</v>
      </c>
      <c r="J18" s="28" t="str">
        <f t="shared" si="4"/>
        <v>Mampu mendeskripsikan tentang 2D dan 3D, Mampu menganalisa atau kritik seni rupa, dan mampu menyusun kegiatan pameran.</v>
      </c>
      <c r="K18" s="28">
        <f t="shared" si="5"/>
        <v>89</v>
      </c>
      <c r="L18" s="28" t="str">
        <f t="shared" si="6"/>
        <v>A</v>
      </c>
      <c r="M18" s="28">
        <f t="shared" si="7"/>
        <v>89</v>
      </c>
      <c r="N18" s="28" t="str">
        <f t="shared" si="8"/>
        <v>A</v>
      </c>
      <c r="O18" s="36">
        <v>1</v>
      </c>
      <c r="P18" s="28" t="str">
        <f t="shared" si="9"/>
        <v>Mampu mendesain karya baik 2D maupun 3D, mampu membuat karya seni rupa baik 2D maupun 3D, dan mampu mengatur penataan ruang atau karya pameran seni rupa 2D maupun 3D.</v>
      </c>
      <c r="Q18" s="39"/>
      <c r="R18" s="81" t="s">
        <v>8</v>
      </c>
      <c r="S18" s="18"/>
      <c r="T18" s="1">
        <v>78</v>
      </c>
      <c r="U18" s="79">
        <v>92</v>
      </c>
      <c r="V18" s="1"/>
      <c r="W18" s="1"/>
      <c r="X18" s="1"/>
      <c r="Y18" s="1"/>
      <c r="Z18" s="1"/>
      <c r="AA18" s="1"/>
      <c r="AB18" s="1"/>
      <c r="AC18" s="1"/>
      <c r="AD18" s="1"/>
      <c r="AE18" s="18"/>
      <c r="AF18" s="1">
        <v>88</v>
      </c>
      <c r="AG18" s="1">
        <v>90</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115401</v>
      </c>
      <c r="C19" s="19" t="s">
        <v>123</v>
      </c>
      <c r="D19" s="18"/>
      <c r="E19" s="28">
        <f t="shared" si="0"/>
        <v>78</v>
      </c>
      <c r="F19" s="28" t="str">
        <f t="shared" si="1"/>
        <v>B</v>
      </c>
      <c r="G19" s="28">
        <f t="shared" si="2"/>
        <v>78</v>
      </c>
      <c r="H19" s="28" t="str">
        <f t="shared" si="3"/>
        <v>B</v>
      </c>
      <c r="I19" s="36">
        <v>2</v>
      </c>
      <c r="J19" s="28" t="str">
        <f t="shared" si="4"/>
        <v>Mampu mendeskripsikan tentang 2D dan 3D, Mampu menganalisa atau kritik seni rupa, namun belum dapat menyusun kegiatan pameran.</v>
      </c>
      <c r="K19" s="28">
        <f t="shared" si="5"/>
        <v>89</v>
      </c>
      <c r="L19" s="28" t="str">
        <f t="shared" si="6"/>
        <v>A</v>
      </c>
      <c r="M19" s="28">
        <f t="shared" si="7"/>
        <v>89</v>
      </c>
      <c r="N19" s="28" t="str">
        <f t="shared" si="8"/>
        <v>A</v>
      </c>
      <c r="O19" s="36">
        <v>1</v>
      </c>
      <c r="P19" s="28" t="str">
        <f t="shared" si="9"/>
        <v>Mampu mendesain karya baik 2D maupun 3D, mampu membuat karya seni rupa baik 2D maupun 3D, dan mampu mengatur penataan ruang atau karya pameran seni rupa 2D maupun 3D.</v>
      </c>
      <c r="Q19" s="39"/>
      <c r="R19" s="81" t="s">
        <v>8</v>
      </c>
      <c r="S19" s="18"/>
      <c r="T19" s="1">
        <v>90</v>
      </c>
      <c r="U19" s="79">
        <v>66</v>
      </c>
      <c r="V19" s="1"/>
      <c r="W19" s="1"/>
      <c r="X19" s="1"/>
      <c r="Y19" s="1"/>
      <c r="Z19" s="1"/>
      <c r="AA19" s="1"/>
      <c r="AB19" s="1"/>
      <c r="AC19" s="1"/>
      <c r="AD19" s="1"/>
      <c r="AE19" s="18"/>
      <c r="AF19" s="1">
        <v>88</v>
      </c>
      <c r="AG19" s="1">
        <v>90</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52784</v>
      </c>
      <c r="FK19" s="77">
        <v>52794</v>
      </c>
    </row>
    <row r="20" spans="1:167" x14ac:dyDescent="0.25">
      <c r="A20" s="19">
        <v>10</v>
      </c>
      <c r="B20" s="19">
        <v>115416</v>
      </c>
      <c r="C20" s="19" t="s">
        <v>124</v>
      </c>
      <c r="D20" s="18"/>
      <c r="E20" s="28">
        <f t="shared" si="0"/>
        <v>85</v>
      </c>
      <c r="F20" s="28" t="str">
        <f t="shared" si="1"/>
        <v>A</v>
      </c>
      <c r="G20" s="28">
        <f t="shared" si="2"/>
        <v>85</v>
      </c>
      <c r="H20" s="28" t="str">
        <f t="shared" si="3"/>
        <v>A</v>
      </c>
      <c r="I20" s="36">
        <v>1</v>
      </c>
      <c r="J20" s="28" t="str">
        <f t="shared" si="4"/>
        <v>Mampu mendeskripsikan tentang 2D dan 3D, Mampu menganalisa atau kritik seni rupa, dan mampu menyusun kegiatan pameran.</v>
      </c>
      <c r="K20" s="28">
        <f t="shared" si="5"/>
        <v>88</v>
      </c>
      <c r="L20" s="28" t="str">
        <f t="shared" si="6"/>
        <v>A</v>
      </c>
      <c r="M20" s="28">
        <f t="shared" si="7"/>
        <v>88</v>
      </c>
      <c r="N20" s="28" t="str">
        <f t="shared" si="8"/>
        <v>A</v>
      </c>
      <c r="O20" s="36">
        <v>1</v>
      </c>
      <c r="P20" s="28" t="str">
        <f t="shared" si="9"/>
        <v>Mampu mendesain karya baik 2D maupun 3D, mampu membuat karya seni rupa baik 2D maupun 3D, dan mampu mengatur penataan ruang atau karya pameran seni rupa 2D maupun 3D.</v>
      </c>
      <c r="Q20" s="39"/>
      <c r="R20" s="81" t="s">
        <v>8</v>
      </c>
      <c r="S20" s="18"/>
      <c r="T20" s="1">
        <v>88</v>
      </c>
      <c r="U20" s="79">
        <v>82</v>
      </c>
      <c r="V20" s="1"/>
      <c r="W20" s="1"/>
      <c r="X20" s="1"/>
      <c r="Y20" s="1"/>
      <c r="Z20" s="1"/>
      <c r="AA20" s="1"/>
      <c r="AB20" s="1"/>
      <c r="AC20" s="1"/>
      <c r="AD20" s="1"/>
      <c r="AE20" s="18"/>
      <c r="AF20" s="1">
        <v>88</v>
      </c>
      <c r="AG20" s="1">
        <v>88</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115431</v>
      </c>
      <c r="C21" s="19" t="s">
        <v>125</v>
      </c>
      <c r="D21" s="18"/>
      <c r="E21" s="28">
        <f t="shared" si="0"/>
        <v>79</v>
      </c>
      <c r="F21" s="28" t="str">
        <f t="shared" si="1"/>
        <v>B</v>
      </c>
      <c r="G21" s="28">
        <f t="shared" si="2"/>
        <v>79</v>
      </c>
      <c r="H21" s="28" t="str">
        <f t="shared" si="3"/>
        <v>B</v>
      </c>
      <c r="I21" s="36">
        <v>2</v>
      </c>
      <c r="J21" s="28" t="str">
        <f t="shared" si="4"/>
        <v>Mampu mendeskripsikan tentang 2D dan 3D, Mampu menganalisa atau kritik seni rupa, namun belum dapat menyusun kegiatan pameran.</v>
      </c>
      <c r="K21" s="28">
        <f t="shared" si="5"/>
        <v>87.5</v>
      </c>
      <c r="L21" s="28" t="str">
        <f t="shared" si="6"/>
        <v>A</v>
      </c>
      <c r="M21" s="28">
        <f t="shared" si="7"/>
        <v>87.5</v>
      </c>
      <c r="N21" s="28" t="str">
        <f t="shared" si="8"/>
        <v>A</v>
      </c>
      <c r="O21" s="36">
        <v>1</v>
      </c>
      <c r="P21" s="28" t="str">
        <f t="shared" si="9"/>
        <v>Mampu mendesain karya baik 2D maupun 3D, mampu membuat karya seni rupa baik 2D maupun 3D, dan mampu mengatur penataan ruang atau karya pameran seni rupa 2D maupun 3D.</v>
      </c>
      <c r="Q21" s="39"/>
      <c r="R21" s="81" t="s">
        <v>8</v>
      </c>
      <c r="S21" s="18"/>
      <c r="T21" s="1">
        <v>75</v>
      </c>
      <c r="U21" s="79">
        <v>82</v>
      </c>
      <c r="V21" s="1"/>
      <c r="W21" s="1"/>
      <c r="X21" s="1"/>
      <c r="Y21" s="1"/>
      <c r="Z21" s="1"/>
      <c r="AA21" s="1"/>
      <c r="AB21" s="1"/>
      <c r="AC21" s="1"/>
      <c r="AD21" s="1"/>
      <c r="AE21" s="18"/>
      <c r="AF21" s="1">
        <v>95</v>
      </c>
      <c r="AG21" s="1">
        <v>80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52785</v>
      </c>
      <c r="FK21" s="77">
        <v>52795</v>
      </c>
    </row>
    <row r="22" spans="1:167" x14ac:dyDescent="0.25">
      <c r="A22" s="19">
        <v>12</v>
      </c>
      <c r="B22" s="19">
        <v>115446</v>
      </c>
      <c r="C22" s="19" t="s">
        <v>126</v>
      </c>
      <c r="D22" s="18"/>
      <c r="E22" s="28">
        <f t="shared" si="0"/>
        <v>89</v>
      </c>
      <c r="F22" s="28" t="str">
        <f t="shared" si="1"/>
        <v>A</v>
      </c>
      <c r="G22" s="28">
        <f t="shared" si="2"/>
        <v>89</v>
      </c>
      <c r="H22" s="28" t="str">
        <f t="shared" si="3"/>
        <v>A</v>
      </c>
      <c r="I22" s="36">
        <v>1</v>
      </c>
      <c r="J22" s="28" t="str">
        <f t="shared" si="4"/>
        <v>Mampu mendeskripsikan tentang 2D dan 3D, Mampu menganalisa atau kritik seni rupa, dan mampu menyusun kegiatan pameran.</v>
      </c>
      <c r="K22" s="28">
        <f t="shared" si="5"/>
        <v>87.5</v>
      </c>
      <c r="L22" s="28" t="str">
        <f t="shared" si="6"/>
        <v>A</v>
      </c>
      <c r="M22" s="28">
        <f t="shared" si="7"/>
        <v>87.5</v>
      </c>
      <c r="N22" s="28" t="str">
        <f t="shared" si="8"/>
        <v>A</v>
      </c>
      <c r="O22" s="36">
        <v>1</v>
      </c>
      <c r="P22" s="28" t="str">
        <f t="shared" si="9"/>
        <v>Mampu mendesain karya baik 2D maupun 3D, mampu membuat karya seni rupa baik 2D maupun 3D, dan mampu mengatur penataan ruang atau karya pameran seni rupa 2D maupun 3D.</v>
      </c>
      <c r="Q22" s="39"/>
      <c r="R22" s="81" t="s">
        <v>8</v>
      </c>
      <c r="S22" s="18"/>
      <c r="T22" s="1">
        <v>81</v>
      </c>
      <c r="U22" s="79">
        <v>96</v>
      </c>
      <c r="V22" s="1"/>
      <c r="W22" s="1"/>
      <c r="X22" s="1"/>
      <c r="Y22" s="1"/>
      <c r="Z22" s="1"/>
      <c r="AA22" s="1"/>
      <c r="AB22" s="1"/>
      <c r="AC22" s="1"/>
      <c r="AD22" s="1"/>
      <c r="AE22" s="18"/>
      <c r="AF22" s="1">
        <v>85</v>
      </c>
      <c r="AG22" s="1">
        <v>90</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115461</v>
      </c>
      <c r="C23" s="19" t="s">
        <v>127</v>
      </c>
      <c r="D23" s="18"/>
      <c r="E23" s="28">
        <f t="shared" si="0"/>
        <v>92</v>
      </c>
      <c r="F23" s="28" t="str">
        <f t="shared" si="1"/>
        <v>A</v>
      </c>
      <c r="G23" s="28">
        <f t="shared" si="2"/>
        <v>92</v>
      </c>
      <c r="H23" s="28" t="str">
        <f t="shared" si="3"/>
        <v>A</v>
      </c>
      <c r="I23" s="36">
        <v>1</v>
      </c>
      <c r="J23" s="28" t="str">
        <f t="shared" si="4"/>
        <v>Mampu mendeskripsikan tentang 2D dan 3D, Mampu menganalisa atau kritik seni rupa, dan mampu menyusun kegiatan pameran.</v>
      </c>
      <c r="K23" s="28">
        <f t="shared" si="5"/>
        <v>98</v>
      </c>
      <c r="L23" s="28" t="str">
        <f t="shared" si="6"/>
        <v>A</v>
      </c>
      <c r="M23" s="28">
        <f t="shared" si="7"/>
        <v>98</v>
      </c>
      <c r="N23" s="28" t="str">
        <f t="shared" si="8"/>
        <v>A</v>
      </c>
      <c r="O23" s="36">
        <v>1</v>
      </c>
      <c r="P23" s="28" t="str">
        <f t="shared" si="9"/>
        <v>Mampu mendesain karya baik 2D maupun 3D, mampu membuat karya seni rupa baik 2D maupun 3D, dan mampu mengatur penataan ruang atau karya pameran seni rupa 2D maupun 3D.</v>
      </c>
      <c r="Q23" s="39"/>
      <c r="R23" s="81" t="s">
        <v>8</v>
      </c>
      <c r="S23" s="18"/>
      <c r="T23" s="1">
        <v>91</v>
      </c>
      <c r="U23" s="79">
        <v>92</v>
      </c>
      <c r="V23" s="1"/>
      <c r="W23" s="1"/>
      <c r="X23" s="1"/>
      <c r="Y23" s="1"/>
      <c r="Z23" s="1"/>
      <c r="AA23" s="1"/>
      <c r="AB23" s="1"/>
      <c r="AC23" s="1"/>
      <c r="AD23" s="1"/>
      <c r="AE23" s="18"/>
      <c r="AF23" s="1">
        <v>98</v>
      </c>
      <c r="AG23" s="1">
        <v>98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52786</v>
      </c>
      <c r="FK23" s="77">
        <v>52796</v>
      </c>
    </row>
    <row r="24" spans="1:167" x14ac:dyDescent="0.25">
      <c r="A24" s="19">
        <v>14</v>
      </c>
      <c r="B24" s="19">
        <v>115491</v>
      </c>
      <c r="C24" s="19" t="s">
        <v>128</v>
      </c>
      <c r="D24" s="18"/>
      <c r="E24" s="28">
        <f t="shared" si="0"/>
        <v>87</v>
      </c>
      <c r="F24" s="28" t="str">
        <f t="shared" si="1"/>
        <v>A</v>
      </c>
      <c r="G24" s="28">
        <f t="shared" si="2"/>
        <v>87</v>
      </c>
      <c r="H24" s="28" t="str">
        <f t="shared" si="3"/>
        <v>A</v>
      </c>
      <c r="I24" s="36">
        <v>1</v>
      </c>
      <c r="J24" s="28" t="str">
        <f t="shared" si="4"/>
        <v>Mampu mendeskripsikan tentang 2D dan 3D, Mampu menganalisa atau kritik seni rupa, dan mampu menyusun kegiatan pameran.</v>
      </c>
      <c r="K24" s="28">
        <f t="shared" si="5"/>
        <v>91.5</v>
      </c>
      <c r="L24" s="28" t="str">
        <f t="shared" si="6"/>
        <v>A</v>
      </c>
      <c r="M24" s="28">
        <f t="shared" si="7"/>
        <v>91.5</v>
      </c>
      <c r="N24" s="28" t="str">
        <f t="shared" si="8"/>
        <v>A</v>
      </c>
      <c r="O24" s="36">
        <v>1</v>
      </c>
      <c r="P24" s="28" t="str">
        <f t="shared" si="9"/>
        <v>Mampu mendesain karya baik 2D maupun 3D, mampu membuat karya seni rupa baik 2D maupun 3D, dan mampu mengatur penataan ruang atau karya pameran seni rupa 2D maupun 3D.</v>
      </c>
      <c r="Q24" s="39"/>
      <c r="R24" s="81" t="s">
        <v>8</v>
      </c>
      <c r="S24" s="18"/>
      <c r="T24" s="1">
        <v>88</v>
      </c>
      <c r="U24" s="79">
        <v>86</v>
      </c>
      <c r="V24" s="1"/>
      <c r="W24" s="1"/>
      <c r="X24" s="1"/>
      <c r="Y24" s="1"/>
      <c r="Z24" s="1"/>
      <c r="AA24" s="1"/>
      <c r="AB24" s="1"/>
      <c r="AC24" s="1"/>
      <c r="AD24" s="1"/>
      <c r="AE24" s="18"/>
      <c r="AF24" s="1">
        <v>93</v>
      </c>
      <c r="AG24" s="1">
        <v>90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115506</v>
      </c>
      <c r="C25" s="19" t="s">
        <v>129</v>
      </c>
      <c r="D25" s="18"/>
      <c r="E25" s="28">
        <f t="shared" si="0"/>
        <v>89</v>
      </c>
      <c r="F25" s="28" t="str">
        <f t="shared" si="1"/>
        <v>A</v>
      </c>
      <c r="G25" s="28">
        <f t="shared" si="2"/>
        <v>89</v>
      </c>
      <c r="H25" s="28" t="str">
        <f t="shared" si="3"/>
        <v>A</v>
      </c>
      <c r="I25" s="36">
        <v>1</v>
      </c>
      <c r="J25" s="28" t="str">
        <f t="shared" si="4"/>
        <v>Mampu mendeskripsikan tentang 2D dan 3D, Mampu menganalisa atau kritik seni rupa, dan mampu menyusun kegiatan pameran.</v>
      </c>
      <c r="K25" s="28">
        <f t="shared" si="5"/>
        <v>90</v>
      </c>
      <c r="L25" s="28" t="str">
        <f t="shared" si="6"/>
        <v>A</v>
      </c>
      <c r="M25" s="28">
        <f t="shared" si="7"/>
        <v>90</v>
      </c>
      <c r="N25" s="28" t="str">
        <f t="shared" si="8"/>
        <v>A</v>
      </c>
      <c r="O25" s="36">
        <v>1</v>
      </c>
      <c r="P25" s="28" t="str">
        <f t="shared" si="9"/>
        <v>Mampu mendesain karya baik 2D maupun 3D, mampu membuat karya seni rupa baik 2D maupun 3D, dan mampu mengatur penataan ruang atau karya pameran seni rupa 2D maupun 3D.</v>
      </c>
      <c r="Q25" s="39"/>
      <c r="R25" s="81" t="s">
        <v>8</v>
      </c>
      <c r="S25" s="18"/>
      <c r="T25" s="1">
        <v>89</v>
      </c>
      <c r="U25" s="79">
        <v>88</v>
      </c>
      <c r="V25" s="1"/>
      <c r="W25" s="1"/>
      <c r="X25" s="1"/>
      <c r="Y25" s="1"/>
      <c r="Z25" s="1"/>
      <c r="AA25" s="1"/>
      <c r="AB25" s="1"/>
      <c r="AC25" s="1"/>
      <c r="AD25" s="1"/>
      <c r="AE25" s="18"/>
      <c r="AF25" s="1">
        <v>90</v>
      </c>
      <c r="AG25" s="1">
        <v>90</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52787</v>
      </c>
      <c r="FK25" s="77">
        <v>52797</v>
      </c>
    </row>
    <row r="26" spans="1:167" x14ac:dyDescent="0.25">
      <c r="A26" s="19">
        <v>16</v>
      </c>
      <c r="B26" s="19">
        <v>115521</v>
      </c>
      <c r="C26" s="19" t="s">
        <v>130</v>
      </c>
      <c r="D26" s="18"/>
      <c r="E26" s="28">
        <f t="shared" si="0"/>
        <v>86</v>
      </c>
      <c r="F26" s="28" t="str">
        <f t="shared" si="1"/>
        <v>A</v>
      </c>
      <c r="G26" s="28">
        <f t="shared" si="2"/>
        <v>86</v>
      </c>
      <c r="H26" s="28" t="str">
        <f t="shared" si="3"/>
        <v>A</v>
      </c>
      <c r="I26" s="36">
        <v>1</v>
      </c>
      <c r="J26" s="28" t="str">
        <f t="shared" si="4"/>
        <v>Mampu mendeskripsikan tentang 2D dan 3D, Mampu menganalisa atau kritik seni rupa, dan mampu menyusun kegiatan pameran.</v>
      </c>
      <c r="K26" s="28">
        <f t="shared" si="5"/>
        <v>89</v>
      </c>
      <c r="L26" s="28" t="str">
        <f t="shared" si="6"/>
        <v>A</v>
      </c>
      <c r="M26" s="28">
        <f t="shared" si="7"/>
        <v>89</v>
      </c>
      <c r="N26" s="28" t="str">
        <f t="shared" si="8"/>
        <v>A</v>
      </c>
      <c r="O26" s="36">
        <v>1</v>
      </c>
      <c r="P26" s="28" t="str">
        <f t="shared" si="9"/>
        <v>Mampu mendesain karya baik 2D maupun 3D, mampu membuat karya seni rupa baik 2D maupun 3D, dan mampu mengatur penataan ruang atau karya pameran seni rupa 2D maupun 3D.</v>
      </c>
      <c r="Q26" s="39"/>
      <c r="R26" s="81" t="s">
        <v>8</v>
      </c>
      <c r="S26" s="18"/>
      <c r="T26" s="1">
        <v>86</v>
      </c>
      <c r="U26" s="79">
        <v>86</v>
      </c>
      <c r="V26" s="1"/>
      <c r="W26" s="1"/>
      <c r="X26" s="1"/>
      <c r="Y26" s="1"/>
      <c r="Z26" s="1"/>
      <c r="AA26" s="1"/>
      <c r="AB26" s="1"/>
      <c r="AC26" s="1"/>
      <c r="AD26" s="1"/>
      <c r="AE26" s="18"/>
      <c r="AF26" s="1">
        <v>88</v>
      </c>
      <c r="AG26" s="1">
        <v>90</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115536</v>
      </c>
      <c r="C27" s="19" t="s">
        <v>131</v>
      </c>
      <c r="D27" s="18"/>
      <c r="E27" s="28">
        <f t="shared" si="0"/>
        <v>84</v>
      </c>
      <c r="F27" s="28" t="str">
        <f t="shared" si="1"/>
        <v>B</v>
      </c>
      <c r="G27" s="28">
        <f t="shared" si="2"/>
        <v>84</v>
      </c>
      <c r="H27" s="28" t="str">
        <f t="shared" si="3"/>
        <v>B</v>
      </c>
      <c r="I27" s="36">
        <v>2</v>
      </c>
      <c r="J27" s="28" t="str">
        <f t="shared" si="4"/>
        <v>Mampu mendeskripsikan tentang 2D dan 3D, Mampu menganalisa atau kritik seni rupa, namun belum dapat menyusun kegiatan pameran.</v>
      </c>
      <c r="K27" s="28">
        <f t="shared" si="5"/>
        <v>84</v>
      </c>
      <c r="L27" s="28" t="str">
        <f t="shared" si="6"/>
        <v>B</v>
      </c>
      <c r="M27" s="28">
        <f t="shared" si="7"/>
        <v>84</v>
      </c>
      <c r="N27" s="28" t="str">
        <f t="shared" si="8"/>
        <v>B</v>
      </c>
      <c r="O27" s="36">
        <v>1</v>
      </c>
      <c r="P27" s="28" t="str">
        <f t="shared" si="9"/>
        <v>Mampu mendesain karya baik 2D maupun 3D, mampu membuat karya seni rupa baik 2D maupun 3D, dan mampu mengatur penataan ruang atau karya pameran seni rupa 2D maupun 3D.</v>
      </c>
      <c r="Q27" s="39"/>
      <c r="R27" s="81" t="s">
        <v>8</v>
      </c>
      <c r="S27" s="18"/>
      <c r="T27" s="1">
        <v>83</v>
      </c>
      <c r="U27" s="79">
        <v>84</v>
      </c>
      <c r="V27" s="1"/>
      <c r="W27" s="1"/>
      <c r="X27" s="1"/>
      <c r="Y27" s="1"/>
      <c r="Z27" s="1"/>
      <c r="AA27" s="1"/>
      <c r="AB27" s="1"/>
      <c r="AC27" s="1"/>
      <c r="AD27" s="1"/>
      <c r="AE27" s="18"/>
      <c r="AF27" s="1">
        <v>88</v>
      </c>
      <c r="AG27" s="1">
        <v>80</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52788</v>
      </c>
      <c r="FK27" s="77">
        <v>52798</v>
      </c>
    </row>
    <row r="28" spans="1:167" x14ac:dyDescent="0.25">
      <c r="A28" s="19">
        <v>18</v>
      </c>
      <c r="B28" s="19">
        <v>115551</v>
      </c>
      <c r="C28" s="19" t="s">
        <v>132</v>
      </c>
      <c r="D28" s="18"/>
      <c r="E28" s="28">
        <f t="shared" si="0"/>
        <v>88</v>
      </c>
      <c r="F28" s="28" t="str">
        <f t="shared" si="1"/>
        <v>A</v>
      </c>
      <c r="G28" s="28">
        <f t="shared" si="2"/>
        <v>88</v>
      </c>
      <c r="H28" s="28" t="str">
        <f t="shared" si="3"/>
        <v>A</v>
      </c>
      <c r="I28" s="36">
        <v>1</v>
      </c>
      <c r="J28" s="28" t="str">
        <f t="shared" si="4"/>
        <v>Mampu mendeskripsikan tentang 2D dan 3D, Mampu menganalisa atau kritik seni rupa, dan mampu menyusun kegiatan pameran.</v>
      </c>
      <c r="K28" s="28">
        <f t="shared" si="5"/>
        <v>84</v>
      </c>
      <c r="L28" s="28" t="str">
        <f t="shared" si="6"/>
        <v>B</v>
      </c>
      <c r="M28" s="28">
        <f t="shared" si="7"/>
        <v>84</v>
      </c>
      <c r="N28" s="28" t="str">
        <f t="shared" si="8"/>
        <v>B</v>
      </c>
      <c r="O28" s="36">
        <v>1</v>
      </c>
      <c r="P28" s="28" t="str">
        <f t="shared" si="9"/>
        <v>Mampu mendesain karya baik 2D maupun 3D, mampu membuat karya seni rupa baik 2D maupun 3D, dan mampu mengatur penataan ruang atau karya pameran seni rupa 2D maupun 3D.</v>
      </c>
      <c r="Q28" s="39"/>
      <c r="R28" s="81" t="s">
        <v>8</v>
      </c>
      <c r="S28" s="18"/>
      <c r="T28" s="1">
        <v>84</v>
      </c>
      <c r="U28" s="79">
        <v>92</v>
      </c>
      <c r="V28" s="1"/>
      <c r="W28" s="1"/>
      <c r="X28" s="1"/>
      <c r="Y28" s="1"/>
      <c r="Z28" s="1"/>
      <c r="AA28" s="1"/>
      <c r="AB28" s="1"/>
      <c r="AC28" s="1"/>
      <c r="AD28" s="1"/>
      <c r="AE28" s="18"/>
      <c r="AF28" s="1">
        <v>88</v>
      </c>
      <c r="AG28" s="1">
        <v>80</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115566</v>
      </c>
      <c r="C29" s="19" t="s">
        <v>133</v>
      </c>
      <c r="D29" s="18"/>
      <c r="E29" s="28">
        <f t="shared" si="0"/>
        <v>83</v>
      </c>
      <c r="F29" s="28" t="str">
        <f t="shared" si="1"/>
        <v>B</v>
      </c>
      <c r="G29" s="28">
        <f t="shared" si="2"/>
        <v>83</v>
      </c>
      <c r="H29" s="28" t="str">
        <f t="shared" si="3"/>
        <v>B</v>
      </c>
      <c r="I29" s="36">
        <v>2</v>
      </c>
      <c r="J29" s="28" t="str">
        <f t="shared" si="4"/>
        <v>Mampu mendeskripsikan tentang 2D dan 3D, Mampu menganalisa atau kritik seni rupa, namun belum dapat menyusun kegiatan pameran.</v>
      </c>
      <c r="K29" s="28">
        <f t="shared" si="5"/>
        <v>90</v>
      </c>
      <c r="L29" s="28" t="str">
        <f t="shared" si="6"/>
        <v>A</v>
      </c>
      <c r="M29" s="28">
        <f t="shared" si="7"/>
        <v>90</v>
      </c>
      <c r="N29" s="28" t="str">
        <f t="shared" si="8"/>
        <v>A</v>
      </c>
      <c r="O29" s="36">
        <v>1</v>
      </c>
      <c r="P29" s="28" t="str">
        <f t="shared" si="9"/>
        <v>Mampu mendesain karya baik 2D maupun 3D, mampu membuat karya seni rupa baik 2D maupun 3D, dan mampu mengatur penataan ruang atau karya pameran seni rupa 2D maupun 3D.</v>
      </c>
      <c r="Q29" s="39"/>
      <c r="R29" s="81" t="s">
        <v>8</v>
      </c>
      <c r="S29" s="18"/>
      <c r="T29" s="1">
        <v>88</v>
      </c>
      <c r="U29" s="79">
        <v>78</v>
      </c>
      <c r="V29" s="1"/>
      <c r="W29" s="1"/>
      <c r="X29" s="1"/>
      <c r="Y29" s="1"/>
      <c r="Z29" s="1"/>
      <c r="AA29" s="1"/>
      <c r="AB29" s="1"/>
      <c r="AC29" s="1"/>
      <c r="AD29" s="1"/>
      <c r="AE29" s="18"/>
      <c r="AF29" s="1">
        <v>90</v>
      </c>
      <c r="AG29" s="1">
        <v>90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52789</v>
      </c>
      <c r="FK29" s="77">
        <v>52799</v>
      </c>
    </row>
    <row r="30" spans="1:167" x14ac:dyDescent="0.25">
      <c r="A30" s="19">
        <v>20</v>
      </c>
      <c r="B30" s="19">
        <v>115596</v>
      </c>
      <c r="C30" s="19" t="s">
        <v>134</v>
      </c>
      <c r="D30" s="18"/>
      <c r="E30" s="28">
        <f t="shared" si="0"/>
        <v>84</v>
      </c>
      <c r="F30" s="28" t="str">
        <f t="shared" si="1"/>
        <v>B</v>
      </c>
      <c r="G30" s="28">
        <f t="shared" si="2"/>
        <v>84</v>
      </c>
      <c r="H30" s="28" t="str">
        <f t="shared" si="3"/>
        <v>B</v>
      </c>
      <c r="I30" s="36">
        <v>2</v>
      </c>
      <c r="J30" s="28" t="str">
        <f t="shared" si="4"/>
        <v>Mampu mendeskripsikan tentang 2D dan 3D, Mampu menganalisa atau kritik seni rupa, namun belum dapat menyusun kegiatan pameran.</v>
      </c>
      <c r="K30" s="28">
        <f t="shared" si="5"/>
        <v>92.5</v>
      </c>
      <c r="L30" s="28" t="str">
        <f t="shared" si="6"/>
        <v>A</v>
      </c>
      <c r="M30" s="28">
        <f t="shared" si="7"/>
        <v>92.5</v>
      </c>
      <c r="N30" s="28" t="str">
        <f t="shared" si="8"/>
        <v>A</v>
      </c>
      <c r="O30" s="36">
        <v>1</v>
      </c>
      <c r="P30" s="28" t="str">
        <f t="shared" si="9"/>
        <v>Mampu mendesain karya baik 2D maupun 3D, mampu membuat karya seni rupa baik 2D maupun 3D, dan mampu mengatur penataan ruang atau karya pameran seni rupa 2D maupun 3D.</v>
      </c>
      <c r="Q30" s="39"/>
      <c r="R30" s="81" t="s">
        <v>8</v>
      </c>
      <c r="S30" s="18"/>
      <c r="T30" s="1">
        <v>82</v>
      </c>
      <c r="U30" s="79">
        <v>86</v>
      </c>
      <c r="V30" s="1"/>
      <c r="W30" s="1"/>
      <c r="X30" s="1"/>
      <c r="Y30" s="1"/>
      <c r="Z30" s="1"/>
      <c r="AA30" s="1"/>
      <c r="AB30" s="1"/>
      <c r="AC30" s="1"/>
      <c r="AD30" s="1"/>
      <c r="AE30" s="18"/>
      <c r="AF30" s="1">
        <v>95</v>
      </c>
      <c r="AG30" s="1">
        <v>90</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115611</v>
      </c>
      <c r="C31" s="19" t="s">
        <v>135</v>
      </c>
      <c r="D31" s="18"/>
      <c r="E31" s="28">
        <f t="shared" si="0"/>
        <v>89</v>
      </c>
      <c r="F31" s="28" t="str">
        <f t="shared" si="1"/>
        <v>A</v>
      </c>
      <c r="G31" s="28">
        <f t="shared" si="2"/>
        <v>89</v>
      </c>
      <c r="H31" s="28" t="str">
        <f t="shared" si="3"/>
        <v>A</v>
      </c>
      <c r="I31" s="36">
        <v>1</v>
      </c>
      <c r="J31" s="28" t="str">
        <f t="shared" si="4"/>
        <v>Mampu mendeskripsikan tentang 2D dan 3D, Mampu menganalisa atau kritik seni rupa, dan mampu menyusun kegiatan pameran.</v>
      </c>
      <c r="K31" s="28">
        <f t="shared" si="5"/>
        <v>87.5</v>
      </c>
      <c r="L31" s="28" t="str">
        <f t="shared" si="6"/>
        <v>A</v>
      </c>
      <c r="M31" s="28">
        <f t="shared" si="7"/>
        <v>87.5</v>
      </c>
      <c r="N31" s="28" t="str">
        <f t="shared" si="8"/>
        <v>A</v>
      </c>
      <c r="O31" s="36">
        <v>1</v>
      </c>
      <c r="P31" s="28" t="str">
        <f t="shared" si="9"/>
        <v>Mampu mendesain karya baik 2D maupun 3D, mampu membuat karya seni rupa baik 2D maupun 3D, dan mampu mengatur penataan ruang atau karya pameran seni rupa 2D maupun 3D.</v>
      </c>
      <c r="Q31" s="39"/>
      <c r="R31" s="81" t="s">
        <v>8</v>
      </c>
      <c r="S31" s="18"/>
      <c r="T31" s="1">
        <v>82</v>
      </c>
      <c r="U31" s="79">
        <v>96</v>
      </c>
      <c r="V31" s="1"/>
      <c r="W31" s="1"/>
      <c r="X31" s="1"/>
      <c r="Y31" s="1"/>
      <c r="Z31" s="1"/>
      <c r="AA31" s="1"/>
      <c r="AB31" s="1"/>
      <c r="AC31" s="1"/>
      <c r="AD31" s="1"/>
      <c r="AE31" s="18"/>
      <c r="AF31" s="1">
        <v>90</v>
      </c>
      <c r="AG31" s="1">
        <v>85</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52790</v>
      </c>
      <c r="FK31" s="77">
        <v>52800</v>
      </c>
    </row>
    <row r="32" spans="1:167" x14ac:dyDescent="0.25">
      <c r="A32" s="19">
        <v>22</v>
      </c>
      <c r="B32" s="19">
        <v>115626</v>
      </c>
      <c r="C32" s="19" t="s">
        <v>136</v>
      </c>
      <c r="D32" s="18"/>
      <c r="E32" s="28">
        <f t="shared" si="0"/>
        <v>76</v>
      </c>
      <c r="F32" s="28" t="str">
        <f t="shared" si="1"/>
        <v>B</v>
      </c>
      <c r="G32" s="28">
        <f t="shared" si="2"/>
        <v>76</v>
      </c>
      <c r="H32" s="28" t="str">
        <f t="shared" si="3"/>
        <v>B</v>
      </c>
      <c r="I32" s="36">
        <v>2</v>
      </c>
      <c r="J32" s="28" t="str">
        <f t="shared" si="4"/>
        <v>Mampu mendeskripsikan tentang 2D dan 3D, Mampu menganalisa atau kritik seni rupa, namun belum dapat menyusun kegiatan pameran.</v>
      </c>
      <c r="K32" s="28">
        <f t="shared" si="5"/>
        <v>84</v>
      </c>
      <c r="L32" s="28" t="str">
        <f t="shared" si="6"/>
        <v>B</v>
      </c>
      <c r="M32" s="28">
        <f t="shared" si="7"/>
        <v>84</v>
      </c>
      <c r="N32" s="28" t="str">
        <f t="shared" si="8"/>
        <v>B</v>
      </c>
      <c r="O32" s="36">
        <v>1</v>
      </c>
      <c r="P32" s="28" t="str">
        <f t="shared" si="9"/>
        <v>Mampu mendesain karya baik 2D maupun 3D, mampu membuat karya seni rupa baik 2D maupun 3D, dan mampu mengatur penataan ruang atau karya pameran seni rupa 2D maupun 3D.</v>
      </c>
      <c r="Q32" s="39"/>
      <c r="R32" s="81" t="s">
        <v>8</v>
      </c>
      <c r="S32" s="18"/>
      <c r="T32" s="1">
        <v>73</v>
      </c>
      <c r="U32" s="79">
        <v>78</v>
      </c>
      <c r="V32" s="1"/>
      <c r="W32" s="1"/>
      <c r="X32" s="1"/>
      <c r="Y32" s="1"/>
      <c r="Z32" s="1"/>
      <c r="AA32" s="1"/>
      <c r="AB32" s="1"/>
      <c r="AC32" s="1"/>
      <c r="AD32" s="1"/>
      <c r="AE32" s="18"/>
      <c r="AF32" s="1">
        <v>88</v>
      </c>
      <c r="AG32" s="1">
        <v>80</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115641</v>
      </c>
      <c r="C33" s="19" t="s">
        <v>137</v>
      </c>
      <c r="D33" s="18"/>
      <c r="E33" s="28">
        <f t="shared" si="0"/>
        <v>86</v>
      </c>
      <c r="F33" s="28" t="str">
        <f t="shared" si="1"/>
        <v>A</v>
      </c>
      <c r="G33" s="28">
        <f t="shared" si="2"/>
        <v>86</v>
      </c>
      <c r="H33" s="28" t="str">
        <f t="shared" si="3"/>
        <v>A</v>
      </c>
      <c r="I33" s="36">
        <v>1</v>
      </c>
      <c r="J33" s="28" t="str">
        <f t="shared" si="4"/>
        <v>Mampu mendeskripsikan tentang 2D dan 3D, Mampu menganalisa atau kritik seni rupa, dan mampu menyusun kegiatan pameran.</v>
      </c>
      <c r="K33" s="28">
        <f t="shared" si="5"/>
        <v>90</v>
      </c>
      <c r="L33" s="28" t="str">
        <f t="shared" si="6"/>
        <v>A</v>
      </c>
      <c r="M33" s="28">
        <f t="shared" si="7"/>
        <v>90</v>
      </c>
      <c r="N33" s="28" t="str">
        <f t="shared" si="8"/>
        <v>A</v>
      </c>
      <c r="O33" s="36">
        <v>1</v>
      </c>
      <c r="P33" s="28" t="str">
        <f t="shared" si="9"/>
        <v>Mampu mendesain karya baik 2D maupun 3D, mampu membuat karya seni rupa baik 2D maupun 3D, dan mampu mengatur penataan ruang atau karya pameran seni rupa 2D maupun 3D.</v>
      </c>
      <c r="Q33" s="39"/>
      <c r="R33" s="81" t="s">
        <v>8</v>
      </c>
      <c r="S33" s="18"/>
      <c r="T33" s="1">
        <v>90</v>
      </c>
      <c r="U33" s="79">
        <v>82</v>
      </c>
      <c r="V33" s="1"/>
      <c r="W33" s="1"/>
      <c r="X33" s="1"/>
      <c r="Y33" s="1"/>
      <c r="Z33" s="1"/>
      <c r="AA33" s="1"/>
      <c r="AB33" s="1"/>
      <c r="AC33" s="1"/>
      <c r="AD33" s="1"/>
      <c r="AE33" s="18"/>
      <c r="AF33" s="1">
        <v>90</v>
      </c>
      <c r="AG33" s="1">
        <v>90</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115656</v>
      </c>
      <c r="C34" s="19" t="s">
        <v>138</v>
      </c>
      <c r="D34" s="18"/>
      <c r="E34" s="28">
        <f t="shared" si="0"/>
        <v>88</v>
      </c>
      <c r="F34" s="28" t="str">
        <f t="shared" si="1"/>
        <v>A</v>
      </c>
      <c r="G34" s="28">
        <f t="shared" si="2"/>
        <v>88</v>
      </c>
      <c r="H34" s="28" t="str">
        <f t="shared" si="3"/>
        <v>A</v>
      </c>
      <c r="I34" s="36">
        <v>1</v>
      </c>
      <c r="J34" s="28" t="str">
        <f t="shared" si="4"/>
        <v>Mampu mendeskripsikan tentang 2D dan 3D, Mampu menganalisa atau kritik seni rupa, dan mampu menyusun kegiatan pameran.</v>
      </c>
      <c r="K34" s="28">
        <f t="shared" si="5"/>
        <v>92.5</v>
      </c>
      <c r="L34" s="28" t="str">
        <f t="shared" si="6"/>
        <v>A</v>
      </c>
      <c r="M34" s="28">
        <f t="shared" si="7"/>
        <v>92.5</v>
      </c>
      <c r="N34" s="28" t="str">
        <f t="shared" si="8"/>
        <v>A</v>
      </c>
      <c r="O34" s="36">
        <v>1</v>
      </c>
      <c r="P34" s="28" t="str">
        <f t="shared" si="9"/>
        <v>Mampu mendesain karya baik 2D maupun 3D, mampu membuat karya seni rupa baik 2D maupun 3D, dan mampu mengatur penataan ruang atau karya pameran seni rupa 2D maupun 3D.</v>
      </c>
      <c r="Q34" s="39"/>
      <c r="R34" s="81" t="s">
        <v>8</v>
      </c>
      <c r="S34" s="18"/>
      <c r="T34" s="1">
        <v>85</v>
      </c>
      <c r="U34" s="79">
        <v>90</v>
      </c>
      <c r="V34" s="1"/>
      <c r="W34" s="1"/>
      <c r="X34" s="1"/>
      <c r="Y34" s="1"/>
      <c r="Z34" s="1"/>
      <c r="AA34" s="1"/>
      <c r="AB34" s="1"/>
      <c r="AC34" s="1"/>
      <c r="AD34" s="1"/>
      <c r="AE34" s="18"/>
      <c r="AF34" s="1">
        <v>95</v>
      </c>
      <c r="AG34" s="1">
        <v>90</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115671</v>
      </c>
      <c r="C35" s="19" t="s">
        <v>139</v>
      </c>
      <c r="D35" s="18"/>
      <c r="E35" s="28">
        <f t="shared" si="0"/>
        <v>87</v>
      </c>
      <c r="F35" s="28" t="str">
        <f t="shared" si="1"/>
        <v>A</v>
      </c>
      <c r="G35" s="28">
        <f t="shared" si="2"/>
        <v>87</v>
      </c>
      <c r="H35" s="28" t="str">
        <f t="shared" si="3"/>
        <v>A</v>
      </c>
      <c r="I35" s="36">
        <v>1</v>
      </c>
      <c r="J35" s="28" t="str">
        <f t="shared" si="4"/>
        <v>Mampu mendeskripsikan tentang 2D dan 3D, Mampu menganalisa atau kritik seni rupa, dan mampu menyusun kegiatan pameran.</v>
      </c>
      <c r="K35" s="28">
        <f t="shared" si="5"/>
        <v>87.5</v>
      </c>
      <c r="L35" s="28" t="str">
        <f t="shared" si="6"/>
        <v>A</v>
      </c>
      <c r="M35" s="28">
        <f t="shared" si="7"/>
        <v>87.5</v>
      </c>
      <c r="N35" s="28" t="str">
        <f t="shared" si="8"/>
        <v>A</v>
      </c>
      <c r="O35" s="36">
        <v>1</v>
      </c>
      <c r="P35" s="28" t="str">
        <f t="shared" si="9"/>
        <v>Mampu mendesain karya baik 2D maupun 3D, mampu membuat karya seni rupa baik 2D maupun 3D, dan mampu mengatur penataan ruang atau karya pameran seni rupa 2D maupun 3D.</v>
      </c>
      <c r="Q35" s="39"/>
      <c r="R35" s="81" t="s">
        <v>8</v>
      </c>
      <c r="S35" s="18"/>
      <c r="T35" s="1">
        <v>93</v>
      </c>
      <c r="U35" s="79">
        <v>80</v>
      </c>
      <c r="V35" s="1"/>
      <c r="W35" s="1"/>
      <c r="X35" s="1"/>
      <c r="Y35" s="1"/>
      <c r="Z35" s="1"/>
      <c r="AA35" s="1"/>
      <c r="AB35" s="1"/>
      <c r="AC35" s="1"/>
      <c r="AD35" s="1"/>
      <c r="AE35" s="18"/>
      <c r="AF35" s="1">
        <v>95</v>
      </c>
      <c r="AG35" s="1">
        <v>80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115686</v>
      </c>
      <c r="C36" s="19" t="s">
        <v>140</v>
      </c>
      <c r="D36" s="18"/>
      <c r="E36" s="28">
        <f t="shared" si="0"/>
        <v>91</v>
      </c>
      <c r="F36" s="28" t="str">
        <f t="shared" si="1"/>
        <v>A</v>
      </c>
      <c r="G36" s="28">
        <f t="shared" si="2"/>
        <v>91</v>
      </c>
      <c r="H36" s="28" t="str">
        <f t="shared" si="3"/>
        <v>A</v>
      </c>
      <c r="I36" s="36">
        <v>1</v>
      </c>
      <c r="J36" s="28" t="str">
        <f t="shared" si="4"/>
        <v>Mampu mendeskripsikan tentang 2D dan 3D, Mampu menganalisa atau kritik seni rupa, dan mampu menyusun kegiatan pameran.</v>
      </c>
      <c r="K36" s="28">
        <f t="shared" si="5"/>
        <v>85</v>
      </c>
      <c r="L36" s="28" t="str">
        <f t="shared" si="6"/>
        <v>A</v>
      </c>
      <c r="M36" s="28">
        <f t="shared" si="7"/>
        <v>85</v>
      </c>
      <c r="N36" s="28" t="str">
        <f t="shared" si="8"/>
        <v>A</v>
      </c>
      <c r="O36" s="36">
        <v>1</v>
      </c>
      <c r="P36" s="28" t="str">
        <f t="shared" si="9"/>
        <v>Mampu mendesain karya baik 2D maupun 3D, mampu membuat karya seni rupa baik 2D maupun 3D, dan mampu mengatur penataan ruang atau karya pameran seni rupa 2D maupun 3D.</v>
      </c>
      <c r="Q36" s="39"/>
      <c r="R36" s="81" t="s">
        <v>8</v>
      </c>
      <c r="S36" s="18"/>
      <c r="T36" s="1">
        <v>83</v>
      </c>
      <c r="U36" s="79">
        <v>98</v>
      </c>
      <c r="V36" s="1"/>
      <c r="W36" s="1"/>
      <c r="X36" s="1"/>
      <c r="Y36" s="1"/>
      <c r="Z36" s="1"/>
      <c r="AA36" s="1"/>
      <c r="AB36" s="1"/>
      <c r="AC36" s="1"/>
      <c r="AD36" s="1"/>
      <c r="AE36" s="18"/>
      <c r="AF36" s="1">
        <v>90</v>
      </c>
      <c r="AG36" s="1">
        <v>80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115701</v>
      </c>
      <c r="C37" s="19" t="s">
        <v>141</v>
      </c>
      <c r="D37" s="18"/>
      <c r="E37" s="28">
        <f t="shared" si="0"/>
        <v>72</v>
      </c>
      <c r="F37" s="28" t="str">
        <f t="shared" si="1"/>
        <v>C</v>
      </c>
      <c r="G37" s="28">
        <f t="shared" si="2"/>
        <v>72</v>
      </c>
      <c r="H37" s="28" t="str">
        <f t="shared" si="3"/>
        <v>C</v>
      </c>
      <c r="I37" s="36">
        <v>3</v>
      </c>
      <c r="J37" s="28" t="str">
        <f t="shared" si="4"/>
        <v>Mampu mendeskripsikan tentang 2D dan 3D, namun belum dapat menganalisa atau kritik seni rupa dan menyusun kegiatan pameran.</v>
      </c>
      <c r="K37" s="28">
        <f t="shared" si="5"/>
        <v>82.5</v>
      </c>
      <c r="L37" s="28" t="str">
        <f t="shared" si="6"/>
        <v>B</v>
      </c>
      <c r="M37" s="28">
        <f t="shared" si="7"/>
        <v>82.5</v>
      </c>
      <c r="N37" s="28" t="str">
        <f t="shared" si="8"/>
        <v>B</v>
      </c>
      <c r="O37" s="36">
        <v>1</v>
      </c>
      <c r="P37" s="28" t="str">
        <f t="shared" si="9"/>
        <v>Mampu mendesain karya baik 2D maupun 3D, mampu membuat karya seni rupa baik 2D maupun 3D, dan mampu mengatur penataan ruang atau karya pameran seni rupa 2D maupun 3D.</v>
      </c>
      <c r="Q37" s="39"/>
      <c r="R37" s="81" t="s">
        <v>8</v>
      </c>
      <c r="S37" s="18"/>
      <c r="T37" s="1">
        <v>78</v>
      </c>
      <c r="U37" s="79">
        <v>66</v>
      </c>
      <c r="V37" s="1"/>
      <c r="W37" s="1"/>
      <c r="X37" s="1"/>
      <c r="Y37" s="1"/>
      <c r="Z37" s="1"/>
      <c r="AA37" s="1"/>
      <c r="AB37" s="1"/>
      <c r="AC37" s="1"/>
      <c r="AD37" s="1"/>
      <c r="AE37" s="18"/>
      <c r="AF37" s="1">
        <v>85</v>
      </c>
      <c r="AG37" s="1">
        <v>80</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115716</v>
      </c>
      <c r="C38" s="19" t="s">
        <v>142</v>
      </c>
      <c r="D38" s="18"/>
      <c r="E38" s="28">
        <f t="shared" si="0"/>
        <v>91</v>
      </c>
      <c r="F38" s="28" t="str">
        <f t="shared" si="1"/>
        <v>A</v>
      </c>
      <c r="G38" s="28">
        <f t="shared" si="2"/>
        <v>91</v>
      </c>
      <c r="H38" s="28" t="str">
        <f t="shared" si="3"/>
        <v>A</v>
      </c>
      <c r="I38" s="36">
        <v>1</v>
      </c>
      <c r="J38" s="28" t="str">
        <f t="shared" si="4"/>
        <v>Mampu mendeskripsikan tentang 2D dan 3D, Mampu menganalisa atau kritik seni rupa, dan mampu menyusun kegiatan pameran.</v>
      </c>
      <c r="K38" s="28">
        <f t="shared" si="5"/>
        <v>87.5</v>
      </c>
      <c r="L38" s="28" t="str">
        <f t="shared" si="6"/>
        <v>A</v>
      </c>
      <c r="M38" s="28">
        <f t="shared" si="7"/>
        <v>87.5</v>
      </c>
      <c r="N38" s="28" t="str">
        <f t="shared" si="8"/>
        <v>A</v>
      </c>
      <c r="O38" s="36">
        <v>1</v>
      </c>
      <c r="P38" s="28" t="str">
        <f t="shared" si="9"/>
        <v>Mampu mendesain karya baik 2D maupun 3D, mampu membuat karya seni rupa baik 2D maupun 3D, dan mampu mengatur penataan ruang atau karya pameran seni rupa 2D maupun 3D.</v>
      </c>
      <c r="Q38" s="39"/>
      <c r="R38" s="81" t="s">
        <v>8</v>
      </c>
      <c r="S38" s="18"/>
      <c r="T38" s="1">
        <v>88</v>
      </c>
      <c r="U38" s="79">
        <v>94</v>
      </c>
      <c r="V38" s="1"/>
      <c r="W38" s="1"/>
      <c r="X38" s="1"/>
      <c r="Y38" s="1"/>
      <c r="Z38" s="1"/>
      <c r="AA38" s="1"/>
      <c r="AB38" s="1"/>
      <c r="AC38" s="1"/>
      <c r="AD38" s="1"/>
      <c r="AE38" s="18"/>
      <c r="AF38" s="1">
        <v>85</v>
      </c>
      <c r="AG38" s="1">
        <v>90</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115731</v>
      </c>
      <c r="C39" s="19" t="s">
        <v>143</v>
      </c>
      <c r="D39" s="18"/>
      <c r="E39" s="28">
        <f t="shared" si="0"/>
        <v>93</v>
      </c>
      <c r="F39" s="28" t="str">
        <f t="shared" si="1"/>
        <v>A</v>
      </c>
      <c r="G39" s="28">
        <f t="shared" si="2"/>
        <v>93</v>
      </c>
      <c r="H39" s="28" t="str">
        <f t="shared" si="3"/>
        <v>A</v>
      </c>
      <c r="I39" s="36">
        <v>1</v>
      </c>
      <c r="J39" s="28" t="str">
        <f t="shared" si="4"/>
        <v>Mampu mendeskripsikan tentang 2D dan 3D, Mampu menganalisa atau kritik seni rupa, dan mampu menyusun kegiatan pameran.</v>
      </c>
      <c r="K39" s="28">
        <f t="shared" si="5"/>
        <v>93</v>
      </c>
      <c r="L39" s="28" t="str">
        <f t="shared" si="6"/>
        <v>A</v>
      </c>
      <c r="M39" s="28">
        <f t="shared" si="7"/>
        <v>93</v>
      </c>
      <c r="N39" s="28" t="str">
        <f t="shared" si="8"/>
        <v>A</v>
      </c>
      <c r="O39" s="36">
        <v>1</v>
      </c>
      <c r="P39" s="28" t="str">
        <f t="shared" si="9"/>
        <v>Mampu mendesain karya baik 2D maupun 3D, mampu membuat karya seni rupa baik 2D maupun 3D, dan mampu mengatur penataan ruang atau karya pameran seni rupa 2D maupun 3D.</v>
      </c>
      <c r="Q39" s="39"/>
      <c r="R39" s="81" t="s">
        <v>8</v>
      </c>
      <c r="S39" s="18"/>
      <c r="T39" s="1">
        <v>88</v>
      </c>
      <c r="U39" s="79">
        <v>98</v>
      </c>
      <c r="V39" s="1"/>
      <c r="W39" s="1"/>
      <c r="X39" s="1"/>
      <c r="Y39" s="1"/>
      <c r="Z39" s="1"/>
      <c r="AA39" s="1"/>
      <c r="AB39" s="1"/>
      <c r="AC39" s="1"/>
      <c r="AD39" s="1"/>
      <c r="AE39" s="18"/>
      <c r="AF39" s="1">
        <v>98</v>
      </c>
      <c r="AG39" s="1">
        <v>88</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115746</v>
      </c>
      <c r="C40" s="19" t="s">
        <v>144</v>
      </c>
      <c r="D40" s="18"/>
      <c r="E40" s="28">
        <f t="shared" si="0"/>
        <v>87</v>
      </c>
      <c r="F40" s="28" t="str">
        <f t="shared" si="1"/>
        <v>A</v>
      </c>
      <c r="G40" s="28">
        <f t="shared" si="2"/>
        <v>87</v>
      </c>
      <c r="H40" s="28" t="str">
        <f t="shared" si="3"/>
        <v>A</v>
      </c>
      <c r="I40" s="36">
        <v>1</v>
      </c>
      <c r="J40" s="28" t="str">
        <f t="shared" si="4"/>
        <v>Mampu mendeskripsikan tentang 2D dan 3D, Mampu menganalisa atau kritik seni rupa, dan mampu menyusun kegiatan pameran.</v>
      </c>
      <c r="K40" s="28">
        <f t="shared" si="5"/>
        <v>89</v>
      </c>
      <c r="L40" s="28" t="str">
        <f t="shared" si="6"/>
        <v>A</v>
      </c>
      <c r="M40" s="28">
        <f t="shared" si="7"/>
        <v>89</v>
      </c>
      <c r="N40" s="28" t="str">
        <f t="shared" si="8"/>
        <v>A</v>
      </c>
      <c r="O40" s="36">
        <v>1</v>
      </c>
      <c r="P40" s="28" t="str">
        <f t="shared" si="9"/>
        <v>Mampu mendesain karya baik 2D maupun 3D, mampu membuat karya seni rupa baik 2D maupun 3D, dan mampu mengatur penataan ruang atau karya pameran seni rupa 2D maupun 3D.</v>
      </c>
      <c r="Q40" s="39"/>
      <c r="R40" s="81" t="s">
        <v>8</v>
      </c>
      <c r="S40" s="18"/>
      <c r="T40" s="1">
        <v>89</v>
      </c>
      <c r="U40" s="79">
        <v>84</v>
      </c>
      <c r="V40" s="1"/>
      <c r="W40" s="1"/>
      <c r="X40" s="1"/>
      <c r="Y40" s="1"/>
      <c r="Z40" s="1"/>
      <c r="AA40" s="1"/>
      <c r="AB40" s="1"/>
      <c r="AC40" s="1"/>
      <c r="AD40" s="1"/>
      <c r="AE40" s="18"/>
      <c r="AF40" s="1">
        <v>98</v>
      </c>
      <c r="AG40" s="1">
        <v>80</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115761</v>
      </c>
      <c r="C41" s="19" t="s">
        <v>145</v>
      </c>
      <c r="D41" s="18"/>
      <c r="E41" s="28">
        <f t="shared" si="0"/>
        <v>94</v>
      </c>
      <c r="F41" s="28" t="str">
        <f t="shared" si="1"/>
        <v>A</v>
      </c>
      <c r="G41" s="28">
        <f t="shared" si="2"/>
        <v>94</v>
      </c>
      <c r="H41" s="28" t="str">
        <f t="shared" si="3"/>
        <v>A</v>
      </c>
      <c r="I41" s="36">
        <v>1</v>
      </c>
      <c r="J41" s="28" t="str">
        <f t="shared" si="4"/>
        <v>Mampu mendeskripsikan tentang 2D dan 3D, Mampu menganalisa atau kritik seni rupa, dan mampu menyusun kegiatan pameran.</v>
      </c>
      <c r="K41" s="28">
        <f t="shared" si="5"/>
        <v>92.5</v>
      </c>
      <c r="L41" s="28" t="str">
        <f t="shared" si="6"/>
        <v>A</v>
      </c>
      <c r="M41" s="28">
        <f t="shared" si="7"/>
        <v>92.5</v>
      </c>
      <c r="N41" s="28" t="str">
        <f t="shared" si="8"/>
        <v>A</v>
      </c>
      <c r="O41" s="36">
        <v>1</v>
      </c>
      <c r="P41" s="28" t="str">
        <f t="shared" si="9"/>
        <v>Mampu mendesain karya baik 2D maupun 3D, mampu membuat karya seni rupa baik 2D maupun 3D, dan mampu mengatur penataan ruang atau karya pameran seni rupa 2D maupun 3D.</v>
      </c>
      <c r="Q41" s="39"/>
      <c r="R41" s="81" t="s">
        <v>8</v>
      </c>
      <c r="S41" s="18"/>
      <c r="T41" s="1">
        <v>89</v>
      </c>
      <c r="U41" s="79">
        <v>98</v>
      </c>
      <c r="V41" s="1"/>
      <c r="W41" s="1"/>
      <c r="X41" s="1"/>
      <c r="Y41" s="1"/>
      <c r="Z41" s="1"/>
      <c r="AA41" s="1"/>
      <c r="AB41" s="1"/>
      <c r="AC41" s="1"/>
      <c r="AD41" s="1"/>
      <c r="AE41" s="18"/>
      <c r="AF41" s="1">
        <v>95</v>
      </c>
      <c r="AG41" s="1">
        <v>90</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115776</v>
      </c>
      <c r="C42" s="19" t="s">
        <v>146</v>
      </c>
      <c r="D42" s="18"/>
      <c r="E42" s="28">
        <f t="shared" si="0"/>
        <v>85</v>
      </c>
      <c r="F42" s="28" t="str">
        <f t="shared" si="1"/>
        <v>A</v>
      </c>
      <c r="G42" s="28">
        <f t="shared" si="2"/>
        <v>85</v>
      </c>
      <c r="H42" s="28" t="str">
        <f t="shared" si="3"/>
        <v>A</v>
      </c>
      <c r="I42" s="36">
        <v>1</v>
      </c>
      <c r="J42" s="28" t="str">
        <f t="shared" si="4"/>
        <v>Mampu mendeskripsikan tentang 2D dan 3D, Mampu menganalisa atau kritik seni rupa, dan mampu menyusun kegiatan pameran.</v>
      </c>
      <c r="K42" s="28">
        <f t="shared" si="5"/>
        <v>90</v>
      </c>
      <c r="L42" s="28" t="str">
        <f t="shared" si="6"/>
        <v>A</v>
      </c>
      <c r="M42" s="28">
        <f t="shared" si="7"/>
        <v>90</v>
      </c>
      <c r="N42" s="28" t="str">
        <f t="shared" si="8"/>
        <v>A</v>
      </c>
      <c r="O42" s="36">
        <v>1</v>
      </c>
      <c r="P42" s="28" t="str">
        <f t="shared" si="9"/>
        <v>Mampu mendesain karya baik 2D maupun 3D, mampu membuat karya seni rupa baik 2D maupun 3D, dan mampu mengatur penataan ruang atau karya pameran seni rupa 2D maupun 3D.</v>
      </c>
      <c r="Q42" s="39"/>
      <c r="R42" s="81" t="s">
        <v>8</v>
      </c>
      <c r="S42" s="18"/>
      <c r="T42" s="1">
        <v>86</v>
      </c>
      <c r="U42" s="79">
        <v>84</v>
      </c>
      <c r="V42" s="1"/>
      <c r="W42" s="1"/>
      <c r="X42" s="1"/>
      <c r="Y42" s="1"/>
      <c r="Z42" s="1"/>
      <c r="AA42" s="1"/>
      <c r="AB42" s="1"/>
      <c r="AC42" s="1"/>
      <c r="AD42" s="1"/>
      <c r="AE42" s="18"/>
      <c r="AF42" s="1">
        <v>90</v>
      </c>
      <c r="AG42" s="1">
        <v>90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115791</v>
      </c>
      <c r="C43" s="19" t="s">
        <v>147</v>
      </c>
      <c r="D43" s="18"/>
      <c r="E43" s="28">
        <f t="shared" si="0"/>
        <v>86</v>
      </c>
      <c r="F43" s="28" t="str">
        <f t="shared" si="1"/>
        <v>A</v>
      </c>
      <c r="G43" s="28">
        <f t="shared" si="2"/>
        <v>86</v>
      </c>
      <c r="H43" s="28" t="str">
        <f t="shared" si="3"/>
        <v>A</v>
      </c>
      <c r="I43" s="36">
        <v>1</v>
      </c>
      <c r="J43" s="28" t="str">
        <f t="shared" si="4"/>
        <v>Mampu mendeskripsikan tentang 2D dan 3D, Mampu menganalisa atau kritik seni rupa, dan mampu menyusun kegiatan pameran.</v>
      </c>
      <c r="K43" s="28">
        <f t="shared" si="5"/>
        <v>94</v>
      </c>
      <c r="L43" s="28" t="str">
        <f t="shared" si="6"/>
        <v>A</v>
      </c>
      <c r="M43" s="28">
        <f t="shared" si="7"/>
        <v>94</v>
      </c>
      <c r="N43" s="28" t="str">
        <f t="shared" si="8"/>
        <v>A</v>
      </c>
      <c r="O43" s="36">
        <v>1</v>
      </c>
      <c r="P43" s="28" t="str">
        <f t="shared" si="9"/>
        <v>Mampu mendesain karya baik 2D maupun 3D, mampu membuat karya seni rupa baik 2D maupun 3D, dan mampu mengatur penataan ruang atau karya pameran seni rupa 2D maupun 3D.</v>
      </c>
      <c r="Q43" s="39"/>
      <c r="R43" s="81" t="s">
        <v>8</v>
      </c>
      <c r="S43" s="18"/>
      <c r="T43" s="1">
        <v>85</v>
      </c>
      <c r="U43" s="79">
        <v>86</v>
      </c>
      <c r="V43" s="1"/>
      <c r="W43" s="1"/>
      <c r="X43" s="1"/>
      <c r="Y43" s="1"/>
      <c r="Z43" s="1"/>
      <c r="AA43" s="1"/>
      <c r="AB43" s="1"/>
      <c r="AC43" s="1"/>
      <c r="AD43" s="1"/>
      <c r="AE43" s="18"/>
      <c r="AF43" s="1">
        <v>98</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115806</v>
      </c>
      <c r="C44" s="19" t="s">
        <v>148</v>
      </c>
      <c r="D44" s="18"/>
      <c r="E44" s="28">
        <f t="shared" si="0"/>
        <v>82</v>
      </c>
      <c r="F44" s="28" t="str">
        <f t="shared" si="1"/>
        <v>B</v>
      </c>
      <c r="G44" s="28">
        <f t="shared" si="2"/>
        <v>82</v>
      </c>
      <c r="H44" s="28" t="str">
        <f t="shared" si="3"/>
        <v>B</v>
      </c>
      <c r="I44" s="36">
        <v>2</v>
      </c>
      <c r="J44" s="28" t="str">
        <f t="shared" si="4"/>
        <v>Mampu mendeskripsikan tentang 2D dan 3D, Mampu menganalisa atau kritik seni rupa, namun belum dapat menyusun kegiatan pameran.</v>
      </c>
      <c r="K44" s="28">
        <f t="shared" si="5"/>
        <v>85</v>
      </c>
      <c r="L44" s="28" t="str">
        <f t="shared" si="6"/>
        <v>A</v>
      </c>
      <c r="M44" s="28">
        <f t="shared" si="7"/>
        <v>85</v>
      </c>
      <c r="N44" s="28" t="str">
        <f t="shared" si="8"/>
        <v>A</v>
      </c>
      <c r="O44" s="36">
        <v>1</v>
      </c>
      <c r="P44" s="28" t="str">
        <f t="shared" si="9"/>
        <v>Mampu mendesain karya baik 2D maupun 3D, mampu membuat karya seni rupa baik 2D maupun 3D, dan mampu mengatur penataan ruang atau karya pameran seni rupa 2D maupun 3D.</v>
      </c>
      <c r="Q44" s="39"/>
      <c r="R44" s="81" t="s">
        <v>8</v>
      </c>
      <c r="S44" s="18"/>
      <c r="T44" s="1">
        <v>78</v>
      </c>
      <c r="U44" s="79">
        <v>86</v>
      </c>
      <c r="V44" s="1"/>
      <c r="W44" s="1"/>
      <c r="X44" s="1"/>
      <c r="Y44" s="1"/>
      <c r="Z44" s="1"/>
      <c r="AA44" s="1"/>
      <c r="AB44" s="1"/>
      <c r="AC44" s="1"/>
      <c r="AD44" s="1"/>
      <c r="AE44" s="18"/>
      <c r="AF44" s="1">
        <v>90</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c r="B45" s="19"/>
      <c r="C45" s="19"/>
      <c r="D45" s="18"/>
      <c r="E45" s="28" t="str">
        <f t="shared" si="0"/>
        <v/>
      </c>
      <c r="F45" s="28" t="str">
        <f t="shared" si="1"/>
        <v/>
      </c>
      <c r="G45" s="28" t="str">
        <f t="shared" si="2"/>
        <v/>
      </c>
      <c r="H45" s="28" t="str">
        <f t="shared" si="3"/>
        <v/>
      </c>
      <c r="I45" s="36"/>
      <c r="J45" s="28" t="str">
        <f t="shared" si="4"/>
        <v/>
      </c>
      <c r="K45" s="28" t="str">
        <f t="shared" si="5"/>
        <v/>
      </c>
      <c r="L45" s="28" t="str">
        <f t="shared" si="6"/>
        <v/>
      </c>
      <c r="M45" s="28" t="str">
        <f t="shared" si="7"/>
        <v/>
      </c>
      <c r="N45" s="28" t="str">
        <f t="shared" si="8"/>
        <v/>
      </c>
      <c r="O45" s="36"/>
      <c r="P45" s="28" t="str">
        <f t="shared" si="9"/>
        <v/>
      </c>
      <c r="Q45" s="39"/>
      <c r="R45" s="39"/>
      <c r="S45" s="18"/>
      <c r="T45" s="1"/>
      <c r="U45" s="1"/>
      <c r="V45" s="1"/>
      <c r="W45" s="1"/>
      <c r="X45" s="1"/>
      <c r="Y45" s="1"/>
      <c r="Z45" s="1"/>
      <c r="AA45" s="1"/>
      <c r="AB45" s="1"/>
      <c r="AC45" s="1"/>
      <c r="AD45" s="1"/>
      <c r="AE45" s="18"/>
      <c r="AF45" s="1"/>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94</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71</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84.529411764705884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R11" activePane="bottomRight" state="frozen"/>
      <selection pane="topRight"/>
      <selection pane="bottomLeft"/>
      <selection pane="bottomRight" activeCell="FC15" sqref="FC15"/>
    </sheetView>
  </sheetViews>
  <sheetFormatPr defaultRowHeight="15" x14ac:dyDescent="0.25"/>
  <cols>
    <col min="1" max="1" width="6.5703125" customWidth="1"/>
    <col min="2" max="2" width="9.140625" hidden="1" customWidth="1"/>
    <col min="3" max="3" width="37.28515625" customWidth="1"/>
    <col min="4" max="4" width="5.85546875" customWidth="1"/>
    <col min="5" max="9" width="6.42578125" customWidth="1"/>
    <col min="10" max="10" width="13" customWidth="1"/>
    <col min="11" max="15" width="5.7109375" customWidth="1"/>
    <col min="16" max="16" width="10.42578125" customWidth="1"/>
    <col min="17" max="17" width="7.7109375" hidden="1" customWidth="1"/>
    <col min="18" max="18" width="8.28515625" customWidth="1"/>
    <col min="19" max="19" width="2.28515625" customWidth="1"/>
    <col min="20" max="21" width="7.140625" customWidth="1"/>
    <col min="22" max="31" width="0.7109375" customWidth="1"/>
    <col min="32" max="33" width="7.85546875" customWidth="1"/>
    <col min="34" max="42" width="1"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149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234</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115821</v>
      </c>
      <c r="C11" s="19" t="s">
        <v>150</v>
      </c>
      <c r="D11" s="18"/>
      <c r="E11" s="28">
        <f t="shared" ref="E11:E50" si="0">IF((COUNTA(T11:AC11)&gt;0),(ROUND((AVERAGE(T11:AC11)),0)),"")</f>
        <v>87</v>
      </c>
      <c r="F11" s="28" t="str">
        <f t="shared" ref="F11:F50" si="1">IF(AND(ISNUMBER(E11),E11&gt;=1),IF(E11&lt;=$FD$13,$FE$13,IF(E11&lt;=$FD$14,$FE$14,IF(E11&lt;=$FD$15,$FE$15,IF(E11&lt;=$FD$16,$FE$16,)))), "")</f>
        <v>A</v>
      </c>
      <c r="G11" s="28">
        <f t="shared" ref="G11:G50" si="2">IF((COUNTA(T11:AD11)&gt;0),(ROUND((AVERAGE(T11:AD11)),0)),"")</f>
        <v>87</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Mampu mendeskripsikan tentang 2D dan 3D, Mampu menganalisa atau kritik seni rupa, dan mampu menyusun kegiatan pameran.</v>
      </c>
      <c r="K11" s="28">
        <f t="shared" ref="K11:K50" si="5">IF((COUNTA(AF11:AO11)&gt;0),AVERAGE(AF11:AO11),"")</f>
        <v>87.5</v>
      </c>
      <c r="L11" s="28" t="str">
        <f t="shared" ref="L11:L50" si="6">IF(AND(ISNUMBER(K11),K11&gt;=1), IF(K11&lt;=$FD$27,$FE$27,IF(K11&lt;=$FD$28,$FE$28,IF(K11&lt;=$FD$29,$FE$29,IF(K11&lt;=$FD$30,$FE$30,)))), "")</f>
        <v>A</v>
      </c>
      <c r="M11" s="28">
        <f t="shared" ref="M11:M50" si="7">IF((COUNTA(AF11:AO11)&gt;0),AVERAGE(AF11:AO11),"")</f>
        <v>87.5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39"/>
      <c r="S11" s="18"/>
      <c r="T11" s="1">
        <v>85</v>
      </c>
      <c r="U11" s="1">
        <v>88</v>
      </c>
      <c r="V11" s="1"/>
      <c r="W11" s="1"/>
      <c r="X11" s="1"/>
      <c r="Y11" s="1"/>
      <c r="Z11" s="1"/>
      <c r="AA11" s="1"/>
      <c r="AB11" s="1"/>
      <c r="AC11" s="1"/>
      <c r="AD11" s="1"/>
      <c r="AE11" s="18"/>
      <c r="AF11" s="1">
        <v>90</v>
      </c>
      <c r="AG11" s="1">
        <v>85</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115836</v>
      </c>
      <c r="C12" s="19" t="s">
        <v>151</v>
      </c>
      <c r="D12" s="18"/>
      <c r="E12" s="28">
        <f t="shared" si="0"/>
        <v>89</v>
      </c>
      <c r="F12" s="28" t="str">
        <f t="shared" si="1"/>
        <v>A</v>
      </c>
      <c r="G12" s="28">
        <f t="shared" si="2"/>
        <v>89</v>
      </c>
      <c r="H12" s="28" t="str">
        <f t="shared" si="3"/>
        <v>A</v>
      </c>
      <c r="I12" s="36">
        <v>1</v>
      </c>
      <c r="J12" s="28" t="str">
        <f t="shared" si="4"/>
        <v>Mampu mendeskripsikan tentang 2D dan 3D, Mampu menganalisa atau kritik seni rupa, dan mampu menyusun kegiatan pameran.</v>
      </c>
      <c r="K12" s="28">
        <f t="shared" si="5"/>
        <v>87.5</v>
      </c>
      <c r="L12" s="28" t="str">
        <f t="shared" si="6"/>
        <v>A</v>
      </c>
      <c r="M12" s="28">
        <f t="shared" si="7"/>
        <v>87.5</v>
      </c>
      <c r="N12" s="28" t="str">
        <f t="shared" si="8"/>
        <v>A</v>
      </c>
      <c r="O12" s="36">
        <v>1</v>
      </c>
      <c r="P12" s="28" t="str">
        <f t="shared" si="9"/>
        <v>Mampu mendesain karya baik 2D maupun 3D, mampu membuat karya seni rupa baik 2D maupun 3D, dan mampu mengatur penataan ruang atau karya pameran seni rupa 2D maupun 3D.</v>
      </c>
      <c r="Q12" s="39"/>
      <c r="R12" s="39"/>
      <c r="S12" s="18"/>
      <c r="T12" s="1">
        <v>85</v>
      </c>
      <c r="U12" s="1">
        <v>92</v>
      </c>
      <c r="V12" s="1"/>
      <c r="W12" s="1"/>
      <c r="X12" s="1"/>
      <c r="Y12" s="1"/>
      <c r="Z12" s="1"/>
      <c r="AA12" s="1"/>
      <c r="AB12" s="1"/>
      <c r="AC12" s="1"/>
      <c r="AD12" s="1"/>
      <c r="AE12" s="18"/>
      <c r="AF12" s="1">
        <v>90</v>
      </c>
      <c r="AG12" s="1">
        <v>85</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115866</v>
      </c>
      <c r="C13" s="19" t="s">
        <v>152</v>
      </c>
      <c r="D13" s="18"/>
      <c r="E13" s="28">
        <f t="shared" si="0"/>
        <v>85</v>
      </c>
      <c r="F13" s="28" t="str">
        <f t="shared" si="1"/>
        <v>A</v>
      </c>
      <c r="G13" s="28">
        <f t="shared" si="2"/>
        <v>85</v>
      </c>
      <c r="H13" s="28" t="str">
        <f t="shared" si="3"/>
        <v>A</v>
      </c>
      <c r="I13" s="36">
        <v>1</v>
      </c>
      <c r="J13" s="28" t="str">
        <f t="shared" si="4"/>
        <v>Mampu mendeskripsikan tentang 2D dan 3D, Mampu menganalisa atau kritik seni rupa, dan mampu menyusun kegiatan pameran.</v>
      </c>
      <c r="K13" s="28">
        <f t="shared" si="5"/>
        <v>89</v>
      </c>
      <c r="L13" s="28" t="str">
        <f t="shared" si="6"/>
        <v>A</v>
      </c>
      <c r="M13" s="28">
        <f t="shared" si="7"/>
        <v>89</v>
      </c>
      <c r="N13" s="28" t="str">
        <f t="shared" si="8"/>
        <v>A</v>
      </c>
      <c r="O13" s="36">
        <v>1</v>
      </c>
      <c r="P13" s="28" t="str">
        <f t="shared" si="9"/>
        <v>Mampu mendesain karya baik 2D maupun 3D, mampu membuat karya seni rupa baik 2D maupun 3D, dan mampu mengatur penataan ruang atau karya pameran seni rupa 2D maupun 3D.</v>
      </c>
      <c r="Q13" s="39"/>
      <c r="R13" s="39"/>
      <c r="S13" s="18"/>
      <c r="T13" s="1">
        <v>88</v>
      </c>
      <c r="U13" s="1">
        <v>82</v>
      </c>
      <c r="V13" s="1"/>
      <c r="W13" s="1"/>
      <c r="X13" s="1"/>
      <c r="Y13" s="1"/>
      <c r="Z13" s="1"/>
      <c r="AA13" s="1"/>
      <c r="AB13" s="1"/>
      <c r="AC13" s="1"/>
      <c r="AD13" s="1"/>
      <c r="AE13" s="18"/>
      <c r="AF13" s="1">
        <v>90</v>
      </c>
      <c r="AG13" s="1">
        <v>88</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223</v>
      </c>
      <c r="FI13" s="78" t="s">
        <v>224</v>
      </c>
      <c r="FJ13" s="77">
        <v>52801</v>
      </c>
      <c r="FK13" s="77">
        <v>52811</v>
      </c>
    </row>
    <row r="14" spans="1:167" x14ac:dyDescent="0.25">
      <c r="A14" s="19">
        <v>4</v>
      </c>
      <c r="B14" s="19">
        <v>115881</v>
      </c>
      <c r="C14" s="19" t="s">
        <v>153</v>
      </c>
      <c r="D14" s="18"/>
      <c r="E14" s="28">
        <f t="shared" si="0"/>
        <v>86</v>
      </c>
      <c r="F14" s="28" t="str">
        <f t="shared" si="1"/>
        <v>A</v>
      </c>
      <c r="G14" s="28">
        <f t="shared" si="2"/>
        <v>86</v>
      </c>
      <c r="H14" s="28" t="str">
        <f t="shared" si="3"/>
        <v>A</v>
      </c>
      <c r="I14" s="36">
        <v>1</v>
      </c>
      <c r="J14" s="28" t="str">
        <f t="shared" si="4"/>
        <v>Mampu mendeskripsikan tentang 2D dan 3D, Mampu menganalisa atau kritik seni rupa, dan mampu menyusun kegiatan pameran.</v>
      </c>
      <c r="K14" s="28">
        <f t="shared" si="5"/>
        <v>89</v>
      </c>
      <c r="L14" s="28" t="str">
        <f t="shared" si="6"/>
        <v>A</v>
      </c>
      <c r="M14" s="28">
        <f t="shared" si="7"/>
        <v>89</v>
      </c>
      <c r="N14" s="28" t="str">
        <f t="shared" si="8"/>
        <v>A</v>
      </c>
      <c r="O14" s="36">
        <v>1</v>
      </c>
      <c r="P14" s="28" t="str">
        <f t="shared" si="9"/>
        <v>Mampu mendesain karya baik 2D maupun 3D, mampu membuat karya seni rupa baik 2D maupun 3D, dan mampu mengatur penataan ruang atau karya pameran seni rupa 2D maupun 3D.</v>
      </c>
      <c r="Q14" s="39"/>
      <c r="R14" s="39"/>
      <c r="S14" s="18"/>
      <c r="T14" s="1">
        <v>83</v>
      </c>
      <c r="U14" s="1">
        <v>88</v>
      </c>
      <c r="V14" s="1"/>
      <c r="W14" s="1"/>
      <c r="X14" s="1"/>
      <c r="Y14" s="1"/>
      <c r="Z14" s="1"/>
      <c r="AA14" s="1"/>
      <c r="AB14" s="1"/>
      <c r="AC14" s="1"/>
      <c r="AD14" s="1"/>
      <c r="AE14" s="18"/>
      <c r="AF14" s="1">
        <v>95</v>
      </c>
      <c r="AG14" s="1">
        <v>83</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129262</v>
      </c>
      <c r="C15" s="19" t="s">
        <v>154</v>
      </c>
      <c r="D15" s="18"/>
      <c r="E15" s="28">
        <f t="shared" si="0"/>
        <v>84</v>
      </c>
      <c r="F15" s="28" t="str">
        <f t="shared" si="1"/>
        <v>B</v>
      </c>
      <c r="G15" s="28">
        <f t="shared" si="2"/>
        <v>84</v>
      </c>
      <c r="H15" s="28" t="str">
        <f t="shared" si="3"/>
        <v>B</v>
      </c>
      <c r="I15" s="36">
        <v>2</v>
      </c>
      <c r="J15" s="28" t="str">
        <f t="shared" si="4"/>
        <v>Mampu mendeskripsikan tentang 2D dan 3D, Mampu menganalisa atau kritik seni rupa, namun belum dapat menyusun kegiatan pameran.</v>
      </c>
      <c r="K15" s="28">
        <f t="shared" si="5"/>
        <v>87.5</v>
      </c>
      <c r="L15" s="28" t="str">
        <f t="shared" si="6"/>
        <v>A</v>
      </c>
      <c r="M15" s="28">
        <f t="shared" si="7"/>
        <v>87.5</v>
      </c>
      <c r="N15" s="28" t="str">
        <f t="shared" si="8"/>
        <v>A</v>
      </c>
      <c r="O15" s="36">
        <v>1</v>
      </c>
      <c r="P15" s="28" t="str">
        <f t="shared" si="9"/>
        <v>Mampu mendesain karya baik 2D maupun 3D, mampu membuat karya seni rupa baik 2D maupun 3D, dan mampu mengatur penataan ruang atau karya pameran seni rupa 2D maupun 3D.</v>
      </c>
      <c r="Q15" s="39"/>
      <c r="R15" s="39"/>
      <c r="S15" s="18"/>
      <c r="T15" s="1">
        <v>82</v>
      </c>
      <c r="U15" s="1">
        <v>86</v>
      </c>
      <c r="V15" s="1"/>
      <c r="W15" s="1"/>
      <c r="X15" s="1"/>
      <c r="Y15" s="1"/>
      <c r="Z15" s="1"/>
      <c r="AA15" s="1"/>
      <c r="AB15" s="1"/>
      <c r="AC15" s="1"/>
      <c r="AD15" s="1"/>
      <c r="AE15" s="18"/>
      <c r="AF15" s="1">
        <v>90</v>
      </c>
      <c r="AG15" s="1">
        <v>85</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225</v>
      </c>
      <c r="FI15" s="78" t="s">
        <v>226</v>
      </c>
      <c r="FJ15" s="77">
        <v>52802</v>
      </c>
      <c r="FK15" s="77">
        <v>52812</v>
      </c>
    </row>
    <row r="16" spans="1:167" x14ac:dyDescent="0.25">
      <c r="A16" s="19">
        <v>6</v>
      </c>
      <c r="B16" s="19">
        <v>115896</v>
      </c>
      <c r="C16" s="19" t="s">
        <v>155</v>
      </c>
      <c r="D16" s="18"/>
      <c r="E16" s="28">
        <f t="shared" si="0"/>
        <v>89</v>
      </c>
      <c r="F16" s="28" t="str">
        <f t="shared" si="1"/>
        <v>A</v>
      </c>
      <c r="G16" s="28">
        <f t="shared" si="2"/>
        <v>89</v>
      </c>
      <c r="H16" s="28" t="str">
        <f t="shared" si="3"/>
        <v>A</v>
      </c>
      <c r="I16" s="36">
        <v>1</v>
      </c>
      <c r="J16" s="28" t="str">
        <f t="shared" si="4"/>
        <v>Mampu mendeskripsikan tentang 2D dan 3D, Mampu menganalisa atau kritik seni rupa, dan mampu menyusun kegiatan pameran.</v>
      </c>
      <c r="K16" s="28">
        <f t="shared" si="5"/>
        <v>89</v>
      </c>
      <c r="L16" s="28" t="str">
        <f t="shared" si="6"/>
        <v>A</v>
      </c>
      <c r="M16" s="28">
        <f t="shared" si="7"/>
        <v>89</v>
      </c>
      <c r="N16" s="28" t="str">
        <f t="shared" si="8"/>
        <v>A</v>
      </c>
      <c r="O16" s="36">
        <v>1</v>
      </c>
      <c r="P16" s="28" t="str">
        <f t="shared" si="9"/>
        <v>Mampu mendesain karya baik 2D maupun 3D, mampu membuat karya seni rupa baik 2D maupun 3D, dan mampu mengatur penataan ruang atau karya pameran seni rupa 2D maupun 3D.</v>
      </c>
      <c r="Q16" s="39"/>
      <c r="R16" s="39"/>
      <c r="S16" s="18"/>
      <c r="T16" s="1">
        <v>83</v>
      </c>
      <c r="U16" s="1">
        <v>94</v>
      </c>
      <c r="V16" s="1"/>
      <c r="W16" s="1"/>
      <c r="X16" s="1"/>
      <c r="Y16" s="1"/>
      <c r="Z16" s="1"/>
      <c r="AA16" s="1"/>
      <c r="AB16" s="1"/>
      <c r="AC16" s="1"/>
      <c r="AD16" s="1"/>
      <c r="AE16" s="18"/>
      <c r="AF16" s="1">
        <v>93</v>
      </c>
      <c r="AG16" s="1">
        <v>85</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115911</v>
      </c>
      <c r="C17" s="19" t="s">
        <v>156</v>
      </c>
      <c r="D17" s="18"/>
      <c r="E17" s="28">
        <f t="shared" si="0"/>
        <v>75</v>
      </c>
      <c r="F17" s="28" t="str">
        <f t="shared" si="1"/>
        <v>C</v>
      </c>
      <c r="G17" s="28">
        <f t="shared" si="2"/>
        <v>75</v>
      </c>
      <c r="H17" s="28" t="str">
        <f t="shared" si="3"/>
        <v>C</v>
      </c>
      <c r="I17" s="36">
        <v>3</v>
      </c>
      <c r="J17" s="28" t="str">
        <f t="shared" si="4"/>
        <v>Mampu mendeskripsikan tentang 2D dan 3D, namun belum dapat menganalisa atau kritik seni rupa dan menyusun kegiatan pameran.</v>
      </c>
      <c r="K17" s="28">
        <f t="shared" si="5"/>
        <v>86.5</v>
      </c>
      <c r="L17" s="28" t="str">
        <f t="shared" si="6"/>
        <v>A</v>
      </c>
      <c r="M17" s="28">
        <f t="shared" si="7"/>
        <v>86.5</v>
      </c>
      <c r="N17" s="28" t="str">
        <f t="shared" si="8"/>
        <v>A</v>
      </c>
      <c r="O17" s="36">
        <v>1</v>
      </c>
      <c r="P17" s="28" t="str">
        <f t="shared" si="9"/>
        <v>Mampu mendesain karya baik 2D maupun 3D, mampu membuat karya seni rupa baik 2D maupun 3D, dan mampu mengatur penataan ruang atau karya pameran seni rupa 2D maupun 3D.</v>
      </c>
      <c r="Q17" s="39"/>
      <c r="R17" s="39"/>
      <c r="S17" s="18"/>
      <c r="T17" s="1">
        <v>82</v>
      </c>
      <c r="U17" s="1">
        <v>68</v>
      </c>
      <c r="V17" s="1"/>
      <c r="W17" s="1"/>
      <c r="X17" s="1"/>
      <c r="Y17" s="1"/>
      <c r="Z17" s="1"/>
      <c r="AA17" s="1"/>
      <c r="AB17" s="1"/>
      <c r="AC17" s="1"/>
      <c r="AD17" s="1"/>
      <c r="AE17" s="18"/>
      <c r="AF17" s="1">
        <v>85</v>
      </c>
      <c r="AG17" s="1">
        <v>88</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227</v>
      </c>
      <c r="FI17" s="78" t="s">
        <v>228</v>
      </c>
      <c r="FJ17" s="77">
        <v>52803</v>
      </c>
      <c r="FK17" s="77">
        <v>52813</v>
      </c>
    </row>
    <row r="18" spans="1:167" x14ac:dyDescent="0.25">
      <c r="A18" s="19">
        <v>8</v>
      </c>
      <c r="B18" s="19">
        <v>115926</v>
      </c>
      <c r="C18" s="19" t="s">
        <v>157</v>
      </c>
      <c r="D18" s="18"/>
      <c r="E18" s="28">
        <f t="shared" si="0"/>
        <v>87</v>
      </c>
      <c r="F18" s="28" t="str">
        <f t="shared" si="1"/>
        <v>A</v>
      </c>
      <c r="G18" s="28">
        <f t="shared" si="2"/>
        <v>87</v>
      </c>
      <c r="H18" s="28" t="str">
        <f t="shared" si="3"/>
        <v>A</v>
      </c>
      <c r="I18" s="36">
        <v>1</v>
      </c>
      <c r="J18" s="28" t="str">
        <f t="shared" si="4"/>
        <v>Mampu mendeskripsikan tentang 2D dan 3D, Mampu menganalisa atau kritik seni rupa, dan mampu menyusun kegiatan pameran.</v>
      </c>
      <c r="K18" s="28">
        <f t="shared" si="5"/>
        <v>89</v>
      </c>
      <c r="L18" s="28" t="str">
        <f t="shared" si="6"/>
        <v>A</v>
      </c>
      <c r="M18" s="28">
        <f t="shared" si="7"/>
        <v>89</v>
      </c>
      <c r="N18" s="28" t="str">
        <f t="shared" si="8"/>
        <v>A</v>
      </c>
      <c r="O18" s="36">
        <v>1</v>
      </c>
      <c r="P18" s="28" t="str">
        <f t="shared" si="9"/>
        <v>Mampu mendesain karya baik 2D maupun 3D, mampu membuat karya seni rupa baik 2D maupun 3D, dan mampu mengatur penataan ruang atau karya pameran seni rupa 2D maupun 3D.</v>
      </c>
      <c r="Q18" s="39"/>
      <c r="R18" s="39"/>
      <c r="S18" s="18"/>
      <c r="T18" s="1">
        <v>83</v>
      </c>
      <c r="U18" s="1">
        <v>90</v>
      </c>
      <c r="V18" s="1"/>
      <c r="W18" s="1"/>
      <c r="X18" s="1"/>
      <c r="Y18" s="1"/>
      <c r="Z18" s="1"/>
      <c r="AA18" s="1"/>
      <c r="AB18" s="1"/>
      <c r="AC18" s="1"/>
      <c r="AD18" s="1"/>
      <c r="AE18" s="18"/>
      <c r="AF18" s="1">
        <v>95</v>
      </c>
      <c r="AG18" s="1">
        <v>83</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115941</v>
      </c>
      <c r="C19" s="19" t="s">
        <v>158</v>
      </c>
      <c r="D19" s="18"/>
      <c r="E19" s="28">
        <f t="shared" si="0"/>
        <v>84</v>
      </c>
      <c r="F19" s="28" t="str">
        <f t="shared" si="1"/>
        <v>B</v>
      </c>
      <c r="G19" s="28">
        <f t="shared" si="2"/>
        <v>84</v>
      </c>
      <c r="H19" s="28" t="str">
        <f t="shared" si="3"/>
        <v>B</v>
      </c>
      <c r="I19" s="36">
        <v>2</v>
      </c>
      <c r="J19" s="28" t="str">
        <f t="shared" si="4"/>
        <v>Mampu mendeskripsikan tentang 2D dan 3D, Mampu menganalisa atau kritik seni rupa, namun belum dapat menyusun kegiatan pameran.</v>
      </c>
      <c r="K19" s="28">
        <f t="shared" si="5"/>
        <v>85</v>
      </c>
      <c r="L19" s="28" t="str">
        <f t="shared" si="6"/>
        <v>A</v>
      </c>
      <c r="M19" s="28">
        <f t="shared" si="7"/>
        <v>85</v>
      </c>
      <c r="N19" s="28" t="str">
        <f t="shared" si="8"/>
        <v>A</v>
      </c>
      <c r="O19" s="36">
        <v>1</v>
      </c>
      <c r="P19" s="28" t="str">
        <f t="shared" si="9"/>
        <v>Mampu mendesain karya baik 2D maupun 3D, mampu membuat karya seni rupa baik 2D maupun 3D, dan mampu mengatur penataan ruang atau karya pameran seni rupa 2D maupun 3D.</v>
      </c>
      <c r="Q19" s="39"/>
      <c r="R19" s="39"/>
      <c r="S19" s="18"/>
      <c r="T19" s="1">
        <v>85</v>
      </c>
      <c r="U19" s="1">
        <v>82</v>
      </c>
      <c r="V19" s="1"/>
      <c r="W19" s="1"/>
      <c r="X19" s="1"/>
      <c r="Y19" s="1"/>
      <c r="Z19" s="1"/>
      <c r="AA19" s="1"/>
      <c r="AB19" s="1"/>
      <c r="AC19" s="1"/>
      <c r="AD19" s="1"/>
      <c r="AE19" s="18"/>
      <c r="AF19" s="1">
        <v>88</v>
      </c>
      <c r="AG19" s="1">
        <v>82</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52804</v>
      </c>
      <c r="FK19" s="77">
        <v>52814</v>
      </c>
    </row>
    <row r="20" spans="1:167" x14ac:dyDescent="0.25">
      <c r="A20" s="19">
        <v>10</v>
      </c>
      <c r="B20" s="19">
        <v>115956</v>
      </c>
      <c r="C20" s="19" t="s">
        <v>159</v>
      </c>
      <c r="D20" s="18"/>
      <c r="E20" s="28">
        <f t="shared" si="0"/>
        <v>74</v>
      </c>
      <c r="F20" s="28" t="str">
        <f t="shared" si="1"/>
        <v>C</v>
      </c>
      <c r="G20" s="28">
        <f t="shared" si="2"/>
        <v>74</v>
      </c>
      <c r="H20" s="28" t="str">
        <f t="shared" si="3"/>
        <v>C</v>
      </c>
      <c r="I20" s="36">
        <v>3</v>
      </c>
      <c r="J20" s="28" t="str">
        <f t="shared" si="4"/>
        <v>Mampu mendeskripsikan tentang 2D dan 3D, namun belum dapat menganalisa atau kritik seni rupa dan menyusun kegiatan pameran.</v>
      </c>
      <c r="K20" s="28">
        <f t="shared" si="5"/>
        <v>86.5</v>
      </c>
      <c r="L20" s="28" t="str">
        <f t="shared" si="6"/>
        <v>A</v>
      </c>
      <c r="M20" s="28">
        <f t="shared" si="7"/>
        <v>86.5</v>
      </c>
      <c r="N20" s="28" t="str">
        <f t="shared" si="8"/>
        <v>A</v>
      </c>
      <c r="O20" s="36">
        <v>1</v>
      </c>
      <c r="P20" s="28" t="str">
        <f t="shared" si="9"/>
        <v>Mampu mendesain karya baik 2D maupun 3D, mampu membuat karya seni rupa baik 2D maupun 3D, dan mampu mengatur penataan ruang atau karya pameran seni rupa 2D maupun 3D.</v>
      </c>
      <c r="Q20" s="39"/>
      <c r="R20" s="39"/>
      <c r="S20" s="18"/>
      <c r="T20" s="1">
        <v>80</v>
      </c>
      <c r="U20" s="1">
        <v>68</v>
      </c>
      <c r="V20" s="1"/>
      <c r="W20" s="1"/>
      <c r="X20" s="1"/>
      <c r="Y20" s="1"/>
      <c r="Z20" s="1"/>
      <c r="AA20" s="1"/>
      <c r="AB20" s="1"/>
      <c r="AC20" s="1"/>
      <c r="AD20" s="1"/>
      <c r="AE20" s="18"/>
      <c r="AF20" s="1">
        <v>90</v>
      </c>
      <c r="AG20" s="1">
        <v>83</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120585</v>
      </c>
      <c r="C21" s="19" t="s">
        <v>160</v>
      </c>
      <c r="D21" s="18"/>
      <c r="E21" s="28">
        <f t="shared" si="0"/>
        <v>74</v>
      </c>
      <c r="F21" s="28" t="str">
        <f t="shared" si="1"/>
        <v>C</v>
      </c>
      <c r="G21" s="28">
        <f t="shared" si="2"/>
        <v>74</v>
      </c>
      <c r="H21" s="28" t="str">
        <f t="shared" si="3"/>
        <v>C</v>
      </c>
      <c r="I21" s="36">
        <v>3</v>
      </c>
      <c r="J21" s="28" t="str">
        <f t="shared" si="4"/>
        <v>Mampu mendeskripsikan tentang 2D dan 3D, namun belum dapat menganalisa atau kritik seni rupa dan menyusun kegiatan pameran.</v>
      </c>
      <c r="K21" s="28">
        <f t="shared" si="5"/>
        <v>90</v>
      </c>
      <c r="L21" s="28" t="str">
        <f t="shared" si="6"/>
        <v>A</v>
      </c>
      <c r="M21" s="28">
        <f t="shared" si="7"/>
        <v>90</v>
      </c>
      <c r="N21" s="28" t="str">
        <f t="shared" si="8"/>
        <v>A</v>
      </c>
      <c r="O21" s="36">
        <v>1</v>
      </c>
      <c r="P21" s="28" t="str">
        <f t="shared" si="9"/>
        <v>Mampu mendesain karya baik 2D maupun 3D, mampu membuat karya seni rupa baik 2D maupun 3D, dan mampu mengatur penataan ruang atau karya pameran seni rupa 2D maupun 3D.</v>
      </c>
      <c r="Q21" s="39"/>
      <c r="R21" s="39"/>
      <c r="S21" s="18"/>
      <c r="T21" s="1">
        <v>68</v>
      </c>
      <c r="U21" s="1">
        <v>80</v>
      </c>
      <c r="V21" s="1"/>
      <c r="W21" s="1"/>
      <c r="X21" s="1"/>
      <c r="Y21" s="1"/>
      <c r="Z21" s="1"/>
      <c r="AA21" s="1"/>
      <c r="AB21" s="1"/>
      <c r="AC21" s="1"/>
      <c r="AD21" s="1"/>
      <c r="AE21" s="18"/>
      <c r="AF21" s="1">
        <v>95</v>
      </c>
      <c r="AG21" s="1">
        <v>85</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52805</v>
      </c>
      <c r="FK21" s="77">
        <v>52815</v>
      </c>
    </row>
    <row r="22" spans="1:167" x14ac:dyDescent="0.25">
      <c r="A22" s="19">
        <v>12</v>
      </c>
      <c r="B22" s="19">
        <v>115971</v>
      </c>
      <c r="C22" s="19" t="s">
        <v>161</v>
      </c>
      <c r="D22" s="18"/>
      <c r="E22" s="28">
        <f t="shared" si="0"/>
        <v>83</v>
      </c>
      <c r="F22" s="28" t="str">
        <f t="shared" si="1"/>
        <v>B</v>
      </c>
      <c r="G22" s="28">
        <f t="shared" si="2"/>
        <v>83</v>
      </c>
      <c r="H22" s="28" t="str">
        <f t="shared" si="3"/>
        <v>B</v>
      </c>
      <c r="I22" s="36">
        <v>2</v>
      </c>
      <c r="J22" s="28" t="str">
        <f t="shared" si="4"/>
        <v>Mampu mendeskripsikan tentang 2D dan 3D, Mampu menganalisa atau kritik seni rupa, namun belum dapat menyusun kegiatan pameran.</v>
      </c>
      <c r="K22" s="28">
        <f t="shared" si="5"/>
        <v>90</v>
      </c>
      <c r="L22" s="28" t="str">
        <f t="shared" si="6"/>
        <v>A</v>
      </c>
      <c r="M22" s="28">
        <f t="shared" si="7"/>
        <v>90</v>
      </c>
      <c r="N22" s="28" t="str">
        <f t="shared" si="8"/>
        <v>A</v>
      </c>
      <c r="O22" s="36">
        <v>1</v>
      </c>
      <c r="P22" s="28" t="str">
        <f t="shared" si="9"/>
        <v>Mampu mendesain karya baik 2D maupun 3D, mampu membuat karya seni rupa baik 2D maupun 3D, dan mampu mengatur penataan ruang atau karya pameran seni rupa 2D maupun 3D.</v>
      </c>
      <c r="Q22" s="39"/>
      <c r="R22" s="39"/>
      <c r="S22" s="18"/>
      <c r="T22" s="1">
        <v>92</v>
      </c>
      <c r="U22" s="1">
        <v>74</v>
      </c>
      <c r="V22" s="1"/>
      <c r="W22" s="1"/>
      <c r="X22" s="1"/>
      <c r="Y22" s="1"/>
      <c r="Z22" s="1"/>
      <c r="AA22" s="1"/>
      <c r="AB22" s="1"/>
      <c r="AC22" s="1"/>
      <c r="AD22" s="1"/>
      <c r="AE22" s="18"/>
      <c r="AF22" s="1">
        <v>95</v>
      </c>
      <c r="AG22" s="1">
        <v>85</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115986</v>
      </c>
      <c r="C23" s="19" t="s">
        <v>162</v>
      </c>
      <c r="D23" s="18"/>
      <c r="E23" s="28">
        <f t="shared" si="0"/>
        <v>70</v>
      </c>
      <c r="F23" s="28" t="str">
        <f t="shared" si="1"/>
        <v>C</v>
      </c>
      <c r="G23" s="28">
        <f t="shared" si="2"/>
        <v>70</v>
      </c>
      <c r="H23" s="28" t="str">
        <f t="shared" si="3"/>
        <v>C</v>
      </c>
      <c r="I23" s="36">
        <v>3</v>
      </c>
      <c r="J23" s="28" t="str">
        <f t="shared" si="4"/>
        <v>Mampu mendeskripsikan tentang 2D dan 3D, namun belum dapat menganalisa atau kritik seni rupa dan menyusun kegiatan pameran.</v>
      </c>
      <c r="K23" s="28">
        <f t="shared" si="5"/>
        <v>88</v>
      </c>
      <c r="L23" s="28" t="str">
        <f t="shared" si="6"/>
        <v>A</v>
      </c>
      <c r="M23" s="28">
        <f t="shared" si="7"/>
        <v>88</v>
      </c>
      <c r="N23" s="28" t="str">
        <f t="shared" si="8"/>
        <v>A</v>
      </c>
      <c r="O23" s="36">
        <v>1</v>
      </c>
      <c r="P23" s="28" t="str">
        <f t="shared" si="9"/>
        <v>Mampu mendesain karya baik 2D maupun 3D, mampu membuat karya seni rupa baik 2D maupun 3D, dan mampu mengatur penataan ruang atau karya pameran seni rupa 2D maupun 3D.</v>
      </c>
      <c r="Q23" s="39"/>
      <c r="R23" s="39"/>
      <c r="S23" s="18"/>
      <c r="T23" s="1">
        <v>62</v>
      </c>
      <c r="U23" s="1">
        <v>78</v>
      </c>
      <c r="V23" s="1"/>
      <c r="W23" s="1"/>
      <c r="X23" s="1"/>
      <c r="Y23" s="1"/>
      <c r="Z23" s="1"/>
      <c r="AA23" s="1"/>
      <c r="AB23" s="1"/>
      <c r="AC23" s="1"/>
      <c r="AD23" s="1"/>
      <c r="AE23" s="18"/>
      <c r="AF23" s="1">
        <v>88</v>
      </c>
      <c r="AG23" s="1">
        <v>88</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52806</v>
      </c>
      <c r="FK23" s="77">
        <v>52816</v>
      </c>
    </row>
    <row r="24" spans="1:167" x14ac:dyDescent="0.25">
      <c r="A24" s="19">
        <v>14</v>
      </c>
      <c r="B24" s="19">
        <v>116001</v>
      </c>
      <c r="C24" s="19" t="s">
        <v>163</v>
      </c>
      <c r="D24" s="18"/>
      <c r="E24" s="28">
        <f t="shared" si="0"/>
        <v>70</v>
      </c>
      <c r="F24" s="28" t="str">
        <f t="shared" si="1"/>
        <v>C</v>
      </c>
      <c r="G24" s="28">
        <f t="shared" si="2"/>
        <v>70</v>
      </c>
      <c r="H24" s="28" t="str">
        <f t="shared" si="3"/>
        <v>C</v>
      </c>
      <c r="I24" s="36">
        <v>3</v>
      </c>
      <c r="J24" s="28" t="str">
        <f t="shared" si="4"/>
        <v>Mampu mendeskripsikan tentang 2D dan 3D, namun belum dapat menganalisa atau kritik seni rupa dan menyusun kegiatan pameran.</v>
      </c>
      <c r="K24" s="28">
        <f t="shared" si="5"/>
        <v>89</v>
      </c>
      <c r="L24" s="28" t="str">
        <f t="shared" si="6"/>
        <v>A</v>
      </c>
      <c r="M24" s="28">
        <f t="shared" si="7"/>
        <v>89</v>
      </c>
      <c r="N24" s="28" t="str">
        <f t="shared" si="8"/>
        <v>A</v>
      </c>
      <c r="O24" s="36">
        <v>1</v>
      </c>
      <c r="P24" s="28" t="str">
        <f t="shared" si="9"/>
        <v>Mampu mendesain karya baik 2D maupun 3D, mampu membuat karya seni rupa baik 2D maupun 3D, dan mampu mengatur penataan ruang atau karya pameran seni rupa 2D maupun 3D.</v>
      </c>
      <c r="Q24" s="39"/>
      <c r="R24" s="39"/>
      <c r="S24" s="18"/>
      <c r="T24" s="1">
        <v>68</v>
      </c>
      <c r="U24" s="1">
        <v>72</v>
      </c>
      <c r="V24" s="1"/>
      <c r="W24" s="1"/>
      <c r="X24" s="1"/>
      <c r="Y24" s="1"/>
      <c r="Z24" s="1"/>
      <c r="AA24" s="1"/>
      <c r="AB24" s="1"/>
      <c r="AC24" s="1"/>
      <c r="AD24" s="1"/>
      <c r="AE24" s="18"/>
      <c r="AF24" s="1">
        <v>95</v>
      </c>
      <c r="AG24" s="1">
        <v>83</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120659</v>
      </c>
      <c r="C25" s="19" t="s">
        <v>164</v>
      </c>
      <c r="D25" s="18"/>
      <c r="E25" s="28">
        <f t="shared" si="0"/>
        <v>73</v>
      </c>
      <c r="F25" s="28" t="str">
        <f t="shared" si="1"/>
        <v>C</v>
      </c>
      <c r="G25" s="28">
        <f t="shared" si="2"/>
        <v>73</v>
      </c>
      <c r="H25" s="28" t="str">
        <f t="shared" si="3"/>
        <v>C</v>
      </c>
      <c r="I25" s="36">
        <v>3</v>
      </c>
      <c r="J25" s="28" t="str">
        <f t="shared" si="4"/>
        <v>Mampu mendeskripsikan tentang 2D dan 3D, namun belum dapat menganalisa atau kritik seni rupa dan menyusun kegiatan pameran.</v>
      </c>
      <c r="K25" s="28">
        <f t="shared" si="5"/>
        <v>88.5</v>
      </c>
      <c r="L25" s="28" t="str">
        <f t="shared" si="6"/>
        <v>A</v>
      </c>
      <c r="M25" s="28">
        <f t="shared" si="7"/>
        <v>88.5</v>
      </c>
      <c r="N25" s="28" t="str">
        <f t="shared" si="8"/>
        <v>A</v>
      </c>
      <c r="O25" s="36">
        <v>1</v>
      </c>
      <c r="P25" s="28" t="str">
        <f t="shared" si="9"/>
        <v>Mampu mendesain karya baik 2D maupun 3D, mampu membuat karya seni rupa baik 2D maupun 3D, dan mampu mengatur penataan ruang atau karya pameran seni rupa 2D maupun 3D.</v>
      </c>
      <c r="Q25" s="39"/>
      <c r="R25" s="39"/>
      <c r="S25" s="18"/>
      <c r="T25" s="1">
        <v>70</v>
      </c>
      <c r="U25" s="1">
        <v>75</v>
      </c>
      <c r="V25" s="1"/>
      <c r="W25" s="1"/>
      <c r="X25" s="1"/>
      <c r="Y25" s="1"/>
      <c r="Z25" s="1"/>
      <c r="AA25" s="1"/>
      <c r="AB25" s="1"/>
      <c r="AC25" s="1"/>
      <c r="AD25" s="1"/>
      <c r="AE25" s="18"/>
      <c r="AF25" s="1">
        <v>95</v>
      </c>
      <c r="AG25" s="1">
        <v>82</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52807</v>
      </c>
      <c r="FK25" s="77">
        <v>52817</v>
      </c>
    </row>
    <row r="26" spans="1:167" x14ac:dyDescent="0.25">
      <c r="A26" s="19">
        <v>16</v>
      </c>
      <c r="B26" s="19">
        <v>116016</v>
      </c>
      <c r="C26" s="19" t="s">
        <v>165</v>
      </c>
      <c r="D26" s="18"/>
      <c r="E26" s="28">
        <f t="shared" si="0"/>
        <v>75</v>
      </c>
      <c r="F26" s="28" t="str">
        <f t="shared" si="1"/>
        <v>C</v>
      </c>
      <c r="G26" s="28">
        <f t="shared" si="2"/>
        <v>75</v>
      </c>
      <c r="H26" s="28" t="str">
        <f t="shared" si="3"/>
        <v>C</v>
      </c>
      <c r="I26" s="36">
        <v>3</v>
      </c>
      <c r="J26" s="28" t="str">
        <f t="shared" si="4"/>
        <v>Mampu mendeskripsikan tentang 2D dan 3D, namun belum dapat menganalisa atau kritik seni rupa dan menyusun kegiatan pameran.</v>
      </c>
      <c r="K26" s="28">
        <f t="shared" si="5"/>
        <v>86.5</v>
      </c>
      <c r="L26" s="28" t="str">
        <f t="shared" si="6"/>
        <v>A</v>
      </c>
      <c r="M26" s="28">
        <f t="shared" si="7"/>
        <v>86.5</v>
      </c>
      <c r="N26" s="28" t="str">
        <f t="shared" si="8"/>
        <v>A</v>
      </c>
      <c r="O26" s="36">
        <v>1</v>
      </c>
      <c r="P26" s="28" t="str">
        <f t="shared" si="9"/>
        <v>Mampu mendesain karya baik 2D maupun 3D, mampu membuat karya seni rupa baik 2D maupun 3D, dan mampu mengatur penataan ruang atau karya pameran seni rupa 2D maupun 3D.</v>
      </c>
      <c r="Q26" s="39"/>
      <c r="R26" s="39"/>
      <c r="S26" s="18"/>
      <c r="T26" s="1">
        <v>73</v>
      </c>
      <c r="U26" s="1">
        <v>76</v>
      </c>
      <c r="V26" s="1"/>
      <c r="W26" s="1"/>
      <c r="X26" s="1"/>
      <c r="Y26" s="1"/>
      <c r="Z26" s="1"/>
      <c r="AA26" s="1"/>
      <c r="AB26" s="1"/>
      <c r="AC26" s="1"/>
      <c r="AD26" s="1"/>
      <c r="AE26" s="18"/>
      <c r="AF26" s="1">
        <v>90</v>
      </c>
      <c r="AG26" s="1">
        <v>83</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116046</v>
      </c>
      <c r="C27" s="19" t="s">
        <v>166</v>
      </c>
      <c r="D27" s="18"/>
      <c r="E27" s="28">
        <f t="shared" si="0"/>
        <v>88</v>
      </c>
      <c r="F27" s="28" t="str">
        <f t="shared" si="1"/>
        <v>A</v>
      </c>
      <c r="G27" s="28">
        <f t="shared" si="2"/>
        <v>88</v>
      </c>
      <c r="H27" s="28" t="str">
        <f t="shared" si="3"/>
        <v>A</v>
      </c>
      <c r="I27" s="36">
        <v>1</v>
      </c>
      <c r="J27" s="28" t="str">
        <f t="shared" si="4"/>
        <v>Mampu mendeskripsikan tentang 2D dan 3D, Mampu menganalisa atau kritik seni rupa, dan mampu menyusun kegiatan pameran.</v>
      </c>
      <c r="K27" s="28">
        <f t="shared" si="5"/>
        <v>85</v>
      </c>
      <c r="L27" s="28" t="str">
        <f t="shared" si="6"/>
        <v>A</v>
      </c>
      <c r="M27" s="28">
        <f t="shared" si="7"/>
        <v>85</v>
      </c>
      <c r="N27" s="28" t="str">
        <f t="shared" si="8"/>
        <v>A</v>
      </c>
      <c r="O27" s="36">
        <v>1</v>
      </c>
      <c r="P27" s="28" t="str">
        <f t="shared" si="9"/>
        <v>Mampu mendesain karya baik 2D maupun 3D, mampu membuat karya seni rupa baik 2D maupun 3D, dan mampu mengatur penataan ruang atau karya pameran seni rupa 2D maupun 3D.</v>
      </c>
      <c r="Q27" s="39"/>
      <c r="R27" s="39"/>
      <c r="S27" s="18"/>
      <c r="T27" s="1">
        <v>93</v>
      </c>
      <c r="U27" s="1">
        <v>82</v>
      </c>
      <c r="V27" s="1"/>
      <c r="W27" s="1"/>
      <c r="X27" s="1"/>
      <c r="Y27" s="1"/>
      <c r="Z27" s="1"/>
      <c r="AA27" s="1"/>
      <c r="AB27" s="1"/>
      <c r="AC27" s="1"/>
      <c r="AD27" s="1"/>
      <c r="AE27" s="18"/>
      <c r="AF27" s="1">
        <v>85</v>
      </c>
      <c r="AG27" s="1">
        <v>85</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52808</v>
      </c>
      <c r="FK27" s="77">
        <v>52818</v>
      </c>
    </row>
    <row r="28" spans="1:167" x14ac:dyDescent="0.25">
      <c r="A28" s="19">
        <v>18</v>
      </c>
      <c r="B28" s="19">
        <v>116061</v>
      </c>
      <c r="C28" s="19" t="s">
        <v>167</v>
      </c>
      <c r="D28" s="18"/>
      <c r="E28" s="28">
        <f t="shared" si="0"/>
        <v>86</v>
      </c>
      <c r="F28" s="28" t="str">
        <f t="shared" si="1"/>
        <v>A</v>
      </c>
      <c r="G28" s="28">
        <f t="shared" si="2"/>
        <v>86</v>
      </c>
      <c r="H28" s="28" t="str">
        <f t="shared" si="3"/>
        <v>A</v>
      </c>
      <c r="I28" s="36">
        <v>1</v>
      </c>
      <c r="J28" s="28" t="str">
        <f t="shared" si="4"/>
        <v>Mampu mendeskripsikan tentang 2D dan 3D, Mampu menganalisa atau kritik seni rupa, dan mampu menyusun kegiatan pameran.</v>
      </c>
      <c r="K28" s="28">
        <f t="shared" si="5"/>
        <v>86.5</v>
      </c>
      <c r="L28" s="28" t="str">
        <f t="shared" si="6"/>
        <v>A</v>
      </c>
      <c r="M28" s="28">
        <f t="shared" si="7"/>
        <v>86.5</v>
      </c>
      <c r="N28" s="28" t="str">
        <f t="shared" si="8"/>
        <v>A</v>
      </c>
      <c r="O28" s="36">
        <v>1</v>
      </c>
      <c r="P28" s="28" t="str">
        <f t="shared" si="9"/>
        <v>Mampu mendesain karya baik 2D maupun 3D, mampu membuat karya seni rupa baik 2D maupun 3D, dan mampu mengatur penataan ruang atau karya pameran seni rupa 2D maupun 3D.</v>
      </c>
      <c r="Q28" s="39"/>
      <c r="R28" s="39"/>
      <c r="S28" s="18"/>
      <c r="T28" s="1">
        <v>82</v>
      </c>
      <c r="U28" s="1">
        <v>90</v>
      </c>
      <c r="V28" s="1"/>
      <c r="W28" s="1"/>
      <c r="X28" s="1"/>
      <c r="Y28" s="1"/>
      <c r="Z28" s="1"/>
      <c r="AA28" s="1"/>
      <c r="AB28" s="1"/>
      <c r="AC28" s="1"/>
      <c r="AD28" s="1"/>
      <c r="AE28" s="18"/>
      <c r="AF28" s="1">
        <v>88</v>
      </c>
      <c r="AG28" s="1">
        <v>85</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116076</v>
      </c>
      <c r="C29" s="19" t="s">
        <v>168</v>
      </c>
      <c r="D29" s="18"/>
      <c r="E29" s="28">
        <f t="shared" si="0"/>
        <v>70</v>
      </c>
      <c r="F29" s="28" t="str">
        <f t="shared" si="1"/>
        <v>C</v>
      </c>
      <c r="G29" s="28">
        <f t="shared" si="2"/>
        <v>70</v>
      </c>
      <c r="H29" s="28" t="str">
        <f t="shared" si="3"/>
        <v>C</v>
      </c>
      <c r="I29" s="36">
        <v>3</v>
      </c>
      <c r="J29" s="28" t="str">
        <f t="shared" si="4"/>
        <v>Mampu mendeskripsikan tentang 2D dan 3D, namun belum dapat menganalisa atau kritik seni rupa dan menyusun kegiatan pameran.</v>
      </c>
      <c r="K29" s="28">
        <f t="shared" si="5"/>
        <v>88</v>
      </c>
      <c r="L29" s="28" t="str">
        <f t="shared" si="6"/>
        <v>A</v>
      </c>
      <c r="M29" s="28">
        <f t="shared" si="7"/>
        <v>88</v>
      </c>
      <c r="N29" s="28" t="str">
        <f t="shared" si="8"/>
        <v>A</v>
      </c>
      <c r="O29" s="36">
        <v>1</v>
      </c>
      <c r="P29" s="28" t="str">
        <f t="shared" si="9"/>
        <v>Mampu mendesain karya baik 2D maupun 3D, mampu membuat karya seni rupa baik 2D maupun 3D, dan mampu mengatur penataan ruang atau karya pameran seni rupa 2D maupun 3D.</v>
      </c>
      <c r="Q29" s="39"/>
      <c r="R29" s="39"/>
      <c r="S29" s="18"/>
      <c r="T29" s="1">
        <v>60</v>
      </c>
      <c r="U29" s="1">
        <v>80</v>
      </c>
      <c r="V29" s="1"/>
      <c r="W29" s="1"/>
      <c r="X29" s="1"/>
      <c r="Y29" s="1"/>
      <c r="Z29" s="1"/>
      <c r="AA29" s="1"/>
      <c r="AB29" s="1"/>
      <c r="AC29" s="1"/>
      <c r="AD29" s="1"/>
      <c r="AE29" s="18"/>
      <c r="AF29" s="1">
        <v>88</v>
      </c>
      <c r="AG29" s="1">
        <v>88</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52809</v>
      </c>
      <c r="FK29" s="77">
        <v>52819</v>
      </c>
    </row>
    <row r="30" spans="1:167" x14ac:dyDescent="0.25">
      <c r="A30" s="19">
        <v>20</v>
      </c>
      <c r="B30" s="19">
        <v>116091</v>
      </c>
      <c r="C30" s="19" t="s">
        <v>169</v>
      </c>
      <c r="D30" s="18"/>
      <c r="E30" s="28">
        <f t="shared" si="0"/>
        <v>82</v>
      </c>
      <c r="F30" s="28" t="str">
        <f t="shared" si="1"/>
        <v>B</v>
      </c>
      <c r="G30" s="28">
        <f t="shared" si="2"/>
        <v>82</v>
      </c>
      <c r="H30" s="28" t="str">
        <f t="shared" si="3"/>
        <v>B</v>
      </c>
      <c r="I30" s="36">
        <v>2</v>
      </c>
      <c r="J30" s="28" t="str">
        <f t="shared" si="4"/>
        <v>Mampu mendeskripsikan tentang 2D dan 3D, Mampu menganalisa atau kritik seni rupa, namun belum dapat menyusun kegiatan pameran.</v>
      </c>
      <c r="K30" s="28">
        <f t="shared" si="5"/>
        <v>84</v>
      </c>
      <c r="L30" s="28" t="str">
        <f t="shared" si="6"/>
        <v>B</v>
      </c>
      <c r="M30" s="28">
        <f t="shared" si="7"/>
        <v>84</v>
      </c>
      <c r="N30" s="28" t="str">
        <f t="shared" si="8"/>
        <v>B</v>
      </c>
      <c r="O30" s="36">
        <v>2</v>
      </c>
      <c r="P30" s="28" t="str">
        <f t="shared" si="9"/>
        <v>Mampu mendesain karya baik 2D maupun 3D, mampu membuat karya seni rupa baik 2D maupun 3D, namun belum mampu mengatur penataan ruang atau karya pameran seni rupa 2D maupun 3D.</v>
      </c>
      <c r="Q30" s="39"/>
      <c r="R30" s="39"/>
      <c r="S30" s="18"/>
      <c r="T30" s="1">
        <v>82</v>
      </c>
      <c r="U30" s="1">
        <v>82</v>
      </c>
      <c r="V30" s="1"/>
      <c r="W30" s="1"/>
      <c r="X30" s="1"/>
      <c r="Y30" s="1"/>
      <c r="Z30" s="1"/>
      <c r="AA30" s="1"/>
      <c r="AB30" s="1"/>
      <c r="AC30" s="1"/>
      <c r="AD30" s="1"/>
      <c r="AE30" s="18"/>
      <c r="AF30" s="1">
        <v>85</v>
      </c>
      <c r="AG30" s="1">
        <v>83</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116106</v>
      </c>
      <c r="C31" s="19" t="s">
        <v>170</v>
      </c>
      <c r="D31" s="18"/>
      <c r="E31" s="28">
        <f t="shared" si="0"/>
        <v>75</v>
      </c>
      <c r="F31" s="28" t="str">
        <f t="shared" si="1"/>
        <v>C</v>
      </c>
      <c r="G31" s="28">
        <f t="shared" si="2"/>
        <v>75</v>
      </c>
      <c r="H31" s="28" t="str">
        <f t="shared" si="3"/>
        <v>C</v>
      </c>
      <c r="I31" s="36">
        <v>3</v>
      </c>
      <c r="J31" s="28" t="str">
        <f t="shared" si="4"/>
        <v>Mampu mendeskripsikan tentang 2D dan 3D, namun belum dapat menganalisa atau kritik seni rupa dan menyusun kegiatan pameran.</v>
      </c>
      <c r="K31" s="28">
        <f t="shared" si="5"/>
        <v>87.5</v>
      </c>
      <c r="L31" s="28" t="str">
        <f t="shared" si="6"/>
        <v>A</v>
      </c>
      <c r="M31" s="28">
        <f t="shared" si="7"/>
        <v>87.5</v>
      </c>
      <c r="N31" s="28" t="str">
        <f t="shared" si="8"/>
        <v>A</v>
      </c>
      <c r="O31" s="36">
        <v>1</v>
      </c>
      <c r="P31" s="28" t="str">
        <f t="shared" si="9"/>
        <v>Mampu mendesain karya baik 2D maupun 3D, mampu membuat karya seni rupa baik 2D maupun 3D, dan mampu mengatur penataan ruang atau karya pameran seni rupa 2D maupun 3D.</v>
      </c>
      <c r="Q31" s="39"/>
      <c r="R31" s="39"/>
      <c r="S31" s="18"/>
      <c r="T31" s="1">
        <v>67</v>
      </c>
      <c r="U31" s="1">
        <v>82</v>
      </c>
      <c r="V31" s="1"/>
      <c r="W31" s="1"/>
      <c r="X31" s="1"/>
      <c r="Y31" s="1"/>
      <c r="Z31" s="1"/>
      <c r="AA31" s="1"/>
      <c r="AB31" s="1"/>
      <c r="AC31" s="1"/>
      <c r="AD31" s="1"/>
      <c r="AE31" s="18"/>
      <c r="AF31" s="1">
        <v>93</v>
      </c>
      <c r="AG31" s="1">
        <v>82</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52810</v>
      </c>
      <c r="FK31" s="77">
        <v>52820</v>
      </c>
    </row>
    <row r="32" spans="1:167" x14ac:dyDescent="0.25">
      <c r="A32" s="19">
        <v>22</v>
      </c>
      <c r="B32" s="19">
        <v>116121</v>
      </c>
      <c r="C32" s="19" t="s">
        <v>171</v>
      </c>
      <c r="D32" s="18"/>
      <c r="E32" s="28">
        <f t="shared" si="0"/>
        <v>88</v>
      </c>
      <c r="F32" s="28" t="str">
        <f t="shared" si="1"/>
        <v>A</v>
      </c>
      <c r="G32" s="28">
        <f t="shared" si="2"/>
        <v>88</v>
      </c>
      <c r="H32" s="28" t="str">
        <f t="shared" si="3"/>
        <v>A</v>
      </c>
      <c r="I32" s="36">
        <v>1</v>
      </c>
      <c r="J32" s="28" t="str">
        <f t="shared" si="4"/>
        <v>Mampu mendeskripsikan tentang 2D dan 3D, Mampu menganalisa atau kritik seni rupa, dan mampu menyusun kegiatan pameran.</v>
      </c>
      <c r="K32" s="28">
        <f t="shared" si="5"/>
        <v>85.5</v>
      </c>
      <c r="L32" s="28" t="str">
        <f t="shared" si="6"/>
        <v>A</v>
      </c>
      <c r="M32" s="28">
        <f t="shared" si="7"/>
        <v>85.5</v>
      </c>
      <c r="N32" s="28" t="str">
        <f t="shared" si="8"/>
        <v>A</v>
      </c>
      <c r="O32" s="36">
        <v>1</v>
      </c>
      <c r="P32" s="28" t="str">
        <f t="shared" si="9"/>
        <v>Mampu mendesain karya baik 2D maupun 3D, mampu membuat karya seni rupa baik 2D maupun 3D, dan mampu mengatur penataan ruang atau karya pameran seni rupa 2D maupun 3D.</v>
      </c>
      <c r="Q32" s="39"/>
      <c r="R32" s="39"/>
      <c r="S32" s="18"/>
      <c r="T32" s="1">
        <v>87</v>
      </c>
      <c r="U32" s="1">
        <v>88</v>
      </c>
      <c r="V32" s="1"/>
      <c r="W32" s="1"/>
      <c r="X32" s="1"/>
      <c r="Y32" s="1"/>
      <c r="Z32" s="1"/>
      <c r="AA32" s="1"/>
      <c r="AB32" s="1"/>
      <c r="AC32" s="1"/>
      <c r="AD32" s="1"/>
      <c r="AE32" s="18"/>
      <c r="AF32" s="1">
        <v>88</v>
      </c>
      <c r="AG32" s="1">
        <v>83</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116136</v>
      </c>
      <c r="C33" s="19" t="s">
        <v>172</v>
      </c>
      <c r="D33" s="18"/>
      <c r="E33" s="28">
        <f t="shared" si="0"/>
        <v>79</v>
      </c>
      <c r="F33" s="28" t="str">
        <f t="shared" si="1"/>
        <v>B</v>
      </c>
      <c r="G33" s="28">
        <f t="shared" si="2"/>
        <v>79</v>
      </c>
      <c r="H33" s="28" t="str">
        <f t="shared" si="3"/>
        <v>B</v>
      </c>
      <c r="I33" s="36">
        <v>2</v>
      </c>
      <c r="J33" s="28" t="str">
        <f t="shared" si="4"/>
        <v>Mampu mendeskripsikan tentang 2D dan 3D, Mampu menganalisa atau kritik seni rupa, namun belum dapat menyusun kegiatan pameran.</v>
      </c>
      <c r="K33" s="28">
        <f t="shared" si="5"/>
        <v>86</v>
      </c>
      <c r="L33" s="28" t="str">
        <f t="shared" si="6"/>
        <v>A</v>
      </c>
      <c r="M33" s="28">
        <f t="shared" si="7"/>
        <v>86</v>
      </c>
      <c r="N33" s="28" t="str">
        <f t="shared" si="8"/>
        <v>A</v>
      </c>
      <c r="O33" s="36">
        <v>1</v>
      </c>
      <c r="P33" s="28" t="str">
        <f t="shared" si="9"/>
        <v>Mampu mendesain karya baik 2D maupun 3D, mampu membuat karya seni rupa baik 2D maupun 3D, dan mampu mengatur penataan ruang atau karya pameran seni rupa 2D maupun 3D.</v>
      </c>
      <c r="Q33" s="39"/>
      <c r="R33" s="39"/>
      <c r="S33" s="18"/>
      <c r="T33" s="1">
        <v>85</v>
      </c>
      <c r="U33" s="1">
        <v>72</v>
      </c>
      <c r="V33" s="1"/>
      <c r="W33" s="1"/>
      <c r="X33" s="1"/>
      <c r="Y33" s="1"/>
      <c r="Z33" s="1"/>
      <c r="AA33" s="1"/>
      <c r="AB33" s="1"/>
      <c r="AC33" s="1"/>
      <c r="AD33" s="1"/>
      <c r="AE33" s="18"/>
      <c r="AF33" s="1">
        <v>90</v>
      </c>
      <c r="AG33" s="1">
        <v>82</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116151</v>
      </c>
      <c r="C34" s="19" t="s">
        <v>173</v>
      </c>
      <c r="D34" s="18"/>
      <c r="E34" s="28">
        <f t="shared" si="0"/>
        <v>86</v>
      </c>
      <c r="F34" s="28" t="str">
        <f t="shared" si="1"/>
        <v>A</v>
      </c>
      <c r="G34" s="28">
        <f t="shared" si="2"/>
        <v>86</v>
      </c>
      <c r="H34" s="28" t="str">
        <f t="shared" si="3"/>
        <v>A</v>
      </c>
      <c r="I34" s="36">
        <v>1</v>
      </c>
      <c r="J34" s="28" t="str">
        <f t="shared" si="4"/>
        <v>Mampu mendeskripsikan tentang 2D dan 3D, Mampu menganalisa atau kritik seni rupa, dan mampu menyusun kegiatan pameran.</v>
      </c>
      <c r="K34" s="28">
        <f t="shared" si="5"/>
        <v>86.5</v>
      </c>
      <c r="L34" s="28" t="str">
        <f t="shared" si="6"/>
        <v>A</v>
      </c>
      <c r="M34" s="28">
        <f t="shared" si="7"/>
        <v>86.5</v>
      </c>
      <c r="N34" s="28" t="str">
        <f t="shared" si="8"/>
        <v>A</v>
      </c>
      <c r="O34" s="36">
        <v>1</v>
      </c>
      <c r="P34" s="28" t="str">
        <f t="shared" si="9"/>
        <v>Mampu mendesain karya baik 2D maupun 3D, mampu membuat karya seni rupa baik 2D maupun 3D, dan mampu mengatur penataan ruang atau karya pameran seni rupa 2D maupun 3D.</v>
      </c>
      <c r="Q34" s="39"/>
      <c r="R34" s="39"/>
      <c r="S34" s="18"/>
      <c r="T34" s="1">
        <v>83</v>
      </c>
      <c r="U34" s="1">
        <v>88</v>
      </c>
      <c r="V34" s="1"/>
      <c r="W34" s="1"/>
      <c r="X34" s="1"/>
      <c r="Y34" s="1"/>
      <c r="Z34" s="1"/>
      <c r="AA34" s="1"/>
      <c r="AB34" s="1"/>
      <c r="AC34" s="1"/>
      <c r="AD34" s="1"/>
      <c r="AE34" s="18"/>
      <c r="AF34" s="1">
        <v>90</v>
      </c>
      <c r="AG34" s="1">
        <v>83</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116166</v>
      </c>
      <c r="C35" s="19" t="s">
        <v>174</v>
      </c>
      <c r="D35" s="18"/>
      <c r="E35" s="28">
        <f t="shared" si="0"/>
        <v>92</v>
      </c>
      <c r="F35" s="28" t="str">
        <f t="shared" si="1"/>
        <v>A</v>
      </c>
      <c r="G35" s="28">
        <f t="shared" si="2"/>
        <v>92</v>
      </c>
      <c r="H35" s="28" t="str">
        <f t="shared" si="3"/>
        <v>A</v>
      </c>
      <c r="I35" s="36">
        <v>1</v>
      </c>
      <c r="J35" s="28" t="str">
        <f t="shared" si="4"/>
        <v>Mampu mendeskripsikan tentang 2D dan 3D, Mampu menganalisa atau kritik seni rupa, dan mampu menyusun kegiatan pameran.</v>
      </c>
      <c r="K35" s="28">
        <f t="shared" si="5"/>
        <v>86.5</v>
      </c>
      <c r="L35" s="28" t="str">
        <f t="shared" si="6"/>
        <v>A</v>
      </c>
      <c r="M35" s="28">
        <f t="shared" si="7"/>
        <v>86.5</v>
      </c>
      <c r="N35" s="28" t="str">
        <f t="shared" si="8"/>
        <v>A</v>
      </c>
      <c r="O35" s="36">
        <v>1</v>
      </c>
      <c r="P35" s="28" t="str">
        <f t="shared" si="9"/>
        <v>Mampu mendesain karya baik 2D maupun 3D, mampu membuat karya seni rupa baik 2D maupun 3D, dan mampu mengatur penataan ruang atau karya pameran seni rupa 2D maupun 3D.</v>
      </c>
      <c r="Q35" s="39"/>
      <c r="R35" s="39"/>
      <c r="S35" s="18"/>
      <c r="T35" s="1">
        <v>90</v>
      </c>
      <c r="U35" s="1">
        <v>94</v>
      </c>
      <c r="V35" s="1"/>
      <c r="W35" s="1"/>
      <c r="X35" s="1"/>
      <c r="Y35" s="1"/>
      <c r="Z35" s="1"/>
      <c r="AA35" s="1"/>
      <c r="AB35" s="1"/>
      <c r="AC35" s="1"/>
      <c r="AD35" s="1"/>
      <c r="AE35" s="18"/>
      <c r="AF35" s="1">
        <v>88</v>
      </c>
      <c r="AG35" s="1">
        <v>85</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116181</v>
      </c>
      <c r="C36" s="19" t="s">
        <v>175</v>
      </c>
      <c r="D36" s="18"/>
      <c r="E36" s="28">
        <f t="shared" si="0"/>
        <v>84</v>
      </c>
      <c r="F36" s="28" t="str">
        <f t="shared" si="1"/>
        <v>B</v>
      </c>
      <c r="G36" s="28">
        <f t="shared" si="2"/>
        <v>84</v>
      </c>
      <c r="H36" s="28" t="str">
        <f t="shared" si="3"/>
        <v>B</v>
      </c>
      <c r="I36" s="36">
        <v>2</v>
      </c>
      <c r="J36" s="28" t="str">
        <f t="shared" si="4"/>
        <v>Mampu mendeskripsikan tentang 2D dan 3D, Mampu menganalisa atau kritik seni rupa, namun belum dapat menyusun kegiatan pameran.</v>
      </c>
      <c r="K36" s="28">
        <f t="shared" si="5"/>
        <v>85</v>
      </c>
      <c r="L36" s="28" t="str">
        <f t="shared" si="6"/>
        <v>A</v>
      </c>
      <c r="M36" s="28">
        <f t="shared" si="7"/>
        <v>85</v>
      </c>
      <c r="N36" s="28" t="str">
        <f t="shared" si="8"/>
        <v>A</v>
      </c>
      <c r="O36" s="36">
        <v>1</v>
      </c>
      <c r="P36" s="28" t="str">
        <f t="shared" si="9"/>
        <v>Mampu mendesain karya baik 2D maupun 3D, mampu membuat karya seni rupa baik 2D maupun 3D, dan mampu mengatur penataan ruang atau karya pameran seni rupa 2D maupun 3D.</v>
      </c>
      <c r="Q36" s="39"/>
      <c r="R36" s="39"/>
      <c r="S36" s="18"/>
      <c r="T36" s="1">
        <v>77</v>
      </c>
      <c r="U36" s="1">
        <v>90</v>
      </c>
      <c r="V36" s="1"/>
      <c r="W36" s="1"/>
      <c r="X36" s="1"/>
      <c r="Y36" s="1"/>
      <c r="Z36" s="1"/>
      <c r="AA36" s="1"/>
      <c r="AB36" s="1"/>
      <c r="AC36" s="1"/>
      <c r="AD36" s="1"/>
      <c r="AE36" s="18"/>
      <c r="AF36" s="1">
        <v>85</v>
      </c>
      <c r="AG36" s="1">
        <v>85</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116196</v>
      </c>
      <c r="C37" s="19" t="s">
        <v>176</v>
      </c>
      <c r="D37" s="18"/>
      <c r="E37" s="28">
        <f t="shared" si="0"/>
        <v>79</v>
      </c>
      <c r="F37" s="28" t="str">
        <f t="shared" si="1"/>
        <v>B</v>
      </c>
      <c r="G37" s="28">
        <f t="shared" si="2"/>
        <v>79</v>
      </c>
      <c r="H37" s="28" t="str">
        <f t="shared" si="3"/>
        <v>B</v>
      </c>
      <c r="I37" s="36">
        <v>2</v>
      </c>
      <c r="J37" s="28" t="str">
        <f t="shared" si="4"/>
        <v>Mampu mendeskripsikan tentang 2D dan 3D, Mampu menganalisa atau kritik seni rupa, namun belum dapat menyusun kegiatan pameran.</v>
      </c>
      <c r="K37" s="28">
        <f t="shared" si="5"/>
        <v>91.5</v>
      </c>
      <c r="L37" s="28" t="str">
        <f t="shared" si="6"/>
        <v>A</v>
      </c>
      <c r="M37" s="28">
        <f t="shared" si="7"/>
        <v>91.5</v>
      </c>
      <c r="N37" s="28" t="str">
        <f t="shared" si="8"/>
        <v>A</v>
      </c>
      <c r="O37" s="36">
        <v>1</v>
      </c>
      <c r="P37" s="28" t="str">
        <f t="shared" si="9"/>
        <v>Mampu mendesain karya baik 2D maupun 3D, mampu membuat karya seni rupa baik 2D maupun 3D, dan mampu mengatur penataan ruang atau karya pameran seni rupa 2D maupun 3D.</v>
      </c>
      <c r="Q37" s="39"/>
      <c r="R37" s="39"/>
      <c r="S37" s="18"/>
      <c r="T37" s="1">
        <v>75</v>
      </c>
      <c r="U37" s="1">
        <v>82</v>
      </c>
      <c r="V37" s="1"/>
      <c r="W37" s="1"/>
      <c r="X37" s="1"/>
      <c r="Y37" s="1"/>
      <c r="Z37" s="1"/>
      <c r="AA37" s="1"/>
      <c r="AB37" s="1"/>
      <c r="AC37" s="1"/>
      <c r="AD37" s="1"/>
      <c r="AE37" s="18"/>
      <c r="AF37" s="1">
        <v>95</v>
      </c>
      <c r="AG37" s="1">
        <v>88</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116211</v>
      </c>
      <c r="C38" s="19" t="s">
        <v>177</v>
      </c>
      <c r="D38" s="18"/>
      <c r="E38" s="28">
        <f t="shared" si="0"/>
        <v>88</v>
      </c>
      <c r="F38" s="28" t="str">
        <f t="shared" si="1"/>
        <v>A</v>
      </c>
      <c r="G38" s="28">
        <f t="shared" si="2"/>
        <v>88</v>
      </c>
      <c r="H38" s="28" t="str">
        <f t="shared" si="3"/>
        <v>A</v>
      </c>
      <c r="I38" s="36">
        <v>1</v>
      </c>
      <c r="J38" s="28" t="str">
        <f t="shared" si="4"/>
        <v>Mampu mendeskripsikan tentang 2D dan 3D, Mampu menganalisa atau kritik seni rupa, dan mampu menyusun kegiatan pameran.</v>
      </c>
      <c r="K38" s="28">
        <f t="shared" si="5"/>
        <v>86.5</v>
      </c>
      <c r="L38" s="28" t="str">
        <f t="shared" si="6"/>
        <v>A</v>
      </c>
      <c r="M38" s="28">
        <f t="shared" si="7"/>
        <v>86.5</v>
      </c>
      <c r="N38" s="28" t="str">
        <f t="shared" si="8"/>
        <v>A</v>
      </c>
      <c r="O38" s="36">
        <v>1</v>
      </c>
      <c r="P38" s="28" t="str">
        <f t="shared" si="9"/>
        <v>Mampu mendesain karya baik 2D maupun 3D, mampu membuat karya seni rupa baik 2D maupun 3D, dan mampu mengatur penataan ruang atau karya pameran seni rupa 2D maupun 3D.</v>
      </c>
      <c r="Q38" s="39"/>
      <c r="R38" s="39"/>
      <c r="S38" s="18"/>
      <c r="T38" s="1">
        <v>87</v>
      </c>
      <c r="U38" s="1">
        <v>88</v>
      </c>
      <c r="V38" s="1"/>
      <c r="W38" s="1"/>
      <c r="X38" s="1"/>
      <c r="Y38" s="1"/>
      <c r="Z38" s="1"/>
      <c r="AA38" s="1"/>
      <c r="AB38" s="1"/>
      <c r="AC38" s="1"/>
      <c r="AD38" s="1"/>
      <c r="AE38" s="18"/>
      <c r="AF38" s="1">
        <v>90</v>
      </c>
      <c r="AG38" s="1">
        <v>83</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116226</v>
      </c>
      <c r="C39" s="19" t="s">
        <v>178</v>
      </c>
      <c r="D39" s="18"/>
      <c r="E39" s="28">
        <f t="shared" si="0"/>
        <v>88</v>
      </c>
      <c r="F39" s="28" t="str">
        <f t="shared" si="1"/>
        <v>A</v>
      </c>
      <c r="G39" s="28">
        <f t="shared" si="2"/>
        <v>88</v>
      </c>
      <c r="H39" s="28" t="str">
        <f t="shared" si="3"/>
        <v>A</v>
      </c>
      <c r="I39" s="36">
        <v>1</v>
      </c>
      <c r="J39" s="28" t="str">
        <f t="shared" si="4"/>
        <v>Mampu mendeskripsikan tentang 2D dan 3D, Mampu menganalisa atau kritik seni rupa, dan mampu menyusun kegiatan pameran.</v>
      </c>
      <c r="K39" s="28">
        <f t="shared" si="5"/>
        <v>83.5</v>
      </c>
      <c r="L39" s="28" t="str">
        <f t="shared" si="6"/>
        <v>B</v>
      </c>
      <c r="M39" s="28">
        <f t="shared" si="7"/>
        <v>83.5</v>
      </c>
      <c r="N39" s="28" t="str">
        <f t="shared" si="8"/>
        <v>B</v>
      </c>
      <c r="O39" s="36">
        <v>2</v>
      </c>
      <c r="P39" s="28" t="str">
        <f t="shared" si="9"/>
        <v>Mampu mendesain karya baik 2D maupun 3D, mampu membuat karya seni rupa baik 2D maupun 3D, namun belum mampu mengatur penataan ruang atau karya pameran seni rupa 2D maupun 3D.</v>
      </c>
      <c r="Q39" s="39"/>
      <c r="R39" s="39"/>
      <c r="S39" s="18"/>
      <c r="T39" s="1">
        <v>80</v>
      </c>
      <c r="U39" s="1">
        <v>95</v>
      </c>
      <c r="V39" s="1"/>
      <c r="W39" s="1"/>
      <c r="X39" s="1"/>
      <c r="Y39" s="1"/>
      <c r="Z39" s="1"/>
      <c r="AA39" s="1"/>
      <c r="AB39" s="1"/>
      <c r="AC39" s="1"/>
      <c r="AD39" s="1"/>
      <c r="AE39" s="18"/>
      <c r="AF39" s="1">
        <v>85</v>
      </c>
      <c r="AG39" s="1">
        <v>82</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129293</v>
      </c>
      <c r="C40" s="19" t="s">
        <v>179</v>
      </c>
      <c r="D40" s="18"/>
      <c r="E40" s="28">
        <f t="shared" si="0"/>
        <v>75</v>
      </c>
      <c r="F40" s="28" t="str">
        <f t="shared" si="1"/>
        <v>C</v>
      </c>
      <c r="G40" s="28">
        <f t="shared" si="2"/>
        <v>75</v>
      </c>
      <c r="H40" s="28" t="str">
        <f t="shared" si="3"/>
        <v>C</v>
      </c>
      <c r="I40" s="36">
        <v>3</v>
      </c>
      <c r="J40" s="28" t="str">
        <f t="shared" si="4"/>
        <v>Mampu mendeskripsikan tentang 2D dan 3D, namun belum dapat menganalisa atau kritik seni rupa dan menyusun kegiatan pameran.</v>
      </c>
      <c r="K40" s="28">
        <f t="shared" si="5"/>
        <v>84</v>
      </c>
      <c r="L40" s="28" t="str">
        <f t="shared" si="6"/>
        <v>B</v>
      </c>
      <c r="M40" s="28">
        <f t="shared" si="7"/>
        <v>84</v>
      </c>
      <c r="N40" s="28" t="str">
        <f t="shared" si="8"/>
        <v>B</v>
      </c>
      <c r="O40" s="36">
        <v>2</v>
      </c>
      <c r="P40" s="28" t="str">
        <f t="shared" si="9"/>
        <v>Mampu mendesain karya baik 2D maupun 3D, mampu membuat karya seni rupa baik 2D maupun 3D, namun belum mampu mengatur penataan ruang atau karya pameran seni rupa 2D maupun 3D.</v>
      </c>
      <c r="Q40" s="39"/>
      <c r="R40" s="39"/>
      <c r="S40" s="18"/>
      <c r="T40" s="1">
        <v>68</v>
      </c>
      <c r="U40" s="1">
        <v>82</v>
      </c>
      <c r="V40" s="1"/>
      <c r="W40" s="1"/>
      <c r="X40" s="1"/>
      <c r="Y40" s="1"/>
      <c r="Z40" s="1"/>
      <c r="AA40" s="1"/>
      <c r="AB40" s="1"/>
      <c r="AC40" s="1"/>
      <c r="AD40" s="1"/>
      <c r="AE40" s="18"/>
      <c r="AF40" s="1">
        <v>85</v>
      </c>
      <c r="AG40" s="1">
        <v>83</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116241</v>
      </c>
      <c r="C41" s="19" t="s">
        <v>180</v>
      </c>
      <c r="D41" s="18"/>
      <c r="E41" s="28">
        <f t="shared" si="0"/>
        <v>92</v>
      </c>
      <c r="F41" s="28" t="str">
        <f t="shared" si="1"/>
        <v>A</v>
      </c>
      <c r="G41" s="28">
        <f t="shared" si="2"/>
        <v>92</v>
      </c>
      <c r="H41" s="28" t="str">
        <f t="shared" si="3"/>
        <v>A</v>
      </c>
      <c r="I41" s="36">
        <v>1</v>
      </c>
      <c r="J41" s="28" t="str">
        <f t="shared" si="4"/>
        <v>Mampu mendeskripsikan tentang 2D dan 3D, Mampu menganalisa atau kritik seni rupa, dan mampu menyusun kegiatan pameran.</v>
      </c>
      <c r="K41" s="28">
        <f t="shared" si="5"/>
        <v>87.5</v>
      </c>
      <c r="L41" s="28" t="str">
        <f t="shared" si="6"/>
        <v>A</v>
      </c>
      <c r="M41" s="28">
        <f t="shared" si="7"/>
        <v>87.5</v>
      </c>
      <c r="N41" s="28" t="str">
        <f t="shared" si="8"/>
        <v>A</v>
      </c>
      <c r="O41" s="36">
        <v>1</v>
      </c>
      <c r="P41" s="28" t="str">
        <f t="shared" si="9"/>
        <v>Mampu mendesain karya baik 2D maupun 3D, mampu membuat karya seni rupa baik 2D maupun 3D, dan mampu mengatur penataan ruang atau karya pameran seni rupa 2D maupun 3D.</v>
      </c>
      <c r="Q41" s="39"/>
      <c r="R41" s="39"/>
      <c r="S41" s="18"/>
      <c r="T41" s="1">
        <v>92</v>
      </c>
      <c r="U41" s="1">
        <v>92</v>
      </c>
      <c r="V41" s="1"/>
      <c r="W41" s="1"/>
      <c r="X41" s="1"/>
      <c r="Y41" s="1"/>
      <c r="Z41" s="1"/>
      <c r="AA41" s="1"/>
      <c r="AB41" s="1"/>
      <c r="AC41" s="1"/>
      <c r="AD41" s="1"/>
      <c r="AE41" s="18"/>
      <c r="AF41" s="1">
        <v>93</v>
      </c>
      <c r="AG41" s="1">
        <v>82</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116256</v>
      </c>
      <c r="C42" s="19" t="s">
        <v>181</v>
      </c>
      <c r="D42" s="18"/>
      <c r="E42" s="28">
        <f t="shared" si="0"/>
        <v>87</v>
      </c>
      <c r="F42" s="28" t="str">
        <f t="shared" si="1"/>
        <v>A</v>
      </c>
      <c r="G42" s="28">
        <f t="shared" si="2"/>
        <v>87</v>
      </c>
      <c r="H42" s="28" t="str">
        <f t="shared" si="3"/>
        <v>A</v>
      </c>
      <c r="I42" s="36">
        <v>1</v>
      </c>
      <c r="J42" s="28" t="str">
        <f t="shared" si="4"/>
        <v>Mampu mendeskripsikan tentang 2D dan 3D, Mampu menganalisa atau kritik seni rupa, dan mampu menyusun kegiatan pameran.</v>
      </c>
      <c r="K42" s="28">
        <f t="shared" si="5"/>
        <v>85.5</v>
      </c>
      <c r="L42" s="28" t="str">
        <f t="shared" si="6"/>
        <v>A</v>
      </c>
      <c r="M42" s="28">
        <f t="shared" si="7"/>
        <v>85.5</v>
      </c>
      <c r="N42" s="28" t="str">
        <f t="shared" si="8"/>
        <v>A</v>
      </c>
      <c r="O42" s="36">
        <v>1</v>
      </c>
      <c r="P42" s="28" t="str">
        <f t="shared" si="9"/>
        <v>Mampu mendesain karya baik 2D maupun 3D, mampu membuat karya seni rupa baik 2D maupun 3D, dan mampu mengatur penataan ruang atau karya pameran seni rupa 2D maupun 3D.</v>
      </c>
      <c r="Q42" s="39"/>
      <c r="R42" s="39"/>
      <c r="S42" s="18"/>
      <c r="T42" s="1">
        <v>88</v>
      </c>
      <c r="U42" s="1">
        <v>86</v>
      </c>
      <c r="V42" s="1"/>
      <c r="W42" s="1"/>
      <c r="X42" s="1"/>
      <c r="Y42" s="1"/>
      <c r="Z42" s="1"/>
      <c r="AA42" s="1"/>
      <c r="AB42" s="1"/>
      <c r="AC42" s="1"/>
      <c r="AD42" s="1"/>
      <c r="AE42" s="18"/>
      <c r="AF42" s="1">
        <v>88</v>
      </c>
      <c r="AG42" s="1">
        <v>83</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116271</v>
      </c>
      <c r="C43" s="19" t="s">
        <v>182</v>
      </c>
      <c r="D43" s="18"/>
      <c r="E43" s="28">
        <f t="shared" si="0"/>
        <v>86</v>
      </c>
      <c r="F43" s="28" t="str">
        <f t="shared" si="1"/>
        <v>A</v>
      </c>
      <c r="G43" s="28">
        <f t="shared" si="2"/>
        <v>86</v>
      </c>
      <c r="H43" s="28" t="str">
        <f t="shared" si="3"/>
        <v>A</v>
      </c>
      <c r="I43" s="36">
        <v>1</v>
      </c>
      <c r="J43" s="28" t="str">
        <f t="shared" si="4"/>
        <v>Mampu mendeskripsikan tentang 2D dan 3D, Mampu menganalisa atau kritik seni rupa, dan mampu menyusun kegiatan pameran.</v>
      </c>
      <c r="K43" s="28">
        <f t="shared" si="5"/>
        <v>89</v>
      </c>
      <c r="L43" s="28" t="str">
        <f t="shared" si="6"/>
        <v>A</v>
      </c>
      <c r="M43" s="28">
        <f t="shared" si="7"/>
        <v>89</v>
      </c>
      <c r="N43" s="28" t="str">
        <f t="shared" si="8"/>
        <v>A</v>
      </c>
      <c r="O43" s="36">
        <v>1</v>
      </c>
      <c r="P43" s="28" t="str">
        <f t="shared" si="9"/>
        <v>Mampu mendesain karya baik 2D maupun 3D, mampu membuat karya seni rupa baik 2D maupun 3D, dan mampu mengatur penataan ruang atau karya pameran seni rupa 2D maupun 3D.</v>
      </c>
      <c r="Q43" s="39"/>
      <c r="R43" s="39"/>
      <c r="S43" s="18"/>
      <c r="T43" s="1">
        <v>83</v>
      </c>
      <c r="U43" s="1">
        <v>88</v>
      </c>
      <c r="V43" s="1"/>
      <c r="W43" s="1"/>
      <c r="X43" s="1"/>
      <c r="Y43" s="1"/>
      <c r="Z43" s="1"/>
      <c r="AA43" s="1"/>
      <c r="AB43" s="1"/>
      <c r="AC43" s="1"/>
      <c r="AD43" s="1"/>
      <c r="AE43" s="18"/>
      <c r="AF43" s="1">
        <v>93</v>
      </c>
      <c r="AG43" s="1">
        <v>85</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116286</v>
      </c>
      <c r="C44" s="19" t="s">
        <v>183</v>
      </c>
      <c r="D44" s="18"/>
      <c r="E44" s="28">
        <f t="shared" si="0"/>
        <v>88</v>
      </c>
      <c r="F44" s="28" t="str">
        <f t="shared" si="1"/>
        <v>A</v>
      </c>
      <c r="G44" s="28">
        <f t="shared" si="2"/>
        <v>88</v>
      </c>
      <c r="H44" s="28" t="str">
        <f t="shared" si="3"/>
        <v>A</v>
      </c>
      <c r="I44" s="36">
        <v>1</v>
      </c>
      <c r="J44" s="28" t="str">
        <f t="shared" si="4"/>
        <v>Mampu mendeskripsikan tentang 2D dan 3D, Mampu menganalisa atau kritik seni rupa, dan mampu menyusun kegiatan pameran.</v>
      </c>
      <c r="K44" s="28">
        <f t="shared" si="5"/>
        <v>85</v>
      </c>
      <c r="L44" s="28" t="str">
        <f t="shared" si="6"/>
        <v>A</v>
      </c>
      <c r="M44" s="28">
        <f t="shared" si="7"/>
        <v>85</v>
      </c>
      <c r="N44" s="28" t="str">
        <f t="shared" si="8"/>
        <v>A</v>
      </c>
      <c r="O44" s="36">
        <v>1</v>
      </c>
      <c r="P44" s="28" t="str">
        <f t="shared" si="9"/>
        <v>Mampu mendesain karya baik 2D maupun 3D, mampu membuat karya seni rupa baik 2D maupun 3D, dan mampu mengatur penataan ruang atau karya pameran seni rupa 2D maupun 3D.</v>
      </c>
      <c r="Q44" s="39"/>
      <c r="R44" s="39"/>
      <c r="S44" s="18"/>
      <c r="T44" s="1">
        <v>85</v>
      </c>
      <c r="U44" s="1">
        <v>90</v>
      </c>
      <c r="V44" s="1"/>
      <c r="W44" s="1"/>
      <c r="X44" s="1"/>
      <c r="Y44" s="1"/>
      <c r="Z44" s="1"/>
      <c r="AA44" s="1"/>
      <c r="AB44" s="1"/>
      <c r="AC44" s="1"/>
      <c r="AD44" s="1"/>
      <c r="AE44" s="18"/>
      <c r="AF44" s="1">
        <v>90</v>
      </c>
      <c r="AG44" s="1">
        <v>80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116301</v>
      </c>
      <c r="C45" s="19" t="s">
        <v>184</v>
      </c>
      <c r="D45" s="18"/>
      <c r="E45" s="28">
        <f t="shared" si="0"/>
        <v>75</v>
      </c>
      <c r="F45" s="28" t="str">
        <f t="shared" si="1"/>
        <v>C</v>
      </c>
      <c r="G45" s="28">
        <f t="shared" si="2"/>
        <v>75</v>
      </c>
      <c r="H45" s="28" t="str">
        <f t="shared" si="3"/>
        <v>C</v>
      </c>
      <c r="I45" s="36">
        <v>3</v>
      </c>
      <c r="J45" s="28" t="str">
        <f t="shared" si="4"/>
        <v>Mampu mendeskripsikan tentang 2D dan 3D, namun belum dapat menganalisa atau kritik seni rupa dan menyusun kegiatan pameran.</v>
      </c>
      <c r="K45" s="28">
        <f t="shared" si="5"/>
        <v>87.5</v>
      </c>
      <c r="L45" s="28" t="str">
        <f t="shared" si="6"/>
        <v>A</v>
      </c>
      <c r="M45" s="28">
        <f t="shared" si="7"/>
        <v>87.5</v>
      </c>
      <c r="N45" s="28" t="str">
        <f t="shared" si="8"/>
        <v>A</v>
      </c>
      <c r="O45" s="36">
        <v>1</v>
      </c>
      <c r="P45" s="28" t="str">
        <f t="shared" si="9"/>
        <v>Mampu mendesain karya baik 2D maupun 3D, mampu membuat karya seni rupa baik 2D maupun 3D, dan mampu mengatur penataan ruang atau karya pameran seni rupa 2D maupun 3D.</v>
      </c>
      <c r="Q45" s="39"/>
      <c r="R45" s="39"/>
      <c r="S45" s="18"/>
      <c r="T45" s="1">
        <v>78</v>
      </c>
      <c r="U45" s="1">
        <v>72</v>
      </c>
      <c r="V45" s="1"/>
      <c r="W45" s="1"/>
      <c r="X45" s="1"/>
      <c r="Y45" s="1"/>
      <c r="Z45" s="1"/>
      <c r="AA45" s="1"/>
      <c r="AB45" s="1"/>
      <c r="AC45" s="1"/>
      <c r="AD45" s="1"/>
      <c r="AE45" s="18"/>
      <c r="AF45" s="1">
        <v>90</v>
      </c>
      <c r="AG45" s="1">
        <v>85</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116316</v>
      </c>
      <c r="C46" s="19" t="s">
        <v>185</v>
      </c>
      <c r="D46" s="18"/>
      <c r="E46" s="28">
        <f t="shared" si="0"/>
        <v>91</v>
      </c>
      <c r="F46" s="28" t="str">
        <f t="shared" si="1"/>
        <v>A</v>
      </c>
      <c r="G46" s="28">
        <f t="shared" si="2"/>
        <v>91</v>
      </c>
      <c r="H46" s="28" t="str">
        <f t="shared" si="3"/>
        <v>A</v>
      </c>
      <c r="I46" s="36">
        <v>1</v>
      </c>
      <c r="J46" s="28" t="str">
        <f t="shared" si="4"/>
        <v>Mampu mendeskripsikan tentang 2D dan 3D, Mampu menganalisa atau kritik seni rupa, dan mampu menyusun kegiatan pameran.</v>
      </c>
      <c r="K46" s="28">
        <f t="shared" si="5"/>
        <v>89</v>
      </c>
      <c r="L46" s="28" t="str">
        <f t="shared" si="6"/>
        <v>A</v>
      </c>
      <c r="M46" s="28">
        <f t="shared" si="7"/>
        <v>89</v>
      </c>
      <c r="N46" s="28" t="str">
        <f t="shared" si="8"/>
        <v>A</v>
      </c>
      <c r="O46" s="36">
        <v>1</v>
      </c>
      <c r="P46" s="28" t="str">
        <f t="shared" si="9"/>
        <v>Mampu mendesain karya baik 2D maupun 3D, mampu membuat karya seni rupa baik 2D maupun 3D, dan mampu mengatur penataan ruang atau karya pameran seni rupa 2D maupun 3D.</v>
      </c>
      <c r="Q46" s="39"/>
      <c r="R46" s="39"/>
      <c r="S46" s="18"/>
      <c r="T46" s="1">
        <v>87</v>
      </c>
      <c r="U46" s="1">
        <v>95</v>
      </c>
      <c r="V46" s="1"/>
      <c r="W46" s="1"/>
      <c r="X46" s="1"/>
      <c r="Y46" s="1"/>
      <c r="Z46" s="1"/>
      <c r="AA46" s="1"/>
      <c r="AB46" s="1"/>
      <c r="AC46" s="1"/>
      <c r="AD46" s="1"/>
      <c r="AE46" s="18"/>
      <c r="AF46" s="1">
        <v>93</v>
      </c>
      <c r="AG46" s="1">
        <v>85</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92</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70</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82.333333333333329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FE19" sqref="FE19"/>
    </sheetView>
  </sheetViews>
  <sheetFormatPr defaultRowHeight="15" x14ac:dyDescent="0.25"/>
  <cols>
    <col min="1" max="1" width="6.5703125" customWidth="1"/>
    <col min="2" max="2" width="9.140625" hidden="1" customWidth="1"/>
    <col min="3" max="3" width="37.28515625" customWidth="1"/>
    <col min="4" max="4" width="5.85546875" customWidth="1"/>
    <col min="5" max="9" width="7.140625" customWidth="1"/>
    <col min="10" max="10" width="20.7109375" customWidth="1"/>
    <col min="11" max="15" width="6" customWidth="1"/>
    <col min="16" max="16" width="20.7109375" customWidth="1"/>
    <col min="17" max="17" width="7.7109375" hidden="1" customWidth="1"/>
    <col min="18" max="18" width="8.5703125" customWidth="1"/>
    <col min="20" max="20" width="7.140625" customWidth="1"/>
    <col min="21" max="21" width="0.5703125" customWidth="1"/>
    <col min="22" max="22" width="7.140625" customWidth="1"/>
    <col min="23" max="29" width="0.85546875" customWidth="1"/>
    <col min="30" max="30" width="7.140625" hidden="1" customWidth="1"/>
    <col min="31" max="31" width="7.140625" customWidth="1"/>
    <col min="32" max="33" width="8.7109375" customWidth="1"/>
    <col min="34" max="41" width="0.5703125" customWidth="1"/>
    <col min="42" max="42" width="2.28515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1.71093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1017</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186</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1017</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248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116331</v>
      </c>
      <c r="C11" s="19" t="s">
        <v>187</v>
      </c>
      <c r="D11" s="18"/>
      <c r="E11" s="28">
        <f t="shared" ref="E11:E50" si="0">IF((COUNTA(T11:AC11)&gt;0),(ROUND((AVERAGE(T11:AC11)),0)),"")</f>
        <v>72</v>
      </c>
      <c r="F11" s="28" t="str">
        <f t="shared" ref="F11:F50" si="1">IF(AND(ISNUMBER(E11),E11&gt;=1),IF(E11&lt;=$FD$13,$FE$13,IF(E11&lt;=$FD$14,$FE$14,IF(E11&lt;=$FD$15,$FE$15,IF(E11&lt;=$FD$16,$FE$16,)))), "")</f>
        <v>C</v>
      </c>
      <c r="G11" s="28">
        <f t="shared" ref="G11:G50" si="2">IF((COUNTA(T11:AD11)&gt;0),(ROUND((AVERAGE(T11:AD11)),0)),"")</f>
        <v>72</v>
      </c>
      <c r="H11" s="28" t="str">
        <f t="shared" ref="H11:H50" si="3">IF(AND(ISNUMBER(G11),G11&gt;=1),IF(G11&lt;=$FD$13,$FE$13,IF(G11&lt;=$FD$14,$FE$14,IF(G11&lt;=$FD$15,$FE$15,IF(G11&lt;=$FD$16,$FE$16,)))), "")</f>
        <v>C</v>
      </c>
      <c r="I11" s="36">
        <v>3</v>
      </c>
      <c r="J11" s="28" t="str">
        <f t="shared" ref="J11:J50" si="4">IF(I11=$FG$13,$FH$13,IF(I11=$FG$15,$FH$15,IF(I11=$FG$17,$FH$17,IF(I11=$FG$19,$FH$19,IF(I11=$FG$21,$FH$21,IF(I11=$FG$23,$FH$23,IF(I11=$FG$25,$FH$25,IF(I11=$FG$27,$FH$27,IF(I11=$FG$29,$FH$29,IF(I11=$FG$31,$FH$31,""))))))))))</f>
        <v>Mampu mendeskripsikan tentang 2D dan 3D, namun belum dapat menganalisa atau kritik seni rupa dan menyusun kegiatan pameran.</v>
      </c>
      <c r="K11" s="28">
        <f t="shared" ref="K11:K50" si="5">IF((COUNTA(AF11:AO11)&gt;0),AVERAGE(AF11:AO11),"")</f>
        <v>90</v>
      </c>
      <c r="L11" s="28" t="str">
        <f t="shared" ref="L11:L50" si="6">IF(AND(ISNUMBER(K11),K11&gt;=1), IF(K11&lt;=$FD$27,$FE$27,IF(K11&lt;=$FD$28,$FE$28,IF(K11&lt;=$FD$29,$FE$29,IF(K11&lt;=$FD$30,$FE$30,)))), "")</f>
        <v>A</v>
      </c>
      <c r="M11" s="28">
        <f t="shared" ref="M11:M50" si="7">IF((COUNTA(AF11:AO11)&gt;0),AVERAGE(AF11:AO11),"")</f>
        <v>90</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Mampu mendesain karya baik 2D maupun 3D, mampu membuat karya seni rupa baik 2D maupun 3D, dan mampu mengatur penataan ruang atau karya pameran seni rupa 2D maupun 3D.</v>
      </c>
      <c r="Q11" s="39"/>
      <c r="R11" s="81" t="s">
        <v>8</v>
      </c>
      <c r="S11" s="18"/>
      <c r="T11" s="1">
        <v>85</v>
      </c>
      <c r="U11" s="80">
        <v>40</v>
      </c>
      <c r="V11" s="1">
        <v>90</v>
      </c>
      <c r="W11" s="1"/>
      <c r="X11" s="1"/>
      <c r="Y11" s="1"/>
      <c r="Z11" s="1"/>
      <c r="AA11" s="1"/>
      <c r="AB11" s="1"/>
      <c r="AC11" s="1"/>
      <c r="AD11" s="1"/>
      <c r="AE11" s="18"/>
      <c r="AF11" s="1">
        <v>92</v>
      </c>
      <c r="AG11" s="1">
        <v>88</v>
      </c>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56</v>
      </c>
      <c r="FD11" s="75"/>
      <c r="FE11" s="75"/>
      <c r="FG11" s="73" t="s">
        <v>57</v>
      </c>
      <c r="FH11" s="73"/>
      <c r="FI11" s="73"/>
    </row>
    <row r="12" spans="1:167" x14ac:dyDescent="0.25">
      <c r="A12" s="19">
        <v>2</v>
      </c>
      <c r="B12" s="19">
        <v>116346</v>
      </c>
      <c r="C12" s="19" t="s">
        <v>188</v>
      </c>
      <c r="D12" s="18"/>
      <c r="E12" s="28">
        <f t="shared" si="0"/>
        <v>78</v>
      </c>
      <c r="F12" s="28" t="str">
        <f t="shared" si="1"/>
        <v>B</v>
      </c>
      <c r="G12" s="28">
        <f t="shared" si="2"/>
        <v>78</v>
      </c>
      <c r="H12" s="28" t="str">
        <f t="shared" si="3"/>
        <v>B</v>
      </c>
      <c r="I12" s="36">
        <v>2</v>
      </c>
      <c r="J12" s="28" t="str">
        <f t="shared" si="4"/>
        <v>Mampu mendeskripsikan tentang 2D dan 3D, Mampu menganalisa atau kritik seni rupa, namun belum dapat menyusun kegiatan pameran.</v>
      </c>
      <c r="K12" s="28">
        <f t="shared" si="5"/>
        <v>88.5</v>
      </c>
      <c r="L12" s="28" t="str">
        <f t="shared" si="6"/>
        <v>A</v>
      </c>
      <c r="M12" s="28">
        <f t="shared" si="7"/>
        <v>88.5</v>
      </c>
      <c r="N12" s="28" t="str">
        <f t="shared" si="8"/>
        <v>A</v>
      </c>
      <c r="O12" s="36">
        <v>1</v>
      </c>
      <c r="P12" s="28" t="str">
        <f t="shared" si="9"/>
        <v>Mampu mendesain karya baik 2D maupun 3D, mampu membuat karya seni rupa baik 2D maupun 3D, dan mampu mengatur penataan ruang atau karya pameran seni rupa 2D maupun 3D.</v>
      </c>
      <c r="Q12" s="39"/>
      <c r="R12" s="81" t="s">
        <v>8</v>
      </c>
      <c r="S12" s="18"/>
      <c r="T12" s="1">
        <v>87</v>
      </c>
      <c r="U12" s="80">
        <v>56</v>
      </c>
      <c r="V12" s="1">
        <v>90</v>
      </c>
      <c r="W12" s="1"/>
      <c r="X12" s="1"/>
      <c r="Y12" s="1"/>
      <c r="Z12" s="1"/>
      <c r="AA12" s="1"/>
      <c r="AB12" s="1"/>
      <c r="AC12" s="1"/>
      <c r="AD12" s="1"/>
      <c r="AE12" s="18"/>
      <c r="AF12" s="1">
        <v>90</v>
      </c>
      <c r="AG12" s="1">
        <v>87</v>
      </c>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116361</v>
      </c>
      <c r="C13" s="19" t="s">
        <v>189</v>
      </c>
      <c r="D13" s="18"/>
      <c r="E13" s="28">
        <f t="shared" si="0"/>
        <v>73</v>
      </c>
      <c r="F13" s="28" t="str">
        <f t="shared" si="1"/>
        <v>C</v>
      </c>
      <c r="G13" s="28">
        <f t="shared" si="2"/>
        <v>73</v>
      </c>
      <c r="H13" s="28" t="str">
        <f t="shared" si="3"/>
        <v>C</v>
      </c>
      <c r="I13" s="36">
        <v>3</v>
      </c>
      <c r="J13" s="28" t="str">
        <f t="shared" si="4"/>
        <v>Mampu mendeskripsikan tentang 2D dan 3D, namun belum dapat menganalisa atau kritik seni rupa dan menyusun kegiatan pameran.</v>
      </c>
      <c r="K13" s="28">
        <f t="shared" si="5"/>
        <v>93.5</v>
      </c>
      <c r="L13" s="28" t="str">
        <f t="shared" si="6"/>
        <v>A</v>
      </c>
      <c r="M13" s="28">
        <f t="shared" si="7"/>
        <v>93.5</v>
      </c>
      <c r="N13" s="28" t="str">
        <f t="shared" si="8"/>
        <v>A</v>
      </c>
      <c r="O13" s="36">
        <v>1</v>
      </c>
      <c r="P13" s="28" t="str">
        <f t="shared" si="9"/>
        <v>Mampu mendesain karya baik 2D maupun 3D, mampu membuat karya seni rupa baik 2D maupun 3D, dan mampu mengatur penataan ruang atau karya pameran seni rupa 2D maupun 3D.</v>
      </c>
      <c r="Q13" s="39"/>
      <c r="R13" s="81" t="s">
        <v>8</v>
      </c>
      <c r="S13" s="18"/>
      <c r="T13" s="1">
        <v>88</v>
      </c>
      <c r="U13" s="80">
        <v>42</v>
      </c>
      <c r="V13" s="1">
        <v>90</v>
      </c>
      <c r="W13" s="1"/>
      <c r="X13" s="1"/>
      <c r="Y13" s="1"/>
      <c r="Z13" s="1"/>
      <c r="AA13" s="1"/>
      <c r="AB13" s="1"/>
      <c r="AC13" s="1"/>
      <c r="AD13" s="1"/>
      <c r="AE13" s="18"/>
      <c r="AF13" s="1">
        <v>97</v>
      </c>
      <c r="AG13" s="1">
        <v>90</v>
      </c>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8" t="s">
        <v>223</v>
      </c>
      <c r="FI13" s="78" t="s">
        <v>224</v>
      </c>
      <c r="FJ13" s="77">
        <v>52821</v>
      </c>
      <c r="FK13" s="77">
        <v>52831</v>
      </c>
    </row>
    <row r="14" spans="1:167" x14ac:dyDescent="0.25">
      <c r="A14" s="19">
        <v>4</v>
      </c>
      <c r="B14" s="19">
        <v>116376</v>
      </c>
      <c r="C14" s="19" t="s">
        <v>190</v>
      </c>
      <c r="D14" s="18"/>
      <c r="E14" s="28">
        <f t="shared" si="0"/>
        <v>79</v>
      </c>
      <c r="F14" s="28" t="str">
        <f t="shared" si="1"/>
        <v>B</v>
      </c>
      <c r="G14" s="28">
        <f t="shared" si="2"/>
        <v>79</v>
      </c>
      <c r="H14" s="28" t="str">
        <f t="shared" si="3"/>
        <v>B</v>
      </c>
      <c r="I14" s="36">
        <v>2</v>
      </c>
      <c r="J14" s="28" t="str">
        <f t="shared" si="4"/>
        <v>Mampu mendeskripsikan tentang 2D dan 3D, Mampu menganalisa atau kritik seni rupa, namun belum dapat menyusun kegiatan pameran.</v>
      </c>
      <c r="K14" s="28">
        <f t="shared" si="5"/>
        <v>98.5</v>
      </c>
      <c r="L14" s="28" t="str">
        <f t="shared" si="6"/>
        <v>A</v>
      </c>
      <c r="M14" s="28">
        <f t="shared" si="7"/>
        <v>98.5</v>
      </c>
      <c r="N14" s="28" t="str">
        <f t="shared" si="8"/>
        <v>A</v>
      </c>
      <c r="O14" s="36">
        <v>1</v>
      </c>
      <c r="P14" s="28" t="str">
        <f t="shared" si="9"/>
        <v>Mampu mendesain karya baik 2D maupun 3D, mampu membuat karya seni rupa baik 2D maupun 3D, dan mampu mengatur penataan ruang atau karya pameran seni rupa 2D maupun 3D.</v>
      </c>
      <c r="Q14" s="39"/>
      <c r="R14" s="81" t="s">
        <v>8</v>
      </c>
      <c r="S14" s="18"/>
      <c r="T14" s="1">
        <v>88</v>
      </c>
      <c r="U14" s="80">
        <v>58</v>
      </c>
      <c r="V14" s="1">
        <v>90</v>
      </c>
      <c r="W14" s="1"/>
      <c r="X14" s="1"/>
      <c r="Y14" s="1"/>
      <c r="Z14" s="1"/>
      <c r="AA14" s="1"/>
      <c r="AB14" s="1"/>
      <c r="AC14" s="1"/>
      <c r="AD14" s="1"/>
      <c r="AE14" s="18"/>
      <c r="AF14" s="1">
        <v>99</v>
      </c>
      <c r="AG14" s="1">
        <v>98</v>
      </c>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116391</v>
      </c>
      <c r="C15" s="19" t="s">
        <v>191</v>
      </c>
      <c r="D15" s="18"/>
      <c r="E15" s="28">
        <f t="shared" si="0"/>
        <v>76</v>
      </c>
      <c r="F15" s="28" t="str">
        <f t="shared" si="1"/>
        <v>B</v>
      </c>
      <c r="G15" s="28">
        <f t="shared" si="2"/>
        <v>76</v>
      </c>
      <c r="H15" s="28" t="str">
        <f t="shared" si="3"/>
        <v>B</v>
      </c>
      <c r="I15" s="36">
        <v>2</v>
      </c>
      <c r="J15" s="28" t="str">
        <f t="shared" si="4"/>
        <v>Mampu mendeskripsikan tentang 2D dan 3D, Mampu menganalisa atau kritik seni rupa, namun belum dapat menyusun kegiatan pameran.</v>
      </c>
      <c r="K15" s="28">
        <f t="shared" si="5"/>
        <v>89.5</v>
      </c>
      <c r="L15" s="28" t="str">
        <f t="shared" si="6"/>
        <v>A</v>
      </c>
      <c r="M15" s="28">
        <f t="shared" si="7"/>
        <v>89.5</v>
      </c>
      <c r="N15" s="28" t="str">
        <f t="shared" si="8"/>
        <v>A</v>
      </c>
      <c r="O15" s="36">
        <v>1</v>
      </c>
      <c r="P15" s="28" t="str">
        <f t="shared" si="9"/>
        <v>Mampu mendesain karya baik 2D maupun 3D, mampu membuat karya seni rupa baik 2D maupun 3D, dan mampu mengatur penataan ruang atau karya pameran seni rupa 2D maupun 3D.</v>
      </c>
      <c r="Q15" s="39"/>
      <c r="R15" s="81" t="s">
        <v>8</v>
      </c>
      <c r="S15" s="18"/>
      <c r="T15" s="1">
        <v>77</v>
      </c>
      <c r="U15" s="80">
        <v>62</v>
      </c>
      <c r="V15" s="1">
        <v>90</v>
      </c>
      <c r="W15" s="1"/>
      <c r="X15" s="1"/>
      <c r="Y15" s="1"/>
      <c r="Z15" s="1"/>
      <c r="AA15" s="1"/>
      <c r="AB15" s="1"/>
      <c r="AC15" s="1"/>
      <c r="AD15" s="1"/>
      <c r="AE15" s="18"/>
      <c r="AF15" s="1">
        <v>91</v>
      </c>
      <c r="AG15" s="1">
        <v>88</v>
      </c>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8" t="s">
        <v>225</v>
      </c>
      <c r="FI15" s="78" t="s">
        <v>226</v>
      </c>
      <c r="FJ15" s="77">
        <v>52822</v>
      </c>
      <c r="FK15" s="77">
        <v>52832</v>
      </c>
    </row>
    <row r="16" spans="1:167" x14ac:dyDescent="0.25">
      <c r="A16" s="19">
        <v>6</v>
      </c>
      <c r="B16" s="19">
        <v>116406</v>
      </c>
      <c r="C16" s="19" t="s">
        <v>192</v>
      </c>
      <c r="D16" s="18"/>
      <c r="E16" s="28">
        <f t="shared" si="0"/>
        <v>79</v>
      </c>
      <c r="F16" s="28" t="str">
        <f t="shared" si="1"/>
        <v>B</v>
      </c>
      <c r="G16" s="28">
        <f t="shared" si="2"/>
        <v>79</v>
      </c>
      <c r="H16" s="28" t="str">
        <f t="shared" si="3"/>
        <v>B</v>
      </c>
      <c r="I16" s="36">
        <v>2</v>
      </c>
      <c r="J16" s="28" t="str">
        <f t="shared" si="4"/>
        <v>Mampu mendeskripsikan tentang 2D dan 3D, Mampu menganalisa atau kritik seni rupa, namun belum dapat menyusun kegiatan pameran.</v>
      </c>
      <c r="K16" s="28">
        <f t="shared" si="5"/>
        <v>90</v>
      </c>
      <c r="L16" s="28" t="str">
        <f t="shared" si="6"/>
        <v>A</v>
      </c>
      <c r="M16" s="28">
        <f t="shared" si="7"/>
        <v>90</v>
      </c>
      <c r="N16" s="28" t="str">
        <f t="shared" si="8"/>
        <v>A</v>
      </c>
      <c r="O16" s="36">
        <v>1</v>
      </c>
      <c r="P16" s="28" t="str">
        <f t="shared" si="9"/>
        <v>Mampu mendesain karya baik 2D maupun 3D, mampu membuat karya seni rupa baik 2D maupun 3D, dan mampu mengatur penataan ruang atau karya pameran seni rupa 2D maupun 3D.</v>
      </c>
      <c r="Q16" s="39"/>
      <c r="R16" s="81" t="s">
        <v>8</v>
      </c>
      <c r="S16" s="18"/>
      <c r="T16" s="1">
        <v>92</v>
      </c>
      <c r="U16" s="80">
        <v>54</v>
      </c>
      <c r="V16" s="1">
        <v>90</v>
      </c>
      <c r="W16" s="1"/>
      <c r="X16" s="1"/>
      <c r="Y16" s="1"/>
      <c r="Z16" s="1"/>
      <c r="AA16" s="1"/>
      <c r="AB16" s="1"/>
      <c r="AC16" s="1"/>
      <c r="AD16" s="1"/>
      <c r="AE16" s="18"/>
      <c r="AF16" s="1">
        <v>93</v>
      </c>
      <c r="AG16" s="1">
        <v>87</v>
      </c>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116421</v>
      </c>
      <c r="C17" s="19" t="s">
        <v>193</v>
      </c>
      <c r="D17" s="18"/>
      <c r="E17" s="28">
        <f t="shared" si="0"/>
        <v>79</v>
      </c>
      <c r="F17" s="28" t="str">
        <f t="shared" si="1"/>
        <v>B</v>
      </c>
      <c r="G17" s="28">
        <f t="shared" si="2"/>
        <v>79</v>
      </c>
      <c r="H17" s="28" t="str">
        <f t="shared" si="3"/>
        <v>B</v>
      </c>
      <c r="I17" s="36">
        <v>2</v>
      </c>
      <c r="J17" s="28" t="str">
        <f t="shared" si="4"/>
        <v>Mampu mendeskripsikan tentang 2D dan 3D, Mampu menganalisa atau kritik seni rupa, namun belum dapat menyusun kegiatan pameran.</v>
      </c>
      <c r="K17" s="28">
        <f t="shared" si="5"/>
        <v>93</v>
      </c>
      <c r="L17" s="28" t="str">
        <f t="shared" si="6"/>
        <v>A</v>
      </c>
      <c r="M17" s="28">
        <f t="shared" si="7"/>
        <v>93</v>
      </c>
      <c r="N17" s="28" t="str">
        <f t="shared" si="8"/>
        <v>A</v>
      </c>
      <c r="O17" s="36">
        <v>1</v>
      </c>
      <c r="P17" s="28" t="str">
        <f t="shared" si="9"/>
        <v>Mampu mendesain karya baik 2D maupun 3D, mampu membuat karya seni rupa baik 2D maupun 3D, dan mampu mengatur penataan ruang atau karya pameran seni rupa 2D maupun 3D.</v>
      </c>
      <c r="Q17" s="39"/>
      <c r="R17" s="81" t="s">
        <v>8</v>
      </c>
      <c r="S17" s="18"/>
      <c r="T17" s="1">
        <v>90</v>
      </c>
      <c r="U17" s="80">
        <v>58</v>
      </c>
      <c r="V17" s="1">
        <v>90</v>
      </c>
      <c r="W17" s="1"/>
      <c r="X17" s="1"/>
      <c r="Y17" s="1"/>
      <c r="Z17" s="1"/>
      <c r="AA17" s="1"/>
      <c r="AB17" s="1"/>
      <c r="AC17" s="1"/>
      <c r="AD17" s="1"/>
      <c r="AE17" s="18"/>
      <c r="AF17" s="1">
        <v>96</v>
      </c>
      <c r="AG17" s="1">
        <v>90</v>
      </c>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8" t="s">
        <v>227</v>
      </c>
      <c r="FI17" s="78" t="s">
        <v>228</v>
      </c>
      <c r="FJ17" s="77">
        <v>52823</v>
      </c>
      <c r="FK17" s="77">
        <v>52833</v>
      </c>
    </row>
    <row r="18" spans="1:167" x14ac:dyDescent="0.25">
      <c r="A18" s="19">
        <v>8</v>
      </c>
      <c r="B18" s="19">
        <v>116436</v>
      </c>
      <c r="C18" s="19" t="s">
        <v>194</v>
      </c>
      <c r="D18" s="18"/>
      <c r="E18" s="28">
        <f t="shared" si="0"/>
        <v>74</v>
      </c>
      <c r="F18" s="28" t="str">
        <f t="shared" si="1"/>
        <v>C</v>
      </c>
      <c r="G18" s="28">
        <f t="shared" si="2"/>
        <v>74</v>
      </c>
      <c r="H18" s="28" t="str">
        <f t="shared" si="3"/>
        <v>C</v>
      </c>
      <c r="I18" s="36">
        <v>3</v>
      </c>
      <c r="J18" s="28" t="str">
        <f t="shared" si="4"/>
        <v>Mampu mendeskripsikan tentang 2D dan 3D, namun belum dapat menganalisa atau kritik seni rupa dan menyusun kegiatan pameran.</v>
      </c>
      <c r="K18" s="28">
        <f t="shared" si="5"/>
        <v>97</v>
      </c>
      <c r="L18" s="28" t="str">
        <f t="shared" si="6"/>
        <v>A</v>
      </c>
      <c r="M18" s="28">
        <f t="shared" si="7"/>
        <v>97</v>
      </c>
      <c r="N18" s="28" t="str">
        <f t="shared" si="8"/>
        <v>A</v>
      </c>
      <c r="O18" s="36">
        <v>1</v>
      </c>
      <c r="P18" s="28" t="str">
        <f t="shared" si="9"/>
        <v>Mampu mendesain karya baik 2D maupun 3D, mampu membuat karya seni rupa baik 2D maupun 3D, dan mampu mengatur penataan ruang atau karya pameran seni rupa 2D maupun 3D.</v>
      </c>
      <c r="Q18" s="39"/>
      <c r="R18" s="81" t="s">
        <v>8</v>
      </c>
      <c r="S18" s="18"/>
      <c r="T18" s="1">
        <v>83</v>
      </c>
      <c r="U18" s="80">
        <v>50</v>
      </c>
      <c r="V18" s="1">
        <v>90</v>
      </c>
      <c r="W18" s="1"/>
      <c r="X18" s="1"/>
      <c r="Y18" s="1"/>
      <c r="Z18" s="1"/>
      <c r="AA18" s="1"/>
      <c r="AB18" s="1"/>
      <c r="AC18" s="1"/>
      <c r="AD18" s="1"/>
      <c r="AE18" s="18"/>
      <c r="AF18" s="1">
        <v>96</v>
      </c>
      <c r="AG18" s="1">
        <v>98</v>
      </c>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116451</v>
      </c>
      <c r="C19" s="19" t="s">
        <v>195</v>
      </c>
      <c r="D19" s="18"/>
      <c r="E19" s="28">
        <f t="shared" si="0"/>
        <v>76</v>
      </c>
      <c r="F19" s="28" t="str">
        <f t="shared" si="1"/>
        <v>B</v>
      </c>
      <c r="G19" s="28">
        <f t="shared" si="2"/>
        <v>76</v>
      </c>
      <c r="H19" s="28" t="str">
        <f t="shared" si="3"/>
        <v>B</v>
      </c>
      <c r="I19" s="36">
        <v>2</v>
      </c>
      <c r="J19" s="28" t="str">
        <f t="shared" si="4"/>
        <v>Mampu mendeskripsikan tentang 2D dan 3D, Mampu menganalisa atau kritik seni rupa, namun belum dapat menyusun kegiatan pameran.</v>
      </c>
      <c r="K19" s="28">
        <f t="shared" si="5"/>
        <v>95</v>
      </c>
      <c r="L19" s="28" t="str">
        <f t="shared" si="6"/>
        <v>A</v>
      </c>
      <c r="M19" s="28">
        <f t="shared" si="7"/>
        <v>95</v>
      </c>
      <c r="N19" s="28" t="str">
        <f t="shared" si="8"/>
        <v>A</v>
      </c>
      <c r="O19" s="36">
        <v>1</v>
      </c>
      <c r="P19" s="28" t="str">
        <f t="shared" si="9"/>
        <v>Mampu mendesain karya baik 2D maupun 3D, mampu membuat karya seni rupa baik 2D maupun 3D, dan mampu mengatur penataan ruang atau karya pameran seni rupa 2D maupun 3D.</v>
      </c>
      <c r="Q19" s="39"/>
      <c r="R19" s="81" t="s">
        <v>8</v>
      </c>
      <c r="S19" s="18"/>
      <c r="T19" s="1">
        <v>83</v>
      </c>
      <c r="U19" s="80">
        <v>56</v>
      </c>
      <c r="V19" s="1">
        <v>90</v>
      </c>
      <c r="W19" s="1"/>
      <c r="X19" s="1"/>
      <c r="Y19" s="1"/>
      <c r="Z19" s="1"/>
      <c r="AA19" s="1"/>
      <c r="AB19" s="1"/>
      <c r="AC19" s="1"/>
      <c r="AD19" s="1"/>
      <c r="AE19" s="18"/>
      <c r="AF19" s="1">
        <v>96</v>
      </c>
      <c r="AG19" s="1">
        <v>94</v>
      </c>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52824</v>
      </c>
      <c r="FK19" s="77">
        <v>52834</v>
      </c>
    </row>
    <row r="20" spans="1:167" x14ac:dyDescent="0.25">
      <c r="A20" s="19">
        <v>10</v>
      </c>
      <c r="B20" s="19">
        <v>116466</v>
      </c>
      <c r="C20" s="19" t="s">
        <v>196</v>
      </c>
      <c r="D20" s="18"/>
      <c r="E20" s="28">
        <f t="shared" si="0"/>
        <v>72</v>
      </c>
      <c r="F20" s="28" t="str">
        <f t="shared" si="1"/>
        <v>C</v>
      </c>
      <c r="G20" s="28">
        <f t="shared" si="2"/>
        <v>72</v>
      </c>
      <c r="H20" s="28" t="str">
        <f t="shared" si="3"/>
        <v>C</v>
      </c>
      <c r="I20" s="36">
        <v>3</v>
      </c>
      <c r="J20" s="28" t="str">
        <f t="shared" si="4"/>
        <v>Mampu mendeskripsikan tentang 2D dan 3D, namun belum dapat menganalisa atau kritik seni rupa dan menyusun kegiatan pameran.</v>
      </c>
      <c r="K20" s="28">
        <f t="shared" si="5"/>
        <v>94</v>
      </c>
      <c r="L20" s="28" t="str">
        <f t="shared" si="6"/>
        <v>A</v>
      </c>
      <c r="M20" s="28">
        <f t="shared" si="7"/>
        <v>94</v>
      </c>
      <c r="N20" s="28" t="str">
        <f t="shared" si="8"/>
        <v>A</v>
      </c>
      <c r="O20" s="36">
        <v>1</v>
      </c>
      <c r="P20" s="28" t="str">
        <f t="shared" si="9"/>
        <v>Mampu mendesain karya baik 2D maupun 3D, mampu membuat karya seni rupa baik 2D maupun 3D, dan mampu mengatur penataan ruang atau karya pameran seni rupa 2D maupun 3D.</v>
      </c>
      <c r="Q20" s="39"/>
      <c r="R20" s="81" t="s">
        <v>8</v>
      </c>
      <c r="S20" s="18"/>
      <c r="T20" s="1">
        <v>65</v>
      </c>
      <c r="U20" s="80">
        <v>60</v>
      </c>
      <c r="V20" s="1">
        <v>90</v>
      </c>
      <c r="W20" s="1"/>
      <c r="X20" s="1"/>
      <c r="Y20" s="1"/>
      <c r="Z20" s="1"/>
      <c r="AA20" s="1"/>
      <c r="AB20" s="1"/>
      <c r="AC20" s="1"/>
      <c r="AD20" s="1"/>
      <c r="AE20" s="18"/>
      <c r="AF20" s="1">
        <v>95</v>
      </c>
      <c r="AG20" s="1">
        <v>93</v>
      </c>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116481</v>
      </c>
      <c r="C21" s="19" t="s">
        <v>197</v>
      </c>
      <c r="D21" s="18"/>
      <c r="E21" s="28">
        <f t="shared" si="0"/>
        <v>75</v>
      </c>
      <c r="F21" s="28" t="str">
        <f t="shared" si="1"/>
        <v>C</v>
      </c>
      <c r="G21" s="28">
        <f t="shared" si="2"/>
        <v>75</v>
      </c>
      <c r="H21" s="28" t="str">
        <f t="shared" si="3"/>
        <v>C</v>
      </c>
      <c r="I21" s="36">
        <v>3</v>
      </c>
      <c r="J21" s="28" t="str">
        <f t="shared" si="4"/>
        <v>Mampu mendeskripsikan tentang 2D dan 3D, namun belum dapat menganalisa atau kritik seni rupa dan menyusun kegiatan pameran.</v>
      </c>
      <c r="K21" s="28">
        <f t="shared" si="5"/>
        <v>90</v>
      </c>
      <c r="L21" s="28" t="str">
        <f t="shared" si="6"/>
        <v>A</v>
      </c>
      <c r="M21" s="28">
        <f t="shared" si="7"/>
        <v>90</v>
      </c>
      <c r="N21" s="28" t="str">
        <f t="shared" si="8"/>
        <v>A</v>
      </c>
      <c r="O21" s="36">
        <v>1</v>
      </c>
      <c r="P21" s="28" t="str">
        <f t="shared" si="9"/>
        <v>Mampu mendesain karya baik 2D maupun 3D, mampu membuat karya seni rupa baik 2D maupun 3D, dan mampu mengatur penataan ruang atau karya pameran seni rupa 2D maupun 3D.</v>
      </c>
      <c r="Q21" s="39"/>
      <c r="R21" s="81" t="s">
        <v>8</v>
      </c>
      <c r="S21" s="18"/>
      <c r="T21" s="1">
        <v>82</v>
      </c>
      <c r="U21" s="80">
        <v>52</v>
      </c>
      <c r="V21" s="1">
        <v>90</v>
      </c>
      <c r="W21" s="1"/>
      <c r="X21" s="1"/>
      <c r="Y21" s="1"/>
      <c r="Z21" s="1"/>
      <c r="AA21" s="1"/>
      <c r="AB21" s="1"/>
      <c r="AC21" s="1"/>
      <c r="AD21" s="1"/>
      <c r="AE21" s="18"/>
      <c r="AF21" s="1">
        <v>90</v>
      </c>
      <c r="AG21" s="1">
        <v>90</v>
      </c>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52825</v>
      </c>
      <c r="FK21" s="77">
        <v>52835</v>
      </c>
    </row>
    <row r="22" spans="1:167" x14ac:dyDescent="0.25">
      <c r="A22" s="19">
        <v>12</v>
      </c>
      <c r="B22" s="19">
        <v>116496</v>
      </c>
      <c r="C22" s="19" t="s">
        <v>198</v>
      </c>
      <c r="D22" s="18"/>
      <c r="E22" s="28">
        <f t="shared" si="0"/>
        <v>72</v>
      </c>
      <c r="F22" s="28" t="str">
        <f t="shared" si="1"/>
        <v>C</v>
      </c>
      <c r="G22" s="28">
        <f t="shared" si="2"/>
        <v>72</v>
      </c>
      <c r="H22" s="28" t="str">
        <f t="shared" si="3"/>
        <v>C</v>
      </c>
      <c r="I22" s="36">
        <v>3</v>
      </c>
      <c r="J22" s="28" t="str">
        <f t="shared" si="4"/>
        <v>Mampu mendeskripsikan tentang 2D dan 3D, namun belum dapat menganalisa atau kritik seni rupa dan menyusun kegiatan pameran.</v>
      </c>
      <c r="K22" s="28">
        <f t="shared" si="5"/>
        <v>88</v>
      </c>
      <c r="L22" s="28" t="str">
        <f t="shared" si="6"/>
        <v>A</v>
      </c>
      <c r="M22" s="28">
        <f t="shared" si="7"/>
        <v>88</v>
      </c>
      <c r="N22" s="28" t="str">
        <f t="shared" si="8"/>
        <v>A</v>
      </c>
      <c r="O22" s="36">
        <v>1</v>
      </c>
      <c r="P22" s="28" t="str">
        <f t="shared" si="9"/>
        <v>Mampu mendesain karya baik 2D maupun 3D, mampu membuat karya seni rupa baik 2D maupun 3D, dan mampu mengatur penataan ruang atau karya pameran seni rupa 2D maupun 3D.</v>
      </c>
      <c r="Q22" s="39"/>
      <c r="R22" s="81" t="s">
        <v>8</v>
      </c>
      <c r="S22" s="18"/>
      <c r="T22" s="1">
        <v>99</v>
      </c>
      <c r="U22" s="80">
        <v>0</v>
      </c>
      <c r="V22" s="1">
        <v>98</v>
      </c>
      <c r="W22" s="1">
        <v>90</v>
      </c>
      <c r="X22" s="1"/>
      <c r="Y22" s="1"/>
      <c r="Z22" s="1"/>
      <c r="AA22" s="1"/>
      <c r="AB22" s="1"/>
      <c r="AC22" s="1"/>
      <c r="AD22" s="1"/>
      <c r="AE22" s="18"/>
      <c r="AF22" s="1">
        <v>88</v>
      </c>
      <c r="AG22" s="1">
        <v>88</v>
      </c>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116511</v>
      </c>
      <c r="C23" s="19" t="s">
        <v>199</v>
      </c>
      <c r="D23" s="18"/>
      <c r="E23" s="28">
        <f t="shared" si="0"/>
        <v>77</v>
      </c>
      <c r="F23" s="28" t="str">
        <f t="shared" si="1"/>
        <v>B</v>
      </c>
      <c r="G23" s="28">
        <f t="shared" si="2"/>
        <v>77</v>
      </c>
      <c r="H23" s="28" t="str">
        <f t="shared" si="3"/>
        <v>B</v>
      </c>
      <c r="I23" s="36">
        <v>2</v>
      </c>
      <c r="J23" s="28" t="str">
        <f t="shared" si="4"/>
        <v>Mampu mendeskripsikan tentang 2D dan 3D, Mampu menganalisa atau kritik seni rupa, namun belum dapat menyusun kegiatan pameran.</v>
      </c>
      <c r="K23" s="28">
        <f t="shared" si="5"/>
        <v>87</v>
      </c>
      <c r="L23" s="28" t="str">
        <f t="shared" si="6"/>
        <v>A</v>
      </c>
      <c r="M23" s="28">
        <f t="shared" si="7"/>
        <v>87</v>
      </c>
      <c r="N23" s="28" t="str">
        <f t="shared" si="8"/>
        <v>A</v>
      </c>
      <c r="O23" s="36">
        <v>1</v>
      </c>
      <c r="P23" s="28" t="str">
        <f t="shared" si="9"/>
        <v>Mampu mendesain karya baik 2D maupun 3D, mampu membuat karya seni rupa baik 2D maupun 3D, dan mampu mengatur penataan ruang atau karya pameran seni rupa 2D maupun 3D.</v>
      </c>
      <c r="Q23" s="39"/>
      <c r="R23" s="81" t="s">
        <v>8</v>
      </c>
      <c r="S23" s="18"/>
      <c r="T23" s="1">
        <v>90</v>
      </c>
      <c r="U23" s="80">
        <v>50</v>
      </c>
      <c r="V23" s="1">
        <v>90</v>
      </c>
      <c r="W23" s="1"/>
      <c r="X23" s="1"/>
      <c r="Y23" s="1"/>
      <c r="Z23" s="1"/>
      <c r="AA23" s="1"/>
      <c r="AB23" s="1"/>
      <c r="AC23" s="1"/>
      <c r="AD23" s="1"/>
      <c r="AE23" s="18"/>
      <c r="AF23" s="1">
        <v>87</v>
      </c>
      <c r="AG23" s="1">
        <v>87</v>
      </c>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52826</v>
      </c>
      <c r="FK23" s="77">
        <v>52836</v>
      </c>
    </row>
    <row r="24" spans="1:167" x14ac:dyDescent="0.25">
      <c r="A24" s="19">
        <v>14</v>
      </c>
      <c r="B24" s="19">
        <v>116526</v>
      </c>
      <c r="C24" s="19" t="s">
        <v>200</v>
      </c>
      <c r="D24" s="18"/>
      <c r="E24" s="28">
        <f t="shared" si="0"/>
        <v>86</v>
      </c>
      <c r="F24" s="28" t="str">
        <f t="shared" si="1"/>
        <v>A</v>
      </c>
      <c r="G24" s="28">
        <f t="shared" si="2"/>
        <v>86</v>
      </c>
      <c r="H24" s="28" t="str">
        <f t="shared" si="3"/>
        <v>A</v>
      </c>
      <c r="I24" s="36">
        <v>1</v>
      </c>
      <c r="J24" s="28" t="str">
        <f t="shared" si="4"/>
        <v>Mampu mendeskripsikan tentang 2D dan 3D, Mampu menganalisa atau kritik seni rupa, dan mampu menyusun kegiatan pameran.</v>
      </c>
      <c r="K24" s="28">
        <f t="shared" si="5"/>
        <v>90</v>
      </c>
      <c r="L24" s="28" t="str">
        <f t="shared" si="6"/>
        <v>A</v>
      </c>
      <c r="M24" s="28">
        <f t="shared" si="7"/>
        <v>90</v>
      </c>
      <c r="N24" s="28" t="str">
        <f t="shared" si="8"/>
        <v>A</v>
      </c>
      <c r="O24" s="36">
        <v>1</v>
      </c>
      <c r="P24" s="28" t="str">
        <f t="shared" si="9"/>
        <v>Mampu mendesain karya baik 2D maupun 3D, mampu membuat karya seni rupa baik 2D maupun 3D, dan mampu mengatur penataan ruang atau karya pameran seni rupa 2D maupun 3D.</v>
      </c>
      <c r="Q24" s="39"/>
      <c r="R24" s="81" t="s">
        <v>8</v>
      </c>
      <c r="S24" s="18"/>
      <c r="T24" s="1">
        <v>95</v>
      </c>
      <c r="U24" s="80">
        <v>72</v>
      </c>
      <c r="V24" s="1">
        <v>90</v>
      </c>
      <c r="W24" s="1"/>
      <c r="X24" s="1"/>
      <c r="Y24" s="1"/>
      <c r="Z24" s="1"/>
      <c r="AA24" s="1"/>
      <c r="AB24" s="1"/>
      <c r="AC24" s="1"/>
      <c r="AD24" s="1"/>
      <c r="AE24" s="18"/>
      <c r="AF24" s="1">
        <v>90</v>
      </c>
      <c r="AG24" s="1">
        <v>90</v>
      </c>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116541</v>
      </c>
      <c r="C25" s="19" t="s">
        <v>201</v>
      </c>
      <c r="D25" s="18"/>
      <c r="E25" s="28">
        <f t="shared" si="0"/>
        <v>73</v>
      </c>
      <c r="F25" s="28" t="str">
        <f t="shared" si="1"/>
        <v>C</v>
      </c>
      <c r="G25" s="28">
        <f t="shared" si="2"/>
        <v>73</v>
      </c>
      <c r="H25" s="28" t="str">
        <f t="shared" si="3"/>
        <v>C</v>
      </c>
      <c r="I25" s="36">
        <v>3</v>
      </c>
      <c r="J25" s="28" t="str">
        <f t="shared" si="4"/>
        <v>Mampu mendeskripsikan tentang 2D dan 3D, namun belum dapat menganalisa atau kritik seni rupa dan menyusun kegiatan pameran.</v>
      </c>
      <c r="K25" s="28">
        <f t="shared" si="5"/>
        <v>93</v>
      </c>
      <c r="L25" s="28" t="str">
        <f t="shared" si="6"/>
        <v>A</v>
      </c>
      <c r="M25" s="28">
        <f t="shared" si="7"/>
        <v>93</v>
      </c>
      <c r="N25" s="28" t="str">
        <f t="shared" si="8"/>
        <v>A</v>
      </c>
      <c r="O25" s="36">
        <v>1</v>
      </c>
      <c r="P25" s="28" t="str">
        <f t="shared" si="9"/>
        <v>Mampu mendesain karya baik 2D maupun 3D, mampu membuat karya seni rupa baik 2D maupun 3D, dan mampu mengatur penataan ruang atau karya pameran seni rupa 2D maupun 3D.</v>
      </c>
      <c r="Q25" s="39"/>
      <c r="R25" s="81" t="s">
        <v>8</v>
      </c>
      <c r="S25" s="18"/>
      <c r="T25" s="1">
        <v>88</v>
      </c>
      <c r="U25" s="80">
        <v>42</v>
      </c>
      <c r="V25" s="1">
        <v>90</v>
      </c>
      <c r="W25" s="1"/>
      <c r="X25" s="1"/>
      <c r="Y25" s="1"/>
      <c r="Z25" s="1"/>
      <c r="AA25" s="1"/>
      <c r="AB25" s="1"/>
      <c r="AC25" s="1"/>
      <c r="AD25" s="1"/>
      <c r="AE25" s="18"/>
      <c r="AF25" s="1">
        <v>98</v>
      </c>
      <c r="AG25" s="1">
        <v>88</v>
      </c>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80</v>
      </c>
      <c r="FD25" s="46"/>
      <c r="FE25" s="46"/>
      <c r="FG25" s="74">
        <v>7</v>
      </c>
      <c r="FH25" s="76"/>
      <c r="FI25" s="76"/>
      <c r="FJ25" s="77">
        <v>52827</v>
      </c>
      <c r="FK25" s="77">
        <v>52837</v>
      </c>
    </row>
    <row r="26" spans="1:167" x14ac:dyDescent="0.25">
      <c r="A26" s="19">
        <v>16</v>
      </c>
      <c r="B26" s="19">
        <v>116556</v>
      </c>
      <c r="C26" s="19" t="s">
        <v>202</v>
      </c>
      <c r="D26" s="18"/>
      <c r="E26" s="28">
        <f t="shared" si="0"/>
        <v>78</v>
      </c>
      <c r="F26" s="28" t="str">
        <f t="shared" si="1"/>
        <v>B</v>
      </c>
      <c r="G26" s="28">
        <f t="shared" si="2"/>
        <v>78</v>
      </c>
      <c r="H26" s="28" t="str">
        <f t="shared" si="3"/>
        <v>B</v>
      </c>
      <c r="I26" s="36">
        <v>2</v>
      </c>
      <c r="J26" s="28" t="str">
        <f t="shared" si="4"/>
        <v>Mampu mendeskripsikan tentang 2D dan 3D, Mampu menganalisa atau kritik seni rupa, namun belum dapat menyusun kegiatan pameran.</v>
      </c>
      <c r="K26" s="28">
        <f t="shared" si="5"/>
        <v>91</v>
      </c>
      <c r="L26" s="28" t="str">
        <f t="shared" si="6"/>
        <v>A</v>
      </c>
      <c r="M26" s="28">
        <f t="shared" si="7"/>
        <v>91</v>
      </c>
      <c r="N26" s="28" t="str">
        <f t="shared" si="8"/>
        <v>A</v>
      </c>
      <c r="O26" s="36">
        <v>1</v>
      </c>
      <c r="P26" s="28" t="str">
        <f t="shared" si="9"/>
        <v>Mampu mendesain karya baik 2D maupun 3D, mampu membuat karya seni rupa baik 2D maupun 3D, dan mampu mengatur penataan ruang atau karya pameran seni rupa 2D maupun 3D.</v>
      </c>
      <c r="Q26" s="39"/>
      <c r="R26" s="81" t="s">
        <v>8</v>
      </c>
      <c r="S26" s="18"/>
      <c r="T26" s="1">
        <v>90</v>
      </c>
      <c r="U26" s="80">
        <v>54</v>
      </c>
      <c r="V26" s="1">
        <v>90</v>
      </c>
      <c r="W26" s="1"/>
      <c r="X26" s="1"/>
      <c r="Y26" s="1"/>
      <c r="Z26" s="1"/>
      <c r="AA26" s="1"/>
      <c r="AB26" s="1"/>
      <c r="AC26" s="1"/>
      <c r="AD26" s="1"/>
      <c r="AE26" s="18"/>
      <c r="AF26" s="1">
        <v>94</v>
      </c>
      <c r="AG26" s="1">
        <v>88</v>
      </c>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4"/>
      <c r="FH26" s="76"/>
      <c r="FI26" s="76"/>
      <c r="FJ26" s="77"/>
      <c r="FK26" s="77"/>
    </row>
    <row r="27" spans="1:167" x14ac:dyDescent="0.25">
      <c r="A27" s="19">
        <v>17</v>
      </c>
      <c r="B27" s="19">
        <v>116571</v>
      </c>
      <c r="C27" s="19" t="s">
        <v>203</v>
      </c>
      <c r="D27" s="18"/>
      <c r="E27" s="28">
        <f t="shared" si="0"/>
        <v>71</v>
      </c>
      <c r="F27" s="28" t="str">
        <f t="shared" si="1"/>
        <v>C</v>
      </c>
      <c r="G27" s="28">
        <f t="shared" si="2"/>
        <v>71</v>
      </c>
      <c r="H27" s="28" t="str">
        <f t="shared" si="3"/>
        <v>C</v>
      </c>
      <c r="I27" s="36">
        <v>3</v>
      </c>
      <c r="J27" s="28" t="str">
        <f t="shared" si="4"/>
        <v>Mampu mendeskripsikan tentang 2D dan 3D, namun belum dapat menganalisa atau kritik seni rupa dan menyusun kegiatan pameran.</v>
      </c>
      <c r="K27" s="28">
        <f t="shared" si="5"/>
        <v>90.5</v>
      </c>
      <c r="L27" s="28" t="str">
        <f t="shared" si="6"/>
        <v>A</v>
      </c>
      <c r="M27" s="28">
        <f t="shared" si="7"/>
        <v>90.5</v>
      </c>
      <c r="N27" s="28" t="str">
        <f t="shared" si="8"/>
        <v>A</v>
      </c>
      <c r="O27" s="36">
        <v>1</v>
      </c>
      <c r="P27" s="28" t="str">
        <f t="shared" si="9"/>
        <v>Mampu mendesain karya baik 2D maupun 3D, mampu membuat karya seni rupa baik 2D maupun 3D, dan mampu mengatur penataan ruang atau karya pameran seni rupa 2D maupun 3D.</v>
      </c>
      <c r="Q27" s="39"/>
      <c r="R27" s="81" t="s">
        <v>8</v>
      </c>
      <c r="S27" s="18"/>
      <c r="T27" s="1">
        <v>77</v>
      </c>
      <c r="U27" s="80">
        <v>46</v>
      </c>
      <c r="V27" s="1">
        <v>90</v>
      </c>
      <c r="W27" s="1"/>
      <c r="X27" s="1"/>
      <c r="Y27" s="1"/>
      <c r="Z27" s="1"/>
      <c r="AA27" s="1"/>
      <c r="AB27" s="1"/>
      <c r="AC27" s="1"/>
      <c r="AD27" s="1"/>
      <c r="AE27" s="18"/>
      <c r="AF27" s="1">
        <v>93</v>
      </c>
      <c r="AG27" s="1">
        <v>88</v>
      </c>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52828</v>
      </c>
      <c r="FK27" s="77">
        <v>52838</v>
      </c>
    </row>
    <row r="28" spans="1:167" x14ac:dyDescent="0.25">
      <c r="A28" s="19">
        <v>18</v>
      </c>
      <c r="B28" s="19">
        <v>116586</v>
      </c>
      <c r="C28" s="19" t="s">
        <v>204</v>
      </c>
      <c r="D28" s="18"/>
      <c r="E28" s="28">
        <f t="shared" si="0"/>
        <v>76</v>
      </c>
      <c r="F28" s="28" t="str">
        <f t="shared" si="1"/>
        <v>B</v>
      </c>
      <c r="G28" s="28">
        <f t="shared" si="2"/>
        <v>76</v>
      </c>
      <c r="H28" s="28" t="str">
        <f t="shared" si="3"/>
        <v>B</v>
      </c>
      <c r="I28" s="36">
        <v>2</v>
      </c>
      <c r="J28" s="28" t="str">
        <f t="shared" si="4"/>
        <v>Mampu mendeskripsikan tentang 2D dan 3D, Mampu menganalisa atau kritik seni rupa, namun belum dapat menyusun kegiatan pameran.</v>
      </c>
      <c r="K28" s="28">
        <f t="shared" si="5"/>
        <v>88.5</v>
      </c>
      <c r="L28" s="28" t="str">
        <f t="shared" si="6"/>
        <v>A</v>
      </c>
      <c r="M28" s="28">
        <f t="shared" si="7"/>
        <v>88.5</v>
      </c>
      <c r="N28" s="28" t="str">
        <f t="shared" si="8"/>
        <v>A</v>
      </c>
      <c r="O28" s="36">
        <v>1</v>
      </c>
      <c r="P28" s="28" t="str">
        <f t="shared" si="9"/>
        <v>Mampu mendesain karya baik 2D maupun 3D, mampu membuat karya seni rupa baik 2D maupun 3D, dan mampu mengatur penataan ruang atau karya pameran seni rupa 2D maupun 3D.</v>
      </c>
      <c r="Q28" s="39"/>
      <c r="R28" s="81" t="s">
        <v>8</v>
      </c>
      <c r="S28" s="18"/>
      <c r="T28" s="1">
        <v>88</v>
      </c>
      <c r="U28" s="80">
        <v>50</v>
      </c>
      <c r="V28" s="1">
        <v>90</v>
      </c>
      <c r="W28" s="1"/>
      <c r="X28" s="1"/>
      <c r="Y28" s="1"/>
      <c r="Z28" s="1"/>
      <c r="AA28" s="1"/>
      <c r="AB28" s="1"/>
      <c r="AC28" s="1"/>
      <c r="AD28" s="1"/>
      <c r="AE28" s="18"/>
      <c r="AF28" s="1">
        <v>90</v>
      </c>
      <c r="AG28" s="1">
        <v>87</v>
      </c>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116601</v>
      </c>
      <c r="C29" s="19" t="s">
        <v>205</v>
      </c>
      <c r="D29" s="18"/>
      <c r="E29" s="28">
        <f t="shared" si="0"/>
        <v>73</v>
      </c>
      <c r="F29" s="28" t="str">
        <f t="shared" si="1"/>
        <v>C</v>
      </c>
      <c r="G29" s="28">
        <f t="shared" si="2"/>
        <v>73</v>
      </c>
      <c r="H29" s="28" t="str">
        <f t="shared" si="3"/>
        <v>C</v>
      </c>
      <c r="I29" s="36">
        <v>3</v>
      </c>
      <c r="J29" s="28" t="str">
        <f t="shared" si="4"/>
        <v>Mampu mendeskripsikan tentang 2D dan 3D, namun belum dapat menganalisa atau kritik seni rupa dan menyusun kegiatan pameran.</v>
      </c>
      <c r="K29" s="28">
        <f t="shared" si="5"/>
        <v>92.5</v>
      </c>
      <c r="L29" s="28" t="str">
        <f t="shared" si="6"/>
        <v>A</v>
      </c>
      <c r="M29" s="28">
        <f t="shared" si="7"/>
        <v>92.5</v>
      </c>
      <c r="N29" s="28" t="str">
        <f t="shared" si="8"/>
        <v>A</v>
      </c>
      <c r="O29" s="36">
        <v>1</v>
      </c>
      <c r="P29" s="28" t="str">
        <f t="shared" si="9"/>
        <v>Mampu mendesain karya baik 2D maupun 3D, mampu membuat karya seni rupa baik 2D maupun 3D, dan mampu mengatur penataan ruang atau karya pameran seni rupa 2D maupun 3D.</v>
      </c>
      <c r="Q29" s="39"/>
      <c r="R29" s="81" t="s">
        <v>8</v>
      </c>
      <c r="S29" s="18"/>
      <c r="T29" s="1">
        <v>80</v>
      </c>
      <c r="U29" s="80">
        <v>50</v>
      </c>
      <c r="V29" s="1">
        <v>90</v>
      </c>
      <c r="W29" s="1"/>
      <c r="X29" s="1"/>
      <c r="Y29" s="1"/>
      <c r="Z29" s="1"/>
      <c r="AA29" s="1"/>
      <c r="AB29" s="1"/>
      <c r="AC29" s="1"/>
      <c r="AD29" s="1"/>
      <c r="AE29" s="18"/>
      <c r="AF29" s="1">
        <v>95</v>
      </c>
      <c r="AG29" s="1">
        <v>90</v>
      </c>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52829</v>
      </c>
      <c r="FK29" s="77">
        <v>52839</v>
      </c>
    </row>
    <row r="30" spans="1:167" x14ac:dyDescent="0.25">
      <c r="A30" s="19">
        <v>20</v>
      </c>
      <c r="B30" s="19">
        <v>116616</v>
      </c>
      <c r="C30" s="19" t="s">
        <v>206</v>
      </c>
      <c r="D30" s="18"/>
      <c r="E30" s="28">
        <f t="shared" si="0"/>
        <v>73</v>
      </c>
      <c r="F30" s="28" t="str">
        <f t="shared" si="1"/>
        <v>C</v>
      </c>
      <c r="G30" s="28">
        <f t="shared" si="2"/>
        <v>73</v>
      </c>
      <c r="H30" s="28" t="str">
        <f t="shared" si="3"/>
        <v>C</v>
      </c>
      <c r="I30" s="36">
        <v>3</v>
      </c>
      <c r="J30" s="28" t="str">
        <f t="shared" si="4"/>
        <v>Mampu mendeskripsikan tentang 2D dan 3D, namun belum dapat menganalisa atau kritik seni rupa dan menyusun kegiatan pameran.</v>
      </c>
      <c r="K30" s="28">
        <f t="shared" si="5"/>
        <v>87.5</v>
      </c>
      <c r="L30" s="28" t="str">
        <f t="shared" si="6"/>
        <v>A</v>
      </c>
      <c r="M30" s="28">
        <f t="shared" si="7"/>
        <v>87.5</v>
      </c>
      <c r="N30" s="28" t="str">
        <f t="shared" si="8"/>
        <v>A</v>
      </c>
      <c r="O30" s="36">
        <v>1</v>
      </c>
      <c r="P30" s="28" t="str">
        <f t="shared" si="9"/>
        <v>Mampu mendesain karya baik 2D maupun 3D, mampu membuat karya seni rupa baik 2D maupun 3D, dan mampu mengatur penataan ruang atau karya pameran seni rupa 2D maupun 3D.</v>
      </c>
      <c r="Q30" s="39"/>
      <c r="R30" s="81" t="s">
        <v>8</v>
      </c>
      <c r="S30" s="18"/>
      <c r="T30" s="1">
        <v>75</v>
      </c>
      <c r="U30" s="80">
        <v>54</v>
      </c>
      <c r="V30" s="1">
        <v>90</v>
      </c>
      <c r="W30" s="1"/>
      <c r="X30" s="1"/>
      <c r="Y30" s="1"/>
      <c r="Z30" s="1"/>
      <c r="AA30" s="1"/>
      <c r="AB30" s="1"/>
      <c r="AC30" s="1"/>
      <c r="AD30" s="1"/>
      <c r="AE30" s="18"/>
      <c r="AF30" s="1">
        <v>87</v>
      </c>
      <c r="AG30" s="1">
        <v>88</v>
      </c>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116631</v>
      </c>
      <c r="C31" s="19" t="s">
        <v>207</v>
      </c>
      <c r="D31" s="18"/>
      <c r="E31" s="28">
        <f t="shared" si="0"/>
        <v>74</v>
      </c>
      <c r="F31" s="28" t="str">
        <f t="shared" si="1"/>
        <v>C</v>
      </c>
      <c r="G31" s="28">
        <f t="shared" si="2"/>
        <v>74</v>
      </c>
      <c r="H31" s="28" t="str">
        <f t="shared" si="3"/>
        <v>C</v>
      </c>
      <c r="I31" s="36">
        <v>3</v>
      </c>
      <c r="J31" s="28" t="str">
        <f t="shared" si="4"/>
        <v>Mampu mendeskripsikan tentang 2D dan 3D, namun belum dapat menganalisa atau kritik seni rupa dan menyusun kegiatan pameran.</v>
      </c>
      <c r="K31" s="28">
        <f t="shared" si="5"/>
        <v>92</v>
      </c>
      <c r="L31" s="28" t="str">
        <f t="shared" si="6"/>
        <v>A</v>
      </c>
      <c r="M31" s="28">
        <f t="shared" si="7"/>
        <v>92</v>
      </c>
      <c r="N31" s="28" t="str">
        <f t="shared" si="8"/>
        <v>A</v>
      </c>
      <c r="O31" s="36">
        <v>1</v>
      </c>
      <c r="P31" s="28" t="str">
        <f t="shared" si="9"/>
        <v>Mampu mendesain karya baik 2D maupun 3D, mampu membuat karya seni rupa baik 2D maupun 3D, dan mampu mengatur penataan ruang atau karya pameran seni rupa 2D maupun 3D.</v>
      </c>
      <c r="Q31" s="39"/>
      <c r="R31" s="81" t="s">
        <v>8</v>
      </c>
      <c r="S31" s="18"/>
      <c r="T31" s="1">
        <v>80</v>
      </c>
      <c r="U31" s="80">
        <v>52</v>
      </c>
      <c r="V31" s="1">
        <v>90</v>
      </c>
      <c r="W31" s="1"/>
      <c r="X31" s="1"/>
      <c r="Y31" s="1"/>
      <c r="Z31" s="1"/>
      <c r="AA31" s="1"/>
      <c r="AB31" s="1"/>
      <c r="AC31" s="1"/>
      <c r="AD31" s="1"/>
      <c r="AE31" s="18"/>
      <c r="AF31" s="1">
        <v>90</v>
      </c>
      <c r="AG31" s="1">
        <v>94</v>
      </c>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52830</v>
      </c>
      <c r="FK31" s="77">
        <v>52840</v>
      </c>
    </row>
    <row r="32" spans="1:167" x14ac:dyDescent="0.25">
      <c r="A32" s="19">
        <v>22</v>
      </c>
      <c r="B32" s="19">
        <v>116646</v>
      </c>
      <c r="C32" s="19" t="s">
        <v>208</v>
      </c>
      <c r="D32" s="18"/>
      <c r="E32" s="28">
        <f t="shared" si="0"/>
        <v>73</v>
      </c>
      <c r="F32" s="28" t="str">
        <f t="shared" si="1"/>
        <v>C</v>
      </c>
      <c r="G32" s="28">
        <f t="shared" si="2"/>
        <v>73</v>
      </c>
      <c r="H32" s="28" t="str">
        <f t="shared" si="3"/>
        <v>C</v>
      </c>
      <c r="I32" s="36">
        <v>3</v>
      </c>
      <c r="J32" s="28" t="str">
        <f t="shared" si="4"/>
        <v>Mampu mendeskripsikan tentang 2D dan 3D, namun belum dapat menganalisa atau kritik seni rupa dan menyusun kegiatan pameran.</v>
      </c>
      <c r="K32" s="28">
        <f t="shared" si="5"/>
        <v>89</v>
      </c>
      <c r="L32" s="28" t="str">
        <f t="shared" si="6"/>
        <v>A</v>
      </c>
      <c r="M32" s="28">
        <f t="shared" si="7"/>
        <v>89</v>
      </c>
      <c r="N32" s="28" t="str">
        <f t="shared" si="8"/>
        <v>A</v>
      </c>
      <c r="O32" s="36">
        <v>1</v>
      </c>
      <c r="P32" s="28" t="str">
        <f t="shared" si="9"/>
        <v>Mampu mendesain karya baik 2D maupun 3D, mampu membuat karya seni rupa baik 2D maupun 3D, dan mampu mengatur penataan ruang atau karya pameran seni rupa 2D maupun 3D.</v>
      </c>
      <c r="Q32" s="39"/>
      <c r="R32" s="81" t="s">
        <v>8</v>
      </c>
      <c r="S32" s="18"/>
      <c r="T32" s="1">
        <v>78</v>
      </c>
      <c r="U32" s="80">
        <v>50</v>
      </c>
      <c r="V32" s="1">
        <v>90</v>
      </c>
      <c r="W32" s="1"/>
      <c r="X32" s="1"/>
      <c r="Y32" s="1"/>
      <c r="Z32" s="1"/>
      <c r="AA32" s="1"/>
      <c r="AB32" s="1"/>
      <c r="AC32" s="1"/>
      <c r="AD32" s="1"/>
      <c r="AE32" s="18"/>
      <c r="AF32" s="1">
        <v>85</v>
      </c>
      <c r="AG32" s="1">
        <v>93</v>
      </c>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116661</v>
      </c>
      <c r="C33" s="19" t="s">
        <v>209</v>
      </c>
      <c r="D33" s="18"/>
      <c r="E33" s="28">
        <f t="shared" si="0"/>
        <v>72</v>
      </c>
      <c r="F33" s="28" t="str">
        <f t="shared" si="1"/>
        <v>C</v>
      </c>
      <c r="G33" s="28">
        <f t="shared" si="2"/>
        <v>72</v>
      </c>
      <c r="H33" s="28" t="str">
        <f t="shared" si="3"/>
        <v>C</v>
      </c>
      <c r="I33" s="36">
        <v>3</v>
      </c>
      <c r="J33" s="28" t="str">
        <f t="shared" si="4"/>
        <v>Mampu mendeskripsikan tentang 2D dan 3D, namun belum dapat menganalisa atau kritik seni rupa dan menyusun kegiatan pameran.</v>
      </c>
      <c r="K33" s="28">
        <f t="shared" si="5"/>
        <v>90.5</v>
      </c>
      <c r="L33" s="28" t="str">
        <f t="shared" si="6"/>
        <v>A</v>
      </c>
      <c r="M33" s="28">
        <f t="shared" si="7"/>
        <v>90.5</v>
      </c>
      <c r="N33" s="28" t="str">
        <f t="shared" si="8"/>
        <v>A</v>
      </c>
      <c r="O33" s="36">
        <v>1</v>
      </c>
      <c r="P33" s="28" t="str">
        <f t="shared" si="9"/>
        <v>Mampu mendesain karya baik 2D maupun 3D, mampu membuat karya seni rupa baik 2D maupun 3D, dan mampu mengatur penataan ruang atau karya pameran seni rupa 2D maupun 3D.</v>
      </c>
      <c r="Q33" s="39"/>
      <c r="R33" s="81" t="s">
        <v>8</v>
      </c>
      <c r="S33" s="18"/>
      <c r="T33" s="1">
        <v>87</v>
      </c>
      <c r="U33" s="80">
        <v>40</v>
      </c>
      <c r="V33" s="1">
        <v>90</v>
      </c>
      <c r="W33" s="1"/>
      <c r="X33" s="1"/>
      <c r="Y33" s="1"/>
      <c r="Z33" s="1"/>
      <c r="AA33" s="1"/>
      <c r="AB33" s="1"/>
      <c r="AC33" s="1"/>
      <c r="AD33" s="1"/>
      <c r="AE33" s="18"/>
      <c r="AF33" s="1">
        <v>93</v>
      </c>
      <c r="AG33" s="1">
        <v>88</v>
      </c>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116676</v>
      </c>
      <c r="C34" s="19" t="s">
        <v>210</v>
      </c>
      <c r="D34" s="18"/>
      <c r="E34" s="28">
        <f t="shared" si="0"/>
        <v>72</v>
      </c>
      <c r="F34" s="28" t="str">
        <f t="shared" si="1"/>
        <v>C</v>
      </c>
      <c r="G34" s="28">
        <f t="shared" si="2"/>
        <v>72</v>
      </c>
      <c r="H34" s="28" t="str">
        <f t="shared" si="3"/>
        <v>C</v>
      </c>
      <c r="I34" s="36">
        <v>3</v>
      </c>
      <c r="J34" s="28" t="str">
        <f t="shared" si="4"/>
        <v>Mampu mendeskripsikan tentang 2D dan 3D, namun belum dapat menganalisa atau kritik seni rupa dan menyusun kegiatan pameran.</v>
      </c>
      <c r="K34" s="28">
        <f t="shared" si="5"/>
        <v>89</v>
      </c>
      <c r="L34" s="28" t="str">
        <f t="shared" si="6"/>
        <v>A</v>
      </c>
      <c r="M34" s="28">
        <f t="shared" si="7"/>
        <v>89</v>
      </c>
      <c r="N34" s="28" t="str">
        <f t="shared" si="8"/>
        <v>A</v>
      </c>
      <c r="O34" s="36">
        <v>1</v>
      </c>
      <c r="P34" s="28" t="str">
        <f t="shared" si="9"/>
        <v>Mampu mendesain karya baik 2D maupun 3D, mampu membuat karya seni rupa baik 2D maupun 3D, dan mampu mengatur penataan ruang atau karya pameran seni rupa 2D maupun 3D.</v>
      </c>
      <c r="Q34" s="39"/>
      <c r="R34" s="81" t="s">
        <v>8</v>
      </c>
      <c r="S34" s="18"/>
      <c r="T34" s="1">
        <v>80</v>
      </c>
      <c r="U34" s="80">
        <v>46</v>
      </c>
      <c r="V34" s="1">
        <v>90</v>
      </c>
      <c r="W34" s="1"/>
      <c r="X34" s="1"/>
      <c r="Y34" s="1"/>
      <c r="Z34" s="1"/>
      <c r="AA34" s="1"/>
      <c r="AB34" s="1"/>
      <c r="AC34" s="1"/>
      <c r="AD34" s="1"/>
      <c r="AE34" s="18"/>
      <c r="AF34" s="1">
        <v>91</v>
      </c>
      <c r="AG34" s="1">
        <v>87</v>
      </c>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116691</v>
      </c>
      <c r="C35" s="19" t="s">
        <v>211</v>
      </c>
      <c r="D35" s="18"/>
      <c r="E35" s="28">
        <f t="shared" si="0"/>
        <v>79</v>
      </c>
      <c r="F35" s="28" t="str">
        <f t="shared" si="1"/>
        <v>B</v>
      </c>
      <c r="G35" s="28">
        <f t="shared" si="2"/>
        <v>79</v>
      </c>
      <c r="H35" s="28" t="str">
        <f t="shared" si="3"/>
        <v>B</v>
      </c>
      <c r="I35" s="36">
        <v>2</v>
      </c>
      <c r="J35" s="28" t="str">
        <f t="shared" si="4"/>
        <v>Mampu mendeskripsikan tentang 2D dan 3D, Mampu menganalisa atau kritik seni rupa, namun belum dapat menyusun kegiatan pameran.</v>
      </c>
      <c r="K35" s="28">
        <f t="shared" si="5"/>
        <v>89</v>
      </c>
      <c r="L35" s="28" t="str">
        <f t="shared" si="6"/>
        <v>A</v>
      </c>
      <c r="M35" s="28">
        <f t="shared" si="7"/>
        <v>89</v>
      </c>
      <c r="N35" s="28" t="str">
        <f t="shared" si="8"/>
        <v>A</v>
      </c>
      <c r="O35" s="36">
        <v>1</v>
      </c>
      <c r="P35" s="28" t="str">
        <f t="shared" si="9"/>
        <v>Mampu mendesain karya baik 2D maupun 3D, mampu membuat karya seni rupa baik 2D maupun 3D, dan mampu mengatur penataan ruang atau karya pameran seni rupa 2D maupun 3D.</v>
      </c>
      <c r="Q35" s="39"/>
      <c r="R35" s="81" t="s">
        <v>8</v>
      </c>
      <c r="S35" s="18"/>
      <c r="T35" s="1">
        <v>87</v>
      </c>
      <c r="U35" s="80">
        <v>60</v>
      </c>
      <c r="V35" s="1">
        <v>90</v>
      </c>
      <c r="W35" s="1"/>
      <c r="X35" s="1"/>
      <c r="Y35" s="1"/>
      <c r="Z35" s="1"/>
      <c r="AA35" s="1"/>
      <c r="AB35" s="1"/>
      <c r="AC35" s="1"/>
      <c r="AD35" s="1"/>
      <c r="AE35" s="18"/>
      <c r="AF35" s="1">
        <v>88</v>
      </c>
      <c r="AG35" s="1">
        <v>90</v>
      </c>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120600</v>
      </c>
      <c r="C36" s="19" t="s">
        <v>212</v>
      </c>
      <c r="D36" s="18"/>
      <c r="E36" s="28">
        <f t="shared" si="0"/>
        <v>71</v>
      </c>
      <c r="F36" s="28" t="str">
        <f t="shared" si="1"/>
        <v>C</v>
      </c>
      <c r="G36" s="28">
        <f t="shared" si="2"/>
        <v>71</v>
      </c>
      <c r="H36" s="28" t="str">
        <f t="shared" si="3"/>
        <v>C</v>
      </c>
      <c r="I36" s="36">
        <v>3</v>
      </c>
      <c r="J36" s="28" t="str">
        <f t="shared" si="4"/>
        <v>Mampu mendeskripsikan tentang 2D dan 3D, namun belum dapat menganalisa atau kritik seni rupa dan menyusun kegiatan pameran.</v>
      </c>
      <c r="K36" s="28">
        <f t="shared" si="5"/>
        <v>93</v>
      </c>
      <c r="L36" s="28" t="str">
        <f t="shared" si="6"/>
        <v>A</v>
      </c>
      <c r="M36" s="28">
        <f t="shared" si="7"/>
        <v>93</v>
      </c>
      <c r="N36" s="28" t="str">
        <f t="shared" si="8"/>
        <v>A</v>
      </c>
      <c r="O36" s="36">
        <v>1</v>
      </c>
      <c r="P36" s="28" t="str">
        <f t="shared" si="9"/>
        <v>Mampu mendesain karya baik 2D maupun 3D, mampu membuat karya seni rupa baik 2D maupun 3D, dan mampu mengatur penataan ruang atau karya pameran seni rupa 2D maupun 3D.</v>
      </c>
      <c r="Q36" s="39"/>
      <c r="R36" s="81" t="s">
        <v>8</v>
      </c>
      <c r="S36" s="18"/>
      <c r="T36" s="1">
        <v>65</v>
      </c>
      <c r="U36" s="80">
        <v>58</v>
      </c>
      <c r="V36" s="1">
        <v>90</v>
      </c>
      <c r="W36" s="1"/>
      <c r="X36" s="1"/>
      <c r="Y36" s="1"/>
      <c r="Z36" s="1"/>
      <c r="AA36" s="1"/>
      <c r="AB36" s="1"/>
      <c r="AC36" s="1"/>
      <c r="AD36" s="1"/>
      <c r="AE36" s="18"/>
      <c r="AF36" s="1">
        <v>96</v>
      </c>
      <c r="AG36" s="1">
        <v>90</v>
      </c>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116706</v>
      </c>
      <c r="C37" s="19" t="s">
        <v>213</v>
      </c>
      <c r="D37" s="18"/>
      <c r="E37" s="28">
        <f t="shared" si="0"/>
        <v>78</v>
      </c>
      <c r="F37" s="28" t="str">
        <f t="shared" si="1"/>
        <v>B</v>
      </c>
      <c r="G37" s="28">
        <f t="shared" si="2"/>
        <v>78</v>
      </c>
      <c r="H37" s="28" t="str">
        <f t="shared" si="3"/>
        <v>B</v>
      </c>
      <c r="I37" s="36">
        <v>2</v>
      </c>
      <c r="J37" s="28" t="str">
        <f t="shared" si="4"/>
        <v>Mampu mendeskripsikan tentang 2D dan 3D, Mampu menganalisa atau kritik seni rupa, namun belum dapat menyusun kegiatan pameran.</v>
      </c>
      <c r="K37" s="28">
        <f t="shared" si="5"/>
        <v>95</v>
      </c>
      <c r="L37" s="28" t="str">
        <f t="shared" si="6"/>
        <v>A</v>
      </c>
      <c r="M37" s="28">
        <f t="shared" si="7"/>
        <v>95</v>
      </c>
      <c r="N37" s="28" t="str">
        <f t="shared" si="8"/>
        <v>A</v>
      </c>
      <c r="O37" s="36">
        <v>1</v>
      </c>
      <c r="P37" s="28" t="str">
        <f t="shared" si="9"/>
        <v>Mampu mendesain karya baik 2D maupun 3D, mampu membuat karya seni rupa baik 2D maupun 3D, dan mampu mengatur penataan ruang atau karya pameran seni rupa 2D maupun 3D.</v>
      </c>
      <c r="Q37" s="39"/>
      <c r="R37" s="81" t="s">
        <v>8</v>
      </c>
      <c r="S37" s="18"/>
      <c r="T37" s="1">
        <v>90</v>
      </c>
      <c r="U37" s="80">
        <v>54</v>
      </c>
      <c r="V37" s="1">
        <v>90</v>
      </c>
      <c r="W37" s="1"/>
      <c r="X37" s="1"/>
      <c r="Y37" s="1"/>
      <c r="Z37" s="1"/>
      <c r="AA37" s="1"/>
      <c r="AB37" s="1"/>
      <c r="AC37" s="1"/>
      <c r="AD37" s="1"/>
      <c r="AE37" s="18"/>
      <c r="AF37" s="1">
        <v>96</v>
      </c>
      <c r="AG37" s="1">
        <v>94</v>
      </c>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116721</v>
      </c>
      <c r="C38" s="19" t="s">
        <v>214</v>
      </c>
      <c r="D38" s="18"/>
      <c r="E38" s="28">
        <f t="shared" si="0"/>
        <v>74</v>
      </c>
      <c r="F38" s="28" t="str">
        <f t="shared" si="1"/>
        <v>C</v>
      </c>
      <c r="G38" s="28">
        <f t="shared" si="2"/>
        <v>74</v>
      </c>
      <c r="H38" s="28" t="str">
        <f t="shared" si="3"/>
        <v>C</v>
      </c>
      <c r="I38" s="36">
        <v>3</v>
      </c>
      <c r="J38" s="28" t="str">
        <f t="shared" si="4"/>
        <v>Mampu mendeskripsikan tentang 2D dan 3D, namun belum dapat menganalisa atau kritik seni rupa dan menyusun kegiatan pameran.</v>
      </c>
      <c r="K38" s="28">
        <f t="shared" si="5"/>
        <v>88.5</v>
      </c>
      <c r="L38" s="28" t="str">
        <f t="shared" si="6"/>
        <v>A</v>
      </c>
      <c r="M38" s="28">
        <f t="shared" si="7"/>
        <v>88.5</v>
      </c>
      <c r="N38" s="28" t="str">
        <f t="shared" si="8"/>
        <v>A</v>
      </c>
      <c r="O38" s="36">
        <v>1</v>
      </c>
      <c r="P38" s="28" t="str">
        <f t="shared" si="9"/>
        <v>Mampu mendesain karya baik 2D maupun 3D, mampu membuat karya seni rupa baik 2D maupun 3D, dan mampu mengatur penataan ruang atau karya pameran seni rupa 2D maupun 3D.</v>
      </c>
      <c r="Q38" s="39"/>
      <c r="R38" s="81" t="s">
        <v>8</v>
      </c>
      <c r="S38" s="18"/>
      <c r="T38" s="1">
        <v>83</v>
      </c>
      <c r="U38" s="80">
        <v>48</v>
      </c>
      <c r="V38" s="1">
        <v>90</v>
      </c>
      <c r="W38" s="1"/>
      <c r="X38" s="1"/>
      <c r="Y38" s="1"/>
      <c r="Z38" s="1"/>
      <c r="AA38" s="1"/>
      <c r="AB38" s="1"/>
      <c r="AC38" s="1"/>
      <c r="AD38" s="1"/>
      <c r="AE38" s="18"/>
      <c r="AF38" s="1">
        <v>89</v>
      </c>
      <c r="AG38" s="1">
        <v>88</v>
      </c>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116736</v>
      </c>
      <c r="C39" s="19" t="s">
        <v>215</v>
      </c>
      <c r="D39" s="18"/>
      <c r="E39" s="28">
        <f t="shared" si="0"/>
        <v>74</v>
      </c>
      <c r="F39" s="28" t="str">
        <f t="shared" si="1"/>
        <v>C</v>
      </c>
      <c r="G39" s="28">
        <f t="shared" si="2"/>
        <v>74</v>
      </c>
      <c r="H39" s="28" t="str">
        <f t="shared" si="3"/>
        <v>C</v>
      </c>
      <c r="I39" s="36">
        <v>3</v>
      </c>
      <c r="J39" s="28" t="str">
        <f t="shared" si="4"/>
        <v>Mampu mendeskripsikan tentang 2D dan 3D, namun belum dapat menganalisa atau kritik seni rupa dan menyusun kegiatan pameran.</v>
      </c>
      <c r="K39" s="28">
        <f t="shared" si="5"/>
        <v>92.5</v>
      </c>
      <c r="L39" s="28" t="str">
        <f t="shared" si="6"/>
        <v>A</v>
      </c>
      <c r="M39" s="28">
        <f t="shared" si="7"/>
        <v>92.5</v>
      </c>
      <c r="N39" s="28" t="str">
        <f t="shared" si="8"/>
        <v>A</v>
      </c>
      <c r="O39" s="36">
        <v>1</v>
      </c>
      <c r="P39" s="28" t="str">
        <f t="shared" si="9"/>
        <v>Mampu mendesain karya baik 2D maupun 3D, mampu membuat karya seni rupa baik 2D maupun 3D, dan mampu mengatur penataan ruang atau karya pameran seni rupa 2D maupun 3D.</v>
      </c>
      <c r="Q39" s="39"/>
      <c r="R39" s="81" t="s">
        <v>8</v>
      </c>
      <c r="S39" s="18"/>
      <c r="T39" s="1">
        <v>95</v>
      </c>
      <c r="U39" s="80">
        <v>36</v>
      </c>
      <c r="V39" s="1">
        <v>90</v>
      </c>
      <c r="W39" s="1"/>
      <c r="X39" s="1"/>
      <c r="Y39" s="1"/>
      <c r="Z39" s="1"/>
      <c r="AA39" s="1"/>
      <c r="AB39" s="1"/>
      <c r="AC39" s="1"/>
      <c r="AD39" s="1"/>
      <c r="AE39" s="18"/>
      <c r="AF39" s="1">
        <v>95</v>
      </c>
      <c r="AG39" s="1">
        <v>90</v>
      </c>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116751</v>
      </c>
      <c r="C40" s="19" t="s">
        <v>216</v>
      </c>
      <c r="D40" s="18"/>
      <c r="E40" s="28">
        <f t="shared" si="0"/>
        <v>77</v>
      </c>
      <c r="F40" s="28" t="str">
        <f t="shared" si="1"/>
        <v>B</v>
      </c>
      <c r="G40" s="28">
        <f t="shared" si="2"/>
        <v>77</v>
      </c>
      <c r="H40" s="28" t="str">
        <f t="shared" si="3"/>
        <v>B</v>
      </c>
      <c r="I40" s="36">
        <v>2</v>
      </c>
      <c r="J40" s="28" t="str">
        <f t="shared" si="4"/>
        <v>Mampu mendeskripsikan tentang 2D dan 3D, Mampu menganalisa atau kritik seni rupa, namun belum dapat menyusun kegiatan pameran.</v>
      </c>
      <c r="K40" s="28">
        <f t="shared" si="5"/>
        <v>89</v>
      </c>
      <c r="L40" s="28" t="str">
        <f t="shared" si="6"/>
        <v>A</v>
      </c>
      <c r="M40" s="28">
        <f t="shared" si="7"/>
        <v>89</v>
      </c>
      <c r="N40" s="28" t="str">
        <f t="shared" si="8"/>
        <v>A</v>
      </c>
      <c r="O40" s="36">
        <v>1</v>
      </c>
      <c r="P40" s="28" t="str">
        <f t="shared" si="9"/>
        <v>Mampu mendesain karya baik 2D maupun 3D, mampu membuat karya seni rupa baik 2D maupun 3D, dan mampu mengatur penataan ruang atau karya pameran seni rupa 2D maupun 3D.</v>
      </c>
      <c r="Q40" s="39"/>
      <c r="R40" s="81" t="s">
        <v>8</v>
      </c>
      <c r="S40" s="18"/>
      <c r="T40" s="1">
        <v>80</v>
      </c>
      <c r="U40" s="80">
        <v>60</v>
      </c>
      <c r="V40" s="1">
        <v>90</v>
      </c>
      <c r="W40" s="1"/>
      <c r="X40" s="1"/>
      <c r="Y40" s="1"/>
      <c r="Z40" s="1"/>
      <c r="AA40" s="1"/>
      <c r="AB40" s="1"/>
      <c r="AC40" s="1"/>
      <c r="AD40" s="1"/>
      <c r="AE40" s="18"/>
      <c r="AF40" s="1">
        <v>90</v>
      </c>
      <c r="AG40" s="1">
        <v>88</v>
      </c>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116766</v>
      </c>
      <c r="C41" s="19" t="s">
        <v>217</v>
      </c>
      <c r="D41" s="18"/>
      <c r="E41" s="28">
        <f t="shared" si="0"/>
        <v>77</v>
      </c>
      <c r="F41" s="28" t="str">
        <f t="shared" si="1"/>
        <v>B</v>
      </c>
      <c r="G41" s="28">
        <f t="shared" si="2"/>
        <v>77</v>
      </c>
      <c r="H41" s="28" t="str">
        <f t="shared" si="3"/>
        <v>B</v>
      </c>
      <c r="I41" s="36">
        <v>2</v>
      </c>
      <c r="J41" s="28" t="str">
        <f t="shared" si="4"/>
        <v>Mampu mendeskripsikan tentang 2D dan 3D, Mampu menganalisa atau kritik seni rupa, namun belum dapat menyusun kegiatan pameran.</v>
      </c>
      <c r="K41" s="28">
        <f t="shared" si="5"/>
        <v>93</v>
      </c>
      <c r="L41" s="28" t="str">
        <f t="shared" si="6"/>
        <v>A</v>
      </c>
      <c r="M41" s="28">
        <f t="shared" si="7"/>
        <v>93</v>
      </c>
      <c r="N41" s="28" t="str">
        <f t="shared" si="8"/>
        <v>A</v>
      </c>
      <c r="O41" s="36">
        <v>1</v>
      </c>
      <c r="P41" s="28" t="str">
        <f t="shared" si="9"/>
        <v>Mampu mendesain karya baik 2D maupun 3D, mampu membuat karya seni rupa baik 2D maupun 3D, dan mampu mengatur penataan ruang atau karya pameran seni rupa 2D maupun 3D.</v>
      </c>
      <c r="Q41" s="39"/>
      <c r="R41" s="81" t="s">
        <v>8</v>
      </c>
      <c r="S41" s="18"/>
      <c r="T41" s="1">
        <v>88</v>
      </c>
      <c r="U41" s="80">
        <v>54</v>
      </c>
      <c r="V41" s="1">
        <v>90</v>
      </c>
      <c r="W41" s="1"/>
      <c r="X41" s="1"/>
      <c r="Y41" s="1"/>
      <c r="Z41" s="1"/>
      <c r="AA41" s="1"/>
      <c r="AB41" s="1"/>
      <c r="AC41" s="1"/>
      <c r="AD41" s="1"/>
      <c r="AE41" s="18"/>
      <c r="AF41" s="1">
        <v>99</v>
      </c>
      <c r="AG41" s="1">
        <v>87</v>
      </c>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116781</v>
      </c>
      <c r="C42" s="19" t="s">
        <v>218</v>
      </c>
      <c r="D42" s="18"/>
      <c r="E42" s="28">
        <f t="shared" si="0"/>
        <v>80</v>
      </c>
      <c r="F42" s="28" t="str">
        <f t="shared" si="1"/>
        <v>B</v>
      </c>
      <c r="G42" s="28">
        <f t="shared" si="2"/>
        <v>80</v>
      </c>
      <c r="H42" s="28" t="str">
        <f t="shared" si="3"/>
        <v>B</v>
      </c>
      <c r="I42" s="36">
        <v>2</v>
      </c>
      <c r="J42" s="28" t="str">
        <f t="shared" si="4"/>
        <v>Mampu mendeskripsikan tentang 2D dan 3D, Mampu menganalisa atau kritik seni rupa, namun belum dapat menyusun kegiatan pameran.</v>
      </c>
      <c r="K42" s="28">
        <f t="shared" si="5"/>
        <v>90</v>
      </c>
      <c r="L42" s="28" t="str">
        <f t="shared" si="6"/>
        <v>A</v>
      </c>
      <c r="M42" s="28">
        <f t="shared" si="7"/>
        <v>90</v>
      </c>
      <c r="N42" s="28" t="str">
        <f t="shared" si="8"/>
        <v>A</v>
      </c>
      <c r="O42" s="36">
        <v>1</v>
      </c>
      <c r="P42" s="28" t="str">
        <f t="shared" si="9"/>
        <v>Mampu mendesain karya baik 2D maupun 3D, mampu membuat karya seni rupa baik 2D maupun 3D, dan mampu mengatur penataan ruang atau karya pameran seni rupa 2D maupun 3D.</v>
      </c>
      <c r="Q42" s="39"/>
      <c r="R42" s="81" t="s">
        <v>8</v>
      </c>
      <c r="S42" s="18"/>
      <c r="T42" s="1">
        <v>93</v>
      </c>
      <c r="U42" s="80">
        <v>58</v>
      </c>
      <c r="V42" s="1">
        <v>90</v>
      </c>
      <c r="W42" s="1"/>
      <c r="X42" s="1"/>
      <c r="Y42" s="1"/>
      <c r="Z42" s="1"/>
      <c r="AA42" s="1"/>
      <c r="AB42" s="1"/>
      <c r="AC42" s="1"/>
      <c r="AD42" s="1"/>
      <c r="AE42" s="18"/>
      <c r="AF42" s="1">
        <v>90</v>
      </c>
      <c r="AG42" s="1">
        <v>90</v>
      </c>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116796</v>
      </c>
      <c r="C43" s="19" t="s">
        <v>219</v>
      </c>
      <c r="D43" s="18"/>
      <c r="E43" s="28">
        <f t="shared" si="0"/>
        <v>76</v>
      </c>
      <c r="F43" s="28" t="str">
        <f t="shared" si="1"/>
        <v>B</v>
      </c>
      <c r="G43" s="28">
        <f t="shared" si="2"/>
        <v>76</v>
      </c>
      <c r="H43" s="28" t="str">
        <f t="shared" si="3"/>
        <v>B</v>
      </c>
      <c r="I43" s="36">
        <v>2</v>
      </c>
      <c r="J43" s="28" t="str">
        <f t="shared" si="4"/>
        <v>Mampu mendeskripsikan tentang 2D dan 3D, Mampu menganalisa atau kritik seni rupa, namun belum dapat menyusun kegiatan pameran.</v>
      </c>
      <c r="K43" s="28">
        <f t="shared" si="5"/>
        <v>92</v>
      </c>
      <c r="L43" s="28" t="str">
        <f t="shared" si="6"/>
        <v>A</v>
      </c>
      <c r="M43" s="28">
        <f t="shared" si="7"/>
        <v>92</v>
      </c>
      <c r="N43" s="28" t="str">
        <f t="shared" si="8"/>
        <v>A</v>
      </c>
      <c r="O43" s="36">
        <v>1</v>
      </c>
      <c r="P43" s="28" t="str">
        <f t="shared" si="9"/>
        <v>Mampu mendesain karya baik 2D maupun 3D, mampu membuat karya seni rupa baik 2D maupun 3D, dan mampu mengatur penataan ruang atau karya pameran seni rupa 2D maupun 3D.</v>
      </c>
      <c r="Q43" s="39"/>
      <c r="R43" s="81" t="s">
        <v>8</v>
      </c>
      <c r="S43" s="18"/>
      <c r="T43" s="1">
        <v>77</v>
      </c>
      <c r="U43" s="80">
        <v>62</v>
      </c>
      <c r="V43" s="1">
        <v>90</v>
      </c>
      <c r="W43" s="1"/>
      <c r="X43" s="1"/>
      <c r="Y43" s="1"/>
      <c r="Z43" s="1"/>
      <c r="AA43" s="1"/>
      <c r="AB43" s="1"/>
      <c r="AC43" s="1"/>
      <c r="AD43" s="1"/>
      <c r="AE43" s="18"/>
      <c r="AF43" s="1">
        <v>94</v>
      </c>
      <c r="AG43" s="1">
        <v>90</v>
      </c>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116811</v>
      </c>
      <c r="C44" s="19" t="s">
        <v>220</v>
      </c>
      <c r="D44" s="18"/>
      <c r="E44" s="28">
        <f t="shared" si="0"/>
        <v>79</v>
      </c>
      <c r="F44" s="28" t="str">
        <f t="shared" si="1"/>
        <v>B</v>
      </c>
      <c r="G44" s="28">
        <f t="shared" si="2"/>
        <v>79</v>
      </c>
      <c r="H44" s="28" t="str">
        <f t="shared" si="3"/>
        <v>B</v>
      </c>
      <c r="I44" s="36">
        <v>2</v>
      </c>
      <c r="J44" s="28" t="str">
        <f t="shared" si="4"/>
        <v>Mampu mendeskripsikan tentang 2D dan 3D, Mampu menganalisa atau kritik seni rupa, namun belum dapat menyusun kegiatan pameran.</v>
      </c>
      <c r="K44" s="28">
        <f t="shared" si="5"/>
        <v>92</v>
      </c>
      <c r="L44" s="28" t="str">
        <f t="shared" si="6"/>
        <v>A</v>
      </c>
      <c r="M44" s="28">
        <f t="shared" si="7"/>
        <v>92</v>
      </c>
      <c r="N44" s="28" t="str">
        <f t="shared" si="8"/>
        <v>A</v>
      </c>
      <c r="O44" s="36">
        <v>1</v>
      </c>
      <c r="P44" s="28" t="str">
        <f t="shared" si="9"/>
        <v>Mampu mendesain karya baik 2D maupun 3D, mampu membuat karya seni rupa baik 2D maupun 3D, dan mampu mengatur penataan ruang atau karya pameran seni rupa 2D maupun 3D.</v>
      </c>
      <c r="Q44" s="39"/>
      <c r="R44" s="81" t="s">
        <v>8</v>
      </c>
      <c r="S44" s="18"/>
      <c r="T44" s="1">
        <v>88</v>
      </c>
      <c r="U44" s="80">
        <v>60</v>
      </c>
      <c r="V44" s="1">
        <v>90</v>
      </c>
      <c r="W44" s="1"/>
      <c r="X44" s="1"/>
      <c r="Y44" s="1"/>
      <c r="Z44" s="1"/>
      <c r="AA44" s="1"/>
      <c r="AB44" s="1"/>
      <c r="AC44" s="1"/>
      <c r="AD44" s="1"/>
      <c r="AE44" s="18"/>
      <c r="AF44" s="1">
        <v>94</v>
      </c>
      <c r="AG44" s="1">
        <v>90</v>
      </c>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116826</v>
      </c>
      <c r="C45" s="19" t="s">
        <v>221</v>
      </c>
      <c r="D45" s="18"/>
      <c r="E45" s="28">
        <f t="shared" si="0"/>
        <v>82</v>
      </c>
      <c r="F45" s="28" t="str">
        <f t="shared" si="1"/>
        <v>B</v>
      </c>
      <c r="G45" s="28">
        <f t="shared" si="2"/>
        <v>82</v>
      </c>
      <c r="H45" s="28" t="str">
        <f t="shared" si="3"/>
        <v>B</v>
      </c>
      <c r="I45" s="36">
        <v>2</v>
      </c>
      <c r="J45" s="28" t="str">
        <f t="shared" si="4"/>
        <v>Mampu mendeskripsikan tentang 2D dan 3D, Mampu menganalisa atau kritik seni rupa, namun belum dapat menyusun kegiatan pameran.</v>
      </c>
      <c r="K45" s="28">
        <f t="shared" si="5"/>
        <v>93</v>
      </c>
      <c r="L45" s="28" t="str">
        <f t="shared" si="6"/>
        <v>A</v>
      </c>
      <c r="M45" s="28">
        <f t="shared" si="7"/>
        <v>93</v>
      </c>
      <c r="N45" s="28" t="str">
        <f t="shared" si="8"/>
        <v>A</v>
      </c>
      <c r="O45" s="36">
        <v>1</v>
      </c>
      <c r="P45" s="28" t="str">
        <f t="shared" si="9"/>
        <v>Mampu mendesain karya baik 2D maupun 3D, mampu membuat karya seni rupa baik 2D maupun 3D, dan mampu mengatur penataan ruang atau karya pameran seni rupa 2D maupun 3D.</v>
      </c>
      <c r="Q45" s="39"/>
      <c r="R45" s="81" t="s">
        <v>8</v>
      </c>
      <c r="S45" s="18"/>
      <c r="T45" s="1">
        <v>87</v>
      </c>
      <c r="U45" s="80">
        <v>68</v>
      </c>
      <c r="V45" s="1">
        <v>90</v>
      </c>
      <c r="W45" s="1"/>
      <c r="X45" s="1"/>
      <c r="Y45" s="1"/>
      <c r="Z45" s="1"/>
      <c r="AA45" s="1"/>
      <c r="AB45" s="1"/>
      <c r="AC45" s="1"/>
      <c r="AD45" s="1"/>
      <c r="AE45" s="18"/>
      <c r="AF45" s="1">
        <v>92</v>
      </c>
      <c r="AG45" s="1">
        <v>94</v>
      </c>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116841</v>
      </c>
      <c r="C46" s="19" t="s">
        <v>222</v>
      </c>
      <c r="D46" s="18"/>
      <c r="E46" s="28">
        <f t="shared" si="0"/>
        <v>79</v>
      </c>
      <c r="F46" s="28" t="str">
        <f t="shared" si="1"/>
        <v>B</v>
      </c>
      <c r="G46" s="28">
        <f t="shared" si="2"/>
        <v>79</v>
      </c>
      <c r="H46" s="28" t="str">
        <f t="shared" si="3"/>
        <v>B</v>
      </c>
      <c r="I46" s="36">
        <v>2</v>
      </c>
      <c r="J46" s="28" t="str">
        <f t="shared" si="4"/>
        <v>Mampu mendeskripsikan tentang 2D dan 3D, Mampu menganalisa atau kritik seni rupa, namun belum dapat menyusun kegiatan pameran.</v>
      </c>
      <c r="K46" s="28">
        <f t="shared" si="5"/>
        <v>93</v>
      </c>
      <c r="L46" s="28" t="str">
        <f t="shared" si="6"/>
        <v>A</v>
      </c>
      <c r="M46" s="28">
        <f t="shared" si="7"/>
        <v>93</v>
      </c>
      <c r="N46" s="28" t="str">
        <f t="shared" si="8"/>
        <v>A</v>
      </c>
      <c r="O46" s="36">
        <v>1</v>
      </c>
      <c r="P46" s="28" t="str">
        <f t="shared" si="9"/>
        <v>Mampu mendesain karya baik 2D maupun 3D, mampu membuat karya seni rupa baik 2D maupun 3D, dan mampu mengatur penataan ruang atau karya pameran seni rupa 2D maupun 3D.</v>
      </c>
      <c r="Q46" s="39"/>
      <c r="R46" s="81" t="s">
        <v>8</v>
      </c>
      <c r="S46" s="18"/>
      <c r="T46" s="1">
        <v>87</v>
      </c>
      <c r="U46" s="80">
        <v>60</v>
      </c>
      <c r="V46" s="1">
        <v>90</v>
      </c>
      <c r="W46" s="1"/>
      <c r="X46" s="1"/>
      <c r="Y46" s="1"/>
      <c r="Z46" s="1"/>
      <c r="AA46" s="1"/>
      <c r="AB46" s="1"/>
      <c r="AC46" s="1"/>
      <c r="AD46" s="1"/>
      <c r="AE46" s="18"/>
      <c r="AF46" s="1">
        <v>93</v>
      </c>
      <c r="AG46" s="1">
        <v>93</v>
      </c>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101</v>
      </c>
      <c r="D52" s="18"/>
      <c r="E52" s="18"/>
      <c r="F52" s="18" t="s">
        <v>102</v>
      </c>
      <c r="G52" s="18"/>
      <c r="H52" s="18"/>
      <c r="I52" s="38"/>
      <c r="J52" s="30"/>
      <c r="K52" s="18">
        <f>IF(COUNTBLANK($G$11:$G$50)=40,"",MAX($G$11:$G$50))</f>
        <v>86</v>
      </c>
      <c r="L52" s="18"/>
      <c r="M52" s="18"/>
      <c r="N52" s="18"/>
      <c r="O52" s="37"/>
      <c r="P52" s="18"/>
      <c r="Q52" s="37" t="s">
        <v>103</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104</v>
      </c>
      <c r="D53" s="18"/>
      <c r="E53" s="18"/>
      <c r="F53" s="18" t="s">
        <v>105</v>
      </c>
      <c r="G53" s="18"/>
      <c r="H53" s="18"/>
      <c r="I53" s="38"/>
      <c r="J53" s="30"/>
      <c r="K53" s="18">
        <f>IF(COUNTBLANK($G$11:$G$50)=40,"",MIN($G$11:$G$50))</f>
        <v>71</v>
      </c>
      <c r="L53" s="18"/>
      <c r="M53" s="18"/>
      <c r="N53" s="18"/>
      <c r="O53" s="37"/>
      <c r="P53" s="18"/>
      <c r="Q53" s="37" t="s">
        <v>106</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107</v>
      </c>
      <c r="G54" s="18"/>
      <c r="H54" s="18"/>
      <c r="I54" s="38"/>
      <c r="J54" s="30"/>
      <c r="K54" s="18">
        <f>IF(COUNTBLANK($G$11:$G$50)=40,"",AVERAGE($G$11:$G$50))</f>
        <v>75.805555555555557</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108</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109</v>
      </c>
      <c r="D56" s="18"/>
      <c r="E56" s="18"/>
      <c r="F56" s="18"/>
      <c r="G56" s="18"/>
      <c r="H56" s="18"/>
      <c r="I56" s="37"/>
      <c r="J56" s="18"/>
      <c r="K56" s="18"/>
      <c r="L56" s="18"/>
      <c r="M56" s="18"/>
      <c r="N56" s="18"/>
      <c r="O56" s="37"/>
      <c r="P56" s="18"/>
      <c r="Q56" s="37" t="s">
        <v>110</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111</v>
      </c>
      <c r="D57" s="18"/>
      <c r="E57" s="18"/>
      <c r="F57" s="18"/>
      <c r="G57" s="18"/>
      <c r="H57" s="18"/>
      <c r="I57" s="37"/>
      <c r="J57" s="18"/>
      <c r="K57" s="18"/>
      <c r="L57" s="18"/>
      <c r="M57" s="18"/>
      <c r="N57" s="18"/>
      <c r="O57" s="37"/>
      <c r="P57" s="18"/>
      <c r="Q57" s="37" t="s">
        <v>112</v>
      </c>
      <c r="R57" s="37" t="s">
        <v>113</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XI-IPS 1</vt:lpstr>
      <vt:lpstr>XI-IPS 2</vt:lpstr>
      <vt:lpstr>XI-IPS 3</vt:lpstr>
      <vt:lpstr>XI-IPS 4</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ayarra-nahda</cp:lastModifiedBy>
  <dcterms:created xsi:type="dcterms:W3CDTF">2015-09-01T09:01:01Z</dcterms:created>
  <dcterms:modified xsi:type="dcterms:W3CDTF">2019-12-12T17:33:38Z</dcterms:modified>
  <cp:category/>
</cp:coreProperties>
</file>