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40" windowWidth="19815" windowHeight="6345" activeTab="2"/>
  </bookViews>
  <sheets>
    <sheet name="X-MIPA 4" sheetId="1" r:id="rId1"/>
    <sheet name="X-MIPA 6" sheetId="3" r:id="rId2"/>
    <sheet name="X-MIPA 5" sheetId="2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X45" i="3" l="1"/>
  <c r="X44" i="3"/>
  <c r="X40" i="3"/>
  <c r="X39" i="3"/>
  <c r="X38" i="3"/>
  <c r="X36" i="3"/>
  <c r="X35" i="3"/>
  <c r="X34" i="3"/>
  <c r="X32" i="3"/>
  <c r="X31" i="3"/>
  <c r="X30" i="3"/>
  <c r="X29" i="3"/>
  <c r="X27" i="3"/>
  <c r="X26" i="3"/>
  <c r="X25" i="3"/>
  <c r="X24" i="3"/>
  <c r="X22" i="3"/>
  <c r="X20" i="3"/>
  <c r="X18" i="3"/>
  <c r="X17" i="3"/>
  <c r="X16" i="3"/>
  <c r="X15" i="3"/>
  <c r="X14" i="3"/>
  <c r="X13" i="3"/>
  <c r="X11" i="3"/>
  <c r="W45" i="3"/>
  <c r="W44" i="3"/>
  <c r="W40" i="3"/>
  <c r="W39" i="3"/>
  <c r="W38" i="3"/>
  <c r="W36" i="3"/>
  <c r="W35" i="3"/>
  <c r="W34" i="3"/>
  <c r="W33" i="3"/>
  <c r="W32" i="3"/>
  <c r="W31" i="3"/>
  <c r="W30" i="3"/>
  <c r="W29" i="3"/>
  <c r="W27" i="3"/>
  <c r="W26" i="3"/>
  <c r="W25" i="3"/>
  <c r="W24" i="3"/>
  <c r="W23" i="3"/>
  <c r="W20" i="3"/>
  <c r="W18" i="3"/>
  <c r="W17" i="3"/>
  <c r="W16" i="3"/>
  <c r="W15" i="3"/>
  <c r="W14" i="3"/>
  <c r="W13" i="3"/>
  <c r="X43" i="2" l="1"/>
  <c r="X42" i="2"/>
  <c r="X41" i="2"/>
  <c r="X40" i="2"/>
  <c r="X39" i="2"/>
  <c r="X38" i="2"/>
  <c r="X36" i="2"/>
  <c r="X35" i="2"/>
  <c r="X34" i="2"/>
  <c r="X33" i="2"/>
  <c r="X29" i="2"/>
  <c r="X28" i="2"/>
  <c r="X27" i="2"/>
  <c r="X26" i="2"/>
  <c r="X23" i="2"/>
  <c r="X22" i="2"/>
  <c r="X21" i="2"/>
  <c r="X20" i="2"/>
  <c r="X19" i="2"/>
  <c r="X18" i="2"/>
  <c r="X17" i="2"/>
  <c r="X16" i="2"/>
  <c r="X14" i="2"/>
  <c r="X11" i="2"/>
  <c r="W45" i="2"/>
  <c r="W39" i="2"/>
  <c r="W38" i="2"/>
  <c r="W37" i="2"/>
  <c r="W36" i="2"/>
  <c r="W35" i="2"/>
  <c r="W34" i="2"/>
  <c r="W30" i="2"/>
  <c r="W29" i="2"/>
  <c r="W28" i="2"/>
  <c r="W27" i="2"/>
  <c r="W26" i="2"/>
  <c r="W25" i="2"/>
  <c r="W22" i="2"/>
  <c r="W21" i="2"/>
  <c r="W19" i="2"/>
  <c r="W18" i="2"/>
  <c r="W17" i="2"/>
  <c r="W16" i="2"/>
  <c r="Y21" i="2"/>
  <c r="Y22" i="2"/>
  <c r="V25" i="2"/>
  <c r="Y26" i="2"/>
  <c r="Y27" i="2"/>
  <c r="X45" i="1"/>
  <c r="X44" i="1"/>
  <c r="X43" i="1"/>
  <c r="X42" i="1"/>
  <c r="X41" i="1"/>
  <c r="X39" i="1"/>
  <c r="X38" i="1"/>
  <c r="X37" i="1"/>
  <c r="X36" i="1"/>
  <c r="X34" i="1"/>
  <c r="X33" i="1"/>
  <c r="X32" i="1"/>
  <c r="X31" i="1"/>
  <c r="X30" i="1"/>
  <c r="X29" i="1"/>
  <c r="X26" i="1"/>
  <c r="X23" i="1"/>
  <c r="X22" i="1"/>
  <c r="X21" i="1"/>
  <c r="X20" i="1"/>
  <c r="X19" i="1"/>
  <c r="X18" i="1"/>
  <c r="X16" i="1"/>
  <c r="X15" i="1"/>
  <c r="X14" i="1"/>
  <c r="X13" i="1"/>
  <c r="X12" i="1"/>
  <c r="X11" i="1"/>
  <c r="W43" i="1"/>
  <c r="W42" i="1"/>
  <c r="W41" i="1"/>
  <c r="W40" i="1"/>
  <c r="W39" i="1"/>
  <c r="W37" i="1"/>
  <c r="W34" i="1"/>
  <c r="W33" i="1"/>
  <c r="W30" i="1"/>
  <c r="W28" i="1"/>
  <c r="W27" i="1"/>
  <c r="W25" i="1"/>
  <c r="W23" i="1"/>
  <c r="W22" i="1"/>
  <c r="W21" i="1"/>
  <c r="W20" i="1"/>
  <c r="W19" i="1"/>
  <c r="W16" i="1"/>
  <c r="W15" i="1"/>
  <c r="W12" i="1"/>
  <c r="W11" i="1"/>
  <c r="E11" i="3"/>
  <c r="F11" i="3" s="1"/>
  <c r="Y13" i="3"/>
  <c r="E13" i="3" s="1"/>
  <c r="F13" i="3" s="1"/>
  <c r="Y14" i="3"/>
  <c r="Y15" i="3"/>
  <c r="E15" i="3" s="1"/>
  <c r="F15" i="3" s="1"/>
  <c r="Y16" i="3"/>
  <c r="Y17" i="3"/>
  <c r="E17" i="3" s="1"/>
  <c r="F17" i="3" s="1"/>
  <c r="Y18" i="3"/>
  <c r="E19" i="3"/>
  <c r="F19" i="3" s="1"/>
  <c r="Y20" i="3"/>
  <c r="E21" i="3"/>
  <c r="F21" i="3" s="1"/>
  <c r="E23" i="3"/>
  <c r="F23" i="3" s="1"/>
  <c r="Y24" i="3"/>
  <c r="Y25" i="3"/>
  <c r="E25" i="3" s="1"/>
  <c r="F25" i="3" s="1"/>
  <c r="Y26" i="3"/>
  <c r="Y27" i="3"/>
  <c r="E27" i="3" s="1"/>
  <c r="F27" i="3" s="1"/>
  <c r="Y29" i="3"/>
  <c r="E29" i="3" s="1"/>
  <c r="F29" i="3" s="1"/>
  <c r="Y30" i="3"/>
  <c r="Y31" i="3"/>
  <c r="E31" i="3" s="1"/>
  <c r="F31" i="3" s="1"/>
  <c r="Y32" i="3"/>
  <c r="E33" i="3"/>
  <c r="F33" i="3" s="1"/>
  <c r="Y34" i="3"/>
  <c r="Y35" i="3"/>
  <c r="E35" i="3" s="1"/>
  <c r="F35" i="3" s="1"/>
  <c r="Y36" i="3"/>
  <c r="E37" i="3"/>
  <c r="F37" i="3" s="1"/>
  <c r="Y38" i="3"/>
  <c r="Y39" i="3"/>
  <c r="E39" i="3" s="1"/>
  <c r="F39" i="3" s="1"/>
  <c r="Y40" i="3"/>
  <c r="E41" i="3"/>
  <c r="F41" i="3" s="1"/>
  <c r="E43" i="3"/>
  <c r="F43" i="3" s="1"/>
  <c r="Y44" i="3"/>
  <c r="Y45" i="3"/>
  <c r="E45" i="3" s="1"/>
  <c r="F45" i="3" s="1"/>
  <c r="G47" i="2"/>
  <c r="H47" i="2" s="1"/>
  <c r="E12" i="1"/>
  <c r="F12" i="1" s="1"/>
  <c r="E14" i="1"/>
  <c r="F14" i="1" s="1"/>
  <c r="E16" i="1"/>
  <c r="F16" i="1" s="1"/>
  <c r="E18" i="1"/>
  <c r="F18" i="1" s="1"/>
  <c r="E20" i="1"/>
  <c r="F20" i="1" s="1"/>
  <c r="E22" i="1"/>
  <c r="F22" i="1" s="1"/>
  <c r="E24" i="1"/>
  <c r="F24" i="1" s="1"/>
  <c r="E26" i="1"/>
  <c r="F26" i="1" s="1"/>
  <c r="E28" i="1"/>
  <c r="F28" i="1" s="1"/>
  <c r="E30" i="1"/>
  <c r="F30" i="1" s="1"/>
  <c r="E32" i="1"/>
  <c r="F32" i="1" s="1"/>
  <c r="E34" i="1"/>
  <c r="F34" i="1" s="1"/>
  <c r="E36" i="1"/>
  <c r="F36" i="1" s="1"/>
  <c r="E38" i="1"/>
  <c r="F38" i="1" s="1"/>
  <c r="E40" i="1"/>
  <c r="F40" i="1" s="1"/>
  <c r="E42" i="1"/>
  <c r="F42" i="1" s="1"/>
  <c r="E44" i="1"/>
  <c r="F44" i="1" s="1"/>
  <c r="E47" i="1"/>
  <c r="F47" i="1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E47" i="2"/>
  <c r="F47" i="2" s="1"/>
  <c r="P46" i="2"/>
  <c r="M46" i="2"/>
  <c r="N46" i="2" s="1"/>
  <c r="K46" i="2"/>
  <c r="L46" i="2" s="1"/>
  <c r="J46" i="2"/>
  <c r="P45" i="2"/>
  <c r="M45" i="2"/>
  <c r="N45" i="2" s="1"/>
  <c r="K45" i="2"/>
  <c r="L45" i="2" s="1"/>
  <c r="J45" i="2"/>
  <c r="P44" i="2"/>
  <c r="M44" i="2"/>
  <c r="N44" i="2" s="1"/>
  <c r="K44" i="2"/>
  <c r="L44" i="2" s="1"/>
  <c r="J44" i="2"/>
  <c r="P43" i="2"/>
  <c r="M43" i="2"/>
  <c r="N43" i="2" s="1"/>
  <c r="K43" i="2"/>
  <c r="L43" i="2" s="1"/>
  <c r="J43" i="2"/>
  <c r="P42" i="2"/>
  <c r="M42" i="2"/>
  <c r="N42" i="2" s="1"/>
  <c r="K42" i="2"/>
  <c r="L42" i="2" s="1"/>
  <c r="J42" i="2"/>
  <c r="P41" i="2"/>
  <c r="M41" i="2"/>
  <c r="N41" i="2" s="1"/>
  <c r="K41" i="2"/>
  <c r="L41" i="2" s="1"/>
  <c r="J41" i="2"/>
  <c r="P40" i="2"/>
  <c r="M40" i="2"/>
  <c r="N40" i="2" s="1"/>
  <c r="K40" i="2"/>
  <c r="L40" i="2" s="1"/>
  <c r="J40" i="2"/>
  <c r="P39" i="2"/>
  <c r="M39" i="2"/>
  <c r="N39" i="2" s="1"/>
  <c r="K39" i="2"/>
  <c r="L39" i="2" s="1"/>
  <c r="J39" i="2"/>
  <c r="P38" i="2"/>
  <c r="M38" i="2"/>
  <c r="N38" i="2" s="1"/>
  <c r="K38" i="2"/>
  <c r="L38" i="2" s="1"/>
  <c r="J38" i="2"/>
  <c r="P37" i="2"/>
  <c r="M37" i="2"/>
  <c r="N37" i="2" s="1"/>
  <c r="K37" i="2"/>
  <c r="L37" i="2" s="1"/>
  <c r="J37" i="2"/>
  <c r="P36" i="2"/>
  <c r="M36" i="2"/>
  <c r="N36" i="2" s="1"/>
  <c r="K36" i="2"/>
  <c r="L36" i="2" s="1"/>
  <c r="J36" i="2"/>
  <c r="P35" i="2"/>
  <c r="M35" i="2"/>
  <c r="N35" i="2" s="1"/>
  <c r="K35" i="2"/>
  <c r="L35" i="2" s="1"/>
  <c r="J35" i="2"/>
  <c r="P34" i="2"/>
  <c r="M34" i="2"/>
  <c r="N34" i="2" s="1"/>
  <c r="K34" i="2"/>
  <c r="L34" i="2" s="1"/>
  <c r="J34" i="2"/>
  <c r="P33" i="2"/>
  <c r="M33" i="2"/>
  <c r="N33" i="2" s="1"/>
  <c r="K33" i="2"/>
  <c r="L33" i="2" s="1"/>
  <c r="J33" i="2"/>
  <c r="P32" i="2"/>
  <c r="M32" i="2"/>
  <c r="N32" i="2" s="1"/>
  <c r="K32" i="2"/>
  <c r="L32" i="2" s="1"/>
  <c r="J32" i="2"/>
  <c r="P31" i="2"/>
  <c r="M31" i="2"/>
  <c r="N31" i="2" s="1"/>
  <c r="K31" i="2"/>
  <c r="L31" i="2" s="1"/>
  <c r="J31" i="2"/>
  <c r="P30" i="2"/>
  <c r="M30" i="2"/>
  <c r="N30" i="2" s="1"/>
  <c r="K30" i="2"/>
  <c r="L30" i="2" s="1"/>
  <c r="J30" i="2"/>
  <c r="P29" i="2"/>
  <c r="M29" i="2"/>
  <c r="N29" i="2" s="1"/>
  <c r="K29" i="2"/>
  <c r="L29" i="2" s="1"/>
  <c r="J29" i="2"/>
  <c r="P28" i="2"/>
  <c r="M28" i="2"/>
  <c r="N28" i="2" s="1"/>
  <c r="K28" i="2"/>
  <c r="L28" i="2" s="1"/>
  <c r="J28" i="2"/>
  <c r="P27" i="2"/>
  <c r="M27" i="2"/>
  <c r="N27" i="2" s="1"/>
  <c r="K27" i="2"/>
  <c r="L27" i="2" s="1"/>
  <c r="J27" i="2"/>
  <c r="P26" i="2"/>
  <c r="M26" i="2"/>
  <c r="N26" i="2" s="1"/>
  <c r="K26" i="2"/>
  <c r="L26" i="2" s="1"/>
  <c r="J26" i="2"/>
  <c r="P25" i="2"/>
  <c r="M25" i="2"/>
  <c r="N25" i="2" s="1"/>
  <c r="K25" i="2"/>
  <c r="L25" i="2" s="1"/>
  <c r="J25" i="2"/>
  <c r="P24" i="2"/>
  <c r="M24" i="2"/>
  <c r="N24" i="2" s="1"/>
  <c r="K24" i="2"/>
  <c r="L24" i="2" s="1"/>
  <c r="J24" i="2"/>
  <c r="P23" i="2"/>
  <c r="M23" i="2"/>
  <c r="N23" i="2" s="1"/>
  <c r="K23" i="2"/>
  <c r="L23" i="2" s="1"/>
  <c r="J23" i="2"/>
  <c r="P22" i="2"/>
  <c r="M22" i="2"/>
  <c r="N22" i="2" s="1"/>
  <c r="K22" i="2"/>
  <c r="L22" i="2" s="1"/>
  <c r="J22" i="2"/>
  <c r="P21" i="2"/>
  <c r="M21" i="2"/>
  <c r="N21" i="2" s="1"/>
  <c r="K21" i="2"/>
  <c r="L21" i="2" s="1"/>
  <c r="J21" i="2"/>
  <c r="P20" i="2"/>
  <c r="M20" i="2"/>
  <c r="N20" i="2" s="1"/>
  <c r="K20" i="2"/>
  <c r="L20" i="2" s="1"/>
  <c r="J20" i="2"/>
  <c r="P19" i="2"/>
  <c r="M19" i="2"/>
  <c r="N19" i="2" s="1"/>
  <c r="K19" i="2"/>
  <c r="L19" i="2" s="1"/>
  <c r="J19" i="2"/>
  <c r="P18" i="2"/>
  <c r="M18" i="2"/>
  <c r="N18" i="2" s="1"/>
  <c r="K18" i="2"/>
  <c r="L18" i="2" s="1"/>
  <c r="J18" i="2"/>
  <c r="P17" i="2"/>
  <c r="M17" i="2"/>
  <c r="N17" i="2" s="1"/>
  <c r="K17" i="2"/>
  <c r="L17" i="2" s="1"/>
  <c r="J17" i="2"/>
  <c r="P16" i="2"/>
  <c r="M16" i="2"/>
  <c r="N16" i="2" s="1"/>
  <c r="K16" i="2"/>
  <c r="L16" i="2" s="1"/>
  <c r="J16" i="2"/>
  <c r="P15" i="2"/>
  <c r="M15" i="2"/>
  <c r="N15" i="2" s="1"/>
  <c r="K15" i="2"/>
  <c r="L15" i="2" s="1"/>
  <c r="J15" i="2"/>
  <c r="P14" i="2"/>
  <c r="M14" i="2"/>
  <c r="N14" i="2" s="1"/>
  <c r="K14" i="2"/>
  <c r="L14" i="2" s="1"/>
  <c r="J14" i="2"/>
  <c r="P13" i="2"/>
  <c r="M13" i="2"/>
  <c r="N13" i="2" s="1"/>
  <c r="K13" i="2"/>
  <c r="L13" i="2" s="1"/>
  <c r="J13" i="2"/>
  <c r="P12" i="2"/>
  <c r="M12" i="2"/>
  <c r="N12" i="2" s="1"/>
  <c r="K12" i="2"/>
  <c r="L12" i="2" s="1"/>
  <c r="J12" i="2"/>
  <c r="P11" i="2"/>
  <c r="M11" i="2"/>
  <c r="N11" i="2" s="1"/>
  <c r="K11" i="2"/>
  <c r="L11" i="2" s="1"/>
  <c r="J11" i="2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P11" i="1"/>
  <c r="M11" i="1"/>
  <c r="N11" i="1" s="1"/>
  <c r="K11" i="1"/>
  <c r="L11" i="1" s="1"/>
  <c r="J11" i="1"/>
  <c r="G11" i="1"/>
  <c r="E11" i="1"/>
  <c r="F11" i="1" s="1"/>
  <c r="G36" i="1" l="1"/>
  <c r="H36" i="1" s="1"/>
  <c r="G44" i="1"/>
  <c r="H44" i="1" s="1"/>
  <c r="G33" i="3"/>
  <c r="H33" i="3" s="1"/>
  <c r="G41" i="3"/>
  <c r="H41" i="3" s="1"/>
  <c r="G38" i="1"/>
  <c r="H38" i="1" s="1"/>
  <c r="G42" i="1"/>
  <c r="H42" i="1" s="1"/>
  <c r="G47" i="1"/>
  <c r="H47" i="1" s="1"/>
  <c r="G31" i="3"/>
  <c r="H31" i="3" s="1"/>
  <c r="G35" i="3"/>
  <c r="H35" i="3" s="1"/>
  <c r="G39" i="3"/>
  <c r="H39" i="3" s="1"/>
  <c r="G43" i="3"/>
  <c r="H43" i="3" s="1"/>
  <c r="H11" i="3"/>
  <c r="H11" i="1"/>
  <c r="K52" i="1"/>
  <c r="K52" i="3"/>
  <c r="K53" i="3" l="1"/>
  <c r="K53" i="1"/>
  <c r="K54" i="3"/>
  <c r="K54" i="1"/>
  <c r="G11" i="2"/>
  <c r="E11" i="2" l="1"/>
  <c r="F11" i="2" s="1"/>
  <c r="G45" i="2"/>
  <c r="H45" i="2" s="1"/>
  <c r="E45" i="2"/>
  <c r="F45" i="2" s="1"/>
  <c r="E44" i="2"/>
  <c r="F44" i="2" s="1"/>
  <c r="G44" i="2"/>
  <c r="H44" i="2" s="1"/>
  <c r="E46" i="2"/>
  <c r="F46" i="2" s="1"/>
  <c r="G46" i="2"/>
  <c r="H46" i="2" s="1"/>
  <c r="G43" i="2"/>
  <c r="H43" i="2" s="1"/>
  <c r="E43" i="2"/>
  <c r="F43" i="2" s="1"/>
  <c r="E42" i="2"/>
  <c r="F42" i="2" s="1"/>
  <c r="G42" i="2"/>
  <c r="H42" i="2" s="1"/>
  <c r="G41" i="2"/>
  <c r="H41" i="2" s="1"/>
  <c r="E41" i="2"/>
  <c r="F41" i="2" s="1"/>
  <c r="G40" i="2"/>
  <c r="H40" i="2" s="1"/>
  <c r="E40" i="2"/>
  <c r="F40" i="2" s="1"/>
  <c r="G39" i="2"/>
  <c r="H39" i="2" s="1"/>
  <c r="E39" i="2"/>
  <c r="F39" i="2" s="1"/>
  <c r="E38" i="2"/>
  <c r="F38" i="2" s="1"/>
  <c r="G38" i="2"/>
  <c r="H38" i="2" s="1"/>
  <c r="G37" i="2"/>
  <c r="H37" i="2" s="1"/>
  <c r="E37" i="2"/>
  <c r="F37" i="2" s="1"/>
  <c r="G36" i="2"/>
  <c r="H36" i="2" s="1"/>
  <c r="E36" i="2"/>
  <c r="F36" i="2" s="1"/>
  <c r="G35" i="2"/>
  <c r="H35" i="2" s="1"/>
  <c r="E35" i="2"/>
  <c r="F35" i="2" s="1"/>
  <c r="E34" i="2"/>
  <c r="F34" i="2" s="1"/>
  <c r="G34" i="2"/>
  <c r="H34" i="2" s="1"/>
  <c r="G33" i="2"/>
  <c r="H33" i="2" s="1"/>
  <c r="E33" i="2"/>
  <c r="F33" i="2" s="1"/>
  <c r="G32" i="2"/>
  <c r="H32" i="2" s="1"/>
  <c r="E32" i="2"/>
  <c r="F32" i="2" s="1"/>
  <c r="G31" i="2"/>
  <c r="H31" i="2" s="1"/>
  <c r="E31" i="2"/>
  <c r="F31" i="2" s="1"/>
  <c r="E30" i="2"/>
  <c r="F30" i="2" s="1"/>
  <c r="G30" i="2"/>
  <c r="H30" i="2" s="1"/>
  <c r="G29" i="2"/>
  <c r="H29" i="2" s="1"/>
  <c r="E29" i="2"/>
  <c r="F29" i="2" s="1"/>
  <c r="G28" i="2"/>
  <c r="H28" i="2" s="1"/>
  <c r="E28" i="2"/>
  <c r="F28" i="2" s="1"/>
  <c r="G27" i="2"/>
  <c r="H27" i="2" s="1"/>
  <c r="E27" i="2"/>
  <c r="F27" i="2" s="1"/>
  <c r="E26" i="2"/>
  <c r="F26" i="2" s="1"/>
  <c r="G26" i="2"/>
  <c r="H26" i="2" s="1"/>
  <c r="G25" i="2"/>
  <c r="H25" i="2" s="1"/>
  <c r="E25" i="2"/>
  <c r="F25" i="2" s="1"/>
  <c r="G24" i="2"/>
  <c r="H24" i="2" s="1"/>
  <c r="E24" i="2"/>
  <c r="F24" i="2" s="1"/>
  <c r="G23" i="2"/>
  <c r="H23" i="2" s="1"/>
  <c r="E23" i="2"/>
  <c r="F23" i="2" s="1"/>
  <c r="E22" i="2"/>
  <c r="F22" i="2" s="1"/>
  <c r="G22" i="2"/>
  <c r="H22" i="2" s="1"/>
  <c r="G21" i="2"/>
  <c r="H21" i="2" s="1"/>
  <c r="E21" i="2"/>
  <c r="F21" i="2" s="1"/>
  <c r="G20" i="2"/>
  <c r="H20" i="2" s="1"/>
  <c r="E20" i="2"/>
  <c r="F20" i="2" s="1"/>
  <c r="G19" i="2"/>
  <c r="H19" i="2" s="1"/>
  <c r="E19" i="2"/>
  <c r="F19" i="2" s="1"/>
  <c r="E18" i="2"/>
  <c r="F18" i="2" s="1"/>
  <c r="G18" i="2"/>
  <c r="H18" i="2" s="1"/>
  <c r="G17" i="2"/>
  <c r="H17" i="2" s="1"/>
  <c r="E17" i="2"/>
  <c r="F17" i="2" s="1"/>
  <c r="G16" i="2"/>
  <c r="H16" i="2" s="1"/>
  <c r="E16" i="2"/>
  <c r="F16" i="2" s="1"/>
  <c r="H11" i="2"/>
  <c r="G15" i="2"/>
  <c r="H15" i="2" s="1"/>
  <c r="E15" i="2"/>
  <c r="F15" i="2" s="1"/>
  <c r="G13" i="2"/>
  <c r="H13" i="2" s="1"/>
  <c r="E13" i="2"/>
  <c r="F13" i="2" s="1"/>
  <c r="E12" i="2"/>
  <c r="F12" i="2" s="1"/>
  <c r="G12" i="2"/>
  <c r="H12" i="2" s="1"/>
  <c r="G14" i="2"/>
  <c r="H14" i="2" s="1"/>
  <c r="E14" i="2"/>
  <c r="F14" i="2" s="1"/>
  <c r="K54" i="2" l="1"/>
  <c r="K53" i="2"/>
  <c r="K52" i="2"/>
</calcChain>
</file>

<file path=xl/sharedStrings.xml><?xml version="1.0" encoding="utf-8"?>
<sst xmlns="http://schemas.openxmlformats.org/spreadsheetml/2006/main" count="547" uniqueCount="192">
  <si>
    <t>DAFTAR NILAI SISWA SMAN 9 SEMARANG SEMESTER GASAL TAHUN PELAJARAN 2019/2020</t>
  </si>
  <si>
    <t>Guru :</t>
  </si>
  <si>
    <t>Wiwiek Widayati S.Pd., M.Pd.</t>
  </si>
  <si>
    <t>Kelas X-MIPA 4</t>
  </si>
  <si>
    <t>Mapel :</t>
  </si>
  <si>
    <t>Fisika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</si>
  <si>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</si>
  <si>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</si>
  <si>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</si>
  <si>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</si>
  <si>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</si>
  <si>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</si>
  <si>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</si>
  <si>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</si>
  <si>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</si>
  <si>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</si>
  <si>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</si>
  <si>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</si>
  <si>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</si>
  <si>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</si>
  <si>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</si>
  <si>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</si>
  <si>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</si>
  <si>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</si>
  <si>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</si>
  <si>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</si>
  <si>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</si>
  <si>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</si>
  <si>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</si>
  <si>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</si>
  <si>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</si>
  <si>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</si>
  <si>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</si>
  <si>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</si>
  <si>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</si>
  <si>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</si>
  <si>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</si>
  <si>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</si>
  <si>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</si>
  <si>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</si>
  <si>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</si>
  <si>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</si>
  <si>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</si>
  <si>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</si>
  <si>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</si>
  <si>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</si>
  <si>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</si>
  <si>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</si>
  <si>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</si>
  <si>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</si>
  <si>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</si>
  <si>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</si>
  <si>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</si>
  <si>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</si>
  <si>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</si>
  <si>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</si>
  <si>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</si>
  <si>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</si>
  <si>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</si>
  <si>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</si>
  <si>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</si>
  <si>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</si>
  <si>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</si>
  <si>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</si>
  <si>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</si>
  <si>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</si>
  <si>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</si>
  <si>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</si>
  <si>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</si>
  <si>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</si>
  <si>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</si>
  <si>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</si>
  <si>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</si>
  <si>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</si>
  <si>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</si>
  <si>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</si>
  <si>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</si>
  <si>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</si>
  <si>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</si>
  <si>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</si>
  <si>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Predikat &amp; Deskripsi Keterampilan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</si>
  <si>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</si>
  <si>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</si>
  <si>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</si>
  <si>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</si>
  <si>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</si>
  <si>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</si>
  <si>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</si>
  <si>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</si>
  <si>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</si>
  <si>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</si>
  <si>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</si>
  <si>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</si>
  <si>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</si>
  <si>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</si>
  <si>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</si>
  <si>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</si>
  <si>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</si>
  <si>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</si>
  <si>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</si>
  <si>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</si>
  <si>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</si>
  <si>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</si>
  <si>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</si>
  <si>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</si>
  <si>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</si>
  <si>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</si>
  <si>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</si>
  <si>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</si>
  <si>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</si>
  <si>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</si>
  <si>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</si>
  <si>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</si>
  <si>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19621202 198601 2 003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</si>
  <si>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</si>
  <si>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</si>
  <si>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</si>
  <si>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</si>
  <si>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</si>
  <si>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</si>
  <si>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</si>
  <si>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</si>
  <si>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</si>
  <si>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</si>
  <si>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</si>
  <si>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</si>
  <si>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</si>
  <si>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</si>
  <si>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</si>
  <si>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</si>
  <si>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</si>
  <si>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</si>
  <si>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</si>
  <si>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</si>
  <si>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</si>
  <si>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</si>
  <si>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</si>
  <si>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</si>
  <si>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</si>
  <si>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</si>
  <si>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</si>
  <si>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</si>
  <si>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</si>
  <si>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</si>
  <si>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</si>
  <si>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</si>
  <si>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</si>
  <si>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</si>
  <si>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</si>
  <si>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</si>
  <si>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</si>
  <si>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</si>
  <si>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</si>
  <si>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</si>
  <si>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</si>
  <si>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</si>
  <si>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</si>
  <si>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</si>
  <si>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</si>
  <si>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</si>
  <si>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</si>
  <si>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</si>
  <si>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</si>
  <si>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</si>
  <si>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</si>
  <si>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</si>
  <si>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</si>
  <si>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</si>
  <si>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</si>
  <si>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</si>
  <si>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</si>
  <si>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</si>
  <si>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</si>
  <si>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</si>
  <si>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</si>
  <si>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</si>
  <si>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</si>
  <si>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</si>
  <si>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</si>
  <si>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</si>
  <si>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</si>
  <si>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</si>
  <si>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</si>
  <si>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</si>
  <si>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</si>
  <si>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</si>
  <si>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</si>
  <si>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</si>
  <si>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Memiliki kemampuan menjelaskan tentang gejala hakikat fisika, pengukuran, vektor, gerak lurus, gerak parabola, dan gerak melingkar.</t>
  </si>
  <si>
    <t>Sangat terampil membuat karya konsep gejala hakikat fisika, pengukuran, vektor, gerak lurus, gerak parabola, dan gerak melingkar.</t>
  </si>
  <si>
    <t>Memiliki kemampuan menjelaskan tentang gejala hakikat fisika, pengukuran, vektor, gerak lurus, &amp; gerak parabola.</t>
  </si>
  <si>
    <t>Sangat terampil membuat karya konsep gejala hakikat fisika, pengukuran, vektor, gerak lurus, &amp; gerak parabola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</si>
</sst>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16" borderId="10" xfId="0" applyFill="1" applyBorder="1" applyAlignment="1" applyProtection="1">
      <alignment horizontal="center" vertical="center"/>
      <protection locked="0"/>
    </xf>
    <xf numFmtId="0" fontId="0" fillId="16" borderId="11" xfId="0" applyFill="1" applyBorder="1" applyAlignment="1" applyProtection="1">
      <alignment horizontal="center" vertical="center"/>
      <protection locked="0"/>
    </xf>
    <xf numFmtId="2" fontId="0" fillId="16" borderId="11" xfId="0" applyNumberForma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NVERSI%20NILAI%20BU%20WIWIK%20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 MIPA 4"/>
      <sheetName val="X MIPA 6"/>
      <sheetName val="XI MIPA 5"/>
      <sheetName val="XI MIPA 3"/>
      <sheetName val="X MIPA 5"/>
      <sheetName val="XI MIPA 4"/>
      <sheetName val="XI MIPA 6"/>
      <sheetName val="XI MIPA 7"/>
    </sheetNames>
    <sheetDataSet>
      <sheetData sheetId="0">
        <row r="13">
          <cell r="F13">
            <v>88.6</v>
          </cell>
        </row>
      </sheetData>
      <sheetData sheetId="1">
        <row r="13">
          <cell r="F13">
            <v>86.15</v>
          </cell>
        </row>
        <row r="15">
          <cell r="F15">
            <v>86.15</v>
          </cell>
        </row>
        <row r="16">
          <cell r="F16">
            <v>85.38</v>
          </cell>
        </row>
        <row r="17">
          <cell r="F17">
            <v>77.69</v>
          </cell>
        </row>
        <row r="18">
          <cell r="F18">
            <v>80</v>
          </cell>
        </row>
        <row r="19">
          <cell r="F19">
            <v>79.23</v>
          </cell>
        </row>
        <row r="20">
          <cell r="F20">
            <v>82.31</v>
          </cell>
        </row>
        <row r="22">
          <cell r="F22">
            <v>78.459999999999994</v>
          </cell>
        </row>
        <row r="26">
          <cell r="F26">
            <v>78.459999999999994</v>
          </cell>
        </row>
        <row r="27">
          <cell r="F27">
            <v>80</v>
          </cell>
        </row>
        <row r="28">
          <cell r="F28">
            <v>70</v>
          </cell>
        </row>
        <row r="29">
          <cell r="F29">
            <v>80.77</v>
          </cell>
        </row>
        <row r="31">
          <cell r="F31">
            <v>78.459999999999994</v>
          </cell>
        </row>
        <row r="32">
          <cell r="F32">
            <v>80</v>
          </cell>
        </row>
        <row r="33">
          <cell r="F33">
            <v>74.62</v>
          </cell>
        </row>
        <row r="34">
          <cell r="F34">
            <v>76.92</v>
          </cell>
        </row>
        <row r="36">
          <cell r="F36">
            <v>78.459999999999994</v>
          </cell>
        </row>
        <row r="37">
          <cell r="F37">
            <v>77.69</v>
          </cell>
        </row>
        <row r="38">
          <cell r="F38">
            <v>79.23</v>
          </cell>
        </row>
        <row r="40">
          <cell r="F40">
            <v>73.849999999999994</v>
          </cell>
        </row>
        <row r="41">
          <cell r="F41">
            <v>80</v>
          </cell>
        </row>
        <row r="42">
          <cell r="F42">
            <v>73.08</v>
          </cell>
        </row>
        <row r="46">
          <cell r="F46">
            <v>79.23</v>
          </cell>
        </row>
        <row r="47">
          <cell r="F47">
            <v>86.15</v>
          </cell>
        </row>
      </sheetData>
      <sheetData sheetId="2">
        <row r="13">
          <cell r="F13">
            <v>92.98</v>
          </cell>
        </row>
      </sheetData>
      <sheetData sheetId="3">
        <row r="13">
          <cell r="F13">
            <v>99</v>
          </cell>
        </row>
      </sheetData>
      <sheetData sheetId="4">
        <row r="13">
          <cell r="F13">
            <v>80.709999999999994</v>
          </cell>
        </row>
        <row r="23">
          <cell r="F23">
            <v>79.52</v>
          </cell>
        </row>
        <row r="24">
          <cell r="F24">
            <v>78.33</v>
          </cell>
        </row>
        <row r="28">
          <cell r="F28">
            <v>79.52</v>
          </cell>
        </row>
        <row r="29">
          <cell r="F29">
            <v>75.95</v>
          </cell>
        </row>
      </sheetData>
      <sheetData sheetId="5">
        <row r="13">
          <cell r="F13">
            <v>70</v>
          </cell>
        </row>
      </sheetData>
      <sheetData sheetId="6">
        <row r="13">
          <cell r="F13">
            <v>71.540000000000006</v>
          </cell>
        </row>
      </sheetData>
      <sheetData sheetId="7">
        <row r="13">
          <cell r="F13">
            <v>72.86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5" zoomScaleNormal="85" workbookViewId="0">
      <pane xSplit="3" ySplit="10" topLeftCell="E21" activePane="bottomRight" state="frozen"/>
      <selection pane="topRight"/>
      <selection pane="bottomLeft"/>
      <selection pane="bottomRight" activeCell="R11" sqref="R11:R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1030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122388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gerak parabola, dan gerak melingkar.</v>
      </c>
      <c r="Q11" s="39"/>
      <c r="R11" s="39" t="s">
        <v>8</v>
      </c>
      <c r="S11" s="18"/>
      <c r="T11" s="1">
        <v>75</v>
      </c>
      <c r="U11" s="1">
        <v>82</v>
      </c>
      <c r="V11" s="1">
        <v>75</v>
      </c>
      <c r="W11" s="1">
        <f>V11+10</f>
        <v>85</v>
      </c>
      <c r="X11" s="1">
        <f>T11+5</f>
        <v>80</v>
      </c>
      <c r="Y11" s="1">
        <v>80</v>
      </c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85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122404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menjelaskan tentang gejala hakikat fisika, pengukuran, vektor, gerak lurus, gerak parabola, dan gerak melingkar.</v>
      </c>
      <c r="K12" s="28">
        <f t="shared" si="5"/>
        <v>82.8</v>
      </c>
      <c r="L12" s="28" t="str">
        <f t="shared" si="6"/>
        <v>B</v>
      </c>
      <c r="M12" s="28">
        <f t="shared" si="7"/>
        <v>82.8</v>
      </c>
      <c r="N12" s="28" t="str">
        <f t="shared" si="8"/>
        <v>B</v>
      </c>
      <c r="O12" s="36">
        <v>1</v>
      </c>
      <c r="P12" s="28" t="str">
        <f t="shared" si="9"/>
        <v>Sangat terampil membuat karya konsep gejala hakikat fisika, pengukuran, vektor, gerak lurus, gerak parabola, dan gerak melingkar.</v>
      </c>
      <c r="Q12" s="39"/>
      <c r="R12" s="39" t="s">
        <v>8</v>
      </c>
      <c r="S12" s="18"/>
      <c r="T12" s="1">
        <v>78</v>
      </c>
      <c r="U12" s="1">
        <v>80</v>
      </c>
      <c r="V12" s="1">
        <v>75</v>
      </c>
      <c r="W12" s="1">
        <f t="shared" ref="W12:W43" si="10">V12+10</f>
        <v>85</v>
      </c>
      <c r="X12" s="1">
        <f t="shared" ref="X12:X45" si="11">T12+5</f>
        <v>83</v>
      </c>
      <c r="Y12" s="1">
        <v>80</v>
      </c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80</v>
      </c>
      <c r="AI12" s="1">
        <v>84</v>
      </c>
      <c r="AJ12" s="1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122436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menjelaskan tentang gejala hakikat fisika, pengukuran, vektor, gerak lurus, gerak parabola, dan gerak melingkar.</v>
      </c>
      <c r="K13" s="28">
        <f t="shared" si="5"/>
        <v>82.6</v>
      </c>
      <c r="L13" s="28" t="str">
        <f t="shared" si="6"/>
        <v>B</v>
      </c>
      <c r="M13" s="28">
        <f t="shared" si="7"/>
        <v>82.6</v>
      </c>
      <c r="N13" s="28" t="str">
        <f t="shared" si="8"/>
        <v>B</v>
      </c>
      <c r="O13" s="36">
        <v>1</v>
      </c>
      <c r="P13" s="28" t="str">
        <f t="shared" si="9"/>
        <v>Sangat terampil membuat karya konsep gejala hakikat fisika, pengukuran, vektor, gerak lurus, gerak parabola, dan gerak melingkar.</v>
      </c>
      <c r="Q13" s="39"/>
      <c r="R13" s="39" t="s">
        <v>8</v>
      </c>
      <c r="S13" s="18"/>
      <c r="T13" s="1">
        <v>75</v>
      </c>
      <c r="U13" s="1">
        <v>85</v>
      </c>
      <c r="V13" s="1">
        <v>85</v>
      </c>
      <c r="W13" s="1">
        <v>84</v>
      </c>
      <c r="X13" s="1">
        <f t="shared" si="11"/>
        <v>80</v>
      </c>
      <c r="Y13" s="1">
        <v>75</v>
      </c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83</v>
      </c>
      <c r="AI13" s="1">
        <v>85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188</v>
      </c>
      <c r="FI13" s="79" t="s">
        <v>189</v>
      </c>
      <c r="FJ13" s="80">
        <v>43081</v>
      </c>
      <c r="FK13" s="80">
        <v>43091</v>
      </c>
    </row>
    <row r="14" spans="1:167" x14ac:dyDescent="0.25">
      <c r="A14" s="19">
        <v>4</v>
      </c>
      <c r="B14" s="19">
        <v>122452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menjelaskan tentang gejala hakikat fisika, pengukuran, vektor, gerak lurus, gerak parabola, dan gerak melingkar.</v>
      </c>
      <c r="K14" s="28">
        <f t="shared" si="5"/>
        <v>82.4</v>
      </c>
      <c r="L14" s="28" t="str">
        <f t="shared" si="6"/>
        <v>B</v>
      </c>
      <c r="M14" s="28">
        <f t="shared" si="7"/>
        <v>82.4</v>
      </c>
      <c r="N14" s="28" t="str">
        <f t="shared" si="8"/>
        <v>B</v>
      </c>
      <c r="O14" s="36">
        <v>1</v>
      </c>
      <c r="P14" s="28" t="str">
        <f t="shared" si="9"/>
        <v>Sangat terampil membuat karya konsep gejala hakikat fisika, pengukuran, vektor, gerak lurus, gerak parabola, dan gerak melingkar.</v>
      </c>
      <c r="Q14" s="39"/>
      <c r="R14" s="39" t="s">
        <v>8</v>
      </c>
      <c r="S14" s="18"/>
      <c r="T14" s="1">
        <v>80</v>
      </c>
      <c r="U14" s="1">
        <v>75</v>
      </c>
      <c r="V14" s="1">
        <v>76</v>
      </c>
      <c r="W14" s="1">
        <v>84</v>
      </c>
      <c r="X14" s="1">
        <f t="shared" si="11"/>
        <v>85</v>
      </c>
      <c r="Y14" s="1">
        <v>85</v>
      </c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>
        <v>80</v>
      </c>
      <c r="AI14" s="1">
        <v>83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122468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menjelaskan tentang gejala hakikat fisika, pengukuran, vektor, gerak lurus, &amp; gerak parabola.</v>
      </c>
      <c r="K15" s="28">
        <f t="shared" si="5"/>
        <v>82.6</v>
      </c>
      <c r="L15" s="28" t="str">
        <f t="shared" si="6"/>
        <v>B</v>
      </c>
      <c r="M15" s="28">
        <f t="shared" si="7"/>
        <v>82.6</v>
      </c>
      <c r="N15" s="28" t="str">
        <f t="shared" si="8"/>
        <v>B</v>
      </c>
      <c r="O15" s="36">
        <v>1</v>
      </c>
      <c r="P15" s="28" t="str">
        <f t="shared" si="9"/>
        <v>Sangat terampil membuat karya konsep gejala hakikat fisika, pengukuran, vektor, gerak lurus, gerak parabola, dan gerak melingkar.</v>
      </c>
      <c r="Q15" s="39"/>
      <c r="R15" s="39" t="s">
        <v>8</v>
      </c>
      <c r="S15" s="18"/>
      <c r="T15" s="1">
        <v>81</v>
      </c>
      <c r="U15" s="1">
        <v>75</v>
      </c>
      <c r="V15" s="1">
        <v>75</v>
      </c>
      <c r="W15" s="1">
        <f t="shared" si="10"/>
        <v>85</v>
      </c>
      <c r="X15" s="1">
        <f t="shared" si="11"/>
        <v>86</v>
      </c>
      <c r="Y15" s="1">
        <v>74</v>
      </c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83</v>
      </c>
      <c r="AI15" s="1">
        <v>85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190</v>
      </c>
      <c r="FI15" s="79" t="s">
        <v>191</v>
      </c>
      <c r="FJ15" s="80">
        <v>43082</v>
      </c>
      <c r="FK15" s="80">
        <v>43092</v>
      </c>
    </row>
    <row r="16" spans="1:167" x14ac:dyDescent="0.25">
      <c r="A16" s="19">
        <v>6</v>
      </c>
      <c r="B16" s="19">
        <v>122484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menjelaskan tentang gejala hakikat fisika, pengukuran, vektor, gerak lurus, &amp; gerak parabola.</v>
      </c>
      <c r="K16" s="28">
        <f t="shared" si="5"/>
        <v>81.599999999999994</v>
      </c>
      <c r="L16" s="28" t="str">
        <f t="shared" si="6"/>
        <v>B</v>
      </c>
      <c r="M16" s="28">
        <f t="shared" si="7"/>
        <v>81.599999999999994</v>
      </c>
      <c r="N16" s="28" t="str">
        <f t="shared" si="8"/>
        <v>B</v>
      </c>
      <c r="O16" s="36">
        <v>1</v>
      </c>
      <c r="P16" s="28" t="str">
        <f t="shared" si="9"/>
        <v>Sangat terampil membuat karya konsep gejala hakikat fisika, pengukuran, vektor, gerak lurus, gerak parabola, dan gerak melingkar.</v>
      </c>
      <c r="Q16" s="39"/>
      <c r="R16" s="39" t="s">
        <v>8</v>
      </c>
      <c r="S16" s="18"/>
      <c r="T16" s="1">
        <v>80</v>
      </c>
      <c r="U16" s="1">
        <v>80</v>
      </c>
      <c r="V16" s="1">
        <v>70</v>
      </c>
      <c r="W16" s="1">
        <f t="shared" si="10"/>
        <v>80</v>
      </c>
      <c r="X16" s="1">
        <f t="shared" si="11"/>
        <v>85</v>
      </c>
      <c r="Y16" s="1">
        <v>73</v>
      </c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>
        <v>80</v>
      </c>
      <c r="AI16" s="1">
        <v>82</v>
      </c>
      <c r="AJ16" s="1">
        <v>82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122500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menjelaskan tentang gejala hakikat fisika, pengukuran, vektor, gerak lurus, gerak parabola, dan gerak melingkar.</v>
      </c>
      <c r="K17" s="28">
        <f t="shared" si="5"/>
        <v>82.4</v>
      </c>
      <c r="L17" s="28" t="str">
        <f t="shared" si="6"/>
        <v>B</v>
      </c>
      <c r="M17" s="28">
        <f t="shared" si="7"/>
        <v>82.4</v>
      </c>
      <c r="N17" s="28" t="str">
        <f t="shared" si="8"/>
        <v>B</v>
      </c>
      <c r="O17" s="36">
        <v>1</v>
      </c>
      <c r="P17" s="28" t="str">
        <f t="shared" si="9"/>
        <v>Sangat terampil membuat karya konsep gejala hakikat fisika, pengukuran, vektor, gerak lurus, gerak parabola, dan gerak melingkar.</v>
      </c>
      <c r="Q17" s="39"/>
      <c r="R17" s="39" t="s">
        <v>8</v>
      </c>
      <c r="S17" s="18"/>
      <c r="T17" s="1">
        <v>80</v>
      </c>
      <c r="U17" s="1">
        <v>84</v>
      </c>
      <c r="V17" s="1">
        <v>85</v>
      </c>
      <c r="W17" s="1">
        <v>80</v>
      </c>
      <c r="X17" s="1">
        <v>80</v>
      </c>
      <c r="Y17" s="1">
        <v>80</v>
      </c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82</v>
      </c>
      <c r="AI17" s="1">
        <v>85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43083</v>
      </c>
      <c r="FK17" s="80">
        <v>43093</v>
      </c>
    </row>
    <row r="18" spans="1:167" x14ac:dyDescent="0.25">
      <c r="A18" s="19">
        <v>8</v>
      </c>
      <c r="B18" s="19">
        <v>122516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menjelaskan tentang gejala hakikat fisika, pengukuran, vektor, gerak lurus, gerak parabola, dan gerak melingkar.</v>
      </c>
      <c r="K18" s="28">
        <f t="shared" si="5"/>
        <v>82.4</v>
      </c>
      <c r="L18" s="28" t="str">
        <f t="shared" si="6"/>
        <v>B</v>
      </c>
      <c r="M18" s="28">
        <f t="shared" si="7"/>
        <v>82.4</v>
      </c>
      <c r="N18" s="28" t="str">
        <f t="shared" si="8"/>
        <v>B</v>
      </c>
      <c r="O18" s="36">
        <v>1</v>
      </c>
      <c r="P18" s="28" t="str">
        <f t="shared" si="9"/>
        <v>Sangat terampil membuat karya konsep gejala hakikat fisika, pengukuran, vektor, gerak lurus, gerak parabola, dan gerak melingkar.</v>
      </c>
      <c r="Q18" s="39"/>
      <c r="R18" s="39" t="s">
        <v>8</v>
      </c>
      <c r="S18" s="18"/>
      <c r="T18" s="1">
        <v>80</v>
      </c>
      <c r="U18" s="1">
        <v>83</v>
      </c>
      <c r="V18" s="1">
        <v>85</v>
      </c>
      <c r="W18" s="1">
        <v>90</v>
      </c>
      <c r="X18" s="1">
        <f t="shared" si="11"/>
        <v>85</v>
      </c>
      <c r="Y18" s="1">
        <v>79</v>
      </c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80</v>
      </c>
      <c r="AI18" s="1">
        <v>83</v>
      </c>
      <c r="AJ18" s="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122532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menjelaskan tentang gejala hakikat fisika, pengukuran, vektor, gerak lurus, &amp; gerak parabola.</v>
      </c>
      <c r="K19" s="28">
        <f t="shared" si="5"/>
        <v>81.400000000000006</v>
      </c>
      <c r="L19" s="28" t="str">
        <f t="shared" si="6"/>
        <v>B</v>
      </c>
      <c r="M19" s="28">
        <f t="shared" si="7"/>
        <v>81.400000000000006</v>
      </c>
      <c r="N19" s="28" t="str">
        <f t="shared" si="8"/>
        <v>B</v>
      </c>
      <c r="O19" s="36">
        <v>1</v>
      </c>
      <c r="P19" s="28" t="str">
        <f t="shared" si="9"/>
        <v>Sangat terampil membuat karya konsep gejala hakikat fisika, pengukuran, vektor, gerak lurus, gerak parabola, dan gerak melingkar.</v>
      </c>
      <c r="Q19" s="39"/>
      <c r="R19" s="39" t="s">
        <v>8</v>
      </c>
      <c r="S19" s="18"/>
      <c r="T19" s="1">
        <v>75</v>
      </c>
      <c r="U19" s="1">
        <v>75</v>
      </c>
      <c r="V19" s="1">
        <v>70</v>
      </c>
      <c r="W19" s="1">
        <f t="shared" si="10"/>
        <v>80</v>
      </c>
      <c r="X19" s="1">
        <f t="shared" si="11"/>
        <v>80</v>
      </c>
      <c r="Y19" s="1">
        <v>82</v>
      </c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83</v>
      </c>
      <c r="AI19" s="1">
        <v>82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43084</v>
      </c>
      <c r="FK19" s="80">
        <v>43094</v>
      </c>
    </row>
    <row r="20" spans="1:167" x14ac:dyDescent="0.25">
      <c r="A20" s="19">
        <v>10</v>
      </c>
      <c r="B20" s="19">
        <v>122548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menjelaskan tentang gejala hakikat fisika, pengukuran, vektor, gerak lurus, gerak parabola, dan gerak melingkar.</v>
      </c>
      <c r="K20" s="28">
        <f t="shared" si="5"/>
        <v>84.4</v>
      </c>
      <c r="L20" s="28" t="str">
        <f t="shared" si="6"/>
        <v>A</v>
      </c>
      <c r="M20" s="28">
        <f t="shared" si="7"/>
        <v>84.4</v>
      </c>
      <c r="N20" s="28" t="str">
        <f t="shared" si="8"/>
        <v>A</v>
      </c>
      <c r="O20" s="36">
        <v>1</v>
      </c>
      <c r="P20" s="28" t="str">
        <f t="shared" si="9"/>
        <v>Sangat terampil membuat karya konsep gejala hakikat fisika, pengukuran, vektor, gerak lurus, gerak parabola, dan gerak melingkar.</v>
      </c>
      <c r="Q20" s="39"/>
      <c r="R20" s="39" t="s">
        <v>8</v>
      </c>
      <c r="S20" s="18"/>
      <c r="T20" s="1">
        <v>85</v>
      </c>
      <c r="U20" s="1">
        <v>78</v>
      </c>
      <c r="V20" s="1">
        <v>80</v>
      </c>
      <c r="W20" s="1">
        <f t="shared" si="10"/>
        <v>90</v>
      </c>
      <c r="X20" s="1">
        <f t="shared" si="11"/>
        <v>90</v>
      </c>
      <c r="Y20" s="1">
        <v>76</v>
      </c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86</v>
      </c>
      <c r="AI20" s="1">
        <v>85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122564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kemampuan menjelaskan tentang gejala hakikat fisika, pengukuran, vektor, gerak lurus, gerak parabola, dan gerak melingkar.</v>
      </c>
      <c r="K21" s="28">
        <f t="shared" si="5"/>
        <v>81.400000000000006</v>
      </c>
      <c r="L21" s="28" t="str">
        <f t="shared" si="6"/>
        <v>B</v>
      </c>
      <c r="M21" s="28">
        <f t="shared" si="7"/>
        <v>81.400000000000006</v>
      </c>
      <c r="N21" s="28" t="str">
        <f t="shared" si="8"/>
        <v>B</v>
      </c>
      <c r="O21" s="36">
        <v>1</v>
      </c>
      <c r="P21" s="28" t="str">
        <f t="shared" si="9"/>
        <v>Sangat terampil membuat karya konsep gejala hakikat fisika, pengukuran, vektor, gerak lurus, gerak parabola, dan gerak melingkar.</v>
      </c>
      <c r="Q21" s="39"/>
      <c r="R21" s="39" t="s">
        <v>8</v>
      </c>
      <c r="S21" s="18"/>
      <c r="T21" s="1">
        <v>75</v>
      </c>
      <c r="U21" s="1">
        <v>88</v>
      </c>
      <c r="V21" s="1">
        <v>80</v>
      </c>
      <c r="W21" s="1">
        <f t="shared" si="10"/>
        <v>90</v>
      </c>
      <c r="X21" s="1">
        <f t="shared" si="11"/>
        <v>80</v>
      </c>
      <c r="Y21" s="1">
        <v>76</v>
      </c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81</v>
      </c>
      <c r="AI21" s="1">
        <v>83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43085</v>
      </c>
      <c r="FK21" s="80">
        <v>43095</v>
      </c>
    </row>
    <row r="22" spans="1:167" x14ac:dyDescent="0.25">
      <c r="A22" s="19">
        <v>12</v>
      </c>
      <c r="B22" s="19">
        <v>122580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menjelaskan tentang gejala hakikat fisika, pengukuran, vektor, gerak lurus, gerak parabola, dan gerak melingkar.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1</v>
      </c>
      <c r="P22" s="28" t="str">
        <f t="shared" si="9"/>
        <v>Sangat terampil membuat karya konsep gejala hakikat fisika, pengukuran, vektor, gerak lurus, gerak parabola, dan gerak melingkar.</v>
      </c>
      <c r="Q22" s="39"/>
      <c r="R22" s="39" t="s">
        <v>8</v>
      </c>
      <c r="S22" s="18"/>
      <c r="T22" s="1">
        <v>80</v>
      </c>
      <c r="U22" s="1">
        <v>84</v>
      </c>
      <c r="V22" s="1">
        <v>70</v>
      </c>
      <c r="W22" s="1">
        <f t="shared" si="10"/>
        <v>80</v>
      </c>
      <c r="X22" s="1">
        <f t="shared" si="11"/>
        <v>85</v>
      </c>
      <c r="Y22" s="1">
        <v>80</v>
      </c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>
        <v>85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122596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menjelaskan tentang gejala hakikat fisika, pengukuran, vektor, gerak lurus, gerak parabola, dan gerak melingkar.</v>
      </c>
      <c r="K23" s="28">
        <f t="shared" si="5"/>
        <v>81.2</v>
      </c>
      <c r="L23" s="28" t="str">
        <f t="shared" si="6"/>
        <v>B</v>
      </c>
      <c r="M23" s="28">
        <f t="shared" si="7"/>
        <v>81.2</v>
      </c>
      <c r="N23" s="28" t="str">
        <f t="shared" si="8"/>
        <v>B</v>
      </c>
      <c r="O23" s="36">
        <v>1</v>
      </c>
      <c r="P23" s="28" t="str">
        <f t="shared" si="9"/>
        <v>Sangat terampil membuat karya konsep gejala hakikat fisika, pengukuran, vektor, gerak lurus, gerak parabola, dan gerak melingkar.</v>
      </c>
      <c r="Q23" s="39"/>
      <c r="R23" s="39" t="s">
        <v>8</v>
      </c>
      <c r="S23" s="18"/>
      <c r="T23" s="1">
        <v>80</v>
      </c>
      <c r="U23" s="1">
        <v>87</v>
      </c>
      <c r="V23" s="1">
        <v>80</v>
      </c>
      <c r="W23" s="1">
        <f t="shared" si="10"/>
        <v>90</v>
      </c>
      <c r="X23" s="1">
        <f t="shared" si="11"/>
        <v>85</v>
      </c>
      <c r="Y23" s="1">
        <v>82</v>
      </c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80</v>
      </c>
      <c r="AI23" s="1">
        <v>83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43086</v>
      </c>
      <c r="FK23" s="80">
        <v>43096</v>
      </c>
    </row>
    <row r="24" spans="1:167" x14ac:dyDescent="0.25">
      <c r="A24" s="19">
        <v>14</v>
      </c>
      <c r="B24" s="19">
        <v>122612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menjelaskan tentang gejala hakikat fisika, pengukuran, vektor, gerak lurus, gerak parabola, dan gerak melingkar.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1</v>
      </c>
      <c r="P24" s="28" t="str">
        <f t="shared" si="9"/>
        <v>Sangat terampil membuat karya konsep gejala hakikat fisika, pengukuran, vektor, gerak lurus, gerak parabola, dan gerak melingkar.</v>
      </c>
      <c r="Q24" s="39"/>
      <c r="R24" s="39" t="s">
        <v>8</v>
      </c>
      <c r="S24" s="18"/>
      <c r="T24" s="1">
        <v>86</v>
      </c>
      <c r="U24" s="1">
        <v>86</v>
      </c>
      <c r="V24" s="1">
        <v>80</v>
      </c>
      <c r="W24" s="1">
        <v>86</v>
      </c>
      <c r="X24" s="1">
        <v>85</v>
      </c>
      <c r="Y24" s="1">
        <v>80</v>
      </c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>
        <v>85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122628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hakikat fisika, pengukuran, vektor, gerak lurus, &amp; gerak parabola.</v>
      </c>
      <c r="K25" s="28">
        <f t="shared" si="5"/>
        <v>82.8</v>
      </c>
      <c r="L25" s="28" t="str">
        <f t="shared" si="6"/>
        <v>B</v>
      </c>
      <c r="M25" s="28">
        <f t="shared" si="7"/>
        <v>82.8</v>
      </c>
      <c r="N25" s="28" t="str">
        <f t="shared" si="8"/>
        <v>B</v>
      </c>
      <c r="O25" s="36">
        <v>1</v>
      </c>
      <c r="P25" s="28" t="str">
        <f t="shared" si="9"/>
        <v>Sangat terampil membuat karya konsep gejala hakikat fisika, pengukuran, vektor, gerak lurus, gerak parabola, dan gerak melingkar.</v>
      </c>
      <c r="Q25" s="39"/>
      <c r="R25" s="39" t="s">
        <v>8</v>
      </c>
      <c r="S25" s="18"/>
      <c r="T25" s="1">
        <v>76</v>
      </c>
      <c r="U25" s="1">
        <v>75</v>
      </c>
      <c r="V25" s="1">
        <v>75</v>
      </c>
      <c r="W25" s="1">
        <f t="shared" si="10"/>
        <v>85</v>
      </c>
      <c r="X25" s="1">
        <v>80</v>
      </c>
      <c r="Y25" s="1">
        <v>80</v>
      </c>
      <c r="Z25" s="1"/>
      <c r="AA25" s="1"/>
      <c r="AB25" s="1"/>
      <c r="AC25" s="1"/>
      <c r="AD25" s="1"/>
      <c r="AE25" s="18"/>
      <c r="AF25" s="1">
        <v>81</v>
      </c>
      <c r="AG25" s="1">
        <v>86</v>
      </c>
      <c r="AH25" s="1">
        <v>80</v>
      </c>
      <c r="AI25" s="1">
        <v>86</v>
      </c>
      <c r="AJ25" s="1">
        <v>81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43087</v>
      </c>
      <c r="FK25" s="80">
        <v>43097</v>
      </c>
    </row>
    <row r="26" spans="1:167" x14ac:dyDescent="0.25">
      <c r="A26" s="19">
        <v>16</v>
      </c>
      <c r="B26" s="19">
        <v>122644</v>
      </c>
      <c r="C26" s="19" t="s">
        <v>81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menjelaskan tentang gejala hakikat fisika, pengukuran, vektor, gerak lurus, &amp; gerak parabola.</v>
      </c>
      <c r="K26" s="28">
        <f t="shared" si="5"/>
        <v>82.2</v>
      </c>
      <c r="L26" s="28" t="str">
        <f t="shared" si="6"/>
        <v>B</v>
      </c>
      <c r="M26" s="28">
        <f t="shared" si="7"/>
        <v>82.2</v>
      </c>
      <c r="N26" s="28" t="str">
        <f t="shared" si="8"/>
        <v>B</v>
      </c>
      <c r="O26" s="36">
        <v>1</v>
      </c>
      <c r="P26" s="28" t="str">
        <f t="shared" si="9"/>
        <v>Sangat terampil membuat karya konsep gejala hakikat fisika, pengukuran, vektor, gerak lurus, gerak parabola, dan gerak melingkar.</v>
      </c>
      <c r="Q26" s="39"/>
      <c r="R26" s="39" t="s">
        <v>8</v>
      </c>
      <c r="S26" s="18"/>
      <c r="T26" s="1">
        <v>75</v>
      </c>
      <c r="U26" s="1">
        <v>80</v>
      </c>
      <c r="V26" s="1">
        <v>78</v>
      </c>
      <c r="W26" s="1">
        <v>82</v>
      </c>
      <c r="X26" s="1">
        <f t="shared" si="11"/>
        <v>80</v>
      </c>
      <c r="Y26" s="1">
        <v>76</v>
      </c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81</v>
      </c>
      <c r="AI26" s="1">
        <v>85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122660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menjelaskan tentang gejala hakikat fisika, pengukuran, vektor, gerak lurus, &amp; gerak parabola.</v>
      </c>
      <c r="K27" s="28">
        <f t="shared" si="5"/>
        <v>82.8</v>
      </c>
      <c r="L27" s="28" t="str">
        <f t="shared" si="6"/>
        <v>B</v>
      </c>
      <c r="M27" s="28">
        <f t="shared" si="7"/>
        <v>82.8</v>
      </c>
      <c r="N27" s="28" t="str">
        <f t="shared" si="8"/>
        <v>B</v>
      </c>
      <c r="O27" s="36">
        <v>1</v>
      </c>
      <c r="P27" s="28" t="str">
        <f t="shared" si="9"/>
        <v>Sangat terampil membuat karya konsep gejala hakikat fisika, pengukuran, vektor, gerak lurus, gerak parabola, dan gerak melingkar.</v>
      </c>
      <c r="Q27" s="39"/>
      <c r="R27" s="39" t="s">
        <v>8</v>
      </c>
      <c r="S27" s="18"/>
      <c r="T27" s="1">
        <v>80</v>
      </c>
      <c r="U27" s="1">
        <v>75</v>
      </c>
      <c r="V27" s="1">
        <v>70</v>
      </c>
      <c r="W27" s="1">
        <f t="shared" si="10"/>
        <v>80</v>
      </c>
      <c r="X27" s="1">
        <v>78</v>
      </c>
      <c r="Y27" s="1">
        <v>75</v>
      </c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80</v>
      </c>
      <c r="AI27" s="1">
        <v>85</v>
      </c>
      <c r="AJ27" s="1">
        <v>82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43088</v>
      </c>
      <c r="FK27" s="80">
        <v>43098</v>
      </c>
    </row>
    <row r="28" spans="1:167" x14ac:dyDescent="0.25">
      <c r="A28" s="19">
        <v>18</v>
      </c>
      <c r="B28" s="19">
        <v>122676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menjelaskan tentang gejala hakikat fisika, pengukuran, vektor, gerak lurus, gerak parabola, dan gerak melingkar.</v>
      </c>
      <c r="K28" s="28">
        <f t="shared" si="5"/>
        <v>82.8</v>
      </c>
      <c r="L28" s="28" t="str">
        <f t="shared" si="6"/>
        <v>B</v>
      </c>
      <c r="M28" s="28">
        <f t="shared" si="7"/>
        <v>82.8</v>
      </c>
      <c r="N28" s="28" t="str">
        <f t="shared" si="8"/>
        <v>B</v>
      </c>
      <c r="O28" s="36">
        <v>1</v>
      </c>
      <c r="P28" s="28" t="str">
        <f t="shared" si="9"/>
        <v>Sangat terampil membuat karya konsep gejala hakikat fisika, pengukuran, vektor, gerak lurus, gerak parabola, dan gerak melingkar.</v>
      </c>
      <c r="Q28" s="39"/>
      <c r="R28" s="39" t="s">
        <v>8</v>
      </c>
      <c r="S28" s="18"/>
      <c r="T28" s="1">
        <v>87</v>
      </c>
      <c r="U28" s="1">
        <v>74</v>
      </c>
      <c r="V28" s="1">
        <v>76</v>
      </c>
      <c r="W28" s="1">
        <f t="shared" si="10"/>
        <v>86</v>
      </c>
      <c r="X28" s="1">
        <v>90</v>
      </c>
      <c r="Y28" s="1">
        <v>80</v>
      </c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1">
        <v>82</v>
      </c>
      <c r="AI28" s="1">
        <v>86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122692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menjelaskan tentang gejala hakikat fisika, pengukuran, vektor, gerak lurus, gerak parabola, dan gerak melingkar.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1</v>
      </c>
      <c r="P29" s="28" t="str">
        <f t="shared" si="9"/>
        <v>Sangat terampil membuat karya konsep gejala hakikat fisika, pengukuran, vektor, gerak lurus, gerak parabola, dan gerak melingkar.</v>
      </c>
      <c r="Q29" s="39"/>
      <c r="R29" s="39" t="s">
        <v>8</v>
      </c>
      <c r="S29" s="18"/>
      <c r="T29" s="1">
        <v>80</v>
      </c>
      <c r="U29" s="1">
        <v>70</v>
      </c>
      <c r="V29" s="1">
        <v>85</v>
      </c>
      <c r="W29" s="1">
        <v>86</v>
      </c>
      <c r="X29" s="1">
        <f t="shared" si="11"/>
        <v>85</v>
      </c>
      <c r="Y29" s="1">
        <v>78</v>
      </c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43089</v>
      </c>
      <c r="FK29" s="80">
        <v>43099</v>
      </c>
    </row>
    <row r="30" spans="1:167" x14ac:dyDescent="0.25">
      <c r="A30" s="19">
        <v>20</v>
      </c>
      <c r="B30" s="19">
        <v>122708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menjelaskan tentang gejala hakikat fisika, pengukuran, vektor, gerak lurus, &amp; gerak parabola.</v>
      </c>
      <c r="K30" s="28">
        <f t="shared" si="5"/>
        <v>83.2</v>
      </c>
      <c r="L30" s="28" t="str">
        <f t="shared" si="6"/>
        <v>B</v>
      </c>
      <c r="M30" s="28">
        <f t="shared" si="7"/>
        <v>83.2</v>
      </c>
      <c r="N30" s="28" t="str">
        <f t="shared" si="8"/>
        <v>B</v>
      </c>
      <c r="O30" s="36">
        <v>1</v>
      </c>
      <c r="P30" s="28" t="str">
        <f t="shared" si="9"/>
        <v>Sangat terampil membuat karya konsep gejala hakikat fisika, pengukuran, vektor, gerak lurus, gerak parabola, dan gerak melingkar.</v>
      </c>
      <c r="Q30" s="39"/>
      <c r="R30" s="39" t="s">
        <v>8</v>
      </c>
      <c r="S30" s="18"/>
      <c r="T30" s="1">
        <v>73</v>
      </c>
      <c r="U30" s="1">
        <v>76</v>
      </c>
      <c r="V30" s="1">
        <v>78</v>
      </c>
      <c r="W30" s="1">
        <f t="shared" si="10"/>
        <v>88</v>
      </c>
      <c r="X30" s="1">
        <f t="shared" si="11"/>
        <v>78</v>
      </c>
      <c r="Y30" s="1">
        <v>75</v>
      </c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80</v>
      </c>
      <c r="AI30" s="1">
        <v>85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122724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menjelaskan tentang gejala hakikat fisika, pengukuran, vektor, gerak lurus, gerak parabola, dan gerak melingkar.</v>
      </c>
      <c r="K31" s="28">
        <f t="shared" si="5"/>
        <v>82.6</v>
      </c>
      <c r="L31" s="28" t="str">
        <f t="shared" si="6"/>
        <v>B</v>
      </c>
      <c r="M31" s="28">
        <f t="shared" si="7"/>
        <v>82.6</v>
      </c>
      <c r="N31" s="28" t="str">
        <f t="shared" si="8"/>
        <v>B</v>
      </c>
      <c r="O31" s="36">
        <v>1</v>
      </c>
      <c r="P31" s="28" t="str">
        <f t="shared" si="9"/>
        <v>Sangat terampil membuat karya konsep gejala hakikat fisika, pengukuran, vektor, gerak lurus, gerak parabola, dan gerak melingkar.</v>
      </c>
      <c r="Q31" s="39"/>
      <c r="R31" s="39" t="s">
        <v>8</v>
      </c>
      <c r="S31" s="18"/>
      <c r="T31" s="1">
        <v>72</v>
      </c>
      <c r="U31" s="1">
        <v>83</v>
      </c>
      <c r="V31" s="1">
        <v>90</v>
      </c>
      <c r="W31" s="1">
        <v>90</v>
      </c>
      <c r="X31" s="1">
        <f t="shared" si="11"/>
        <v>77</v>
      </c>
      <c r="Y31" s="1">
        <v>76</v>
      </c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83</v>
      </c>
      <c r="AI31" s="1">
        <v>85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43090</v>
      </c>
      <c r="FK31" s="80">
        <v>43100</v>
      </c>
    </row>
    <row r="32" spans="1:167" x14ac:dyDescent="0.25">
      <c r="A32" s="19">
        <v>22</v>
      </c>
      <c r="B32" s="19">
        <v>122740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menjelaskan tentang gejala hakikat fisika, pengukuran, vektor, gerak lurus, gerak parabola, dan gerak melingkar.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Sangat terampil membuat karya konsep gejala hakikat fisika, pengukuran, vektor, gerak lurus, gerak parabola, dan gerak melingkar.</v>
      </c>
      <c r="Q32" s="39"/>
      <c r="R32" s="39" t="s">
        <v>8</v>
      </c>
      <c r="S32" s="18"/>
      <c r="T32" s="1">
        <v>80</v>
      </c>
      <c r="U32" s="1">
        <v>82</v>
      </c>
      <c r="V32" s="1">
        <v>90</v>
      </c>
      <c r="W32" s="1">
        <v>86</v>
      </c>
      <c r="X32" s="1">
        <f t="shared" si="11"/>
        <v>85</v>
      </c>
      <c r="Y32" s="1">
        <v>82</v>
      </c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>
        <v>80</v>
      </c>
      <c r="AI32" s="1">
        <v>86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122756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menjelaskan tentang gejala hakikat fisika, pengukuran, vektor, gerak lurus, gerak parabola, dan gerak melingkar.</v>
      </c>
      <c r="K33" s="28">
        <f t="shared" si="5"/>
        <v>82.8</v>
      </c>
      <c r="L33" s="28" t="str">
        <f t="shared" si="6"/>
        <v>B</v>
      </c>
      <c r="M33" s="28">
        <f t="shared" si="7"/>
        <v>82.8</v>
      </c>
      <c r="N33" s="28" t="str">
        <f t="shared" si="8"/>
        <v>B</v>
      </c>
      <c r="O33" s="36">
        <v>1</v>
      </c>
      <c r="P33" s="28" t="str">
        <f t="shared" si="9"/>
        <v>Sangat terampil membuat karya konsep gejala hakikat fisika, pengukuran, vektor, gerak lurus, gerak parabola, dan gerak melingkar.</v>
      </c>
      <c r="Q33" s="39"/>
      <c r="R33" s="39" t="s">
        <v>8</v>
      </c>
      <c r="S33" s="18"/>
      <c r="T33" s="1">
        <v>80</v>
      </c>
      <c r="U33" s="1">
        <v>82</v>
      </c>
      <c r="V33" s="1">
        <v>75</v>
      </c>
      <c r="W33" s="1">
        <f t="shared" si="10"/>
        <v>85</v>
      </c>
      <c r="X33" s="1">
        <f t="shared" si="11"/>
        <v>85</v>
      </c>
      <c r="Y33" s="1">
        <v>88</v>
      </c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84</v>
      </c>
      <c r="AI33" s="1">
        <v>85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122772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menjelaskan tentang gejala hakikat fisika, pengukuran, vektor, gerak lurus, gerak parabola, dan gerak melingkar.</v>
      </c>
      <c r="K34" s="28">
        <f t="shared" si="5"/>
        <v>81.599999999999994</v>
      </c>
      <c r="L34" s="28" t="str">
        <f t="shared" si="6"/>
        <v>B</v>
      </c>
      <c r="M34" s="28">
        <f t="shared" si="7"/>
        <v>81.599999999999994</v>
      </c>
      <c r="N34" s="28" t="str">
        <f t="shared" si="8"/>
        <v>B</v>
      </c>
      <c r="O34" s="36">
        <v>1</v>
      </c>
      <c r="P34" s="28" t="str">
        <f t="shared" si="9"/>
        <v>Sangat terampil membuat karya konsep gejala hakikat fisika, pengukuran, vektor, gerak lurus, gerak parabola, dan gerak melingkar.</v>
      </c>
      <c r="Q34" s="39"/>
      <c r="R34" s="39" t="s">
        <v>8</v>
      </c>
      <c r="S34" s="18"/>
      <c r="T34" s="1">
        <v>85</v>
      </c>
      <c r="U34" s="1">
        <v>88</v>
      </c>
      <c r="V34" s="1">
        <v>70</v>
      </c>
      <c r="W34" s="1">
        <f t="shared" si="10"/>
        <v>80</v>
      </c>
      <c r="X34" s="1">
        <f t="shared" si="11"/>
        <v>90</v>
      </c>
      <c r="Y34" s="1">
        <v>83</v>
      </c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80</v>
      </c>
      <c r="AI34" s="1">
        <v>82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122788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menjelaskan tentang gejala hakikat fisika, pengukuran, vektor, gerak lurus, gerak parabola, dan gerak melingkar.</v>
      </c>
      <c r="K35" s="28">
        <f t="shared" si="5"/>
        <v>82.4</v>
      </c>
      <c r="L35" s="28" t="str">
        <f t="shared" si="6"/>
        <v>B</v>
      </c>
      <c r="M35" s="28">
        <f t="shared" si="7"/>
        <v>82.4</v>
      </c>
      <c r="N35" s="28" t="str">
        <f t="shared" si="8"/>
        <v>B</v>
      </c>
      <c r="O35" s="36">
        <v>1</v>
      </c>
      <c r="P35" s="28" t="str">
        <f t="shared" si="9"/>
        <v>Sangat terampil membuat karya konsep gejala hakikat fisika, pengukuran, vektor, gerak lurus, gerak parabola, dan gerak melingkar.</v>
      </c>
      <c r="Q35" s="39"/>
      <c r="R35" s="39" t="s">
        <v>8</v>
      </c>
      <c r="S35" s="18"/>
      <c r="T35" s="1">
        <v>78</v>
      </c>
      <c r="U35" s="1">
        <v>80</v>
      </c>
      <c r="V35" s="1">
        <v>85</v>
      </c>
      <c r="W35" s="1">
        <v>80</v>
      </c>
      <c r="X35" s="1">
        <v>85</v>
      </c>
      <c r="Y35" s="1">
        <v>80</v>
      </c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82</v>
      </c>
      <c r="AI35" s="1">
        <v>85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122804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kemampuan menjelaskan tentang gejala hakikat fisika, pengukuran, vektor, gerak lurus, gerak parabola, dan gerak melingkar.</v>
      </c>
      <c r="K36" s="28">
        <f t="shared" si="5"/>
        <v>82.4</v>
      </c>
      <c r="L36" s="28" t="str">
        <f t="shared" si="6"/>
        <v>B</v>
      </c>
      <c r="M36" s="28">
        <f t="shared" si="7"/>
        <v>82.4</v>
      </c>
      <c r="N36" s="28" t="str">
        <f t="shared" si="8"/>
        <v>B</v>
      </c>
      <c r="O36" s="36">
        <v>1</v>
      </c>
      <c r="P36" s="28" t="str">
        <f t="shared" si="9"/>
        <v>Sangat terampil membuat karya konsep gejala hakikat fisika, pengukuran, vektor, gerak lurus, gerak parabola, dan gerak melingkar.</v>
      </c>
      <c r="Q36" s="39"/>
      <c r="R36" s="39" t="s">
        <v>8</v>
      </c>
      <c r="S36" s="18"/>
      <c r="T36" s="1">
        <v>80</v>
      </c>
      <c r="U36" s="1">
        <v>80</v>
      </c>
      <c r="V36" s="1">
        <v>75</v>
      </c>
      <c r="W36" s="1">
        <v>80</v>
      </c>
      <c r="X36" s="1">
        <f t="shared" si="11"/>
        <v>85</v>
      </c>
      <c r="Y36" s="1">
        <v>94</v>
      </c>
      <c r="Z36" s="1"/>
      <c r="AA36" s="1"/>
      <c r="AB36" s="1"/>
      <c r="AC36" s="1"/>
      <c r="AD36" s="1"/>
      <c r="AE36" s="18"/>
      <c r="AF36" s="1">
        <v>80</v>
      </c>
      <c r="AG36" s="1">
        <v>86</v>
      </c>
      <c r="AH36" s="1">
        <v>80</v>
      </c>
      <c r="AI36" s="1">
        <v>86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122820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menjelaskan tentang gejala hakikat fisika, pengukuran, vektor, gerak lurus, gerak parabola, dan gerak melingkar.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1</v>
      </c>
      <c r="P37" s="28" t="str">
        <f t="shared" si="9"/>
        <v>Sangat terampil membuat karya konsep gejala hakikat fisika, pengukuran, vektor, gerak lurus, gerak parabola, dan gerak melingkar.</v>
      </c>
      <c r="Q37" s="39"/>
      <c r="R37" s="39" t="s">
        <v>8</v>
      </c>
      <c r="S37" s="18"/>
      <c r="T37" s="1">
        <v>80</v>
      </c>
      <c r="U37" s="1">
        <v>84</v>
      </c>
      <c r="V37" s="1">
        <v>75</v>
      </c>
      <c r="W37" s="1">
        <f t="shared" si="10"/>
        <v>85</v>
      </c>
      <c r="X37" s="1">
        <f t="shared" si="11"/>
        <v>85</v>
      </c>
      <c r="Y37" s="1">
        <v>80</v>
      </c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>
        <v>85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122836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menjelaskan tentang gejala hakikat fisika, pengukuran, vektor, gerak lurus, gerak parabola, dan gerak melingkar.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Sangat terampil membuat karya konsep gejala hakikat fisika, pengukuran, vektor, gerak lurus, gerak parabola, dan gerak melingkar.</v>
      </c>
      <c r="Q38" s="39"/>
      <c r="R38" s="39" t="s">
        <v>8</v>
      </c>
      <c r="S38" s="18"/>
      <c r="T38" s="1">
        <v>73</v>
      </c>
      <c r="U38" s="1">
        <v>80</v>
      </c>
      <c r="V38" s="1">
        <v>95</v>
      </c>
      <c r="W38" s="1">
        <v>90</v>
      </c>
      <c r="X38" s="1">
        <f t="shared" si="11"/>
        <v>78</v>
      </c>
      <c r="Y38" s="1">
        <v>83</v>
      </c>
      <c r="Z38" s="1"/>
      <c r="AA38" s="1"/>
      <c r="AB38" s="1"/>
      <c r="AC38" s="1"/>
      <c r="AD38" s="1"/>
      <c r="AE38" s="18"/>
      <c r="AF38" s="1">
        <v>83</v>
      </c>
      <c r="AG38" s="1">
        <v>87</v>
      </c>
      <c r="AH38" s="1">
        <v>80</v>
      </c>
      <c r="AI38" s="1">
        <v>87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122852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menjelaskan tentang gejala hakikat fisika, pengukuran, vektor, gerak lurus, gerak parabola, dan gerak melingkar.</v>
      </c>
      <c r="K39" s="28">
        <f t="shared" si="5"/>
        <v>82.6</v>
      </c>
      <c r="L39" s="28" t="str">
        <f t="shared" si="6"/>
        <v>B</v>
      </c>
      <c r="M39" s="28">
        <f t="shared" si="7"/>
        <v>82.6</v>
      </c>
      <c r="N39" s="28" t="str">
        <f t="shared" si="8"/>
        <v>B</v>
      </c>
      <c r="O39" s="36">
        <v>1</v>
      </c>
      <c r="P39" s="28" t="str">
        <f t="shared" si="9"/>
        <v>Sangat terampil membuat karya konsep gejala hakikat fisika, pengukuran, vektor, gerak lurus, gerak parabola, dan gerak melingkar.</v>
      </c>
      <c r="Q39" s="39"/>
      <c r="R39" s="39" t="s">
        <v>8</v>
      </c>
      <c r="S39" s="18"/>
      <c r="T39" s="1">
        <v>80</v>
      </c>
      <c r="U39" s="1">
        <v>85</v>
      </c>
      <c r="V39" s="1">
        <v>80</v>
      </c>
      <c r="W39" s="1">
        <f t="shared" si="10"/>
        <v>90</v>
      </c>
      <c r="X39" s="1">
        <f t="shared" si="11"/>
        <v>85</v>
      </c>
      <c r="Y39" s="1">
        <v>80</v>
      </c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83</v>
      </c>
      <c r="AI39" s="1">
        <v>85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122868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menjelaskan tentang gejala hakikat fisika, pengukuran, vektor, gerak lurus, gerak parabola, dan gerak melingkar.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1</v>
      </c>
      <c r="P40" s="28" t="str">
        <f t="shared" si="9"/>
        <v>Sangat terampil membuat karya konsep gejala hakikat fisika, pengukuran, vektor, gerak lurus, gerak parabola, dan gerak melingkar.</v>
      </c>
      <c r="Q40" s="39"/>
      <c r="R40" s="39" t="s">
        <v>8</v>
      </c>
      <c r="S40" s="18"/>
      <c r="T40" s="1">
        <v>86</v>
      </c>
      <c r="U40" s="1">
        <v>74</v>
      </c>
      <c r="V40" s="1">
        <v>70</v>
      </c>
      <c r="W40" s="1">
        <f t="shared" si="10"/>
        <v>80</v>
      </c>
      <c r="X40" s="1">
        <v>90</v>
      </c>
      <c r="Y40" s="1">
        <v>84</v>
      </c>
      <c r="Z40" s="1"/>
      <c r="AA40" s="1"/>
      <c r="AB40" s="1"/>
      <c r="AC40" s="1"/>
      <c r="AD40" s="1"/>
      <c r="AE40" s="18"/>
      <c r="AF40" s="1">
        <v>83</v>
      </c>
      <c r="AG40" s="1">
        <v>87</v>
      </c>
      <c r="AH40" s="1">
        <v>80</v>
      </c>
      <c r="AI40" s="1">
        <v>87</v>
      </c>
      <c r="AJ40" s="1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122884</v>
      </c>
      <c r="C41" s="19" t="s">
        <v>96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menjelaskan tentang gejala hakikat fisika, pengukuran, vektor, gerak lurus, &amp; gerak parabola.</v>
      </c>
      <c r="K41" s="28">
        <f t="shared" si="5"/>
        <v>82.6</v>
      </c>
      <c r="L41" s="28" t="str">
        <f t="shared" si="6"/>
        <v>B</v>
      </c>
      <c r="M41" s="28">
        <f t="shared" si="7"/>
        <v>82.6</v>
      </c>
      <c r="N41" s="28" t="str">
        <f t="shared" si="8"/>
        <v>B</v>
      </c>
      <c r="O41" s="36">
        <v>1</v>
      </c>
      <c r="P41" s="28" t="str">
        <f t="shared" si="9"/>
        <v>Sangat terampil membuat karya konsep gejala hakikat fisika, pengukuran, vektor, gerak lurus, gerak parabola, dan gerak melingkar.</v>
      </c>
      <c r="Q41" s="39"/>
      <c r="R41" s="39" t="s">
        <v>8</v>
      </c>
      <c r="S41" s="18"/>
      <c r="T41" s="1">
        <v>77</v>
      </c>
      <c r="U41" s="1">
        <v>80</v>
      </c>
      <c r="V41" s="1">
        <v>76</v>
      </c>
      <c r="W41" s="1">
        <f t="shared" si="10"/>
        <v>86</v>
      </c>
      <c r="X41" s="1">
        <f t="shared" si="11"/>
        <v>82</v>
      </c>
      <c r="Y41" s="1">
        <v>72</v>
      </c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83</v>
      </c>
      <c r="AI41" s="1">
        <v>85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122900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menjelaskan tentang gejala hakikat fisika, pengukuran, vektor, gerak lurus, gerak parabola, dan gerak melingkar.</v>
      </c>
      <c r="K42" s="28">
        <f t="shared" si="5"/>
        <v>82.4</v>
      </c>
      <c r="L42" s="28" t="str">
        <f t="shared" si="6"/>
        <v>B</v>
      </c>
      <c r="M42" s="28">
        <f t="shared" si="7"/>
        <v>82.4</v>
      </c>
      <c r="N42" s="28" t="str">
        <f t="shared" si="8"/>
        <v>B</v>
      </c>
      <c r="O42" s="36">
        <v>1</v>
      </c>
      <c r="P42" s="28" t="str">
        <f t="shared" si="9"/>
        <v>Sangat terampil membuat karya konsep gejala hakikat fisika, pengukuran, vektor, gerak lurus, gerak parabola, dan gerak melingkar.</v>
      </c>
      <c r="Q42" s="39"/>
      <c r="R42" s="39" t="s">
        <v>8</v>
      </c>
      <c r="S42" s="18"/>
      <c r="T42" s="1">
        <v>80</v>
      </c>
      <c r="U42" s="1">
        <v>83</v>
      </c>
      <c r="V42" s="1">
        <v>78</v>
      </c>
      <c r="W42" s="1">
        <f t="shared" si="10"/>
        <v>88</v>
      </c>
      <c r="X42" s="1">
        <f t="shared" si="11"/>
        <v>85</v>
      </c>
      <c r="Y42" s="1">
        <v>80</v>
      </c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80</v>
      </c>
      <c r="AI42" s="1">
        <v>86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122916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menjelaskan tentang gejala hakikat fisika, pengukuran, vektor, gerak lurus, gerak parabola, dan gerak melingkar.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1</v>
      </c>
      <c r="P43" s="28" t="str">
        <f t="shared" si="9"/>
        <v>Sangat terampil membuat karya konsep gejala hakikat fisika, pengukuran, vektor, gerak lurus, gerak parabola, dan gerak melingkar.</v>
      </c>
      <c r="Q43" s="39"/>
      <c r="R43" s="39" t="s">
        <v>8</v>
      </c>
      <c r="S43" s="18"/>
      <c r="T43" s="1">
        <v>79</v>
      </c>
      <c r="U43" s="1">
        <v>82</v>
      </c>
      <c r="V43" s="1">
        <v>76</v>
      </c>
      <c r="W43" s="1">
        <f t="shared" si="10"/>
        <v>86</v>
      </c>
      <c r="X43" s="1">
        <f t="shared" si="11"/>
        <v>84</v>
      </c>
      <c r="Y43" s="1">
        <v>83</v>
      </c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85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122932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menjelaskan tentang gejala hakikat fisika, pengukuran, vektor, gerak lurus, gerak parabola, dan gerak melingkar.</v>
      </c>
      <c r="K44" s="28">
        <f t="shared" si="5"/>
        <v>83.2</v>
      </c>
      <c r="L44" s="28" t="str">
        <f t="shared" si="6"/>
        <v>B</v>
      </c>
      <c r="M44" s="28">
        <f t="shared" si="7"/>
        <v>83.2</v>
      </c>
      <c r="N44" s="28" t="str">
        <f t="shared" si="8"/>
        <v>B</v>
      </c>
      <c r="O44" s="36">
        <v>1</v>
      </c>
      <c r="P44" s="28" t="str">
        <f t="shared" si="9"/>
        <v>Sangat terampil membuat karya konsep gejala hakikat fisika, pengukuran, vektor, gerak lurus, gerak parabola, dan gerak melingkar.</v>
      </c>
      <c r="Q44" s="39"/>
      <c r="R44" s="39" t="s">
        <v>8</v>
      </c>
      <c r="S44" s="18"/>
      <c r="T44" s="1">
        <v>76</v>
      </c>
      <c r="U44" s="1">
        <v>84</v>
      </c>
      <c r="V44" s="1">
        <v>90</v>
      </c>
      <c r="W44" s="1">
        <v>85</v>
      </c>
      <c r="X44" s="1">
        <f t="shared" si="11"/>
        <v>81</v>
      </c>
      <c r="Y44" s="1">
        <v>80</v>
      </c>
      <c r="Z44" s="1"/>
      <c r="AA44" s="1"/>
      <c r="AB44" s="1"/>
      <c r="AC44" s="1"/>
      <c r="AD44" s="1"/>
      <c r="AE44" s="18"/>
      <c r="AF44" s="1">
        <v>82</v>
      </c>
      <c r="AG44" s="1">
        <v>86</v>
      </c>
      <c r="AH44" s="1">
        <v>80</v>
      </c>
      <c r="AI44" s="1">
        <v>86</v>
      </c>
      <c r="AJ44" s="1">
        <v>82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122948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menjelaskan tentang gejala hakikat fisika, pengukuran, vektor, gerak lurus, gerak parabola, dan gerak melingkar.</v>
      </c>
      <c r="K45" s="28">
        <f t="shared" si="5"/>
        <v>82.4</v>
      </c>
      <c r="L45" s="28" t="str">
        <f t="shared" si="6"/>
        <v>B</v>
      </c>
      <c r="M45" s="28">
        <f t="shared" si="7"/>
        <v>82.4</v>
      </c>
      <c r="N45" s="28" t="str">
        <f t="shared" si="8"/>
        <v>B</v>
      </c>
      <c r="O45" s="36">
        <v>1</v>
      </c>
      <c r="P45" s="28" t="str">
        <f t="shared" si="9"/>
        <v>Sangat terampil membuat karya konsep gejala hakikat fisika, pengukuran, vektor, gerak lurus, gerak parabola, dan gerak melingkar.</v>
      </c>
      <c r="Q45" s="39"/>
      <c r="R45" s="39" t="s">
        <v>8</v>
      </c>
      <c r="S45" s="18"/>
      <c r="T45" s="1">
        <v>75</v>
      </c>
      <c r="U45" s="1">
        <v>83</v>
      </c>
      <c r="V45" s="1">
        <v>85</v>
      </c>
      <c r="W45" s="1">
        <v>86</v>
      </c>
      <c r="X45" s="1">
        <f t="shared" si="11"/>
        <v>80</v>
      </c>
      <c r="Y45" s="1">
        <v>81</v>
      </c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82</v>
      </c>
      <c r="AI45" s="1">
        <v>85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81.171428571428578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48" yWindow="59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7" activePane="bottomRight" state="frozen"/>
      <selection pane="topRight"/>
      <selection pane="bottomLeft"/>
      <selection pane="bottomRight" activeCell="G39" sqref="G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2.85546875" customWidth="1"/>
    <col min="17" max="17" width="7.7109375" hidden="1" customWidth="1"/>
    <col min="18" max="18" width="27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1030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123540</v>
      </c>
      <c r="C11" s="19" t="s">
        <v>152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gerak parabola, dan gerak melingkar.</v>
      </c>
      <c r="Q11" s="39"/>
      <c r="R11" s="39" t="s">
        <v>8</v>
      </c>
      <c r="S11" s="18"/>
      <c r="T11" s="1">
        <v>80</v>
      </c>
      <c r="U11" s="1">
        <v>80</v>
      </c>
      <c r="V11" s="1">
        <v>78</v>
      </c>
      <c r="W11" s="1">
        <v>80</v>
      </c>
      <c r="X11" s="1">
        <f>V11+5</f>
        <v>83</v>
      </c>
      <c r="Y11" s="1">
        <v>80</v>
      </c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>
        <v>80</v>
      </c>
      <c r="AI11" s="1">
        <v>85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123556</v>
      </c>
      <c r="C12" s="19" t="s">
        <v>153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menjelaskan tentang gejala hakikat fisika, pengukuran, vektor, gerak lurus, gerak parabola, dan gerak melingkar.</v>
      </c>
      <c r="K12" s="28">
        <f t="shared" si="5"/>
        <v>83.2</v>
      </c>
      <c r="L12" s="28" t="str">
        <f t="shared" si="6"/>
        <v>B</v>
      </c>
      <c r="M12" s="28">
        <f t="shared" si="7"/>
        <v>83.2</v>
      </c>
      <c r="N12" s="28" t="str">
        <f t="shared" si="8"/>
        <v>B</v>
      </c>
      <c r="O12" s="36">
        <v>1</v>
      </c>
      <c r="P12" s="28" t="str">
        <f t="shared" si="9"/>
        <v>Sangat terampil membuat karya konsep gejala hakikat fisika, pengukuran, vektor, gerak lurus, gerak parabola, dan gerak melingkar.</v>
      </c>
      <c r="Q12" s="39"/>
      <c r="R12" s="39" t="s">
        <v>8</v>
      </c>
      <c r="S12" s="18"/>
      <c r="T12" s="1">
        <v>80</v>
      </c>
      <c r="U12" s="1">
        <v>80</v>
      </c>
      <c r="V12" s="1">
        <v>80</v>
      </c>
      <c r="W12" s="1">
        <v>81</v>
      </c>
      <c r="X12" s="1">
        <v>82</v>
      </c>
      <c r="Y12" s="1">
        <v>80</v>
      </c>
      <c r="Z12" s="1"/>
      <c r="AA12" s="1"/>
      <c r="AB12" s="1"/>
      <c r="AC12" s="1"/>
      <c r="AD12" s="1"/>
      <c r="AE12" s="18"/>
      <c r="AF12" s="1">
        <v>80</v>
      </c>
      <c r="AG12" s="1">
        <v>86</v>
      </c>
      <c r="AH12" s="1">
        <v>83</v>
      </c>
      <c r="AI12" s="1">
        <v>84</v>
      </c>
      <c r="AJ12" s="1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123572</v>
      </c>
      <c r="C13" s="19" t="s">
        <v>154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menjelaskan tentang gejala hakikat fisika, pengukuran, vektor, gerak lurus, gerak parabola, dan gerak melingkar.</v>
      </c>
      <c r="K13" s="28">
        <f t="shared" si="5"/>
        <v>83.2</v>
      </c>
      <c r="L13" s="28" t="str">
        <f t="shared" si="6"/>
        <v>B</v>
      </c>
      <c r="M13" s="28">
        <f t="shared" si="7"/>
        <v>83.2</v>
      </c>
      <c r="N13" s="28" t="str">
        <f t="shared" si="8"/>
        <v>B</v>
      </c>
      <c r="O13" s="36">
        <v>1</v>
      </c>
      <c r="P13" s="28" t="str">
        <f t="shared" si="9"/>
        <v>Sangat terampil membuat karya konsep gejala hakikat fisika, pengukuran, vektor, gerak lurus, gerak parabola, dan gerak melingkar.</v>
      </c>
      <c r="Q13" s="39"/>
      <c r="R13" s="39" t="s">
        <v>8</v>
      </c>
      <c r="S13" s="18"/>
      <c r="T13" s="1">
        <v>71</v>
      </c>
      <c r="U13" s="1">
        <v>86.15</v>
      </c>
      <c r="V13" s="1">
        <v>86</v>
      </c>
      <c r="W13" s="1">
        <f t="shared" ref="W13:W45" si="10">T13+10</f>
        <v>81</v>
      </c>
      <c r="X13" s="1">
        <f t="shared" ref="X13:X45" si="11">V13+5</f>
        <v>91</v>
      </c>
      <c r="Y13" s="1">
        <f>'[1]X MIPA 6'!F15</f>
        <v>86.15</v>
      </c>
      <c r="Z13" s="1"/>
      <c r="AA13" s="1"/>
      <c r="AB13" s="1"/>
      <c r="AC13" s="1"/>
      <c r="AD13" s="1"/>
      <c r="AE13" s="18"/>
      <c r="AF13" s="1">
        <v>84</v>
      </c>
      <c r="AG13" s="1">
        <v>87</v>
      </c>
      <c r="AH13" s="1">
        <v>80</v>
      </c>
      <c r="AI13" s="1">
        <v>85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188</v>
      </c>
      <c r="FI13" s="79" t="s">
        <v>189</v>
      </c>
      <c r="FJ13" s="80">
        <v>43121</v>
      </c>
      <c r="FK13" s="80">
        <v>43131</v>
      </c>
    </row>
    <row r="14" spans="1:167" x14ac:dyDescent="0.25">
      <c r="A14" s="19">
        <v>4</v>
      </c>
      <c r="B14" s="19">
        <v>123588</v>
      </c>
      <c r="C14" s="19" t="s">
        <v>155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menjelaskan tentang gejala hakikat fisika, pengukuran, vektor, gerak lurus, gerak parabola, dan gerak melingkar.</v>
      </c>
      <c r="K14" s="28">
        <f t="shared" si="5"/>
        <v>83.6</v>
      </c>
      <c r="L14" s="28" t="str">
        <f t="shared" si="6"/>
        <v>B</v>
      </c>
      <c r="M14" s="28">
        <f t="shared" si="7"/>
        <v>83.6</v>
      </c>
      <c r="N14" s="28" t="str">
        <f t="shared" si="8"/>
        <v>B</v>
      </c>
      <c r="O14" s="36">
        <v>1</v>
      </c>
      <c r="P14" s="28" t="str">
        <f t="shared" si="9"/>
        <v>Sangat terampil membuat karya konsep gejala hakikat fisika, pengukuran, vektor, gerak lurus, gerak parabola, dan gerak melingkar.</v>
      </c>
      <c r="Q14" s="39"/>
      <c r="R14" s="39" t="s">
        <v>8</v>
      </c>
      <c r="S14" s="18"/>
      <c r="T14" s="1">
        <v>75</v>
      </c>
      <c r="U14" s="1">
        <v>85.38</v>
      </c>
      <c r="V14" s="1">
        <v>85</v>
      </c>
      <c r="W14" s="1">
        <f t="shared" si="10"/>
        <v>85</v>
      </c>
      <c r="X14" s="1">
        <f t="shared" si="11"/>
        <v>90</v>
      </c>
      <c r="Y14" s="1">
        <f>'[1]X MIPA 6'!F16</f>
        <v>85.38</v>
      </c>
      <c r="Z14" s="1"/>
      <c r="AA14" s="1"/>
      <c r="AB14" s="1"/>
      <c r="AC14" s="1"/>
      <c r="AD14" s="1"/>
      <c r="AE14" s="18"/>
      <c r="AF14" s="1">
        <v>83</v>
      </c>
      <c r="AG14" s="1">
        <v>86</v>
      </c>
      <c r="AH14" s="1">
        <v>83</v>
      </c>
      <c r="AI14" s="1">
        <v>83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123604</v>
      </c>
      <c r="C15" s="19" t="s">
        <v>156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kemampuan menjelaskan tentang gejala hakikat fisika, pengukuran, vektor, gerak lurus, gerak parabola, dan gerak melingkar.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1</v>
      </c>
      <c r="P15" s="28" t="str">
        <f t="shared" si="9"/>
        <v>Sangat terampil membuat karya konsep gejala hakikat fisika, pengukuran, vektor, gerak lurus, gerak parabola, dan gerak melingkar.</v>
      </c>
      <c r="Q15" s="39"/>
      <c r="R15" s="39" t="s">
        <v>8</v>
      </c>
      <c r="S15" s="18"/>
      <c r="T15" s="1">
        <v>78</v>
      </c>
      <c r="U15" s="1">
        <v>77.69</v>
      </c>
      <c r="V15" s="1">
        <v>78</v>
      </c>
      <c r="W15" s="1">
        <f t="shared" si="10"/>
        <v>88</v>
      </c>
      <c r="X15" s="1">
        <f t="shared" si="11"/>
        <v>83</v>
      </c>
      <c r="Y15" s="1">
        <f>'[1]X MIPA 6'!F17</f>
        <v>77.69</v>
      </c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>
        <v>85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190</v>
      </c>
      <c r="FI15" s="79" t="s">
        <v>191</v>
      </c>
      <c r="FJ15" s="80">
        <v>43122</v>
      </c>
      <c r="FK15" s="80">
        <v>43132</v>
      </c>
    </row>
    <row r="16" spans="1:167" x14ac:dyDescent="0.25">
      <c r="A16" s="19">
        <v>6</v>
      </c>
      <c r="B16" s="19">
        <v>123620</v>
      </c>
      <c r="C16" s="19" t="s">
        <v>157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menjelaskan tentang gejala hakikat fisika, pengukuran, vektor, gerak lurus, gerak parabola, dan gerak melingkar.</v>
      </c>
      <c r="K16" s="28">
        <f t="shared" si="5"/>
        <v>83.4</v>
      </c>
      <c r="L16" s="28" t="str">
        <f t="shared" si="6"/>
        <v>B</v>
      </c>
      <c r="M16" s="28">
        <f t="shared" si="7"/>
        <v>83.4</v>
      </c>
      <c r="N16" s="28" t="str">
        <f t="shared" si="8"/>
        <v>B</v>
      </c>
      <c r="O16" s="36">
        <v>1</v>
      </c>
      <c r="P16" s="28" t="str">
        <f t="shared" si="9"/>
        <v>Sangat terampil membuat karya konsep gejala hakikat fisika, pengukuran, vektor, gerak lurus, gerak parabola, dan gerak melingkar.</v>
      </c>
      <c r="Q16" s="39"/>
      <c r="R16" s="39" t="s">
        <v>8</v>
      </c>
      <c r="S16" s="18"/>
      <c r="T16" s="1">
        <v>78</v>
      </c>
      <c r="U16" s="1">
        <v>80</v>
      </c>
      <c r="V16" s="1">
        <v>80</v>
      </c>
      <c r="W16" s="1">
        <f t="shared" si="10"/>
        <v>88</v>
      </c>
      <c r="X16" s="1">
        <f t="shared" si="11"/>
        <v>85</v>
      </c>
      <c r="Y16" s="1">
        <f>'[1]X MIPA 6'!F18</f>
        <v>80</v>
      </c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82</v>
      </c>
      <c r="AI16" s="1">
        <v>82</v>
      </c>
      <c r="AJ16" s="1">
        <v>82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123636</v>
      </c>
      <c r="C17" s="19" t="s">
        <v>158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menjelaskan tentang gejala hakikat fisika, pengukuran, vektor, gerak lurus, gerak parabola, dan gerak melingkar.</v>
      </c>
      <c r="K17" s="28">
        <f t="shared" si="5"/>
        <v>82.2</v>
      </c>
      <c r="L17" s="28" t="str">
        <f t="shared" si="6"/>
        <v>B</v>
      </c>
      <c r="M17" s="28">
        <f t="shared" si="7"/>
        <v>82.2</v>
      </c>
      <c r="N17" s="28" t="str">
        <f t="shared" si="8"/>
        <v>B</v>
      </c>
      <c r="O17" s="36">
        <v>1</v>
      </c>
      <c r="P17" s="28" t="str">
        <f t="shared" si="9"/>
        <v>Sangat terampil membuat karya konsep gejala hakikat fisika, pengukuran, vektor, gerak lurus, gerak parabola, dan gerak melingkar.</v>
      </c>
      <c r="Q17" s="39"/>
      <c r="R17" s="39" t="s">
        <v>8</v>
      </c>
      <c r="S17" s="18"/>
      <c r="T17" s="1">
        <v>80</v>
      </c>
      <c r="U17" s="1">
        <v>79.23</v>
      </c>
      <c r="V17" s="1">
        <v>79</v>
      </c>
      <c r="W17" s="1">
        <f t="shared" si="10"/>
        <v>90</v>
      </c>
      <c r="X17" s="1">
        <f t="shared" si="11"/>
        <v>84</v>
      </c>
      <c r="Y17" s="1">
        <f>'[1]X MIPA 6'!F19</f>
        <v>79.23</v>
      </c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>
        <v>80</v>
      </c>
      <c r="AI17" s="1">
        <v>85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43123</v>
      </c>
      <c r="FK17" s="80">
        <v>43133</v>
      </c>
    </row>
    <row r="18" spans="1:167" x14ac:dyDescent="0.25">
      <c r="A18" s="19">
        <v>8</v>
      </c>
      <c r="B18" s="19">
        <v>123652</v>
      </c>
      <c r="C18" s="19" t="s">
        <v>159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menjelaskan tentang gejala hakikat fisika, pengukuran, vektor, gerak lurus, gerak parabola, dan gerak melingkar.</v>
      </c>
      <c r="K18" s="28">
        <f t="shared" si="5"/>
        <v>83.4</v>
      </c>
      <c r="L18" s="28" t="str">
        <f t="shared" si="6"/>
        <v>B</v>
      </c>
      <c r="M18" s="28">
        <f t="shared" si="7"/>
        <v>83.4</v>
      </c>
      <c r="N18" s="28" t="str">
        <f t="shared" si="8"/>
        <v>B</v>
      </c>
      <c r="O18" s="36">
        <v>1</v>
      </c>
      <c r="P18" s="28" t="str">
        <f t="shared" si="9"/>
        <v>Sangat terampil membuat karya konsep gejala hakikat fisika, pengukuran, vektor, gerak lurus, gerak parabola, dan gerak melingkar.</v>
      </c>
      <c r="Q18" s="39"/>
      <c r="R18" s="39" t="s">
        <v>8</v>
      </c>
      <c r="S18" s="18"/>
      <c r="T18" s="1">
        <v>75</v>
      </c>
      <c r="U18" s="1">
        <v>82.31</v>
      </c>
      <c r="V18" s="1">
        <v>82</v>
      </c>
      <c r="W18" s="1">
        <f t="shared" si="10"/>
        <v>85</v>
      </c>
      <c r="X18" s="1">
        <f t="shared" si="11"/>
        <v>87</v>
      </c>
      <c r="Y18" s="1">
        <f>'[1]X MIPA 6'!F20</f>
        <v>82.31</v>
      </c>
      <c r="Z18" s="1"/>
      <c r="AA18" s="1"/>
      <c r="AB18" s="1"/>
      <c r="AC18" s="1"/>
      <c r="AD18" s="1"/>
      <c r="AE18" s="18"/>
      <c r="AF18" s="1">
        <v>82</v>
      </c>
      <c r="AG18" s="1">
        <v>86</v>
      </c>
      <c r="AH18" s="1">
        <v>83</v>
      </c>
      <c r="AI18" s="1">
        <v>83</v>
      </c>
      <c r="AJ18" s="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123668</v>
      </c>
      <c r="C19" s="19" t="s">
        <v>160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kemampuan menjelaskan tentang gejala hakikat fisika, pengukuran, vektor, gerak lurus, gerak parabola, dan gerak melingkar.</v>
      </c>
      <c r="K19" s="28">
        <f t="shared" si="5"/>
        <v>81.8</v>
      </c>
      <c r="L19" s="28" t="str">
        <f t="shared" si="6"/>
        <v>B</v>
      </c>
      <c r="M19" s="28">
        <f t="shared" si="7"/>
        <v>81.8</v>
      </c>
      <c r="N19" s="28" t="str">
        <f t="shared" si="8"/>
        <v>B</v>
      </c>
      <c r="O19" s="36">
        <v>1</v>
      </c>
      <c r="P19" s="28" t="str">
        <f t="shared" si="9"/>
        <v>Sangat terampil membuat karya konsep gejala hakikat fisika, pengukuran, vektor, gerak lurus, gerak parabola, dan gerak melingkar.</v>
      </c>
      <c r="Q19" s="39"/>
      <c r="R19" s="39" t="s">
        <v>8</v>
      </c>
      <c r="S19" s="18"/>
      <c r="T19" s="1">
        <v>80</v>
      </c>
      <c r="U19" s="1">
        <v>80</v>
      </c>
      <c r="V19" s="1">
        <v>82</v>
      </c>
      <c r="W19" s="1">
        <v>80</v>
      </c>
      <c r="X19" s="1">
        <v>80</v>
      </c>
      <c r="Y19" s="1">
        <v>82</v>
      </c>
      <c r="Z19" s="1"/>
      <c r="AA19" s="1"/>
      <c r="AB19" s="1"/>
      <c r="AC19" s="1"/>
      <c r="AD19" s="1"/>
      <c r="AE19" s="18"/>
      <c r="AF19" s="1">
        <v>80</v>
      </c>
      <c r="AG19" s="1">
        <v>87</v>
      </c>
      <c r="AH19" s="1">
        <v>80</v>
      </c>
      <c r="AI19" s="1">
        <v>82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43124</v>
      </c>
      <c r="FK19" s="80">
        <v>43134</v>
      </c>
    </row>
    <row r="20" spans="1:167" x14ac:dyDescent="0.25">
      <c r="A20" s="19">
        <v>10</v>
      </c>
      <c r="B20" s="19">
        <v>123684</v>
      </c>
      <c r="C20" s="19" t="s">
        <v>161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menjelaskan tentang gejala hakikat fisika, pengukuran, vektor, gerak lurus, gerak parabola, dan gerak melingkar.</v>
      </c>
      <c r="K20" s="28">
        <f t="shared" si="5"/>
        <v>85.4</v>
      </c>
      <c r="L20" s="28" t="str">
        <f t="shared" si="6"/>
        <v>A</v>
      </c>
      <c r="M20" s="28">
        <f t="shared" si="7"/>
        <v>85.4</v>
      </c>
      <c r="N20" s="28" t="str">
        <f t="shared" si="8"/>
        <v>A</v>
      </c>
      <c r="O20" s="36">
        <v>1</v>
      </c>
      <c r="P20" s="28" t="str">
        <f t="shared" si="9"/>
        <v>Sangat terampil membuat karya konsep gejala hakikat fisika, pengukuran, vektor, gerak lurus, gerak parabola, dan gerak melingkar.</v>
      </c>
      <c r="Q20" s="39"/>
      <c r="R20" s="39" t="s">
        <v>8</v>
      </c>
      <c r="S20" s="18"/>
      <c r="T20" s="1">
        <v>76</v>
      </c>
      <c r="U20" s="1">
        <v>78.459999999999994</v>
      </c>
      <c r="V20" s="1">
        <v>79</v>
      </c>
      <c r="W20" s="1">
        <f t="shared" si="10"/>
        <v>86</v>
      </c>
      <c r="X20" s="1">
        <f t="shared" si="11"/>
        <v>84</v>
      </c>
      <c r="Y20" s="1">
        <f>'[1]X MIPA 6'!F22</f>
        <v>78.459999999999994</v>
      </c>
      <c r="Z20" s="1"/>
      <c r="AA20" s="1"/>
      <c r="AB20" s="1"/>
      <c r="AC20" s="1"/>
      <c r="AD20" s="1"/>
      <c r="AE20" s="18"/>
      <c r="AF20" s="1">
        <v>88</v>
      </c>
      <c r="AG20" s="1">
        <v>86</v>
      </c>
      <c r="AH20" s="1">
        <v>80</v>
      </c>
      <c r="AI20" s="1">
        <v>85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123700</v>
      </c>
      <c r="C21" s="19" t="s">
        <v>162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menjelaskan tentang gejala hakikat fisika, pengukuran, vektor, gerak lurus, gerak parabola, dan gerak melingkar.</v>
      </c>
      <c r="K21" s="28">
        <f t="shared" si="5"/>
        <v>82.8</v>
      </c>
      <c r="L21" s="28" t="str">
        <f t="shared" si="6"/>
        <v>B</v>
      </c>
      <c r="M21" s="28">
        <f t="shared" si="7"/>
        <v>82.8</v>
      </c>
      <c r="N21" s="28" t="str">
        <f t="shared" si="8"/>
        <v>B</v>
      </c>
      <c r="O21" s="36">
        <v>1</v>
      </c>
      <c r="P21" s="28" t="str">
        <f t="shared" si="9"/>
        <v>Sangat terampil membuat karya konsep gejala hakikat fisika, pengukuran, vektor, gerak lurus, gerak parabola, dan gerak melingkar.</v>
      </c>
      <c r="Q21" s="39"/>
      <c r="R21" s="39" t="s">
        <v>8</v>
      </c>
      <c r="S21" s="18"/>
      <c r="T21" s="1">
        <v>77</v>
      </c>
      <c r="U21" s="1">
        <v>84</v>
      </c>
      <c r="V21" s="1">
        <v>80</v>
      </c>
      <c r="W21" s="1">
        <v>80</v>
      </c>
      <c r="X21" s="1">
        <v>82</v>
      </c>
      <c r="Y21" s="1">
        <v>84</v>
      </c>
      <c r="Z21" s="1"/>
      <c r="AA21" s="1"/>
      <c r="AB21" s="1"/>
      <c r="AC21" s="1"/>
      <c r="AD21" s="1"/>
      <c r="AE21" s="18"/>
      <c r="AF21" s="1">
        <v>84</v>
      </c>
      <c r="AG21" s="1">
        <v>87</v>
      </c>
      <c r="AH21" s="1">
        <v>80</v>
      </c>
      <c r="AI21" s="1">
        <v>83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43125</v>
      </c>
      <c r="FK21" s="80">
        <v>43135</v>
      </c>
    </row>
    <row r="22" spans="1:167" x14ac:dyDescent="0.25">
      <c r="A22" s="19">
        <v>12</v>
      </c>
      <c r="B22" s="19">
        <v>123716</v>
      </c>
      <c r="C22" s="19" t="s">
        <v>163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menjelaskan tentang gejala hakikat fisika, pengukuran, vektor, gerak lurus, gerak parabola, dan gerak melingkar.</v>
      </c>
      <c r="K22" s="28">
        <f t="shared" si="5"/>
        <v>82.2</v>
      </c>
      <c r="L22" s="28" t="str">
        <f t="shared" si="6"/>
        <v>B</v>
      </c>
      <c r="M22" s="28">
        <f t="shared" si="7"/>
        <v>82.2</v>
      </c>
      <c r="N22" s="28" t="str">
        <f t="shared" si="8"/>
        <v>B</v>
      </c>
      <c r="O22" s="36">
        <v>1</v>
      </c>
      <c r="P22" s="28" t="str">
        <f t="shared" si="9"/>
        <v>Sangat terampil membuat karya konsep gejala hakikat fisika, pengukuran, vektor, gerak lurus, gerak parabola, dan gerak melingkar.</v>
      </c>
      <c r="Q22" s="39"/>
      <c r="R22" s="39" t="s">
        <v>8</v>
      </c>
      <c r="S22" s="18"/>
      <c r="T22" s="1">
        <v>81</v>
      </c>
      <c r="U22" s="1">
        <v>82</v>
      </c>
      <c r="V22" s="1">
        <v>81</v>
      </c>
      <c r="W22" s="1">
        <v>85</v>
      </c>
      <c r="X22" s="1">
        <f t="shared" si="11"/>
        <v>86</v>
      </c>
      <c r="Y22" s="1">
        <v>80</v>
      </c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1">
        <v>80</v>
      </c>
      <c r="AI22" s="1">
        <v>85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123732</v>
      </c>
      <c r="C23" s="19" t="s">
        <v>164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1</v>
      </c>
      <c r="J23" s="28" t="str">
        <f t="shared" si="4"/>
        <v>Memiliki kemampuan menjelaskan tentang gejala hakikat fisika, pengukuran, vektor, gerak lurus, gerak parabola, dan gerak melingkar.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1</v>
      </c>
      <c r="P23" s="28" t="str">
        <f t="shared" si="9"/>
        <v>Sangat terampil membuat karya konsep gejala hakikat fisika, pengukuran, vektor, gerak lurus, gerak parabola, dan gerak melingkar.</v>
      </c>
      <c r="Q23" s="39"/>
      <c r="R23" s="39" t="s">
        <v>8</v>
      </c>
      <c r="S23" s="18"/>
      <c r="T23" s="1">
        <v>70</v>
      </c>
      <c r="U23" s="1">
        <v>85</v>
      </c>
      <c r="V23" s="1">
        <v>84</v>
      </c>
      <c r="W23" s="1">
        <f t="shared" si="10"/>
        <v>80</v>
      </c>
      <c r="X23" s="1">
        <v>80</v>
      </c>
      <c r="Y23" s="1">
        <v>85</v>
      </c>
      <c r="Z23" s="1"/>
      <c r="AA23" s="1"/>
      <c r="AB23" s="1"/>
      <c r="AC23" s="1"/>
      <c r="AD23" s="1"/>
      <c r="AE23" s="18"/>
      <c r="AF23" s="1">
        <v>80</v>
      </c>
      <c r="AG23" s="1">
        <v>87</v>
      </c>
      <c r="AH23" s="1">
        <v>80</v>
      </c>
      <c r="AI23" s="1">
        <v>83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43126</v>
      </c>
      <c r="FK23" s="80">
        <v>43136</v>
      </c>
    </row>
    <row r="24" spans="1:167" x14ac:dyDescent="0.25">
      <c r="A24" s="19">
        <v>14</v>
      </c>
      <c r="B24" s="19">
        <v>123748</v>
      </c>
      <c r="C24" s="19" t="s">
        <v>165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kemampuan menjelaskan tentang gejala hakikat fisika, pengukuran, vektor, gerak lurus, gerak parabola, dan gerak melingkar.</v>
      </c>
      <c r="K24" s="28">
        <f t="shared" si="5"/>
        <v>83.2</v>
      </c>
      <c r="L24" s="28" t="str">
        <f t="shared" si="6"/>
        <v>B</v>
      </c>
      <c r="M24" s="28">
        <f t="shared" si="7"/>
        <v>83.2</v>
      </c>
      <c r="N24" s="28" t="str">
        <f t="shared" si="8"/>
        <v>B</v>
      </c>
      <c r="O24" s="36">
        <v>1</v>
      </c>
      <c r="P24" s="28" t="str">
        <f t="shared" si="9"/>
        <v>Sangat terampil membuat karya konsep gejala hakikat fisika, pengukuran, vektor, gerak lurus, gerak parabola, dan gerak melingkar.</v>
      </c>
      <c r="Q24" s="39"/>
      <c r="R24" s="39" t="s">
        <v>8</v>
      </c>
      <c r="S24" s="18"/>
      <c r="T24" s="1">
        <v>80</v>
      </c>
      <c r="U24" s="1">
        <v>78.459999999999994</v>
      </c>
      <c r="V24" s="1">
        <v>78</v>
      </c>
      <c r="W24" s="1">
        <f t="shared" si="10"/>
        <v>90</v>
      </c>
      <c r="X24" s="1">
        <f t="shared" si="11"/>
        <v>83</v>
      </c>
      <c r="Y24" s="1">
        <f>'[1]X MIPA 6'!F26</f>
        <v>78.459999999999994</v>
      </c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80</v>
      </c>
      <c r="AI24" s="1">
        <v>85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123764</v>
      </c>
      <c r="C25" s="19" t="s">
        <v>166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kemampuan menjelaskan tentang gejala hakikat fisika, pengukuran, vektor, gerak lurus, gerak parabola, dan gerak melingkar.</v>
      </c>
      <c r="K25" s="28">
        <f t="shared" si="5"/>
        <v>82.8</v>
      </c>
      <c r="L25" s="28" t="str">
        <f t="shared" si="6"/>
        <v>B</v>
      </c>
      <c r="M25" s="28">
        <f t="shared" si="7"/>
        <v>82.8</v>
      </c>
      <c r="N25" s="28" t="str">
        <f t="shared" si="8"/>
        <v>B</v>
      </c>
      <c r="O25" s="36">
        <v>1</v>
      </c>
      <c r="P25" s="28" t="str">
        <f t="shared" si="9"/>
        <v>Sangat terampil membuat karya konsep gejala hakikat fisika, pengukuran, vektor, gerak lurus, gerak parabola, dan gerak melingkar.</v>
      </c>
      <c r="Q25" s="39"/>
      <c r="R25" s="39" t="s">
        <v>8</v>
      </c>
      <c r="S25" s="18"/>
      <c r="T25" s="1">
        <v>80</v>
      </c>
      <c r="U25" s="1">
        <v>80</v>
      </c>
      <c r="V25" s="1">
        <v>80</v>
      </c>
      <c r="W25" s="1">
        <f t="shared" si="10"/>
        <v>90</v>
      </c>
      <c r="X25" s="1">
        <f t="shared" si="11"/>
        <v>85</v>
      </c>
      <c r="Y25" s="1">
        <f>'[1]X MIPA 6'!F27</f>
        <v>80</v>
      </c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81</v>
      </c>
      <c r="AI25" s="1">
        <v>86</v>
      </c>
      <c r="AJ25" s="1">
        <v>81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43127</v>
      </c>
      <c r="FK25" s="80">
        <v>43137</v>
      </c>
    </row>
    <row r="26" spans="1:167" x14ac:dyDescent="0.25">
      <c r="A26" s="19">
        <v>16</v>
      </c>
      <c r="B26" s="19">
        <v>123780</v>
      </c>
      <c r="C26" s="19" t="s">
        <v>167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2</v>
      </c>
      <c r="J26" s="28" t="str">
        <f t="shared" si="4"/>
        <v>Memiliki kemampuan menjelaskan tentang gejala hakikat fisika, pengukuran, vektor, gerak lurus, &amp; gerak parabola.</v>
      </c>
      <c r="K26" s="28">
        <f t="shared" si="5"/>
        <v>82.4</v>
      </c>
      <c r="L26" s="28" t="str">
        <f t="shared" si="6"/>
        <v>B</v>
      </c>
      <c r="M26" s="28">
        <f t="shared" si="7"/>
        <v>82.4</v>
      </c>
      <c r="N26" s="28" t="str">
        <f t="shared" si="8"/>
        <v>B</v>
      </c>
      <c r="O26" s="36">
        <v>1</v>
      </c>
      <c r="P26" s="28" t="str">
        <f t="shared" si="9"/>
        <v>Sangat terampil membuat karya konsep gejala hakikat fisika, pengukuran, vektor, gerak lurus, gerak parabola, dan gerak melingkar.</v>
      </c>
      <c r="Q26" s="39"/>
      <c r="R26" s="39" t="s">
        <v>9</v>
      </c>
      <c r="S26" s="18"/>
      <c r="T26" s="1">
        <v>70</v>
      </c>
      <c r="U26" s="1">
        <v>70</v>
      </c>
      <c r="V26" s="1">
        <v>70</v>
      </c>
      <c r="W26" s="1">
        <f t="shared" si="10"/>
        <v>80</v>
      </c>
      <c r="X26" s="1">
        <f t="shared" si="11"/>
        <v>75</v>
      </c>
      <c r="Y26" s="1">
        <f>'[1]X MIPA 6'!F28</f>
        <v>70</v>
      </c>
      <c r="Z26" s="1"/>
      <c r="AA26" s="1"/>
      <c r="AB26" s="1"/>
      <c r="AC26" s="1"/>
      <c r="AD26" s="1"/>
      <c r="AE26" s="18"/>
      <c r="AF26" s="1">
        <v>80</v>
      </c>
      <c r="AG26" s="1">
        <v>87</v>
      </c>
      <c r="AH26" s="1">
        <v>80</v>
      </c>
      <c r="AI26" s="1">
        <v>85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123796</v>
      </c>
      <c r="C27" s="19" t="s">
        <v>168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menjelaskan tentang gejala hakikat fisika, pengukuran, vektor, gerak lurus, &amp; gerak parabola.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1</v>
      </c>
      <c r="P27" s="28" t="str">
        <f t="shared" si="9"/>
        <v>Sangat terampil membuat karya konsep gejala hakikat fisika, pengukuran, vektor, gerak lurus, gerak parabola, dan gerak melingkar.</v>
      </c>
      <c r="Q27" s="39"/>
      <c r="R27" s="39" t="s">
        <v>8</v>
      </c>
      <c r="S27" s="18"/>
      <c r="T27" s="1">
        <v>70</v>
      </c>
      <c r="U27" s="1">
        <v>78</v>
      </c>
      <c r="V27" s="1">
        <v>81</v>
      </c>
      <c r="W27" s="1">
        <f t="shared" si="10"/>
        <v>80</v>
      </c>
      <c r="X27" s="1">
        <f t="shared" si="11"/>
        <v>86</v>
      </c>
      <c r="Y27" s="1">
        <f>'[1]X MIPA 6'!F29</f>
        <v>80.77</v>
      </c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82</v>
      </c>
      <c r="AI27" s="1">
        <v>85</v>
      </c>
      <c r="AJ27" s="1">
        <v>82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43128</v>
      </c>
      <c r="FK27" s="80">
        <v>43138</v>
      </c>
    </row>
    <row r="28" spans="1:167" x14ac:dyDescent="0.25">
      <c r="A28" s="19">
        <v>18</v>
      </c>
      <c r="B28" s="19">
        <v>123812</v>
      </c>
      <c r="C28" s="19" t="s">
        <v>169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menjelaskan tentang gejala hakikat fisika, pengukuran, vektor, gerak lurus, gerak parabola, dan gerak melingkar.</v>
      </c>
      <c r="K28" s="28">
        <f t="shared" si="5"/>
        <v>82.4</v>
      </c>
      <c r="L28" s="28" t="str">
        <f t="shared" si="6"/>
        <v>B</v>
      </c>
      <c r="M28" s="28">
        <f t="shared" si="7"/>
        <v>82.4</v>
      </c>
      <c r="N28" s="28" t="str">
        <f t="shared" si="8"/>
        <v>B</v>
      </c>
      <c r="O28" s="36">
        <v>1</v>
      </c>
      <c r="P28" s="28" t="str">
        <f t="shared" si="9"/>
        <v>Sangat terampil membuat karya konsep gejala hakikat fisika, pengukuran, vektor, gerak lurus, gerak parabola, dan gerak melingkar.</v>
      </c>
      <c r="Q28" s="39"/>
      <c r="R28" s="39" t="s">
        <v>8</v>
      </c>
      <c r="S28" s="18"/>
      <c r="T28" s="1">
        <v>78</v>
      </c>
      <c r="U28" s="1">
        <v>80</v>
      </c>
      <c r="V28" s="1">
        <v>85</v>
      </c>
      <c r="W28" s="1">
        <v>80</v>
      </c>
      <c r="X28" s="1">
        <v>78</v>
      </c>
      <c r="Y28" s="1">
        <v>82</v>
      </c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1">
        <v>80</v>
      </c>
      <c r="AI28" s="1">
        <v>86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123828</v>
      </c>
      <c r="C29" s="19" t="s">
        <v>170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menjelaskan tentang gejala hakikat fisika, pengukuran, vektor, gerak lurus, gerak parabola, dan gerak melingkar.</v>
      </c>
      <c r="K29" s="28">
        <f t="shared" si="5"/>
        <v>82.4</v>
      </c>
      <c r="L29" s="28" t="str">
        <f t="shared" si="6"/>
        <v>B</v>
      </c>
      <c r="M29" s="28">
        <f t="shared" si="7"/>
        <v>82.4</v>
      </c>
      <c r="N29" s="28" t="str">
        <f t="shared" si="8"/>
        <v>B</v>
      </c>
      <c r="O29" s="36">
        <v>1</v>
      </c>
      <c r="P29" s="28" t="str">
        <f t="shared" si="9"/>
        <v>Sangat terampil membuat karya konsep gejala hakikat fisika, pengukuran, vektor, gerak lurus, gerak parabola, dan gerak melingkar.</v>
      </c>
      <c r="Q29" s="39"/>
      <c r="R29" s="39" t="s">
        <v>8</v>
      </c>
      <c r="S29" s="18"/>
      <c r="T29" s="1">
        <v>75</v>
      </c>
      <c r="U29" s="1">
        <v>78.459999999999994</v>
      </c>
      <c r="V29" s="1">
        <v>78</v>
      </c>
      <c r="W29" s="1">
        <f t="shared" si="10"/>
        <v>85</v>
      </c>
      <c r="X29" s="1">
        <f t="shared" si="11"/>
        <v>83</v>
      </c>
      <c r="Y29" s="1">
        <f>'[1]X MIPA 6'!F31</f>
        <v>78.459999999999994</v>
      </c>
      <c r="Z29" s="1"/>
      <c r="AA29" s="1"/>
      <c r="AB29" s="1"/>
      <c r="AC29" s="1"/>
      <c r="AD29" s="1"/>
      <c r="AE29" s="18"/>
      <c r="AF29" s="1">
        <v>80</v>
      </c>
      <c r="AG29" s="1">
        <v>87</v>
      </c>
      <c r="AH29" s="1">
        <v>80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43129</v>
      </c>
      <c r="FK29" s="80">
        <v>43139</v>
      </c>
    </row>
    <row r="30" spans="1:167" x14ac:dyDescent="0.25">
      <c r="A30" s="19">
        <v>20</v>
      </c>
      <c r="B30" s="19">
        <v>123844</v>
      </c>
      <c r="C30" s="19" t="s">
        <v>171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menjelaskan tentang gejala hakikat fisika, pengukuran, vektor, gerak lurus, &amp; gerak parabola.</v>
      </c>
      <c r="K30" s="28">
        <f t="shared" si="5"/>
        <v>84.6</v>
      </c>
      <c r="L30" s="28" t="str">
        <f t="shared" si="6"/>
        <v>A</v>
      </c>
      <c r="M30" s="28">
        <f t="shared" si="7"/>
        <v>84.6</v>
      </c>
      <c r="N30" s="28" t="str">
        <f t="shared" si="8"/>
        <v>A</v>
      </c>
      <c r="O30" s="36">
        <v>1</v>
      </c>
      <c r="P30" s="28" t="str">
        <f t="shared" si="9"/>
        <v>Sangat terampil membuat karya konsep gejala hakikat fisika, pengukuran, vektor, gerak lurus, gerak parabola, dan gerak melingkar.</v>
      </c>
      <c r="Q30" s="39"/>
      <c r="R30" s="39" t="s">
        <v>8</v>
      </c>
      <c r="S30" s="18"/>
      <c r="T30" s="1">
        <v>70</v>
      </c>
      <c r="U30" s="1">
        <v>80</v>
      </c>
      <c r="V30" s="1">
        <v>80</v>
      </c>
      <c r="W30" s="1">
        <f t="shared" si="10"/>
        <v>80</v>
      </c>
      <c r="X30" s="1">
        <f t="shared" si="11"/>
        <v>85</v>
      </c>
      <c r="Y30" s="1">
        <f>'[1]X MIPA 6'!F32</f>
        <v>80</v>
      </c>
      <c r="Z30" s="1"/>
      <c r="AA30" s="1"/>
      <c r="AB30" s="1"/>
      <c r="AC30" s="1"/>
      <c r="AD30" s="1"/>
      <c r="AE30" s="18"/>
      <c r="AF30" s="1">
        <v>86</v>
      </c>
      <c r="AG30" s="1">
        <v>86</v>
      </c>
      <c r="AH30" s="1">
        <v>83</v>
      </c>
      <c r="AI30" s="1">
        <v>85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123860</v>
      </c>
      <c r="C31" s="19" t="s">
        <v>172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menjelaskan tentang gejala hakikat fisika, pengukuran, vektor, gerak lurus, &amp; gerak parabola.</v>
      </c>
      <c r="K31" s="28">
        <f t="shared" si="5"/>
        <v>82.4</v>
      </c>
      <c r="L31" s="28" t="str">
        <f t="shared" si="6"/>
        <v>B</v>
      </c>
      <c r="M31" s="28">
        <f t="shared" si="7"/>
        <v>82.4</v>
      </c>
      <c r="N31" s="28" t="str">
        <f t="shared" si="8"/>
        <v>B</v>
      </c>
      <c r="O31" s="36">
        <v>1</v>
      </c>
      <c r="P31" s="28" t="str">
        <f t="shared" si="9"/>
        <v>Sangat terampil membuat karya konsep gejala hakikat fisika, pengukuran, vektor, gerak lurus, gerak parabola, dan gerak melingkar.</v>
      </c>
      <c r="Q31" s="39"/>
      <c r="R31" s="39" t="s">
        <v>9</v>
      </c>
      <c r="S31" s="18"/>
      <c r="T31" s="1">
        <v>76</v>
      </c>
      <c r="U31" s="1">
        <v>74.62</v>
      </c>
      <c r="V31" s="1">
        <v>74</v>
      </c>
      <c r="W31" s="1">
        <f t="shared" si="10"/>
        <v>86</v>
      </c>
      <c r="X31" s="1">
        <f t="shared" si="11"/>
        <v>79</v>
      </c>
      <c r="Y31" s="1">
        <f>'[1]X MIPA 6'!F33</f>
        <v>74.62</v>
      </c>
      <c r="Z31" s="1"/>
      <c r="AA31" s="1"/>
      <c r="AB31" s="1"/>
      <c r="AC31" s="1"/>
      <c r="AD31" s="1"/>
      <c r="AE31" s="18"/>
      <c r="AF31" s="1">
        <v>80</v>
      </c>
      <c r="AG31" s="1">
        <v>87</v>
      </c>
      <c r="AH31" s="1">
        <v>80</v>
      </c>
      <c r="AI31" s="1">
        <v>85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43130</v>
      </c>
      <c r="FK31" s="80">
        <v>43140</v>
      </c>
    </row>
    <row r="32" spans="1:167" x14ac:dyDescent="0.25">
      <c r="A32" s="19">
        <v>22</v>
      </c>
      <c r="B32" s="19">
        <v>123876</v>
      </c>
      <c r="C32" s="19" t="s">
        <v>173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menjelaskan tentang gejala hakikat fisika, pengukuran, vektor, gerak lurus, &amp; gerak parabola.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Sangat terampil membuat karya konsep gejala hakikat fisika, pengukuran, vektor, gerak lurus, gerak parabola, dan gerak melingkar.</v>
      </c>
      <c r="Q32" s="39"/>
      <c r="R32" s="39" t="s">
        <v>8</v>
      </c>
      <c r="S32" s="18"/>
      <c r="T32" s="1">
        <v>70</v>
      </c>
      <c r="U32" s="1">
        <v>76.92</v>
      </c>
      <c r="V32" s="1">
        <v>77</v>
      </c>
      <c r="W32" s="1">
        <f t="shared" si="10"/>
        <v>80</v>
      </c>
      <c r="X32" s="1">
        <f t="shared" si="11"/>
        <v>82</v>
      </c>
      <c r="Y32" s="1">
        <f>'[1]X MIPA 6'!F34</f>
        <v>76.92</v>
      </c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84</v>
      </c>
      <c r="AI32" s="1">
        <v>86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123892</v>
      </c>
      <c r="C33" s="19" t="s">
        <v>174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menjelaskan tentang gejala hakikat fisika, pengukuran, vektor, gerak lurus, gerak parabola, dan gerak melingkar.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membuat karya konsep gejala hakikat fisika, pengukuran, vektor, gerak lurus, gerak parabola, dan gerak melingkar.</v>
      </c>
      <c r="Q33" s="39"/>
      <c r="R33" s="39" t="s">
        <v>8</v>
      </c>
      <c r="S33" s="18"/>
      <c r="T33" s="1">
        <v>80</v>
      </c>
      <c r="U33" s="1">
        <v>80</v>
      </c>
      <c r="V33" s="1">
        <v>80</v>
      </c>
      <c r="W33" s="1">
        <f t="shared" si="10"/>
        <v>90</v>
      </c>
      <c r="X33" s="1">
        <v>90</v>
      </c>
      <c r="Y33" s="1">
        <v>88</v>
      </c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88</v>
      </c>
      <c r="AI33" s="1">
        <v>90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123908</v>
      </c>
      <c r="C34" s="19" t="s">
        <v>175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>Memiliki kemampuan menjelaskan tentang gejala hakikat fisika, pengukuran, vektor, gerak lurus, gerak parabola, dan gerak melingkar.</v>
      </c>
      <c r="K34" s="28">
        <f t="shared" si="5"/>
        <v>82.4</v>
      </c>
      <c r="L34" s="28" t="str">
        <f t="shared" si="6"/>
        <v>B</v>
      </c>
      <c r="M34" s="28">
        <f t="shared" si="7"/>
        <v>82.4</v>
      </c>
      <c r="N34" s="28" t="str">
        <f t="shared" si="8"/>
        <v>B</v>
      </c>
      <c r="O34" s="36">
        <v>1</v>
      </c>
      <c r="P34" s="28" t="str">
        <f t="shared" si="9"/>
        <v>Sangat terampil membuat karya konsep gejala hakikat fisika, pengukuran, vektor, gerak lurus, gerak parabola, dan gerak melingkar.</v>
      </c>
      <c r="Q34" s="39"/>
      <c r="R34" s="39" t="s">
        <v>8</v>
      </c>
      <c r="S34" s="18"/>
      <c r="T34" s="1">
        <v>80</v>
      </c>
      <c r="U34" s="1">
        <v>78.459999999999994</v>
      </c>
      <c r="V34" s="1">
        <v>78</v>
      </c>
      <c r="W34" s="1">
        <f t="shared" si="10"/>
        <v>90</v>
      </c>
      <c r="X34" s="1">
        <f t="shared" si="11"/>
        <v>83</v>
      </c>
      <c r="Y34" s="1">
        <f>'[1]X MIPA 6'!F36</f>
        <v>78.459999999999994</v>
      </c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82</v>
      </c>
      <c r="AI34" s="1">
        <v>82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123923</v>
      </c>
      <c r="C35" s="19" t="s">
        <v>176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menjelaskan tentang gejala hakikat fisika, pengukuran, vektor, gerak lurus, gerak parabola, dan gerak melingkar.</v>
      </c>
      <c r="K35" s="28">
        <f t="shared" si="5"/>
        <v>82.2</v>
      </c>
      <c r="L35" s="28" t="str">
        <f t="shared" si="6"/>
        <v>B</v>
      </c>
      <c r="M35" s="28">
        <f t="shared" si="7"/>
        <v>82.2</v>
      </c>
      <c r="N35" s="28" t="str">
        <f t="shared" si="8"/>
        <v>B</v>
      </c>
      <c r="O35" s="36">
        <v>1</v>
      </c>
      <c r="P35" s="28" t="str">
        <f t="shared" si="9"/>
        <v>Sangat terampil membuat karya konsep gejala hakikat fisika, pengukuran, vektor, gerak lurus, gerak parabola, dan gerak melingkar.</v>
      </c>
      <c r="Q35" s="39"/>
      <c r="R35" s="39" t="s">
        <v>8</v>
      </c>
      <c r="S35" s="18"/>
      <c r="T35" s="1">
        <v>80</v>
      </c>
      <c r="U35" s="1">
        <v>77.69</v>
      </c>
      <c r="V35" s="1">
        <v>78</v>
      </c>
      <c r="W35" s="1">
        <f t="shared" si="10"/>
        <v>90</v>
      </c>
      <c r="X35" s="1">
        <f t="shared" si="11"/>
        <v>83</v>
      </c>
      <c r="Y35" s="1">
        <f>'[1]X MIPA 6'!F37</f>
        <v>77.69</v>
      </c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80</v>
      </c>
      <c r="AI35" s="1">
        <v>85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123939</v>
      </c>
      <c r="C36" s="19" t="s">
        <v>177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kemampuan menjelaskan tentang gejala hakikat fisika, pengukuran, vektor, gerak lurus, gerak parabola, dan gerak melingkar.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1</v>
      </c>
      <c r="P36" s="28" t="str">
        <f t="shared" si="9"/>
        <v>Sangat terampil membuat karya konsep gejala hakikat fisika, pengukuran, vektor, gerak lurus, gerak parabola, dan gerak melingkar.</v>
      </c>
      <c r="Q36" s="39"/>
      <c r="R36" s="39" t="s">
        <v>8</v>
      </c>
      <c r="S36" s="18"/>
      <c r="T36" s="1">
        <v>80</v>
      </c>
      <c r="U36" s="1">
        <v>79.23</v>
      </c>
      <c r="V36" s="1">
        <v>79</v>
      </c>
      <c r="W36" s="1">
        <f t="shared" si="10"/>
        <v>90</v>
      </c>
      <c r="X36" s="1">
        <f t="shared" si="11"/>
        <v>84</v>
      </c>
      <c r="Y36" s="1">
        <f>'[1]X MIPA 6'!F38</f>
        <v>79.23</v>
      </c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>
        <v>80</v>
      </c>
      <c r="AI36" s="1">
        <v>86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123955</v>
      </c>
      <c r="C37" s="19" t="s">
        <v>178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menjelaskan tentang gejala hakikat fisika, pengukuran, vektor, gerak lurus, gerak parabola, dan gerak melingkar.</v>
      </c>
      <c r="K37" s="28">
        <f t="shared" si="5"/>
        <v>84.2</v>
      </c>
      <c r="L37" s="28" t="str">
        <f t="shared" si="6"/>
        <v>A</v>
      </c>
      <c r="M37" s="28">
        <f t="shared" si="7"/>
        <v>84.2</v>
      </c>
      <c r="N37" s="28" t="str">
        <f t="shared" si="8"/>
        <v>A</v>
      </c>
      <c r="O37" s="36">
        <v>1</v>
      </c>
      <c r="P37" s="28" t="str">
        <f t="shared" si="9"/>
        <v>Sangat terampil membuat karya konsep gejala hakikat fisika, pengukuran, vektor, gerak lurus, gerak parabola, dan gerak melingkar.</v>
      </c>
      <c r="Q37" s="39"/>
      <c r="R37" s="39" t="s">
        <v>8</v>
      </c>
      <c r="S37" s="18"/>
      <c r="T37" s="1">
        <v>78</v>
      </c>
      <c r="U37" s="1">
        <v>85</v>
      </c>
      <c r="V37" s="1">
        <v>80</v>
      </c>
      <c r="W37" s="1">
        <v>80</v>
      </c>
      <c r="X37" s="1">
        <v>84</v>
      </c>
      <c r="Y37" s="1">
        <v>88</v>
      </c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90</v>
      </c>
      <c r="AI37" s="1">
        <v>85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123971</v>
      </c>
      <c r="C38" s="19" t="s">
        <v>179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2</v>
      </c>
      <c r="J38" s="28" t="str">
        <f t="shared" si="4"/>
        <v>Memiliki kemampuan menjelaskan tentang gejala hakikat fisika, pengukuran, vektor, gerak lurus, &amp; gerak parabola.</v>
      </c>
      <c r="K38" s="28">
        <f t="shared" si="5"/>
        <v>83.8</v>
      </c>
      <c r="L38" s="28" t="str">
        <f t="shared" si="6"/>
        <v>B</v>
      </c>
      <c r="M38" s="28">
        <f t="shared" si="7"/>
        <v>83.8</v>
      </c>
      <c r="N38" s="28" t="str">
        <f t="shared" si="8"/>
        <v>B</v>
      </c>
      <c r="O38" s="36">
        <v>1</v>
      </c>
      <c r="P38" s="28" t="str">
        <f t="shared" si="9"/>
        <v>Sangat terampil membuat karya konsep gejala hakikat fisika, pengukuran, vektor, gerak lurus, gerak parabola, dan gerak melingkar.</v>
      </c>
      <c r="Q38" s="39"/>
      <c r="R38" s="39" t="s">
        <v>8</v>
      </c>
      <c r="S38" s="18"/>
      <c r="T38" s="1">
        <v>70</v>
      </c>
      <c r="U38" s="1">
        <v>73.849999999999994</v>
      </c>
      <c r="V38" s="1">
        <v>74</v>
      </c>
      <c r="W38" s="1">
        <f t="shared" si="10"/>
        <v>80</v>
      </c>
      <c r="X38" s="1">
        <f t="shared" si="11"/>
        <v>79</v>
      </c>
      <c r="Y38" s="1">
        <f>'[1]X MIPA 6'!F40</f>
        <v>73.849999999999994</v>
      </c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>
        <v>83</v>
      </c>
      <c r="AI38" s="1">
        <v>87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123987</v>
      </c>
      <c r="C39" s="19" t="s">
        <v>180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menjelaskan tentang gejala hakikat fisika, pengukuran, vektor, gerak lurus, gerak parabola, dan gerak melingkar.</v>
      </c>
      <c r="K39" s="28">
        <f t="shared" si="5"/>
        <v>82.6</v>
      </c>
      <c r="L39" s="28" t="str">
        <f t="shared" si="6"/>
        <v>B</v>
      </c>
      <c r="M39" s="28">
        <f t="shared" si="7"/>
        <v>82.6</v>
      </c>
      <c r="N39" s="28" t="str">
        <f t="shared" si="8"/>
        <v>B</v>
      </c>
      <c r="O39" s="36">
        <v>1</v>
      </c>
      <c r="P39" s="28" t="str">
        <f t="shared" si="9"/>
        <v>Sangat terampil membuat karya konsep gejala hakikat fisika, pengukuran, vektor, gerak lurus, gerak parabola, dan gerak melingkar.</v>
      </c>
      <c r="Q39" s="39"/>
      <c r="R39" s="39" t="s">
        <v>8</v>
      </c>
      <c r="S39" s="18"/>
      <c r="T39" s="1">
        <v>78</v>
      </c>
      <c r="U39" s="1">
        <v>80</v>
      </c>
      <c r="V39" s="1">
        <v>80</v>
      </c>
      <c r="W39" s="1">
        <f t="shared" si="10"/>
        <v>88</v>
      </c>
      <c r="X39" s="1">
        <f t="shared" si="11"/>
        <v>85</v>
      </c>
      <c r="Y39" s="1">
        <f>'[1]X MIPA 6'!F41</f>
        <v>80</v>
      </c>
      <c r="Z39" s="1"/>
      <c r="AA39" s="1"/>
      <c r="AB39" s="1"/>
      <c r="AC39" s="1"/>
      <c r="AD39" s="1"/>
      <c r="AE39" s="18"/>
      <c r="AF39" s="1">
        <v>82</v>
      </c>
      <c r="AG39" s="1">
        <v>86</v>
      </c>
      <c r="AH39" s="1">
        <v>80</v>
      </c>
      <c r="AI39" s="1">
        <v>85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124003</v>
      </c>
      <c r="C40" s="19" t="s">
        <v>181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2</v>
      </c>
      <c r="J40" s="28" t="str">
        <f t="shared" si="4"/>
        <v>Memiliki kemampuan menjelaskan tentang gejala hakikat fisika, pengukuran, vektor, gerak lurus, &amp; gerak parabola.</v>
      </c>
      <c r="K40" s="28">
        <f t="shared" si="5"/>
        <v>81.8</v>
      </c>
      <c r="L40" s="28" t="str">
        <f t="shared" si="6"/>
        <v>B</v>
      </c>
      <c r="M40" s="28">
        <f t="shared" si="7"/>
        <v>81.8</v>
      </c>
      <c r="N40" s="28" t="str">
        <f t="shared" si="8"/>
        <v>B</v>
      </c>
      <c r="O40" s="36">
        <v>1</v>
      </c>
      <c r="P40" s="28" t="str">
        <f t="shared" si="9"/>
        <v>Sangat terampil membuat karya konsep gejala hakikat fisika, pengukuran, vektor, gerak lurus, gerak parabola, dan gerak melingkar.</v>
      </c>
      <c r="Q40" s="39"/>
      <c r="R40" s="39" t="s">
        <v>9</v>
      </c>
      <c r="S40" s="18"/>
      <c r="T40" s="1">
        <v>70</v>
      </c>
      <c r="U40" s="1">
        <v>73.08</v>
      </c>
      <c r="V40" s="1">
        <v>73</v>
      </c>
      <c r="W40" s="1">
        <f t="shared" si="10"/>
        <v>80</v>
      </c>
      <c r="X40" s="1">
        <f t="shared" si="11"/>
        <v>78</v>
      </c>
      <c r="Y40" s="1">
        <f>'[1]X MIPA 6'!F42</f>
        <v>73.08</v>
      </c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84</v>
      </c>
      <c r="AI40" s="1">
        <v>82</v>
      </c>
      <c r="AJ40" s="1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124019</v>
      </c>
      <c r="C41" s="19" t="s">
        <v>182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menjelaskan tentang gejala hakikat fisika, pengukuran, vektor, gerak lurus, &amp; gerak parabola.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1</v>
      </c>
      <c r="P41" s="28" t="str">
        <f t="shared" si="9"/>
        <v>Sangat terampil membuat karya konsep gejala hakikat fisika, pengukuran, vektor, gerak lurus, gerak parabola, dan gerak melingkar.</v>
      </c>
      <c r="Q41" s="39"/>
      <c r="R41" s="39" t="s">
        <v>9</v>
      </c>
      <c r="S41" s="18"/>
      <c r="T41" s="1">
        <v>74</v>
      </c>
      <c r="U41" s="1">
        <v>78</v>
      </c>
      <c r="V41" s="1">
        <v>74</v>
      </c>
      <c r="W41" s="1">
        <v>80</v>
      </c>
      <c r="X41" s="1">
        <v>78</v>
      </c>
      <c r="Y41" s="1">
        <v>84</v>
      </c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>
        <v>80</v>
      </c>
      <c r="AI41" s="1">
        <v>85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124035</v>
      </c>
      <c r="C42" s="19" t="s">
        <v>183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menjelaskan tentang gejala hakikat fisika, pengukuran, vektor, gerak lurus, gerak parabola, dan gerak melingkar.</v>
      </c>
      <c r="K42" s="28">
        <f t="shared" si="5"/>
        <v>82.6</v>
      </c>
      <c r="L42" s="28" t="str">
        <f t="shared" si="6"/>
        <v>B</v>
      </c>
      <c r="M42" s="28">
        <f t="shared" si="7"/>
        <v>82.6</v>
      </c>
      <c r="N42" s="28" t="str">
        <f t="shared" si="8"/>
        <v>B</v>
      </c>
      <c r="O42" s="36">
        <v>1</v>
      </c>
      <c r="P42" s="28" t="str">
        <f t="shared" si="9"/>
        <v>Sangat terampil membuat karya konsep gejala hakikat fisika, pengukuran, vektor, gerak lurus, gerak parabola, dan gerak melingkar.</v>
      </c>
      <c r="Q42" s="39"/>
      <c r="R42" s="39" t="s">
        <v>8</v>
      </c>
      <c r="S42" s="18"/>
      <c r="T42" s="1">
        <v>80</v>
      </c>
      <c r="U42" s="1">
        <v>82</v>
      </c>
      <c r="V42" s="1">
        <v>80</v>
      </c>
      <c r="W42" s="1">
        <v>86</v>
      </c>
      <c r="X42" s="1">
        <v>80</v>
      </c>
      <c r="Y42" s="1">
        <v>85</v>
      </c>
      <c r="Z42" s="1"/>
      <c r="AA42" s="1"/>
      <c r="AB42" s="1"/>
      <c r="AC42" s="1"/>
      <c r="AD42" s="1"/>
      <c r="AE42" s="18"/>
      <c r="AF42" s="1">
        <v>80</v>
      </c>
      <c r="AG42" s="1">
        <v>87</v>
      </c>
      <c r="AH42" s="1">
        <v>80</v>
      </c>
      <c r="AI42" s="1">
        <v>86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124051</v>
      </c>
      <c r="C43" s="19" t="s">
        <v>184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menjelaskan tentang gejala hakikat fisika, pengukuran, vektor, gerak lurus, gerak parabola, dan gerak melingkar.</v>
      </c>
      <c r="K43" s="28">
        <f t="shared" si="5"/>
        <v>82.8</v>
      </c>
      <c r="L43" s="28" t="str">
        <f t="shared" si="6"/>
        <v>B</v>
      </c>
      <c r="M43" s="28">
        <f t="shared" si="7"/>
        <v>82.8</v>
      </c>
      <c r="N43" s="28" t="str">
        <f t="shared" si="8"/>
        <v>B</v>
      </c>
      <c r="O43" s="36">
        <v>1</v>
      </c>
      <c r="P43" s="28" t="str">
        <f t="shared" si="9"/>
        <v>Sangat terampil membuat karya konsep gejala hakikat fisika, pengukuran, vektor, gerak lurus, gerak parabola, dan gerak melingkar.</v>
      </c>
      <c r="Q43" s="39"/>
      <c r="R43" s="39" t="s">
        <v>8</v>
      </c>
      <c r="S43" s="18"/>
      <c r="T43" s="1">
        <v>80</v>
      </c>
      <c r="U43" s="1">
        <v>80</v>
      </c>
      <c r="V43" s="1">
        <v>82</v>
      </c>
      <c r="W43" s="1">
        <v>84</v>
      </c>
      <c r="X43" s="1">
        <v>82</v>
      </c>
      <c r="Y43" s="1">
        <v>81</v>
      </c>
      <c r="Z43" s="1"/>
      <c r="AA43" s="1"/>
      <c r="AB43" s="1"/>
      <c r="AC43" s="1"/>
      <c r="AD43" s="1"/>
      <c r="AE43" s="18"/>
      <c r="AF43" s="1">
        <v>83</v>
      </c>
      <c r="AG43" s="1">
        <v>86</v>
      </c>
      <c r="AH43" s="1">
        <v>80</v>
      </c>
      <c r="AI43" s="1">
        <v>85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124067</v>
      </c>
      <c r="C44" s="19" t="s">
        <v>185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1</v>
      </c>
      <c r="J44" s="28" t="str">
        <f t="shared" si="4"/>
        <v>Memiliki kemampuan menjelaskan tentang gejala hakikat fisika, pengukuran, vektor, gerak lurus, gerak parabola, dan gerak melingkar.</v>
      </c>
      <c r="K44" s="28">
        <f t="shared" si="5"/>
        <v>83.4</v>
      </c>
      <c r="L44" s="28" t="str">
        <f t="shared" si="6"/>
        <v>B</v>
      </c>
      <c r="M44" s="28">
        <f t="shared" si="7"/>
        <v>83.4</v>
      </c>
      <c r="N44" s="28" t="str">
        <f t="shared" si="8"/>
        <v>B</v>
      </c>
      <c r="O44" s="36">
        <v>1</v>
      </c>
      <c r="P44" s="28" t="str">
        <f t="shared" si="9"/>
        <v>Sangat terampil membuat karya konsep gejala hakikat fisika, pengukuran, vektor, gerak lurus, gerak parabola, dan gerak melingkar.</v>
      </c>
      <c r="Q44" s="39"/>
      <c r="R44" s="39" t="s">
        <v>8</v>
      </c>
      <c r="S44" s="18"/>
      <c r="T44" s="1">
        <v>78</v>
      </c>
      <c r="U44" s="1">
        <v>79.23</v>
      </c>
      <c r="V44" s="1">
        <v>79</v>
      </c>
      <c r="W44" s="1">
        <f t="shared" si="10"/>
        <v>88</v>
      </c>
      <c r="X44" s="1">
        <f t="shared" si="11"/>
        <v>84</v>
      </c>
      <c r="Y44" s="1">
        <f>'[1]X MIPA 6'!F46</f>
        <v>79.23</v>
      </c>
      <c r="Z44" s="1"/>
      <c r="AA44" s="1"/>
      <c r="AB44" s="1"/>
      <c r="AC44" s="1"/>
      <c r="AD44" s="1"/>
      <c r="AE44" s="18"/>
      <c r="AF44" s="1">
        <v>80</v>
      </c>
      <c r="AG44" s="1">
        <v>87</v>
      </c>
      <c r="AH44" s="1">
        <v>82</v>
      </c>
      <c r="AI44" s="1">
        <v>86</v>
      </c>
      <c r="AJ44" s="1">
        <v>82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124083</v>
      </c>
      <c r="C45" s="19" t="s">
        <v>186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menjelaskan tentang gejala hakikat fisika, pengukuran, vektor, gerak lurus, gerak parabola, dan gerak melingkar.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1</v>
      </c>
      <c r="P45" s="28" t="str">
        <f t="shared" si="9"/>
        <v>Sangat terampil membuat karya konsep gejala hakikat fisika, pengukuran, vektor, gerak lurus, gerak parabola, dan gerak melingkar.</v>
      </c>
      <c r="Q45" s="39"/>
      <c r="R45" s="39" t="s">
        <v>8</v>
      </c>
      <c r="S45" s="18"/>
      <c r="T45" s="1">
        <v>75</v>
      </c>
      <c r="U45" s="1">
        <v>82</v>
      </c>
      <c r="V45" s="1">
        <v>86</v>
      </c>
      <c r="W45" s="1">
        <f t="shared" si="10"/>
        <v>85</v>
      </c>
      <c r="X45" s="1">
        <f t="shared" si="11"/>
        <v>91</v>
      </c>
      <c r="Y45" s="1">
        <f>'[1]X MIPA 6'!F47</f>
        <v>86.15</v>
      </c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80</v>
      </c>
      <c r="AI45" s="1">
        <v>85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124099</v>
      </c>
      <c r="C46" s="19" t="s">
        <v>187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menjelaskan tentang gejala hakikat fisika, pengukuran, vektor, gerak lurus, gerak parabola, dan gerak melingkar.</v>
      </c>
      <c r="K46" s="28">
        <f t="shared" si="5"/>
        <v>85.8</v>
      </c>
      <c r="L46" s="28" t="str">
        <f t="shared" si="6"/>
        <v>A</v>
      </c>
      <c r="M46" s="28">
        <f t="shared" si="7"/>
        <v>85.8</v>
      </c>
      <c r="N46" s="28" t="str">
        <f t="shared" si="8"/>
        <v>A</v>
      </c>
      <c r="O46" s="36">
        <v>1</v>
      </c>
      <c r="P46" s="28" t="str">
        <f t="shared" si="9"/>
        <v>Sangat terampil membuat karya konsep gejala hakikat fisika, pengukuran, vektor, gerak lurus, gerak parabola, dan gerak melingkar.</v>
      </c>
      <c r="Q46" s="39"/>
      <c r="R46" s="39" t="s">
        <v>8</v>
      </c>
      <c r="S46" s="18"/>
      <c r="T46" s="1">
        <v>80</v>
      </c>
      <c r="U46" s="1">
        <v>86</v>
      </c>
      <c r="V46" s="1">
        <v>85</v>
      </c>
      <c r="W46" s="1">
        <v>86</v>
      </c>
      <c r="X46" s="1">
        <v>87</v>
      </c>
      <c r="Y46" s="1">
        <v>88</v>
      </c>
      <c r="Z46" s="1"/>
      <c r="AA46" s="1"/>
      <c r="AB46" s="1"/>
      <c r="AC46" s="1"/>
      <c r="AD46" s="1"/>
      <c r="AE46" s="18"/>
      <c r="AF46" s="1">
        <v>84</v>
      </c>
      <c r="AG46" s="1">
        <v>87</v>
      </c>
      <c r="AH46" s="1">
        <v>86</v>
      </c>
      <c r="AI46" s="1">
        <v>88</v>
      </c>
      <c r="AJ46" s="1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42" yWindow="61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3" sqref="I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3.7109375" customWidth="1"/>
    <col min="17" max="17" width="7.7109375" hidden="1" customWidth="1"/>
    <col min="18" max="18" width="27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1030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20.25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122964</v>
      </c>
      <c r="C11" s="19" t="s">
        <v>115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50" si="5">IF((COUNTA(AF11:AO11)&gt;0),AVERAGE(AF11:AO11),"")</f>
        <v>83.2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gerak parabola, dan gerak melingkar.</v>
      </c>
      <c r="Q11" s="39"/>
      <c r="R11" s="39" t="s">
        <v>8</v>
      </c>
      <c r="S11" s="18"/>
      <c r="T11" s="1">
        <v>80</v>
      </c>
      <c r="U11" s="1">
        <v>78</v>
      </c>
      <c r="V11" s="1">
        <v>80</v>
      </c>
      <c r="W11" s="1">
        <v>80</v>
      </c>
      <c r="X11" s="1">
        <f>V11+2</f>
        <v>82</v>
      </c>
      <c r="Y11" s="41">
        <v>83</v>
      </c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85</v>
      </c>
      <c r="AJ11" s="1">
        <v>86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122980</v>
      </c>
      <c r="C12" s="19" t="s">
        <v>116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menjelaskan tentang gejala hakikat fisika, pengukuran, vektor, gerak lurus, gerak parabola, dan gerak melingkar.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1</v>
      </c>
      <c r="P12" s="28" t="str">
        <f t="shared" si="9"/>
        <v>Sangat terampil membuat karya konsep gejala hakikat fisika, pengukuran, vektor, gerak lurus, gerak parabola, dan gerak melingkar.</v>
      </c>
      <c r="Q12" s="39"/>
      <c r="R12" s="39" t="s">
        <v>8</v>
      </c>
      <c r="S12" s="18"/>
      <c r="T12" s="1">
        <v>80</v>
      </c>
      <c r="U12" s="1">
        <v>90</v>
      </c>
      <c r="V12" s="1">
        <v>86</v>
      </c>
      <c r="W12" s="1">
        <v>80</v>
      </c>
      <c r="X12" s="1">
        <v>85</v>
      </c>
      <c r="Y12" s="42">
        <v>85</v>
      </c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83</v>
      </c>
      <c r="AI12" s="1">
        <v>84</v>
      </c>
      <c r="AJ12" s="1">
        <v>86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122996</v>
      </c>
      <c r="C13" s="19" t="s">
        <v>117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menjelaskan tentang gejala hakikat fisika, pengukuran, vektor, gerak lurus, gerak parabola, dan gerak melingkar.</v>
      </c>
      <c r="K13" s="28">
        <f t="shared" si="5"/>
        <v>81.8</v>
      </c>
      <c r="L13" s="28" t="str">
        <f t="shared" si="6"/>
        <v>B</v>
      </c>
      <c r="M13" s="28">
        <f t="shared" si="7"/>
        <v>81.8</v>
      </c>
      <c r="N13" s="28" t="str">
        <f t="shared" si="8"/>
        <v>B</v>
      </c>
      <c r="O13" s="36">
        <v>1</v>
      </c>
      <c r="P13" s="28" t="str">
        <f t="shared" si="9"/>
        <v>Sangat terampil membuat karya konsep gejala hakikat fisika, pengukuran, vektor, gerak lurus, gerak parabola, dan gerak melingkar.</v>
      </c>
      <c r="Q13" s="39"/>
      <c r="R13" s="39" t="s">
        <v>8</v>
      </c>
      <c r="S13" s="18"/>
      <c r="T13" s="1">
        <v>80</v>
      </c>
      <c r="U13" s="1">
        <v>82</v>
      </c>
      <c r="V13" s="1">
        <v>90</v>
      </c>
      <c r="W13" s="1">
        <v>80</v>
      </c>
      <c r="X13" s="1">
        <v>85</v>
      </c>
      <c r="Y13" s="42">
        <v>80</v>
      </c>
      <c r="Z13" s="1"/>
      <c r="AA13" s="1"/>
      <c r="AB13" s="1"/>
      <c r="AC13" s="1"/>
      <c r="AD13" s="1"/>
      <c r="AE13" s="18"/>
      <c r="AF13" s="1">
        <v>84</v>
      </c>
      <c r="AG13" s="1">
        <v>75</v>
      </c>
      <c r="AH13" s="1">
        <v>80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188</v>
      </c>
      <c r="FI13" s="79" t="s">
        <v>189</v>
      </c>
      <c r="FJ13" s="80">
        <v>43101</v>
      </c>
      <c r="FK13" s="80">
        <v>43111</v>
      </c>
    </row>
    <row r="14" spans="1:167" x14ac:dyDescent="0.25">
      <c r="A14" s="19">
        <v>4</v>
      </c>
      <c r="B14" s="19">
        <v>123012</v>
      </c>
      <c r="C14" s="19" t="s">
        <v>118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menjelaskan tentang gejala hakikat fisika, pengukuran, vektor, gerak lurus, gerak parabola, dan gerak melingkar.</v>
      </c>
      <c r="K14" s="28">
        <f t="shared" si="5"/>
        <v>82.8</v>
      </c>
      <c r="L14" s="28" t="str">
        <f t="shared" si="6"/>
        <v>B</v>
      </c>
      <c r="M14" s="28">
        <f t="shared" si="7"/>
        <v>82.8</v>
      </c>
      <c r="N14" s="28" t="str">
        <f t="shared" si="8"/>
        <v>B</v>
      </c>
      <c r="O14" s="36">
        <v>1</v>
      </c>
      <c r="P14" s="28" t="str">
        <f t="shared" si="9"/>
        <v>Sangat terampil membuat karya konsep gejala hakikat fisika, pengukuran, vektor, gerak lurus, gerak parabola, dan gerak melingkar.</v>
      </c>
      <c r="Q14" s="39"/>
      <c r="R14" s="39" t="s">
        <v>8</v>
      </c>
      <c r="S14" s="18"/>
      <c r="T14" s="1">
        <v>83</v>
      </c>
      <c r="U14" s="1">
        <v>76</v>
      </c>
      <c r="V14" s="1">
        <v>78</v>
      </c>
      <c r="W14" s="1">
        <v>90</v>
      </c>
      <c r="X14" s="1">
        <f t="shared" ref="X14:X43" si="10">V14+2</f>
        <v>80</v>
      </c>
      <c r="Y14" s="43">
        <v>78</v>
      </c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83</v>
      </c>
      <c r="AI14" s="1">
        <v>83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123028</v>
      </c>
      <c r="C15" s="19" t="s">
        <v>119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menjelaskan tentang gejala hakikat fisika, pengukuran, vektor, gerak lurus, gerak parabola, dan gerak melingkar.</v>
      </c>
      <c r="K15" s="28">
        <f t="shared" si="5"/>
        <v>83.4</v>
      </c>
      <c r="L15" s="28" t="str">
        <f t="shared" si="6"/>
        <v>B</v>
      </c>
      <c r="M15" s="28">
        <f t="shared" si="7"/>
        <v>83.4</v>
      </c>
      <c r="N15" s="28" t="str">
        <f t="shared" si="8"/>
        <v>B</v>
      </c>
      <c r="O15" s="36">
        <v>1</v>
      </c>
      <c r="P15" s="28" t="str">
        <f t="shared" si="9"/>
        <v>Sangat terampil membuat karya konsep gejala hakikat fisika, pengukuran, vektor, gerak lurus, gerak parabola, dan gerak melingkar.</v>
      </c>
      <c r="Q15" s="39"/>
      <c r="R15" s="39" t="s">
        <v>8</v>
      </c>
      <c r="S15" s="18"/>
      <c r="T15" s="1">
        <v>78</v>
      </c>
      <c r="U15" s="1">
        <v>75</v>
      </c>
      <c r="V15" s="1">
        <v>80</v>
      </c>
      <c r="W15" s="1">
        <v>84</v>
      </c>
      <c r="X15" s="1">
        <v>86</v>
      </c>
      <c r="Y15" s="42">
        <v>85</v>
      </c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80</v>
      </c>
      <c r="AI15" s="1">
        <v>85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190</v>
      </c>
      <c r="FI15" s="79" t="s">
        <v>191</v>
      </c>
      <c r="FJ15" s="80">
        <v>43102</v>
      </c>
      <c r="FK15" s="80">
        <v>43112</v>
      </c>
    </row>
    <row r="16" spans="1:167" x14ac:dyDescent="0.25">
      <c r="A16" s="19">
        <v>6</v>
      </c>
      <c r="B16" s="19">
        <v>123044</v>
      </c>
      <c r="C16" s="19" t="s">
        <v>120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menjelaskan tentang gejala hakikat fisika, pengukuran, vektor, gerak lurus, gerak parabola, dan gerak melingkar.</v>
      </c>
      <c r="K16" s="28">
        <f t="shared" si="5"/>
        <v>82.8</v>
      </c>
      <c r="L16" s="28" t="str">
        <f t="shared" si="6"/>
        <v>B</v>
      </c>
      <c r="M16" s="28">
        <f t="shared" si="7"/>
        <v>82.8</v>
      </c>
      <c r="N16" s="28" t="str">
        <f t="shared" si="8"/>
        <v>B</v>
      </c>
      <c r="O16" s="36">
        <v>1</v>
      </c>
      <c r="P16" s="28" t="str">
        <f t="shared" si="9"/>
        <v>Sangat terampil membuat karya konsep gejala hakikat fisika, pengukuran, vektor, gerak lurus, gerak parabola, dan gerak melingkar.</v>
      </c>
      <c r="Q16" s="39"/>
      <c r="R16" s="39" t="s">
        <v>8</v>
      </c>
      <c r="S16" s="18"/>
      <c r="T16" s="1">
        <v>73</v>
      </c>
      <c r="U16" s="1">
        <v>70</v>
      </c>
      <c r="V16" s="1">
        <v>85</v>
      </c>
      <c r="W16" s="1">
        <f t="shared" ref="W16:W45" si="11">T16+10</f>
        <v>83</v>
      </c>
      <c r="X16" s="1">
        <f t="shared" si="10"/>
        <v>87</v>
      </c>
      <c r="Y16" s="42">
        <v>86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82</v>
      </c>
      <c r="AI16" s="1">
        <v>82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123060</v>
      </c>
      <c r="C17" s="19" t="s">
        <v>121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menjelaskan tentang gejala hakikat fisika, pengukuran, vektor, gerak lurus, &amp; gerak parabola.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Sangat terampil membuat karya konsep gejala hakikat fisika, pengukuran, vektor, gerak lurus, gerak parabola, dan gerak melingkar.</v>
      </c>
      <c r="Q17" s="39"/>
      <c r="R17" s="39" t="s">
        <v>8</v>
      </c>
      <c r="S17" s="18"/>
      <c r="T17" s="1">
        <v>74</v>
      </c>
      <c r="U17" s="1">
        <v>80.709999999999994</v>
      </c>
      <c r="V17" s="1">
        <v>77</v>
      </c>
      <c r="W17" s="1">
        <f t="shared" si="11"/>
        <v>84</v>
      </c>
      <c r="X17" s="1">
        <f t="shared" si="10"/>
        <v>79</v>
      </c>
      <c r="Y17" s="42">
        <v>78</v>
      </c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80</v>
      </c>
      <c r="AI17" s="1">
        <v>85</v>
      </c>
      <c r="AJ17" s="1">
        <v>86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43103</v>
      </c>
      <c r="FK17" s="80">
        <v>43113</v>
      </c>
    </row>
    <row r="18" spans="1:167" x14ac:dyDescent="0.25">
      <c r="A18" s="19">
        <v>8</v>
      </c>
      <c r="B18" s="19">
        <v>123076</v>
      </c>
      <c r="C18" s="19" t="s">
        <v>122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menjelaskan tentang gejala hakikat fisika, pengukuran, vektor, gerak lurus, &amp; gerak parabola.</v>
      </c>
      <c r="K18" s="28">
        <f t="shared" si="5"/>
        <v>82.8</v>
      </c>
      <c r="L18" s="28" t="str">
        <f t="shared" si="6"/>
        <v>B</v>
      </c>
      <c r="M18" s="28">
        <f t="shared" si="7"/>
        <v>82.8</v>
      </c>
      <c r="N18" s="28" t="str">
        <f t="shared" si="8"/>
        <v>B</v>
      </c>
      <c r="O18" s="36">
        <v>1</v>
      </c>
      <c r="P18" s="28" t="str">
        <f t="shared" si="9"/>
        <v>Sangat terampil membuat karya konsep gejala hakikat fisika, pengukuran, vektor, gerak lurus, gerak parabola, dan gerak melingkar.</v>
      </c>
      <c r="Q18" s="39"/>
      <c r="R18" s="39" t="s">
        <v>8</v>
      </c>
      <c r="S18" s="18"/>
      <c r="T18" s="1">
        <v>80</v>
      </c>
      <c r="U18" s="1">
        <v>77.14</v>
      </c>
      <c r="V18" s="1">
        <v>75</v>
      </c>
      <c r="W18" s="1">
        <f t="shared" si="11"/>
        <v>90</v>
      </c>
      <c r="X18" s="1">
        <f t="shared" si="10"/>
        <v>77</v>
      </c>
      <c r="Y18" s="42">
        <v>76</v>
      </c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83</v>
      </c>
      <c r="AI18" s="1">
        <v>83</v>
      </c>
      <c r="AJ18" s="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123092</v>
      </c>
      <c r="C19" s="19" t="s">
        <v>123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menjelaskan tentang gejala hakikat fisika, pengukuran, vektor, gerak lurus, gerak parabola, dan gerak melingkar.</v>
      </c>
      <c r="K19" s="28">
        <f t="shared" si="5"/>
        <v>82.8</v>
      </c>
      <c r="L19" s="28" t="str">
        <f t="shared" si="6"/>
        <v>B</v>
      </c>
      <c r="M19" s="28">
        <f t="shared" si="7"/>
        <v>82.8</v>
      </c>
      <c r="N19" s="28" t="str">
        <f t="shared" si="8"/>
        <v>B</v>
      </c>
      <c r="O19" s="36">
        <v>1</v>
      </c>
      <c r="P19" s="28" t="str">
        <f t="shared" si="9"/>
        <v>Sangat terampil membuat karya konsep gejala hakikat fisika, pengukuran, vektor, gerak lurus, gerak parabola, dan gerak melingkar.</v>
      </c>
      <c r="Q19" s="39"/>
      <c r="R19" s="39" t="s">
        <v>8</v>
      </c>
      <c r="S19" s="18"/>
      <c r="T19" s="1">
        <v>80</v>
      </c>
      <c r="U19" s="1">
        <v>78.33</v>
      </c>
      <c r="V19" s="1">
        <v>80</v>
      </c>
      <c r="W19" s="1">
        <f t="shared" si="11"/>
        <v>90</v>
      </c>
      <c r="X19" s="1">
        <f t="shared" si="10"/>
        <v>82</v>
      </c>
      <c r="Y19" s="42">
        <v>82</v>
      </c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80</v>
      </c>
      <c r="AI19" s="1">
        <v>82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43104</v>
      </c>
      <c r="FK19" s="80">
        <v>43114</v>
      </c>
    </row>
    <row r="20" spans="1:167" x14ac:dyDescent="0.25">
      <c r="A20" s="19">
        <v>10</v>
      </c>
      <c r="B20" s="19">
        <v>123108</v>
      </c>
      <c r="C20" s="19" t="s">
        <v>124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menjelaskan tentang gejala hakikat fisika, pengukuran, vektor, gerak lurus, gerak parabola, dan gerak melingkar.</v>
      </c>
      <c r="K20" s="28">
        <f t="shared" si="5"/>
        <v>81.8</v>
      </c>
      <c r="L20" s="28" t="str">
        <f t="shared" si="6"/>
        <v>B</v>
      </c>
      <c r="M20" s="28">
        <f t="shared" si="7"/>
        <v>81.8</v>
      </c>
      <c r="N20" s="28" t="str">
        <f t="shared" si="8"/>
        <v>B</v>
      </c>
      <c r="O20" s="36">
        <v>1</v>
      </c>
      <c r="P20" s="28" t="str">
        <f t="shared" si="9"/>
        <v>Sangat terampil membuat karya konsep gejala hakikat fisika, pengukuran, vektor, gerak lurus, gerak parabola, dan gerak melingkar.</v>
      </c>
      <c r="Q20" s="39"/>
      <c r="R20" s="39" t="s">
        <v>8</v>
      </c>
      <c r="S20" s="18"/>
      <c r="T20" s="1">
        <v>80</v>
      </c>
      <c r="U20" s="1">
        <v>85</v>
      </c>
      <c r="V20" s="1">
        <v>80</v>
      </c>
      <c r="W20" s="1">
        <v>77</v>
      </c>
      <c r="X20" s="1">
        <f t="shared" si="10"/>
        <v>82</v>
      </c>
      <c r="Y20" s="42">
        <v>86</v>
      </c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81</v>
      </c>
      <c r="AI20" s="1">
        <v>85</v>
      </c>
      <c r="AJ20" s="1">
        <v>81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123124</v>
      </c>
      <c r="C21" s="19" t="s">
        <v>125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menjelaskan tentang gejala hakikat fisika, pengukuran, vektor, gerak lurus, &amp; gerak parabola.</v>
      </c>
      <c r="K21" s="28">
        <f t="shared" si="5"/>
        <v>83.2</v>
      </c>
      <c r="L21" s="28" t="str">
        <f t="shared" si="6"/>
        <v>B</v>
      </c>
      <c r="M21" s="28">
        <f t="shared" si="7"/>
        <v>83.2</v>
      </c>
      <c r="N21" s="28" t="str">
        <f t="shared" si="8"/>
        <v>B</v>
      </c>
      <c r="O21" s="36">
        <v>1</v>
      </c>
      <c r="P21" s="28" t="str">
        <f t="shared" si="9"/>
        <v>Sangat terampil membuat karya konsep gejala hakikat fisika, pengukuran, vektor, gerak lurus, gerak parabola, dan gerak melingkar.</v>
      </c>
      <c r="Q21" s="39"/>
      <c r="R21" s="39" t="s">
        <v>8</v>
      </c>
      <c r="S21" s="18"/>
      <c r="T21" s="1">
        <v>73</v>
      </c>
      <c r="U21" s="1">
        <v>75.95</v>
      </c>
      <c r="V21" s="1">
        <v>80</v>
      </c>
      <c r="W21" s="1">
        <f t="shared" si="11"/>
        <v>83</v>
      </c>
      <c r="X21" s="1">
        <f t="shared" si="10"/>
        <v>82</v>
      </c>
      <c r="Y21" s="42">
        <f>'[1]X MIPA 5'!F23</f>
        <v>79.52</v>
      </c>
      <c r="Z21" s="1"/>
      <c r="AA21" s="1"/>
      <c r="AB21" s="1"/>
      <c r="AC21" s="1"/>
      <c r="AD21" s="1"/>
      <c r="AE21" s="18"/>
      <c r="AF21" s="1">
        <v>81</v>
      </c>
      <c r="AG21" s="1">
        <v>85</v>
      </c>
      <c r="AH21" s="1">
        <v>80</v>
      </c>
      <c r="AI21" s="1">
        <v>83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43105</v>
      </c>
      <c r="FK21" s="80">
        <v>43115</v>
      </c>
    </row>
    <row r="22" spans="1:167" x14ac:dyDescent="0.25">
      <c r="A22" s="19">
        <v>12</v>
      </c>
      <c r="B22" s="19">
        <v>123140</v>
      </c>
      <c r="C22" s="19" t="s">
        <v>126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menjelaskan tentang gejala hakikat fisika, pengukuran, vektor, gerak lurus, gerak parabola, dan gerak melingkar.</v>
      </c>
      <c r="K22" s="28">
        <f t="shared" si="5"/>
        <v>81.599999999999994</v>
      </c>
      <c r="L22" s="28" t="str">
        <f t="shared" si="6"/>
        <v>B</v>
      </c>
      <c r="M22" s="28">
        <f t="shared" si="7"/>
        <v>81.599999999999994</v>
      </c>
      <c r="N22" s="28" t="str">
        <f t="shared" si="8"/>
        <v>B</v>
      </c>
      <c r="O22" s="36">
        <v>1</v>
      </c>
      <c r="P22" s="28" t="str">
        <f t="shared" si="9"/>
        <v>Sangat terampil membuat karya konsep gejala hakikat fisika, pengukuran, vektor, gerak lurus, gerak parabola, dan gerak melingkar.</v>
      </c>
      <c r="Q22" s="39"/>
      <c r="R22" s="39" t="s">
        <v>8</v>
      </c>
      <c r="S22" s="18"/>
      <c r="T22" s="1">
        <v>78</v>
      </c>
      <c r="U22" s="1">
        <v>80.709999999999994</v>
      </c>
      <c r="V22" s="1">
        <v>78</v>
      </c>
      <c r="W22" s="1">
        <f t="shared" si="11"/>
        <v>88</v>
      </c>
      <c r="X22" s="1">
        <f t="shared" si="10"/>
        <v>80</v>
      </c>
      <c r="Y22" s="42">
        <f>'[1]X MIPA 5'!F24</f>
        <v>78.33</v>
      </c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80</v>
      </c>
      <c r="AI22" s="1">
        <v>85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123156</v>
      </c>
      <c r="C23" s="19" t="s">
        <v>127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menjelaskan tentang gejala hakikat fisika, pengukuran, vektor, gerak lurus, &amp; gerak parabola.</v>
      </c>
      <c r="K23" s="28">
        <f t="shared" si="5"/>
        <v>82.8</v>
      </c>
      <c r="L23" s="28" t="str">
        <f t="shared" si="6"/>
        <v>B</v>
      </c>
      <c r="M23" s="28">
        <f t="shared" si="7"/>
        <v>82.8</v>
      </c>
      <c r="N23" s="28" t="str">
        <f t="shared" si="8"/>
        <v>B</v>
      </c>
      <c r="O23" s="36">
        <v>1</v>
      </c>
      <c r="P23" s="28" t="str">
        <f t="shared" si="9"/>
        <v>Sangat terampil membuat karya konsep gejala hakikat fisika, pengukuran, vektor, gerak lurus, gerak parabola, dan gerak melingkar.</v>
      </c>
      <c r="Q23" s="39"/>
      <c r="R23" s="39" t="s">
        <v>8</v>
      </c>
      <c r="S23" s="18"/>
      <c r="T23" s="1">
        <v>79</v>
      </c>
      <c r="U23" s="1">
        <v>83</v>
      </c>
      <c r="V23" s="1">
        <v>72</v>
      </c>
      <c r="W23" s="1">
        <v>80</v>
      </c>
      <c r="X23" s="1">
        <f t="shared" si="10"/>
        <v>74</v>
      </c>
      <c r="Y23" s="42">
        <v>73</v>
      </c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>
        <v>83</v>
      </c>
      <c r="AJ23" s="1">
        <v>86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43106</v>
      </c>
      <c r="FK23" s="80">
        <v>43116</v>
      </c>
    </row>
    <row r="24" spans="1:167" x14ac:dyDescent="0.25">
      <c r="A24" s="19">
        <v>14</v>
      </c>
      <c r="B24" s="19">
        <v>123172</v>
      </c>
      <c r="C24" s="19" t="s">
        <v>128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menjelaskan tentang gejala hakikat fisika, pengukuran, vektor, gerak lurus, gerak parabola, dan gerak melingkar.</v>
      </c>
      <c r="K24" s="28">
        <f t="shared" si="5"/>
        <v>81.599999999999994</v>
      </c>
      <c r="L24" s="28" t="str">
        <f t="shared" si="6"/>
        <v>B</v>
      </c>
      <c r="M24" s="28">
        <f t="shared" si="7"/>
        <v>81.599999999999994</v>
      </c>
      <c r="N24" s="28" t="str">
        <f t="shared" si="8"/>
        <v>B</v>
      </c>
      <c r="O24" s="36">
        <v>1</v>
      </c>
      <c r="P24" s="28" t="str">
        <f t="shared" si="9"/>
        <v>Sangat terampil membuat karya konsep gejala hakikat fisika, pengukuran, vektor, gerak lurus, gerak parabola, dan gerak melingkar.</v>
      </c>
      <c r="Q24" s="39"/>
      <c r="R24" s="39" t="s">
        <v>8</v>
      </c>
      <c r="S24" s="18"/>
      <c r="T24" s="1">
        <v>80</v>
      </c>
      <c r="U24" s="1">
        <v>86</v>
      </c>
      <c r="V24" s="1">
        <v>88</v>
      </c>
      <c r="W24" s="1">
        <v>80</v>
      </c>
      <c r="X24" s="1">
        <v>88</v>
      </c>
      <c r="Y24" s="42">
        <v>87</v>
      </c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>
        <v>80</v>
      </c>
      <c r="AI24" s="1">
        <v>85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123188</v>
      </c>
      <c r="C25" s="19" t="s">
        <v>129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hakikat fisika, pengukuran, vektor, gerak lurus, &amp; gerak parabola.</v>
      </c>
      <c r="K25" s="28">
        <f t="shared" si="5"/>
        <v>83.6</v>
      </c>
      <c r="L25" s="28" t="str">
        <f t="shared" si="6"/>
        <v>B</v>
      </c>
      <c r="M25" s="28">
        <f t="shared" si="7"/>
        <v>83.6</v>
      </c>
      <c r="N25" s="28" t="str">
        <f t="shared" si="8"/>
        <v>B</v>
      </c>
      <c r="O25" s="36">
        <v>1</v>
      </c>
      <c r="P25" s="28" t="str">
        <f t="shared" si="9"/>
        <v>Sangat terampil membuat karya konsep gejala hakikat fisika, pengukuran, vektor, gerak lurus, gerak parabola, dan gerak melingkar.</v>
      </c>
      <c r="Q25" s="39"/>
      <c r="R25" s="39" t="s">
        <v>8</v>
      </c>
      <c r="S25" s="18"/>
      <c r="T25" s="1">
        <v>74</v>
      </c>
      <c r="U25" s="1">
        <v>75</v>
      </c>
      <c r="V25" s="1">
        <f t="shared" ref="V25" si="12">Y25</f>
        <v>80</v>
      </c>
      <c r="W25" s="1">
        <f t="shared" si="11"/>
        <v>84</v>
      </c>
      <c r="X25" s="1">
        <v>78</v>
      </c>
      <c r="Y25" s="42">
        <v>80</v>
      </c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81</v>
      </c>
      <c r="AI25" s="1">
        <v>86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43107</v>
      </c>
      <c r="FK25" s="80">
        <v>43117</v>
      </c>
    </row>
    <row r="26" spans="1:167" x14ac:dyDescent="0.25">
      <c r="A26" s="19">
        <v>16</v>
      </c>
      <c r="B26" s="19">
        <v>123204</v>
      </c>
      <c r="C26" s="19" t="s">
        <v>130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menjelaskan tentang gejala hakikat fisika, pengukuran, vektor, gerak lurus, gerak parabola, dan gerak melingkar.</v>
      </c>
      <c r="K26" s="28">
        <f t="shared" si="5"/>
        <v>82.4</v>
      </c>
      <c r="L26" s="28" t="str">
        <f t="shared" si="6"/>
        <v>B</v>
      </c>
      <c r="M26" s="28">
        <f t="shared" si="7"/>
        <v>82.4</v>
      </c>
      <c r="N26" s="28" t="str">
        <f t="shared" si="8"/>
        <v>B</v>
      </c>
      <c r="O26" s="36">
        <v>1</v>
      </c>
      <c r="P26" s="28" t="str">
        <f t="shared" si="9"/>
        <v>Sangat terampil membuat karya konsep gejala hakikat fisika, pengukuran, vektor, gerak lurus, gerak parabola, dan gerak melingkar.</v>
      </c>
      <c r="Q26" s="39"/>
      <c r="R26" s="39" t="s">
        <v>8</v>
      </c>
      <c r="S26" s="18"/>
      <c r="T26" s="1">
        <v>80</v>
      </c>
      <c r="U26" s="1">
        <v>74.760000000000005</v>
      </c>
      <c r="V26" s="1">
        <v>80</v>
      </c>
      <c r="W26" s="1">
        <f t="shared" si="11"/>
        <v>90</v>
      </c>
      <c r="X26" s="1">
        <f t="shared" si="10"/>
        <v>82</v>
      </c>
      <c r="Y26" s="42">
        <f>'[1]X MIPA 5'!F28</f>
        <v>79.52</v>
      </c>
      <c r="Z26" s="1"/>
      <c r="AA26" s="1"/>
      <c r="AB26" s="1"/>
      <c r="AC26" s="1"/>
      <c r="AD26" s="1"/>
      <c r="AE26" s="18"/>
      <c r="AF26" s="1">
        <v>81</v>
      </c>
      <c r="AG26" s="1">
        <v>86</v>
      </c>
      <c r="AH26" s="1">
        <v>80</v>
      </c>
      <c r="AI26" s="1">
        <v>85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123220</v>
      </c>
      <c r="C27" s="19" t="s">
        <v>131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menjelaskan tentang gejala hakikat fisika, pengukuran, vektor, gerak lurus, &amp; gerak parabola.</v>
      </c>
      <c r="K27" s="28">
        <f t="shared" si="5"/>
        <v>82.8</v>
      </c>
      <c r="L27" s="28" t="str">
        <f t="shared" si="6"/>
        <v>B</v>
      </c>
      <c r="M27" s="28">
        <f t="shared" si="7"/>
        <v>82.8</v>
      </c>
      <c r="N27" s="28" t="str">
        <f t="shared" si="8"/>
        <v>B</v>
      </c>
      <c r="O27" s="36">
        <v>1</v>
      </c>
      <c r="P27" s="28" t="str">
        <f t="shared" si="9"/>
        <v>Sangat terampil membuat karya konsep gejala hakikat fisika, pengukuran, vektor, gerak lurus, gerak parabola, dan gerak melingkar.</v>
      </c>
      <c r="Q27" s="39"/>
      <c r="R27" s="39" t="s">
        <v>8</v>
      </c>
      <c r="S27" s="18"/>
      <c r="T27" s="1">
        <v>79</v>
      </c>
      <c r="U27" s="1">
        <v>74.760000000000005</v>
      </c>
      <c r="V27" s="1">
        <v>76</v>
      </c>
      <c r="W27" s="1">
        <f t="shared" si="11"/>
        <v>89</v>
      </c>
      <c r="X27" s="1">
        <f t="shared" si="10"/>
        <v>78</v>
      </c>
      <c r="Y27" s="42">
        <f>'[1]X MIPA 5'!F29</f>
        <v>75.95</v>
      </c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82</v>
      </c>
      <c r="AI27" s="1">
        <v>85</v>
      </c>
      <c r="AJ27" s="1">
        <v>82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43108</v>
      </c>
      <c r="FK27" s="80">
        <v>43118</v>
      </c>
    </row>
    <row r="28" spans="1:167" x14ac:dyDescent="0.25">
      <c r="A28" s="19">
        <v>18</v>
      </c>
      <c r="B28" s="19">
        <v>123236</v>
      </c>
      <c r="C28" s="19" t="s">
        <v>132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menjelaskan tentang gejala hakikat fisika, pengukuran, vektor, gerak lurus, &amp; gerak parabola.</v>
      </c>
      <c r="K28" s="28">
        <f t="shared" si="5"/>
        <v>82.6</v>
      </c>
      <c r="L28" s="28" t="str">
        <f t="shared" si="6"/>
        <v>B</v>
      </c>
      <c r="M28" s="28">
        <f t="shared" si="7"/>
        <v>82.6</v>
      </c>
      <c r="N28" s="28" t="str">
        <f t="shared" si="8"/>
        <v>B</v>
      </c>
      <c r="O28" s="36">
        <v>1</v>
      </c>
      <c r="P28" s="28" t="str">
        <f t="shared" si="9"/>
        <v>Sangat terampil membuat karya konsep gejala hakikat fisika, pengukuran, vektor, gerak lurus, gerak parabola, dan gerak melingkar.</v>
      </c>
      <c r="Q28" s="39"/>
      <c r="R28" s="39" t="s">
        <v>8</v>
      </c>
      <c r="S28" s="18"/>
      <c r="T28" s="1">
        <v>80</v>
      </c>
      <c r="U28" s="1">
        <v>70</v>
      </c>
      <c r="V28" s="1">
        <v>77</v>
      </c>
      <c r="W28" s="1">
        <f t="shared" si="11"/>
        <v>90</v>
      </c>
      <c r="X28" s="1">
        <f t="shared" si="10"/>
        <v>79</v>
      </c>
      <c r="Y28" s="42">
        <v>75</v>
      </c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80</v>
      </c>
      <c r="AI28" s="1">
        <v>86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123252</v>
      </c>
      <c r="C29" s="19" t="s">
        <v>133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menjelaskan tentang gejala hakikat fisika, pengukuran, vektor, gerak lurus, gerak parabola, dan gerak melingkar.</v>
      </c>
      <c r="K29" s="28">
        <f t="shared" si="5"/>
        <v>82.2</v>
      </c>
      <c r="L29" s="28" t="str">
        <f t="shared" si="6"/>
        <v>B</v>
      </c>
      <c r="M29" s="28">
        <f t="shared" si="7"/>
        <v>82.2</v>
      </c>
      <c r="N29" s="28" t="str">
        <f t="shared" si="8"/>
        <v>B</v>
      </c>
      <c r="O29" s="36">
        <v>1</v>
      </c>
      <c r="P29" s="28" t="str">
        <f t="shared" si="9"/>
        <v>Sangat terampil membuat karya konsep gejala hakikat fisika, pengukuran, vektor, gerak lurus, gerak parabola, dan gerak melingkar.</v>
      </c>
      <c r="Q29" s="39"/>
      <c r="R29" s="39" t="s">
        <v>8</v>
      </c>
      <c r="S29" s="18"/>
      <c r="T29" s="1">
        <v>85</v>
      </c>
      <c r="U29" s="1">
        <v>83</v>
      </c>
      <c r="V29" s="1">
        <v>78</v>
      </c>
      <c r="W29" s="1">
        <f t="shared" si="11"/>
        <v>95</v>
      </c>
      <c r="X29" s="1">
        <f t="shared" si="10"/>
        <v>80</v>
      </c>
      <c r="Y29" s="42">
        <v>80</v>
      </c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>
        <v>80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43109</v>
      </c>
      <c r="FK29" s="80">
        <v>43119</v>
      </c>
    </row>
    <row r="30" spans="1:167" x14ac:dyDescent="0.25">
      <c r="A30" s="19">
        <v>20</v>
      </c>
      <c r="B30" s="19">
        <v>123268</v>
      </c>
      <c r="C30" s="19" t="s">
        <v>134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menjelaskan tentang gejala hakikat fisika, pengukuran, vektor, gerak lurus, gerak parabola, dan gerak melingkar.</v>
      </c>
      <c r="K30" s="28">
        <f t="shared" si="5"/>
        <v>83.2</v>
      </c>
      <c r="L30" s="28" t="str">
        <f t="shared" si="6"/>
        <v>B</v>
      </c>
      <c r="M30" s="28">
        <f t="shared" si="7"/>
        <v>83.2</v>
      </c>
      <c r="N30" s="28" t="str">
        <f t="shared" si="8"/>
        <v>B</v>
      </c>
      <c r="O30" s="36">
        <v>1</v>
      </c>
      <c r="P30" s="28" t="str">
        <f t="shared" si="9"/>
        <v>Sangat terampil membuat karya konsep gejala hakikat fisika, pengukuran, vektor, gerak lurus, gerak parabola, dan gerak melingkar.</v>
      </c>
      <c r="Q30" s="39"/>
      <c r="R30" s="39" t="s">
        <v>8</v>
      </c>
      <c r="S30" s="18"/>
      <c r="T30" s="1">
        <v>80</v>
      </c>
      <c r="U30" s="1">
        <v>84</v>
      </c>
      <c r="V30" s="1">
        <v>85</v>
      </c>
      <c r="W30" s="1">
        <f t="shared" si="11"/>
        <v>90</v>
      </c>
      <c r="X30" s="1">
        <v>86</v>
      </c>
      <c r="Y30" s="42">
        <v>84</v>
      </c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83</v>
      </c>
      <c r="AI30" s="1">
        <v>85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123284</v>
      </c>
      <c r="C31" s="19" t="s">
        <v>135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menjelaskan tentang gejala hakikat fisika, pengukuran, vektor, gerak lurus, gerak parabola, dan gerak melingkar.</v>
      </c>
      <c r="K31" s="28">
        <f t="shared" si="5"/>
        <v>83.8</v>
      </c>
      <c r="L31" s="28" t="str">
        <f t="shared" si="6"/>
        <v>B</v>
      </c>
      <c r="M31" s="28">
        <f t="shared" si="7"/>
        <v>83.8</v>
      </c>
      <c r="N31" s="28" t="str">
        <f t="shared" si="8"/>
        <v>B</v>
      </c>
      <c r="O31" s="36">
        <v>1</v>
      </c>
      <c r="P31" s="28" t="str">
        <f t="shared" si="9"/>
        <v>Sangat terampil membuat karya konsep gejala hakikat fisika, pengukuran, vektor, gerak lurus, gerak parabola, dan gerak melingkar.</v>
      </c>
      <c r="Q31" s="39"/>
      <c r="R31" s="39" t="s">
        <v>8</v>
      </c>
      <c r="S31" s="18"/>
      <c r="T31" s="1">
        <v>80</v>
      </c>
      <c r="U31" s="1">
        <v>86</v>
      </c>
      <c r="V31" s="1">
        <v>86</v>
      </c>
      <c r="W31" s="1">
        <v>88</v>
      </c>
      <c r="X31" s="1">
        <v>86</v>
      </c>
      <c r="Y31" s="42">
        <v>85</v>
      </c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80</v>
      </c>
      <c r="AI31" s="1">
        <v>85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43110</v>
      </c>
      <c r="FK31" s="80">
        <v>43120</v>
      </c>
    </row>
    <row r="32" spans="1:167" x14ac:dyDescent="0.25">
      <c r="A32" s="19">
        <v>22</v>
      </c>
      <c r="B32" s="19">
        <v>123300</v>
      </c>
      <c r="C32" s="19" t="s">
        <v>136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menjelaskan tentang gejala hakikat fisika, pengukuran, vektor, gerak lurus, gerak parabola, dan gerak melingkar.</v>
      </c>
      <c r="K32" s="28">
        <f t="shared" si="5"/>
        <v>83.8</v>
      </c>
      <c r="L32" s="28" t="str">
        <f t="shared" si="6"/>
        <v>B</v>
      </c>
      <c r="M32" s="28">
        <f t="shared" si="7"/>
        <v>83.8</v>
      </c>
      <c r="N32" s="28" t="str">
        <f t="shared" si="8"/>
        <v>B</v>
      </c>
      <c r="O32" s="36">
        <v>1</v>
      </c>
      <c r="P32" s="28" t="str">
        <f t="shared" si="9"/>
        <v>Sangat terampil membuat karya konsep gejala hakikat fisika, pengukuran, vektor, gerak lurus, gerak parabola, dan gerak melingkar.</v>
      </c>
      <c r="Q32" s="39"/>
      <c r="R32" s="39" t="s">
        <v>8</v>
      </c>
      <c r="S32" s="18"/>
      <c r="T32" s="1">
        <v>80</v>
      </c>
      <c r="U32" s="1">
        <v>90</v>
      </c>
      <c r="V32" s="1">
        <v>75</v>
      </c>
      <c r="W32" s="1">
        <v>85</v>
      </c>
      <c r="X32" s="1">
        <v>74</v>
      </c>
      <c r="Y32" s="42">
        <v>75</v>
      </c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84</v>
      </c>
      <c r="AI32" s="1">
        <v>86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123316</v>
      </c>
      <c r="C33" s="19" t="s">
        <v>137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menjelaskan tentang gejala hakikat fisika, pengukuran, vektor, gerak lurus, gerak parabola, dan gerak melingkar.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Sangat terampil membuat karya konsep gejala hakikat fisika, pengukuran, vektor, gerak lurus, gerak parabola, dan gerak melingkar.</v>
      </c>
      <c r="Q33" s="39"/>
      <c r="R33" s="39" t="s">
        <v>8</v>
      </c>
      <c r="S33" s="18"/>
      <c r="T33" s="1">
        <v>80</v>
      </c>
      <c r="U33" s="1">
        <v>78</v>
      </c>
      <c r="V33" s="1">
        <v>87</v>
      </c>
      <c r="W33" s="1">
        <v>80</v>
      </c>
      <c r="X33" s="1">
        <f t="shared" si="10"/>
        <v>89</v>
      </c>
      <c r="Y33" s="42">
        <v>88</v>
      </c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>
        <v>80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123332</v>
      </c>
      <c r="C34" s="19" t="s">
        <v>138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menjelaskan tentang gejala hakikat fisika, pengukuran, vektor, gerak lurus, gerak parabola, dan gerak melingkar.</v>
      </c>
      <c r="K34" s="28">
        <f t="shared" si="5"/>
        <v>82.2</v>
      </c>
      <c r="L34" s="28" t="str">
        <f t="shared" si="6"/>
        <v>B</v>
      </c>
      <c r="M34" s="28">
        <f t="shared" si="7"/>
        <v>82.2</v>
      </c>
      <c r="N34" s="28" t="str">
        <f t="shared" si="8"/>
        <v>B</v>
      </c>
      <c r="O34" s="36">
        <v>1</v>
      </c>
      <c r="P34" s="28" t="str">
        <f t="shared" si="9"/>
        <v>Sangat terampil membuat karya konsep gejala hakikat fisika, pengukuran, vektor, gerak lurus, gerak parabola, dan gerak melingkar.</v>
      </c>
      <c r="Q34" s="39"/>
      <c r="R34" s="39" t="s">
        <v>8</v>
      </c>
      <c r="S34" s="18"/>
      <c r="T34" s="1">
        <v>78</v>
      </c>
      <c r="U34" s="1">
        <v>88</v>
      </c>
      <c r="V34" s="1">
        <v>87</v>
      </c>
      <c r="W34" s="1">
        <f t="shared" si="11"/>
        <v>88</v>
      </c>
      <c r="X34" s="1">
        <f t="shared" si="10"/>
        <v>89</v>
      </c>
      <c r="Y34" s="42">
        <v>88</v>
      </c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82</v>
      </c>
      <c r="AI34" s="1">
        <v>82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123348</v>
      </c>
      <c r="C35" s="19" t="s">
        <v>139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menjelaskan tentang gejala hakikat fisika, pengukuran, vektor, gerak lurus, gerak parabola, dan gerak melingkar.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Sangat terampil membuat karya konsep gejala hakikat fisika, pengukuran, vektor, gerak lurus, gerak parabola, dan gerak melingkar.</v>
      </c>
      <c r="Q35" s="39"/>
      <c r="R35" s="39" t="s">
        <v>8</v>
      </c>
      <c r="S35" s="18"/>
      <c r="T35" s="1">
        <v>76</v>
      </c>
      <c r="U35" s="1">
        <v>86</v>
      </c>
      <c r="V35" s="1">
        <v>85</v>
      </c>
      <c r="W35" s="1">
        <f t="shared" si="11"/>
        <v>86</v>
      </c>
      <c r="X35" s="1">
        <f t="shared" si="10"/>
        <v>87</v>
      </c>
      <c r="Y35" s="42">
        <v>86</v>
      </c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80</v>
      </c>
      <c r="AI35" s="1">
        <v>85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123364</v>
      </c>
      <c r="C36" s="19" t="s">
        <v>140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menjelaskan tentang gejala hakikat fisika, pengukuran, vektor, gerak lurus, gerak parabola, dan gerak melingkar.</v>
      </c>
      <c r="K36" s="28">
        <f t="shared" si="5"/>
        <v>82.2</v>
      </c>
      <c r="L36" s="28" t="str">
        <f t="shared" si="6"/>
        <v>B</v>
      </c>
      <c r="M36" s="28">
        <f t="shared" si="7"/>
        <v>82.2</v>
      </c>
      <c r="N36" s="28" t="str">
        <f t="shared" si="8"/>
        <v>B</v>
      </c>
      <c r="O36" s="36">
        <v>1</v>
      </c>
      <c r="P36" s="28" t="str">
        <f t="shared" si="9"/>
        <v>Sangat terampil membuat karya konsep gejala hakikat fisika, pengukuran, vektor, gerak lurus, gerak parabola, dan gerak melingkar.</v>
      </c>
      <c r="Q36" s="39"/>
      <c r="R36" s="39" t="s">
        <v>8</v>
      </c>
      <c r="S36" s="18"/>
      <c r="T36" s="1">
        <v>72</v>
      </c>
      <c r="U36" s="1">
        <v>78</v>
      </c>
      <c r="V36" s="1">
        <v>85</v>
      </c>
      <c r="W36" s="1">
        <f t="shared" si="11"/>
        <v>82</v>
      </c>
      <c r="X36" s="1">
        <f t="shared" si="10"/>
        <v>87</v>
      </c>
      <c r="Y36" s="42">
        <v>83</v>
      </c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86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123380</v>
      </c>
      <c r="C37" s="19" t="s">
        <v>141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menjelaskan tentang gejala hakikat fisika, pengukuran, vektor, gerak lurus, gerak parabola, dan gerak melingkar.</v>
      </c>
      <c r="K37" s="28">
        <f t="shared" si="5"/>
        <v>82.2</v>
      </c>
      <c r="L37" s="28" t="str">
        <f t="shared" si="6"/>
        <v>B</v>
      </c>
      <c r="M37" s="28">
        <f t="shared" si="7"/>
        <v>82.2</v>
      </c>
      <c r="N37" s="28" t="str">
        <f t="shared" si="8"/>
        <v>B</v>
      </c>
      <c r="O37" s="36">
        <v>1</v>
      </c>
      <c r="P37" s="28" t="str">
        <f t="shared" si="9"/>
        <v>Sangat terampil membuat karya konsep gejala hakikat fisika, pengukuran, vektor, gerak lurus, gerak parabola, dan gerak melingkar.</v>
      </c>
      <c r="Q37" s="39"/>
      <c r="R37" s="39" t="s">
        <v>8</v>
      </c>
      <c r="S37" s="18"/>
      <c r="T37" s="1">
        <v>85</v>
      </c>
      <c r="U37" s="1">
        <v>80</v>
      </c>
      <c r="V37" s="1">
        <v>82</v>
      </c>
      <c r="W37" s="1">
        <f t="shared" si="11"/>
        <v>95</v>
      </c>
      <c r="X37" s="1">
        <v>80</v>
      </c>
      <c r="Y37" s="42">
        <v>82</v>
      </c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80</v>
      </c>
      <c r="AI37" s="1">
        <v>85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123396</v>
      </c>
      <c r="C38" s="19" t="s">
        <v>142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menjelaskan tentang gejala hakikat fisika, pengukuran, vektor, gerak lurus, gerak parabola, dan gerak melingkar.</v>
      </c>
      <c r="K38" s="28">
        <f t="shared" si="5"/>
        <v>83.6</v>
      </c>
      <c r="L38" s="28" t="str">
        <f t="shared" si="6"/>
        <v>B</v>
      </c>
      <c r="M38" s="28">
        <f t="shared" si="7"/>
        <v>83.6</v>
      </c>
      <c r="N38" s="28" t="str">
        <f t="shared" si="8"/>
        <v>B</v>
      </c>
      <c r="O38" s="36">
        <v>1</v>
      </c>
      <c r="P38" s="28" t="str">
        <f t="shared" si="9"/>
        <v>Sangat terampil membuat karya konsep gejala hakikat fisika, pengukuran, vektor, gerak lurus, gerak parabola, dan gerak melingkar.</v>
      </c>
      <c r="Q38" s="39"/>
      <c r="R38" s="39" t="s">
        <v>8</v>
      </c>
      <c r="S38" s="18"/>
      <c r="T38" s="1">
        <v>78</v>
      </c>
      <c r="U38" s="1">
        <v>74</v>
      </c>
      <c r="V38" s="1">
        <v>85</v>
      </c>
      <c r="W38" s="1">
        <f t="shared" si="11"/>
        <v>88</v>
      </c>
      <c r="X38" s="1">
        <f t="shared" si="10"/>
        <v>87</v>
      </c>
      <c r="Y38" s="42">
        <v>85</v>
      </c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83</v>
      </c>
      <c r="AI38" s="1">
        <v>87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123412</v>
      </c>
      <c r="C39" s="19" t="s">
        <v>143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menjelaskan tentang gejala hakikat fisika, pengukuran, vektor, gerak lurus, gerak parabola, dan gerak melingkar.</v>
      </c>
      <c r="K39" s="28">
        <f t="shared" si="5"/>
        <v>84.2</v>
      </c>
      <c r="L39" s="28" t="str">
        <f t="shared" si="6"/>
        <v>A</v>
      </c>
      <c r="M39" s="28">
        <f t="shared" si="7"/>
        <v>84.2</v>
      </c>
      <c r="N39" s="28" t="str">
        <f t="shared" si="8"/>
        <v>A</v>
      </c>
      <c r="O39" s="36">
        <v>1</v>
      </c>
      <c r="P39" s="28" t="str">
        <f t="shared" si="9"/>
        <v>Sangat terampil membuat karya konsep gejala hakikat fisika, pengukuran, vektor, gerak lurus, gerak parabola, dan gerak melingkar.</v>
      </c>
      <c r="Q39" s="39"/>
      <c r="R39" s="39" t="s">
        <v>8</v>
      </c>
      <c r="S39" s="18"/>
      <c r="T39" s="1">
        <v>80</v>
      </c>
      <c r="U39" s="1">
        <v>80</v>
      </c>
      <c r="V39" s="1">
        <v>80</v>
      </c>
      <c r="W39" s="1">
        <f t="shared" si="11"/>
        <v>90</v>
      </c>
      <c r="X39" s="1">
        <f t="shared" si="10"/>
        <v>82</v>
      </c>
      <c r="Y39" s="42">
        <v>83</v>
      </c>
      <c r="Z39" s="1"/>
      <c r="AA39" s="1"/>
      <c r="AB39" s="1"/>
      <c r="AC39" s="1"/>
      <c r="AD39" s="1"/>
      <c r="AE39" s="18"/>
      <c r="AF39" s="1">
        <v>83</v>
      </c>
      <c r="AG39" s="1">
        <v>87</v>
      </c>
      <c r="AH39" s="1">
        <v>80</v>
      </c>
      <c r="AI39" s="1">
        <v>85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123428</v>
      </c>
      <c r="C40" s="19" t="s">
        <v>144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menjelaskan tentang gejala hakikat fisika, pengukuran, vektor, gerak lurus, gerak parabola, dan gerak melingkar.</v>
      </c>
      <c r="K40" s="28">
        <f t="shared" si="5"/>
        <v>83.6</v>
      </c>
      <c r="L40" s="28" t="str">
        <f t="shared" si="6"/>
        <v>B</v>
      </c>
      <c r="M40" s="28">
        <f t="shared" si="7"/>
        <v>83.6</v>
      </c>
      <c r="N40" s="28" t="str">
        <f t="shared" si="8"/>
        <v>B</v>
      </c>
      <c r="O40" s="36">
        <v>1</v>
      </c>
      <c r="P40" s="28" t="str">
        <f t="shared" si="9"/>
        <v>Sangat terampil membuat karya konsep gejala hakikat fisika, pengukuran, vektor, gerak lurus, gerak parabola, dan gerak melingkar.</v>
      </c>
      <c r="Q40" s="39"/>
      <c r="R40" s="39" t="s">
        <v>8</v>
      </c>
      <c r="S40" s="18"/>
      <c r="T40" s="1">
        <v>81</v>
      </c>
      <c r="U40" s="1">
        <v>85</v>
      </c>
      <c r="V40" s="1">
        <v>85</v>
      </c>
      <c r="W40" s="1">
        <v>90</v>
      </c>
      <c r="X40" s="1">
        <f t="shared" si="10"/>
        <v>87</v>
      </c>
      <c r="Y40" s="42">
        <v>80</v>
      </c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83</v>
      </c>
      <c r="AI40" s="1">
        <v>87</v>
      </c>
      <c r="AJ40" s="1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123444</v>
      </c>
      <c r="C41" s="19" t="s">
        <v>145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menjelaskan tentang gejala hakikat fisika, pengukuran, vektor, gerak lurus, gerak parabola, dan gerak melingkar.</v>
      </c>
      <c r="K41" s="28">
        <f t="shared" si="5"/>
        <v>84.2</v>
      </c>
      <c r="L41" s="28" t="str">
        <f t="shared" si="6"/>
        <v>A</v>
      </c>
      <c r="M41" s="28">
        <f t="shared" si="7"/>
        <v>84.2</v>
      </c>
      <c r="N41" s="28" t="str">
        <f t="shared" si="8"/>
        <v>A</v>
      </c>
      <c r="O41" s="36">
        <v>1</v>
      </c>
      <c r="P41" s="28" t="str">
        <f t="shared" si="9"/>
        <v>Sangat terampil membuat karya konsep gejala hakikat fisika, pengukuran, vektor, gerak lurus, gerak parabola, dan gerak melingkar.</v>
      </c>
      <c r="Q41" s="39"/>
      <c r="R41" s="39" t="s">
        <v>8</v>
      </c>
      <c r="S41" s="18"/>
      <c r="T41" s="1">
        <v>80</v>
      </c>
      <c r="U41" s="1">
        <v>80</v>
      </c>
      <c r="V41" s="1">
        <v>85</v>
      </c>
      <c r="W41" s="1">
        <v>88</v>
      </c>
      <c r="X41" s="1">
        <f t="shared" si="10"/>
        <v>87</v>
      </c>
      <c r="Y41" s="42">
        <v>88</v>
      </c>
      <c r="Z41" s="1"/>
      <c r="AA41" s="1"/>
      <c r="AB41" s="1"/>
      <c r="AC41" s="1"/>
      <c r="AD41" s="1"/>
      <c r="AE41" s="18"/>
      <c r="AF41" s="1">
        <v>83</v>
      </c>
      <c r="AG41" s="1">
        <v>87</v>
      </c>
      <c r="AH41" s="1">
        <v>80</v>
      </c>
      <c r="AI41" s="1">
        <v>85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123460</v>
      </c>
      <c r="C42" s="19" t="s">
        <v>146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menjelaskan tentang gejala hakikat fisika, pengukuran, vektor, gerak lurus, gerak parabola, dan gerak melingkar.</v>
      </c>
      <c r="K42" s="28">
        <f t="shared" si="5"/>
        <v>82.2</v>
      </c>
      <c r="L42" s="28" t="str">
        <f t="shared" si="6"/>
        <v>B</v>
      </c>
      <c r="M42" s="28">
        <f t="shared" si="7"/>
        <v>82.2</v>
      </c>
      <c r="N42" s="28" t="str">
        <f t="shared" si="8"/>
        <v>B</v>
      </c>
      <c r="O42" s="36">
        <v>1</v>
      </c>
      <c r="P42" s="28" t="str">
        <f t="shared" si="9"/>
        <v>Sangat terampil membuat karya konsep gejala hakikat fisika, pengukuran, vektor, gerak lurus, gerak parabola, dan gerak melingkar.</v>
      </c>
      <c r="Q42" s="39"/>
      <c r="R42" s="39" t="s">
        <v>8</v>
      </c>
      <c r="S42" s="18"/>
      <c r="T42" s="1">
        <v>80</v>
      </c>
      <c r="U42" s="1">
        <v>86</v>
      </c>
      <c r="V42" s="1">
        <v>78</v>
      </c>
      <c r="W42" s="1">
        <v>80</v>
      </c>
      <c r="X42" s="1">
        <f t="shared" si="10"/>
        <v>80</v>
      </c>
      <c r="Y42" s="42">
        <v>80</v>
      </c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80</v>
      </c>
      <c r="AI42" s="1">
        <v>86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123476</v>
      </c>
      <c r="C43" s="19" t="s">
        <v>147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kemampuan menjelaskan tentang gejala hakikat fisika, pengukuran, vektor, gerak lurus, gerak parabola, dan gerak melingkar.</v>
      </c>
      <c r="K43" s="28">
        <f t="shared" si="5"/>
        <v>83.4</v>
      </c>
      <c r="L43" s="28" t="str">
        <f t="shared" si="6"/>
        <v>B</v>
      </c>
      <c r="M43" s="28">
        <f t="shared" si="7"/>
        <v>83.4</v>
      </c>
      <c r="N43" s="28" t="str">
        <f t="shared" si="8"/>
        <v>B</v>
      </c>
      <c r="O43" s="36">
        <v>1</v>
      </c>
      <c r="P43" s="28" t="str">
        <f t="shared" si="9"/>
        <v>Sangat terampil membuat karya konsep gejala hakikat fisika, pengukuran, vektor, gerak lurus, gerak parabola, dan gerak melingkar.</v>
      </c>
      <c r="Q43" s="39"/>
      <c r="R43" s="39" t="s">
        <v>8</v>
      </c>
      <c r="S43" s="18"/>
      <c r="T43" s="1">
        <v>81</v>
      </c>
      <c r="U43" s="1">
        <v>85</v>
      </c>
      <c r="V43" s="1">
        <v>75</v>
      </c>
      <c r="W43" s="1">
        <v>90</v>
      </c>
      <c r="X43" s="1">
        <f t="shared" si="10"/>
        <v>77</v>
      </c>
      <c r="Y43" s="42">
        <v>75</v>
      </c>
      <c r="Z43" s="1"/>
      <c r="AA43" s="1"/>
      <c r="AB43" s="1"/>
      <c r="AC43" s="1"/>
      <c r="AD43" s="1"/>
      <c r="AE43" s="18"/>
      <c r="AF43" s="1">
        <v>80</v>
      </c>
      <c r="AG43" s="1">
        <v>86</v>
      </c>
      <c r="AH43" s="1">
        <v>80</v>
      </c>
      <c r="AI43" s="1">
        <v>85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123492</v>
      </c>
      <c r="C44" s="19" t="s">
        <v>148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kemampuan menjelaskan tentang gejala hakikat fisika, pengukuran, vektor, gerak lurus, gerak parabola, dan gerak melingkar.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Sangat terampil membuat karya konsep gejala hakikat fisika, pengukuran, vektor, gerak lurus, gerak parabola, dan gerak melingkar.</v>
      </c>
      <c r="Q44" s="39"/>
      <c r="R44" s="39" t="s">
        <v>8</v>
      </c>
      <c r="S44" s="18"/>
      <c r="T44" s="1">
        <v>80</v>
      </c>
      <c r="U44" s="1">
        <v>87</v>
      </c>
      <c r="V44" s="1">
        <v>86</v>
      </c>
      <c r="W44" s="1">
        <v>76</v>
      </c>
      <c r="X44" s="1">
        <v>82</v>
      </c>
      <c r="Y44" s="42">
        <v>83</v>
      </c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82</v>
      </c>
      <c r="AI44" s="1">
        <v>86</v>
      </c>
      <c r="AJ44" s="1">
        <v>82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123508</v>
      </c>
      <c r="C45" s="19" t="s">
        <v>149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menjelaskan tentang gejala hakikat fisika, pengukuran, vektor, gerak lurus, gerak parabola, dan gerak melingkar.</v>
      </c>
      <c r="K45" s="28">
        <f t="shared" si="5"/>
        <v>86.2</v>
      </c>
      <c r="L45" s="28" t="str">
        <f t="shared" si="6"/>
        <v>A</v>
      </c>
      <c r="M45" s="28">
        <f t="shared" si="7"/>
        <v>86.2</v>
      </c>
      <c r="N45" s="28" t="str">
        <f t="shared" si="8"/>
        <v>A</v>
      </c>
      <c r="O45" s="36">
        <v>1</v>
      </c>
      <c r="P45" s="28" t="str">
        <f t="shared" si="9"/>
        <v>Sangat terampil membuat karya konsep gejala hakikat fisika, pengukuran, vektor, gerak lurus, gerak parabola, dan gerak melingkar.</v>
      </c>
      <c r="Q45" s="39"/>
      <c r="R45" s="39" t="s">
        <v>8</v>
      </c>
      <c r="S45" s="18"/>
      <c r="T45" s="1">
        <v>76</v>
      </c>
      <c r="U45" s="1">
        <v>90</v>
      </c>
      <c r="V45" s="1">
        <v>85</v>
      </c>
      <c r="W45" s="1">
        <f t="shared" si="11"/>
        <v>86</v>
      </c>
      <c r="X45" s="1">
        <v>82</v>
      </c>
      <c r="Y45" s="42">
        <v>90</v>
      </c>
      <c r="Z45" s="1"/>
      <c r="AA45" s="1"/>
      <c r="AB45" s="1"/>
      <c r="AC45" s="1"/>
      <c r="AD45" s="1"/>
      <c r="AE45" s="18"/>
      <c r="AF45" s="1">
        <v>82</v>
      </c>
      <c r="AG45" s="1">
        <v>86</v>
      </c>
      <c r="AH45" s="1">
        <v>88</v>
      </c>
      <c r="AI45" s="1">
        <v>85</v>
      </c>
      <c r="AJ45" s="1">
        <v>90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123524</v>
      </c>
      <c r="C46" s="19" t="s">
        <v>150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menjelaskan tentang gejala hakikat fisika, pengukuran, vektor, gerak lurus, gerak parabola, dan gerak melingkar.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1</v>
      </c>
      <c r="P46" s="28" t="str">
        <f t="shared" si="9"/>
        <v>Sangat terampil membuat karya konsep gejala hakikat fisika, pengukuran, vektor, gerak lurus, gerak parabola, dan gerak melingkar.</v>
      </c>
      <c r="Q46" s="39"/>
      <c r="R46" s="39" t="s">
        <v>8</v>
      </c>
      <c r="S46" s="18"/>
      <c r="T46" s="1">
        <v>80</v>
      </c>
      <c r="U46" s="1">
        <v>78</v>
      </c>
      <c r="V46" s="1">
        <v>90</v>
      </c>
      <c r="W46" s="1">
        <v>86</v>
      </c>
      <c r="X46" s="1">
        <v>84</v>
      </c>
      <c r="Y46" s="42">
        <v>82</v>
      </c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42" yWindow="54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4</vt:lpstr>
      <vt:lpstr>X-MIPA 6</vt:lpstr>
      <vt:lpstr>X-MIPA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2019-12-12T07:44:58Z</dcterms:modified>
</cp:coreProperties>
</file>