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6855" activeTab="3"/>
  </bookViews>
  <sheets>
    <sheet name="XI-MIPA 4" sheetId="2" r:id="rId1"/>
    <sheet name="XI-MIPA 5" sheetId="3" r:id="rId2"/>
    <sheet name="XI-MIPA 3" sheetId="1" r:id="rId3"/>
    <sheet name="XI-MIPA 6" sheetId="4" r:id="rId4"/>
    <sheet name="XI-MIPA 7" sheetId="5" r:id="rId5"/>
  </sheets>
  <externalReferences>
    <externalReference r:id="rId6"/>
  </externalReferences>
  <calcPr calcId="124519"/>
</workbook>
</file>

<file path=xl/calcChain.xml><?xml version="1.0" encoding="utf-8"?>
<calcChain xmlns="http://schemas.openxmlformats.org/spreadsheetml/2006/main">
  <c r="X46" i="5"/>
  <c r="X42"/>
  <c r="X41"/>
  <c r="X38"/>
  <c r="X37"/>
  <c r="X36"/>
  <c r="X35"/>
  <c r="X34"/>
  <c r="X33"/>
  <c r="X32"/>
  <c r="X31"/>
  <c r="X30"/>
  <c r="X29"/>
  <c r="X27"/>
  <c r="X25"/>
  <c r="X24"/>
  <c r="X22"/>
  <c r="X21"/>
  <c r="X20"/>
  <c r="X16"/>
  <c r="X15"/>
  <c r="X14"/>
  <c r="X13"/>
  <c r="X12"/>
  <c r="X11"/>
  <c r="W46"/>
  <c r="W45"/>
  <c r="W44"/>
  <c r="W43"/>
  <c r="W42"/>
  <c r="W40"/>
  <c r="W38"/>
  <c r="W36"/>
  <c r="W35"/>
  <c r="W34"/>
  <c r="W33"/>
  <c r="W32"/>
  <c r="W31"/>
  <c r="W30"/>
  <c r="W29"/>
  <c r="W27"/>
  <c r="W26"/>
  <c r="W25"/>
  <c r="W24"/>
  <c r="W21"/>
  <c r="W20"/>
  <c r="W19"/>
  <c r="W16"/>
  <c r="W15"/>
  <c r="W14"/>
  <c r="W13"/>
  <c r="W12"/>
  <c r="W11"/>
  <c r="V46"/>
  <c r="V45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1"/>
  <c r="V20"/>
  <c r="V19"/>
  <c r="V16"/>
  <c r="V15"/>
  <c r="V14"/>
  <c r="V13"/>
  <c r="V12"/>
  <c r="V11"/>
  <c r="X44" i="4"/>
  <c r="X43"/>
  <c r="X42"/>
  <c r="X41"/>
  <c r="X40"/>
  <c r="X39"/>
  <c r="X38"/>
  <c r="X37"/>
  <c r="X36"/>
  <c r="X34"/>
  <c r="X33"/>
  <c r="X32"/>
  <c r="X31"/>
  <c r="X30"/>
  <c r="X29"/>
  <c r="X28"/>
  <c r="X27"/>
  <c r="X26"/>
  <c r="X25"/>
  <c r="X23"/>
  <c r="X21"/>
  <c r="X20"/>
  <c r="X19"/>
  <c r="X17"/>
  <c r="X16"/>
  <c r="X15"/>
  <c r="X14"/>
  <c r="X13"/>
  <c r="X12"/>
  <c r="X11"/>
  <c r="W16"/>
  <c r="W15"/>
  <c r="W14"/>
  <c r="W13"/>
  <c r="W12"/>
  <c r="W11"/>
  <c r="W20"/>
  <c r="W19"/>
  <c r="W18"/>
  <c r="W17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1"/>
  <c r="Y13" i="5" l="1"/>
  <c r="Y14"/>
  <c r="Y15"/>
  <c r="Y16"/>
  <c r="Y20"/>
  <c r="Y21"/>
  <c r="Y25"/>
  <c r="Y27"/>
  <c r="Y29"/>
  <c r="Y30"/>
  <c r="Y31"/>
  <c r="Y32"/>
  <c r="Y33"/>
  <c r="Y34"/>
  <c r="Y35"/>
  <c r="Y36" i="4"/>
  <c r="Y39"/>
  <c r="Y13" i="3"/>
  <c r="Y18"/>
  <c r="Y36"/>
  <c r="Y41"/>
  <c r="Y42"/>
  <c r="Y11" i="2"/>
  <c r="Y32"/>
  <c r="Y13" i="1"/>
  <c r="Y14"/>
  <c r="Y16"/>
  <c r="Y17"/>
  <c r="Y21"/>
  <c r="Y23"/>
  <c r="Y24"/>
  <c r="Y30"/>
  <c r="Y44"/>
  <c r="K55" i="5" l="1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H47"/>
  <c r="G47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K54" s="1"/>
  <c r="E11"/>
  <c r="F11" s="1"/>
  <c r="K55" i="4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H47"/>
  <c r="G47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K54" s="1"/>
  <c r="E11"/>
  <c r="F11" s="1"/>
  <c r="K55" i="3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K54" s="1"/>
  <c r="E11"/>
  <c r="F11" s="1"/>
  <c r="K55" i="2"/>
  <c r="P50"/>
  <c r="M50"/>
  <c r="N50" s="1"/>
  <c r="K50"/>
  <c r="L50" s="1"/>
  <c r="J50"/>
  <c r="G50"/>
  <c r="H50" s="1"/>
  <c r="E50"/>
  <c r="F50" s="1"/>
  <c r="P49"/>
  <c r="M49"/>
  <c r="N49" s="1"/>
  <c r="K49"/>
  <c r="L49" s="1"/>
  <c r="J49"/>
  <c r="G49"/>
  <c r="H49" s="1"/>
  <c r="E49"/>
  <c r="F49" s="1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H11" s="1"/>
  <c r="E11"/>
  <c r="F11" s="1"/>
  <c r="K55" i="1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H47"/>
  <c r="G47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K53" s="1"/>
  <c r="E11"/>
  <c r="F11" s="1"/>
  <c r="H11" i="5" l="1"/>
  <c r="H11" i="4"/>
  <c r="H11" i="3"/>
  <c r="H11" i="1"/>
  <c r="K54" i="2"/>
  <c r="K52"/>
  <c r="K52" i="1"/>
  <c r="K54"/>
  <c r="K53" i="2"/>
  <c r="K53" i="3"/>
  <c r="K53" i="4"/>
  <c r="K53" i="5"/>
  <c r="K52" i="3"/>
  <c r="K52" i="4"/>
  <c r="K52" i="5"/>
</calcChain>
</file>

<file path=xl/sharedStrings.xml><?xml version="1.0" encoding="utf-8"?>
<sst xmlns="http://schemas.openxmlformats.org/spreadsheetml/2006/main" count="911" uniqueCount="265">
  <si>
    <t>DAFTAR NILAI SISWA SMAN 9 SEMARANG SEMESTER GASAL TAHUN PELAJARAN 2019/2020</t>
  </si>
  <si>
    <t>Guru :</t>
  </si>
  <si>
    <t>Wiwiek Widayati S.Pd., M.Pd.</t>
  </si>
  <si>
    <t>Kelas XI-MIPA 3</t>
  </si>
  <si>
    <t>Mapel :</t>
  </si>
  <si>
    <t>Fisika [ Kelompok C (Peminatan)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</si>
  <si>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</si>
  <si>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</si>
  <si>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</si>
  <si>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</si>
  <si>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</si>
  <si>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</si>
  <si>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</si>
  <si>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</si>
  <si>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</si>
  <si>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</si>
  <si>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</si>
  <si>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</si>
  <si>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</si>
  <si>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</si>
  <si>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</si>
  <si>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</si>
  <si>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</si>
  <si>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</si>
  <si>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</si>
  <si>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</si>
  <si>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</si>
  <si>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</si>
  <si>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</si>
  <si>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</si>
  <si>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</si>
  <si>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</si>
  <si>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</si>
  <si>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</si>
  <si>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</si>
  <si>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</si>
  <si>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</si>
  <si>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</si>
  <si>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</si>
  <si>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</si>
  <si>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</si>
  <si>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</si>
  <si>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</si>
  <si>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</si>
  <si>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</si>
  <si>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</si>
  <si>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</si>
  <si>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</si>
  <si>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</si>
  <si>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</si>
  <si>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</si>
  <si>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</si>
  <si>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</si>
  <si>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</si>
  <si>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</si>
  <si>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ABDULLOH AHMAD HANIFAN</t>
  </si>
  <si>
    <t>Predikat &amp; Deskripsi Pengetahuan</t>
  </si>
  <si>
    <t>ACUAN MENGISI DESKRIPSI</t>
  </si>
  <si>
    <t>AMADEUS BINTANG KSATRIA ALJUDU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</si>
  <si>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</si>
  <si>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</si>
  <si>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</si>
  <si>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</si>
  <si>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</si>
  <si>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</si>
  <si>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</si>
  <si>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</si>
  <si>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</si>
  <si>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</si>
  <si>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</si>
  <si>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</si>
  <si>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</si>
  <si>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</si>
  <si>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</si>
  <si>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</si>
  <si>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</si>
  <si>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</si>
  <si>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</si>
  <si>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</si>
  <si>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</si>
  <si>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Predikat &amp; Deskripsi Keterampilan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</si>
  <si>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</si>
  <si>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</si>
  <si>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</si>
  <si>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</si>
  <si>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</si>
  <si>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</si>
  <si>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</si>
  <si>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</si>
  <si>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</si>
  <si>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</si>
  <si>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</si>
  <si>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</si>
  <si>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</si>
  <si>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</si>
  <si>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</si>
  <si>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</si>
  <si>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</si>
  <si>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</si>
  <si>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</si>
  <si>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</si>
  <si>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</si>
  <si>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</si>
  <si>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</si>
  <si>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</si>
  <si>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</si>
  <si>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</si>
  <si>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</si>
  <si>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</si>
  <si>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</si>
  <si>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</si>
  <si>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</si>
  <si>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</si>
  <si>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</si>
  <si>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19621202 198601 2 003</t>
  </si>
  <si>
    <t>Kelas XI-MIPA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</si>
  <si>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</si>
  <si>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</si>
  <si>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</si>
  <si>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</si>
  <si>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</si>
  <si>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</si>
  <si>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</si>
  <si>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</si>
  <si>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</si>
  <si>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</si>
  <si>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</si>
  <si>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</si>
  <si>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</si>
  <si>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</si>
  <si>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</si>
  <si>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</si>
  <si>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</si>
  <si>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</si>
  <si>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</si>
  <si>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</si>
  <si>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</si>
  <si>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</si>
  <si>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</si>
  <si>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</si>
  <si>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</si>
  <si>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</si>
  <si>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</si>
  <si>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</si>
  <si>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</si>
  <si>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</si>
  <si>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</si>
  <si>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</si>
  <si>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</si>
  <si>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</si>
  <si>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</si>
  <si>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Kelas XI-MIPA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</si>
  <si>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</si>
  <si>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</si>
  <si>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</si>
  <si>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</si>
  <si>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</si>
  <si>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</si>
  <si>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</si>
  <si>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</si>
  <si>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</si>
  <si>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</si>
  <si>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</si>
  <si>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</si>
  <si>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</si>
  <si>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</si>
  <si>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</si>
  <si>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</si>
  <si>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</si>
  <si>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</si>
  <si>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</si>
  <si>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</si>
  <si>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</si>
  <si>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</si>
  <si>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</si>
  <si>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</si>
  <si>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</si>
  <si>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LINUS LEANDER ALWIN ESCHENBCH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</si>
  <si>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</si>
  <si>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</si>
  <si>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</si>
  <si>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</si>
  <si>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</si>
  <si>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</si>
  <si>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</si>
  <si>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</si>
  <si>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</si>
  <si>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</si>
  <si>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</si>
  <si>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</si>
  <si>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</si>
  <si>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</si>
  <si>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</si>
  <si>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</si>
  <si>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</si>
  <si>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</si>
  <si>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</si>
  <si>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</si>
  <si>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</si>
  <si>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</si>
  <si>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</si>
  <si>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</si>
  <si>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</si>
  <si>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</si>
  <si>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</si>
  <si>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</si>
  <si>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</si>
  <si>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</si>
  <si>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</si>
  <si>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</si>
  <si>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</si>
  <si>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</si>
  <si>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</si>
  <si>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</si>
  <si>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</si>
  <si>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</si>
  <si>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</si>
  <si>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</si>
  <si>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</si>
  <si>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</si>
  <si>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</si>
  <si>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</si>
  <si>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</si>
  <si>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</si>
  <si>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Kelas XI-MIPA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</si>
  <si>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</si>
  <si>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</si>
  <si>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</si>
  <si>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</si>
  <si>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</si>
  <si>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</si>
  <si>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</si>
  <si>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</si>
  <si>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</si>
  <si>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</si>
  <si>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</si>
  <si>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</si>
  <si>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</si>
  <si>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</si>
  <si>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</si>
  <si>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</si>
  <si>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</si>
  <si>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</si>
  <si>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</si>
  <si>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</si>
  <si>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</si>
  <si>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</si>
  <si>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</si>
  <si>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</si>
  <si>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</si>
  <si>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</si>
  <si>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</si>
  <si>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</si>
  <si>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</si>
  <si>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</si>
  <si>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</si>
  <si>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</si>
  <si>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</si>
  <si>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</si>
  <si>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</si>
  <si>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</si>
  <si>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Memiliki kemampuan menjelaskan tentang gejala rotasi benda tegar, keseimbangan, titik berat, elastisitas, fluida, kalor, teori kinetik &amp; termodinamika.</t>
  </si>
  <si>
    <t>Sangat terampil membuat karya konsep gejala rotasi benda tegar, keseimbangan, titik berat, elastisitas, fluida, kalor, teori kinetik &amp; termodinamika.</t>
  </si>
  <si>
    <t>Memiliki kemampuan menjelaskan tentang gejala rotasi benda tegar, keseimbangan, titik berat, elastisitas, fluida, dan kalor.</t>
  </si>
  <si>
    <t>Sangat terampil membuat karya konsep gejala rotasi benda tegar, keseimbangan, titik berat, elastisitas, fluida, dan kalor.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</si>
</sst>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NVERSI%20NILAI%20BU%20WIWIK%20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 MIPA 4"/>
      <sheetName val="X MIPA 6"/>
      <sheetName val="XI MIPA 5"/>
      <sheetName val="XI MIPA 3"/>
      <sheetName val="X MIPA 5"/>
      <sheetName val="XI MIPA 4"/>
      <sheetName val="XI MIPA 6"/>
      <sheetName val="XI MIPA 7"/>
    </sheetNames>
    <sheetDataSet>
      <sheetData sheetId="0">
        <row r="13">
          <cell r="F13">
            <v>88.6</v>
          </cell>
        </row>
      </sheetData>
      <sheetData sheetId="1">
        <row r="13">
          <cell r="F13">
            <v>86.15</v>
          </cell>
        </row>
      </sheetData>
      <sheetData sheetId="2">
        <row r="13">
          <cell r="F13">
            <v>92.98</v>
          </cell>
        </row>
        <row r="15">
          <cell r="F15">
            <v>90.43</v>
          </cell>
        </row>
        <row r="20">
          <cell r="F20">
            <v>70</v>
          </cell>
        </row>
        <row r="38">
          <cell r="F38">
            <v>71.7</v>
          </cell>
        </row>
        <row r="43">
          <cell r="F43">
            <v>90</v>
          </cell>
        </row>
        <row r="44">
          <cell r="F44">
            <v>88.3</v>
          </cell>
        </row>
      </sheetData>
      <sheetData sheetId="3">
        <row r="13">
          <cell r="F13">
            <v>99</v>
          </cell>
        </row>
        <row r="15">
          <cell r="F15">
            <v>92.79</v>
          </cell>
        </row>
        <row r="16">
          <cell r="F16">
            <v>83.81</v>
          </cell>
        </row>
        <row r="18">
          <cell r="F18">
            <v>86.57</v>
          </cell>
        </row>
        <row r="19">
          <cell r="F19">
            <v>86.57</v>
          </cell>
        </row>
        <row r="23">
          <cell r="F23">
            <v>82.43</v>
          </cell>
        </row>
        <row r="25">
          <cell r="F25">
            <v>82.43</v>
          </cell>
        </row>
        <row r="26">
          <cell r="F26">
            <v>89.33</v>
          </cell>
        </row>
        <row r="32">
          <cell r="F32">
            <v>85.19</v>
          </cell>
        </row>
        <row r="46">
          <cell r="F46">
            <v>82.43</v>
          </cell>
        </row>
      </sheetData>
      <sheetData sheetId="4">
        <row r="13">
          <cell r="F13">
            <v>80.709999999999994</v>
          </cell>
        </row>
      </sheetData>
      <sheetData sheetId="5">
        <row r="13">
          <cell r="F13">
            <v>70</v>
          </cell>
        </row>
        <row r="34">
          <cell r="F34">
            <v>90</v>
          </cell>
        </row>
      </sheetData>
      <sheetData sheetId="6">
        <row r="13">
          <cell r="F13">
            <v>71.540000000000006</v>
          </cell>
        </row>
        <row r="38">
          <cell r="F38">
            <v>90</v>
          </cell>
        </row>
        <row r="41">
          <cell r="F41">
            <v>70</v>
          </cell>
        </row>
      </sheetData>
      <sheetData sheetId="7">
        <row r="13">
          <cell r="F13">
            <v>72.86</v>
          </cell>
        </row>
        <row r="15">
          <cell r="F15">
            <v>74.760000000000005</v>
          </cell>
        </row>
        <row r="16">
          <cell r="F16">
            <v>72.86</v>
          </cell>
        </row>
        <row r="17">
          <cell r="F17">
            <v>80.48</v>
          </cell>
        </row>
        <row r="18">
          <cell r="F18">
            <v>74.760000000000005</v>
          </cell>
        </row>
        <row r="22">
          <cell r="F22">
            <v>84.29</v>
          </cell>
        </row>
        <row r="23">
          <cell r="F23">
            <v>82.38</v>
          </cell>
        </row>
        <row r="27">
          <cell r="F27">
            <v>90</v>
          </cell>
        </row>
        <row r="29">
          <cell r="F29">
            <v>82.38</v>
          </cell>
        </row>
        <row r="31">
          <cell r="F31">
            <v>76.67</v>
          </cell>
        </row>
        <row r="32">
          <cell r="F32">
            <v>70.95</v>
          </cell>
        </row>
        <row r="33">
          <cell r="F33">
            <v>74.760000000000005</v>
          </cell>
        </row>
        <row r="34">
          <cell r="F34">
            <v>70.95</v>
          </cell>
        </row>
        <row r="35">
          <cell r="F35">
            <v>70</v>
          </cell>
        </row>
        <row r="36">
          <cell r="F36">
            <v>74.760000000000005</v>
          </cell>
        </row>
        <row r="37">
          <cell r="F37">
            <v>81.430000000000007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E34" activePane="bottomRight" state="frozen"/>
      <selection pane="topRight"/>
      <selection pane="bottomLeft"/>
      <selection pane="bottomRight" activeCell="R46" sqref="R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0.140625" bestFit="1" customWidth="1"/>
    <col min="17" max="17" width="7.7109375" hidden="1" customWidth="1"/>
    <col min="18" max="18" width="27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1031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1031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228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118478</v>
      </c>
      <c r="C11" s="19" t="s">
        <v>116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rotasi benda tegar, keseimbangan, titik berat, elastisitas, fluida, dan kalor.</v>
      </c>
      <c r="K11" s="28">
        <f t="shared" ref="K11:K50" si="5">IF((COUNTA(AF11:AO11)&gt;0),AVERAGE(AF11:AO11),"")</f>
        <v>79.2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karya konsep gejala rotasi benda tegar, keseimbangan, titik berat, elastisitas, fluida, kalor, teori kinetik &amp; termodinamika.</v>
      </c>
      <c r="Q11" s="39"/>
      <c r="R11" s="39" t="s">
        <v>8</v>
      </c>
      <c r="S11" s="18"/>
      <c r="T11" s="1">
        <v>75</v>
      </c>
      <c r="U11" s="1">
        <v>78</v>
      </c>
      <c r="V11" s="1">
        <v>76</v>
      </c>
      <c r="W11" s="1">
        <v>80</v>
      </c>
      <c r="X11" s="1">
        <v>75</v>
      </c>
      <c r="Y11" s="1">
        <f>'[1]XI MIPA 4'!F13</f>
        <v>70</v>
      </c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78</v>
      </c>
      <c r="AJ11" s="1">
        <v>78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118493</v>
      </c>
      <c r="C12" s="19" t="s">
        <v>117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1</v>
      </c>
      <c r="J12" s="28" t="str">
        <f t="shared" si="4"/>
        <v>Memiliki kemampuan menjelaskan tentang gejala rotasi benda tegar, keseimbangan, titik berat, elastisitas, fluida, kalor, teori kinetik &amp; termodinamika.</v>
      </c>
      <c r="K12" s="28">
        <f t="shared" si="5"/>
        <v>84.8</v>
      </c>
      <c r="L12" s="28" t="str">
        <f t="shared" si="6"/>
        <v>A</v>
      </c>
      <c r="M12" s="28">
        <f t="shared" si="7"/>
        <v>84.8</v>
      </c>
      <c r="N12" s="28" t="str">
        <f t="shared" si="8"/>
        <v>A</v>
      </c>
      <c r="O12" s="36">
        <v>1</v>
      </c>
      <c r="P12" s="28" t="str">
        <f t="shared" si="9"/>
        <v>Sangat terampil membuat karya konsep gejala rotasi benda tegar, keseimbangan, titik berat, elastisitas, fluida, kalor, teori kinetik &amp; termodinamika.</v>
      </c>
      <c r="Q12" s="39"/>
      <c r="R12" s="39" t="s">
        <v>8</v>
      </c>
      <c r="S12" s="18"/>
      <c r="T12" s="1">
        <v>82</v>
      </c>
      <c r="U12" s="1">
        <v>80</v>
      </c>
      <c r="V12" s="1">
        <v>86</v>
      </c>
      <c r="W12" s="1">
        <v>80</v>
      </c>
      <c r="X12" s="1">
        <v>85</v>
      </c>
      <c r="Y12" s="1">
        <v>78</v>
      </c>
      <c r="Z12" s="1"/>
      <c r="AA12" s="1"/>
      <c r="AB12" s="1"/>
      <c r="AC12" s="1"/>
      <c r="AD12" s="1"/>
      <c r="AE12" s="18"/>
      <c r="AF12" s="1">
        <v>86</v>
      </c>
      <c r="AG12" s="1">
        <v>87</v>
      </c>
      <c r="AH12" s="1">
        <v>86</v>
      </c>
      <c r="AI12" s="1">
        <v>80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118508</v>
      </c>
      <c r="C13" s="19" t="s">
        <v>118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Memiliki kemampuan menjelaskan tentang gejala rotasi benda tegar, keseimbangan, titik berat, elastisitas, fluida, kalor, teori kinetik &amp; termodinamika.</v>
      </c>
      <c r="K13" s="28">
        <f t="shared" si="5"/>
        <v>84.6</v>
      </c>
      <c r="L13" s="28" t="str">
        <f t="shared" si="6"/>
        <v>A</v>
      </c>
      <c r="M13" s="28">
        <f t="shared" si="7"/>
        <v>84.6</v>
      </c>
      <c r="N13" s="28" t="str">
        <f t="shared" si="8"/>
        <v>A</v>
      </c>
      <c r="O13" s="36">
        <v>1</v>
      </c>
      <c r="P13" s="28" t="str">
        <f t="shared" si="9"/>
        <v>Sangat terampil membuat karya konsep gejala rotasi benda tegar, keseimbangan, titik berat, elastisitas, fluida, kalor, teori kinetik &amp; termodinamika.</v>
      </c>
      <c r="Q13" s="39"/>
      <c r="R13" s="39" t="s">
        <v>8</v>
      </c>
      <c r="S13" s="18"/>
      <c r="T13" s="1">
        <v>80</v>
      </c>
      <c r="U13" s="1">
        <v>78</v>
      </c>
      <c r="V13" s="1">
        <v>82</v>
      </c>
      <c r="W13" s="1">
        <v>85</v>
      </c>
      <c r="X13" s="1">
        <v>84</v>
      </c>
      <c r="Y13" s="1">
        <v>86</v>
      </c>
      <c r="Z13" s="1"/>
      <c r="AA13" s="1"/>
      <c r="AB13" s="1"/>
      <c r="AC13" s="1"/>
      <c r="AD13" s="1"/>
      <c r="AE13" s="18"/>
      <c r="AF13" s="1">
        <v>87</v>
      </c>
      <c r="AG13" s="1">
        <v>85</v>
      </c>
      <c r="AH13" s="1">
        <v>85</v>
      </c>
      <c r="AI13" s="1">
        <v>80</v>
      </c>
      <c r="AJ13" s="1">
        <v>86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261</v>
      </c>
      <c r="FI13" s="76" t="s">
        <v>262</v>
      </c>
      <c r="FJ13" s="77">
        <v>43161</v>
      </c>
      <c r="FK13" s="77">
        <v>43171</v>
      </c>
    </row>
    <row r="14" spans="1:167">
      <c r="A14" s="19">
        <v>4</v>
      </c>
      <c r="B14" s="19">
        <v>118523</v>
      </c>
      <c r="C14" s="19" t="s">
        <v>119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menjelaskan tentang gejala rotasi benda tegar, keseimbangan, titik berat, elastisitas, fluida, dan kalor.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1</v>
      </c>
      <c r="P14" s="28" t="str">
        <f t="shared" si="9"/>
        <v>Sangat terampil membuat karya konsep gejala rotasi benda tegar, keseimbangan, titik berat, elastisitas, fluida, kalor, teori kinetik &amp; termodinamika.</v>
      </c>
      <c r="Q14" s="39"/>
      <c r="R14" s="39" t="s">
        <v>8</v>
      </c>
      <c r="S14" s="18"/>
      <c r="T14" s="1">
        <v>75</v>
      </c>
      <c r="U14" s="1">
        <v>77</v>
      </c>
      <c r="V14" s="1">
        <v>78</v>
      </c>
      <c r="W14" s="1">
        <v>73</v>
      </c>
      <c r="X14" s="1">
        <v>75</v>
      </c>
      <c r="Y14" s="1">
        <v>80</v>
      </c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86</v>
      </c>
      <c r="AI14" s="1">
        <v>84</v>
      </c>
      <c r="AJ14" s="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118538</v>
      </c>
      <c r="C15" s="19" t="s">
        <v>120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menjelaskan tentang gejala rotasi benda tegar, keseimbangan, titik berat, elastisitas, fluida, kalor, teori kinetik &amp; termodinamika.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membuat karya konsep gejala rotasi benda tegar, keseimbangan, titik berat, elastisitas, fluida, kalor, teori kinetik &amp; termodinamika.</v>
      </c>
      <c r="Q15" s="39"/>
      <c r="R15" s="39" t="s">
        <v>8</v>
      </c>
      <c r="S15" s="18"/>
      <c r="T15" s="1">
        <v>84</v>
      </c>
      <c r="U15" s="1">
        <v>85</v>
      </c>
      <c r="V15" s="1">
        <v>80</v>
      </c>
      <c r="W15" s="1">
        <v>85</v>
      </c>
      <c r="X15" s="1">
        <v>86</v>
      </c>
      <c r="Y15" s="1">
        <v>88</v>
      </c>
      <c r="Z15" s="1"/>
      <c r="AA15" s="1"/>
      <c r="AB15" s="1"/>
      <c r="AC15" s="1"/>
      <c r="AD15" s="1"/>
      <c r="AE15" s="18"/>
      <c r="AF15" s="1">
        <v>87</v>
      </c>
      <c r="AG15" s="1">
        <v>84</v>
      </c>
      <c r="AH15" s="1">
        <v>84</v>
      </c>
      <c r="AI15" s="1">
        <v>84</v>
      </c>
      <c r="AJ15" s="1">
        <v>86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263</v>
      </c>
      <c r="FI15" s="76" t="s">
        <v>264</v>
      </c>
      <c r="FJ15" s="77">
        <v>43162</v>
      </c>
      <c r="FK15" s="77">
        <v>43172</v>
      </c>
    </row>
    <row r="16" spans="1:167">
      <c r="A16" s="19">
        <v>6</v>
      </c>
      <c r="B16" s="19">
        <v>118553</v>
      </c>
      <c r="C16" s="19" t="s">
        <v>121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menjelaskan tentang gejala rotasi benda tegar, keseimbangan, titik berat, elastisitas, fluida, dan kalor.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1</v>
      </c>
      <c r="P16" s="28" t="str">
        <f t="shared" si="9"/>
        <v>Sangat terampil membuat karya konsep gejala rotasi benda tegar, keseimbangan, titik berat, elastisitas, fluida, kalor, teori kinetik &amp; termodinamika.</v>
      </c>
      <c r="Q16" s="39"/>
      <c r="R16" s="39" t="s">
        <v>9</v>
      </c>
      <c r="S16" s="18"/>
      <c r="T16" s="1">
        <v>85</v>
      </c>
      <c r="U16" s="1">
        <v>74</v>
      </c>
      <c r="V16" s="1">
        <v>74</v>
      </c>
      <c r="W16" s="1">
        <v>85</v>
      </c>
      <c r="X16" s="1">
        <v>75</v>
      </c>
      <c r="Y16" s="1">
        <v>78</v>
      </c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80</v>
      </c>
      <c r="AI16" s="1">
        <v>80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118568</v>
      </c>
      <c r="C17" s="19" t="s">
        <v>122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Memiliki kemampuan menjelaskan tentang gejala rotasi benda tegar, keseimbangan, titik berat, elastisitas, fluida, kalor, teori kinetik &amp; termodinamika.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1</v>
      </c>
      <c r="P17" s="28" t="str">
        <f t="shared" si="9"/>
        <v>Sangat terampil membuat karya konsep gejala rotasi benda tegar, keseimbangan, titik berat, elastisitas, fluida, kalor, teori kinetik &amp; termodinamika.</v>
      </c>
      <c r="Q17" s="39"/>
      <c r="R17" s="39" t="s">
        <v>8</v>
      </c>
      <c r="S17" s="18"/>
      <c r="T17" s="1">
        <v>78</v>
      </c>
      <c r="U17" s="1">
        <v>86</v>
      </c>
      <c r="V17" s="1">
        <v>95</v>
      </c>
      <c r="W17" s="1">
        <v>80</v>
      </c>
      <c r="X17" s="1">
        <v>80</v>
      </c>
      <c r="Y17" s="1">
        <v>85</v>
      </c>
      <c r="Z17" s="1"/>
      <c r="AA17" s="1"/>
      <c r="AB17" s="1"/>
      <c r="AC17" s="1"/>
      <c r="AD17" s="1"/>
      <c r="AE17" s="18"/>
      <c r="AF17" s="1">
        <v>87</v>
      </c>
      <c r="AG17" s="1">
        <v>85</v>
      </c>
      <c r="AH17" s="1">
        <v>84</v>
      </c>
      <c r="AI17" s="1">
        <v>84</v>
      </c>
      <c r="AJ17" s="1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43163</v>
      </c>
      <c r="FK17" s="77">
        <v>43173</v>
      </c>
    </row>
    <row r="18" spans="1:167">
      <c r="A18" s="19">
        <v>8</v>
      </c>
      <c r="B18" s="19">
        <v>118583</v>
      </c>
      <c r="C18" s="19" t="s">
        <v>123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>Memiliki kemampuan menjelaskan tentang gejala rotasi benda tegar, keseimbangan, titik berat, elastisitas, fluida, kalor, teori kinetik &amp; termodinamika.</v>
      </c>
      <c r="K18" s="28">
        <f t="shared" si="5"/>
        <v>84.6</v>
      </c>
      <c r="L18" s="28" t="str">
        <f t="shared" si="6"/>
        <v>A</v>
      </c>
      <c r="M18" s="28">
        <f t="shared" si="7"/>
        <v>84.6</v>
      </c>
      <c r="N18" s="28" t="str">
        <f t="shared" si="8"/>
        <v>A</v>
      </c>
      <c r="O18" s="36">
        <v>1</v>
      </c>
      <c r="P18" s="28" t="str">
        <f t="shared" si="9"/>
        <v>Sangat terampil membuat karya konsep gejala rotasi benda tegar, keseimbangan, titik berat, elastisitas, fluida, kalor, teori kinetik &amp; termodinamika.</v>
      </c>
      <c r="Q18" s="39"/>
      <c r="R18" s="39" t="s">
        <v>8</v>
      </c>
      <c r="S18" s="18"/>
      <c r="T18" s="1">
        <v>76</v>
      </c>
      <c r="U18" s="1">
        <v>75</v>
      </c>
      <c r="V18" s="1">
        <v>75</v>
      </c>
      <c r="W18" s="1">
        <v>80</v>
      </c>
      <c r="X18" s="1">
        <v>85</v>
      </c>
      <c r="Y18" s="1">
        <v>86</v>
      </c>
      <c r="Z18" s="1"/>
      <c r="AA18" s="1"/>
      <c r="AB18" s="1"/>
      <c r="AC18" s="1"/>
      <c r="AD18" s="1"/>
      <c r="AE18" s="18"/>
      <c r="AF18" s="1">
        <v>85</v>
      </c>
      <c r="AG18" s="1">
        <v>87</v>
      </c>
      <c r="AH18" s="1">
        <v>86</v>
      </c>
      <c r="AI18" s="1">
        <v>80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118598</v>
      </c>
      <c r="C19" s="19" t="s">
        <v>124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1</v>
      </c>
      <c r="J19" s="28" t="str">
        <f t="shared" si="4"/>
        <v>Memiliki kemampuan menjelaskan tentang gejala rotasi benda tegar, keseimbangan, titik berat, elastisitas, fluida, kalor, teori kinetik &amp; termodinamika.</v>
      </c>
      <c r="K19" s="28">
        <f t="shared" si="5"/>
        <v>84.6</v>
      </c>
      <c r="L19" s="28" t="str">
        <f t="shared" si="6"/>
        <v>A</v>
      </c>
      <c r="M19" s="28">
        <f t="shared" si="7"/>
        <v>84.6</v>
      </c>
      <c r="N19" s="28" t="str">
        <f t="shared" si="8"/>
        <v>A</v>
      </c>
      <c r="O19" s="36">
        <v>1</v>
      </c>
      <c r="P19" s="28" t="str">
        <f t="shared" si="9"/>
        <v>Sangat terampil membuat karya konsep gejala rotasi benda tegar, keseimbangan, titik berat, elastisitas, fluida, kalor, teori kinetik &amp; termodinamika.</v>
      </c>
      <c r="Q19" s="39"/>
      <c r="R19" s="39" t="s">
        <v>8</v>
      </c>
      <c r="S19" s="18"/>
      <c r="T19" s="1">
        <v>85</v>
      </c>
      <c r="U19" s="1">
        <v>84</v>
      </c>
      <c r="V19" s="1">
        <v>80</v>
      </c>
      <c r="W19" s="1">
        <v>80</v>
      </c>
      <c r="X19" s="1">
        <v>75</v>
      </c>
      <c r="Y19" s="1">
        <v>84</v>
      </c>
      <c r="Z19" s="1"/>
      <c r="AA19" s="1"/>
      <c r="AB19" s="1"/>
      <c r="AC19" s="1"/>
      <c r="AD19" s="1"/>
      <c r="AE19" s="18"/>
      <c r="AF19" s="1">
        <v>87</v>
      </c>
      <c r="AG19" s="1">
        <v>85</v>
      </c>
      <c r="AH19" s="1">
        <v>84</v>
      </c>
      <c r="AI19" s="1">
        <v>80</v>
      </c>
      <c r="AJ19" s="1">
        <v>87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43164</v>
      </c>
      <c r="FK19" s="77">
        <v>43174</v>
      </c>
    </row>
    <row r="20" spans="1:167">
      <c r="A20" s="19">
        <v>10</v>
      </c>
      <c r="B20" s="19">
        <v>118613</v>
      </c>
      <c r="C20" s="19" t="s">
        <v>125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Memiliki kemampuan menjelaskan tentang gejala rotasi benda tegar, keseimbangan, titik berat, elastisitas, fluida, kalor, teori kinetik &amp; termodinamika.</v>
      </c>
      <c r="K20" s="28">
        <f t="shared" si="5"/>
        <v>84.6</v>
      </c>
      <c r="L20" s="28" t="str">
        <f t="shared" si="6"/>
        <v>A</v>
      </c>
      <c r="M20" s="28">
        <f t="shared" si="7"/>
        <v>84.6</v>
      </c>
      <c r="N20" s="28" t="str">
        <f t="shared" si="8"/>
        <v>A</v>
      </c>
      <c r="O20" s="36">
        <v>1</v>
      </c>
      <c r="P20" s="28" t="str">
        <f t="shared" si="9"/>
        <v>Sangat terampil membuat karya konsep gejala rotasi benda tegar, keseimbangan, titik berat, elastisitas, fluida, kalor, teori kinetik &amp; termodinamika.</v>
      </c>
      <c r="Q20" s="39"/>
      <c r="R20" s="39" t="s">
        <v>8</v>
      </c>
      <c r="S20" s="18"/>
      <c r="T20" s="1">
        <v>86</v>
      </c>
      <c r="U20" s="1">
        <v>78</v>
      </c>
      <c r="V20" s="1">
        <v>78</v>
      </c>
      <c r="W20" s="1">
        <v>85</v>
      </c>
      <c r="X20" s="1">
        <v>75</v>
      </c>
      <c r="Y20" s="1">
        <v>78</v>
      </c>
      <c r="Z20" s="1"/>
      <c r="AA20" s="1"/>
      <c r="AB20" s="1"/>
      <c r="AC20" s="1"/>
      <c r="AD20" s="1"/>
      <c r="AE20" s="18"/>
      <c r="AF20" s="1">
        <v>86</v>
      </c>
      <c r="AG20" s="1">
        <v>86</v>
      </c>
      <c r="AH20" s="1">
        <v>86</v>
      </c>
      <c r="AI20" s="1">
        <v>80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118628</v>
      </c>
      <c r="C21" s="19" t="s">
        <v>126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menjelaskan tentang gejala rotasi benda tegar, keseimbangan, titik berat, elastisitas, fluida, kalor, teori kinetik &amp; termodinamika.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membuat karya konsep gejala rotasi benda tegar, keseimbangan, titik berat, elastisitas, fluida, kalor, teori kinetik &amp; termodinamika.</v>
      </c>
      <c r="Q21" s="39"/>
      <c r="R21" s="39" t="s">
        <v>8</v>
      </c>
      <c r="S21" s="18"/>
      <c r="T21" s="1">
        <v>88</v>
      </c>
      <c r="U21" s="1">
        <v>90</v>
      </c>
      <c r="V21" s="1">
        <v>85</v>
      </c>
      <c r="W21" s="1">
        <v>95</v>
      </c>
      <c r="X21" s="1">
        <v>88</v>
      </c>
      <c r="Y21" s="1">
        <v>93</v>
      </c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1">
        <v>88</v>
      </c>
      <c r="AI21" s="1">
        <v>90</v>
      </c>
      <c r="AJ21" s="1">
        <v>87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43165</v>
      </c>
      <c r="FK21" s="77">
        <v>43175</v>
      </c>
    </row>
    <row r="22" spans="1:167">
      <c r="A22" s="19">
        <v>12</v>
      </c>
      <c r="B22" s="19">
        <v>118643</v>
      </c>
      <c r="C22" s="19" t="s">
        <v>127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1</v>
      </c>
      <c r="J22" s="28" t="str">
        <f t="shared" si="4"/>
        <v>Memiliki kemampuan menjelaskan tentang gejala rotasi benda tegar, keseimbangan, titik berat, elastisitas, fluida, kalor, teori kinetik &amp; termodinamika.</v>
      </c>
      <c r="K22" s="28">
        <f t="shared" si="5"/>
        <v>84.4</v>
      </c>
      <c r="L22" s="28" t="str">
        <f t="shared" si="6"/>
        <v>A</v>
      </c>
      <c r="M22" s="28">
        <f t="shared" si="7"/>
        <v>84.4</v>
      </c>
      <c r="N22" s="28" t="str">
        <f t="shared" si="8"/>
        <v>A</v>
      </c>
      <c r="O22" s="36">
        <v>1</v>
      </c>
      <c r="P22" s="28" t="str">
        <f t="shared" si="9"/>
        <v>Sangat terampil membuat karya konsep gejala rotasi benda tegar, keseimbangan, titik berat, elastisitas, fluida, kalor, teori kinetik &amp; termodinamika.</v>
      </c>
      <c r="Q22" s="39"/>
      <c r="R22" s="39" t="s">
        <v>8</v>
      </c>
      <c r="S22" s="18"/>
      <c r="T22" s="1">
        <v>89</v>
      </c>
      <c r="U22" s="1">
        <v>78</v>
      </c>
      <c r="V22" s="1">
        <v>78</v>
      </c>
      <c r="W22" s="1">
        <v>86</v>
      </c>
      <c r="X22" s="1">
        <v>75</v>
      </c>
      <c r="Y22" s="1">
        <v>83</v>
      </c>
      <c r="Z22" s="1"/>
      <c r="AA22" s="1"/>
      <c r="AB22" s="1"/>
      <c r="AC22" s="1"/>
      <c r="AD22" s="1"/>
      <c r="AE22" s="18"/>
      <c r="AF22" s="1">
        <v>86</v>
      </c>
      <c r="AG22" s="1">
        <v>85</v>
      </c>
      <c r="AH22" s="1">
        <v>80</v>
      </c>
      <c r="AI22" s="1">
        <v>86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118658</v>
      </c>
      <c r="C23" s="19" t="s">
        <v>128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1</v>
      </c>
      <c r="J23" s="28" t="str">
        <f t="shared" si="4"/>
        <v>Memiliki kemampuan menjelaskan tentang gejala rotasi benda tegar, keseimbangan, titik berat, elastisitas, fluida, kalor, teori kinetik &amp; termodinamika.</v>
      </c>
      <c r="K23" s="28">
        <f t="shared" si="5"/>
        <v>84.8</v>
      </c>
      <c r="L23" s="28" t="str">
        <f t="shared" si="6"/>
        <v>A</v>
      </c>
      <c r="M23" s="28">
        <f t="shared" si="7"/>
        <v>84.8</v>
      </c>
      <c r="N23" s="28" t="str">
        <f t="shared" si="8"/>
        <v>A</v>
      </c>
      <c r="O23" s="36">
        <v>1</v>
      </c>
      <c r="P23" s="28" t="str">
        <f t="shared" si="9"/>
        <v>Sangat terampil membuat karya konsep gejala rotasi benda tegar, keseimbangan, titik berat, elastisitas, fluida, kalor, teori kinetik &amp; termodinamika.</v>
      </c>
      <c r="Q23" s="39"/>
      <c r="R23" s="39" t="s">
        <v>8</v>
      </c>
      <c r="S23" s="18"/>
      <c r="T23" s="1">
        <v>80</v>
      </c>
      <c r="U23" s="1">
        <v>78</v>
      </c>
      <c r="V23" s="1">
        <v>84</v>
      </c>
      <c r="W23" s="1">
        <v>85</v>
      </c>
      <c r="X23" s="1">
        <v>80</v>
      </c>
      <c r="Y23" s="1">
        <v>82</v>
      </c>
      <c r="Z23" s="1"/>
      <c r="AA23" s="1"/>
      <c r="AB23" s="1"/>
      <c r="AC23" s="1"/>
      <c r="AD23" s="1"/>
      <c r="AE23" s="18"/>
      <c r="AF23" s="1">
        <v>87</v>
      </c>
      <c r="AG23" s="1">
        <v>86</v>
      </c>
      <c r="AH23" s="1">
        <v>80</v>
      </c>
      <c r="AI23" s="1">
        <v>83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43166</v>
      </c>
      <c r="FK23" s="77">
        <v>43176</v>
      </c>
    </row>
    <row r="24" spans="1:167">
      <c r="A24" s="19">
        <v>14</v>
      </c>
      <c r="B24" s="19">
        <v>118673</v>
      </c>
      <c r="C24" s="19" t="s">
        <v>129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menjelaskan tentang gejala rotasi benda tegar, keseimbangan, titik berat, elastisitas, fluida, dan kalor.</v>
      </c>
      <c r="K24" s="28">
        <f t="shared" si="5"/>
        <v>79.599999999999994</v>
      </c>
      <c r="L24" s="28" t="str">
        <f t="shared" si="6"/>
        <v>B</v>
      </c>
      <c r="M24" s="28">
        <f t="shared" si="7"/>
        <v>79.599999999999994</v>
      </c>
      <c r="N24" s="28" t="str">
        <f t="shared" si="8"/>
        <v>B</v>
      </c>
      <c r="O24" s="36">
        <v>1</v>
      </c>
      <c r="P24" s="28" t="str">
        <f t="shared" si="9"/>
        <v>Sangat terampil membuat karya konsep gejala rotasi benda tegar, keseimbangan, titik berat, elastisitas, fluida, kalor, teori kinetik &amp; termodinamika.</v>
      </c>
      <c r="Q24" s="39"/>
      <c r="R24" s="39" t="s">
        <v>8</v>
      </c>
      <c r="S24" s="18"/>
      <c r="T24" s="1">
        <v>74</v>
      </c>
      <c r="U24" s="1">
        <v>80</v>
      </c>
      <c r="V24" s="1">
        <v>76</v>
      </c>
      <c r="W24" s="1">
        <v>80</v>
      </c>
      <c r="X24" s="1">
        <v>78</v>
      </c>
      <c r="Y24" s="1">
        <v>80</v>
      </c>
      <c r="Z24" s="1"/>
      <c r="AA24" s="1"/>
      <c r="AB24" s="1"/>
      <c r="AC24" s="1"/>
      <c r="AD24" s="1"/>
      <c r="AE24" s="18"/>
      <c r="AF24" s="1">
        <v>80</v>
      </c>
      <c r="AG24" s="1">
        <v>78</v>
      </c>
      <c r="AH24" s="1">
        <v>80</v>
      </c>
      <c r="AI24" s="1">
        <v>80</v>
      </c>
      <c r="AJ24" s="1">
        <v>80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118688</v>
      </c>
      <c r="C25" s="19" t="s">
        <v>130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1</v>
      </c>
      <c r="J25" s="28" t="str">
        <f t="shared" si="4"/>
        <v>Memiliki kemampuan menjelaskan tentang gejala rotasi benda tegar, keseimbangan, titik berat, elastisitas, fluida, kalor, teori kinetik &amp; termodinamika.</v>
      </c>
      <c r="K25" s="28">
        <f t="shared" si="5"/>
        <v>84.4</v>
      </c>
      <c r="L25" s="28" t="str">
        <f t="shared" si="6"/>
        <v>A</v>
      </c>
      <c r="M25" s="28">
        <f t="shared" si="7"/>
        <v>84.4</v>
      </c>
      <c r="N25" s="28" t="str">
        <f t="shared" si="8"/>
        <v>A</v>
      </c>
      <c r="O25" s="36">
        <v>1</v>
      </c>
      <c r="P25" s="28" t="str">
        <f t="shared" si="9"/>
        <v>Sangat terampil membuat karya konsep gejala rotasi benda tegar, keseimbangan, titik berat, elastisitas, fluida, kalor, teori kinetik &amp; termodinamika.</v>
      </c>
      <c r="Q25" s="39"/>
      <c r="R25" s="39" t="s">
        <v>8</v>
      </c>
      <c r="S25" s="18"/>
      <c r="T25" s="1">
        <v>81</v>
      </c>
      <c r="U25" s="1">
        <v>80</v>
      </c>
      <c r="V25" s="1">
        <v>80</v>
      </c>
      <c r="W25" s="1">
        <v>80</v>
      </c>
      <c r="X25" s="1">
        <v>82</v>
      </c>
      <c r="Y25" s="1">
        <v>87</v>
      </c>
      <c r="Z25" s="1"/>
      <c r="AA25" s="1"/>
      <c r="AB25" s="1"/>
      <c r="AC25" s="1"/>
      <c r="AD25" s="1"/>
      <c r="AE25" s="18"/>
      <c r="AF25" s="1">
        <v>87</v>
      </c>
      <c r="AG25" s="1">
        <v>85</v>
      </c>
      <c r="AH25" s="1">
        <v>80</v>
      </c>
      <c r="AI25" s="1">
        <v>84</v>
      </c>
      <c r="AJ25" s="1">
        <v>86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43167</v>
      </c>
      <c r="FK25" s="77">
        <v>43177</v>
      </c>
    </row>
    <row r="26" spans="1:167">
      <c r="A26" s="19">
        <v>16</v>
      </c>
      <c r="B26" s="19">
        <v>118703</v>
      </c>
      <c r="C26" s="19" t="s">
        <v>131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menjelaskan tentang gejala rotasi benda tegar, keseimbangan, titik berat, elastisitas, fluida, kalor, teori kinetik &amp; termodinamika.</v>
      </c>
      <c r="K26" s="28">
        <f t="shared" si="5"/>
        <v>84.6</v>
      </c>
      <c r="L26" s="28" t="str">
        <f t="shared" si="6"/>
        <v>A</v>
      </c>
      <c r="M26" s="28">
        <f t="shared" si="7"/>
        <v>84.6</v>
      </c>
      <c r="N26" s="28" t="str">
        <f t="shared" si="8"/>
        <v>A</v>
      </c>
      <c r="O26" s="36">
        <v>1</v>
      </c>
      <c r="P26" s="28" t="str">
        <f t="shared" si="9"/>
        <v>Sangat terampil membuat karya konsep gejala rotasi benda tegar, keseimbangan, titik berat, elastisitas, fluida, kalor, teori kinetik &amp; termodinamika.</v>
      </c>
      <c r="Q26" s="39"/>
      <c r="R26" s="39" t="s">
        <v>8</v>
      </c>
      <c r="S26" s="18"/>
      <c r="T26" s="1">
        <v>88</v>
      </c>
      <c r="U26" s="1">
        <v>88</v>
      </c>
      <c r="V26" s="1">
        <v>89</v>
      </c>
      <c r="W26" s="1">
        <v>86</v>
      </c>
      <c r="X26" s="1">
        <v>85</v>
      </c>
      <c r="Y26" s="1">
        <v>87</v>
      </c>
      <c r="Z26" s="1"/>
      <c r="AA26" s="1"/>
      <c r="AB26" s="1"/>
      <c r="AC26" s="1"/>
      <c r="AD26" s="1"/>
      <c r="AE26" s="18"/>
      <c r="AF26" s="1">
        <v>86</v>
      </c>
      <c r="AG26" s="1">
        <v>86</v>
      </c>
      <c r="AH26" s="1">
        <v>80</v>
      </c>
      <c r="AI26" s="1">
        <v>86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118718</v>
      </c>
      <c r="C27" s="19" t="s">
        <v>132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1</v>
      </c>
      <c r="J27" s="28" t="str">
        <f t="shared" si="4"/>
        <v>Memiliki kemampuan menjelaskan tentang gejala rotasi benda tegar, keseimbangan, titik berat, elastisitas, fluida, kalor, teori kinetik &amp; termodinamika.</v>
      </c>
      <c r="K27" s="28">
        <f t="shared" si="5"/>
        <v>84.6</v>
      </c>
      <c r="L27" s="28" t="str">
        <f t="shared" si="6"/>
        <v>A</v>
      </c>
      <c r="M27" s="28">
        <f t="shared" si="7"/>
        <v>84.6</v>
      </c>
      <c r="N27" s="28" t="str">
        <f t="shared" si="8"/>
        <v>A</v>
      </c>
      <c r="O27" s="36">
        <v>1</v>
      </c>
      <c r="P27" s="28" t="str">
        <f t="shared" si="9"/>
        <v>Sangat terampil membuat karya konsep gejala rotasi benda tegar, keseimbangan, titik berat, elastisitas, fluida, kalor, teori kinetik &amp; termodinamika.</v>
      </c>
      <c r="Q27" s="39"/>
      <c r="R27" s="39" t="s">
        <v>8</v>
      </c>
      <c r="S27" s="18"/>
      <c r="T27" s="1">
        <v>76</v>
      </c>
      <c r="U27" s="1">
        <v>90</v>
      </c>
      <c r="V27" s="1">
        <v>78</v>
      </c>
      <c r="W27" s="1">
        <v>76</v>
      </c>
      <c r="X27" s="1">
        <v>75</v>
      </c>
      <c r="Y27" s="1">
        <v>82</v>
      </c>
      <c r="Z27" s="1"/>
      <c r="AA27" s="1"/>
      <c r="AB27" s="1"/>
      <c r="AC27" s="1"/>
      <c r="AD27" s="1"/>
      <c r="AE27" s="18"/>
      <c r="AF27" s="1">
        <v>87</v>
      </c>
      <c r="AG27" s="1">
        <v>80</v>
      </c>
      <c r="AH27" s="1">
        <v>86</v>
      </c>
      <c r="AI27" s="1">
        <v>86</v>
      </c>
      <c r="AJ27" s="1">
        <v>84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43168</v>
      </c>
      <c r="FK27" s="77">
        <v>43178</v>
      </c>
    </row>
    <row r="28" spans="1:167">
      <c r="A28" s="19">
        <v>18</v>
      </c>
      <c r="B28" s="19">
        <v>118733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>Memiliki kemampuan menjelaskan tentang gejala rotasi benda tegar, keseimbangan, titik berat, elastisitas, fluida, kalor, teori kinetik &amp; termodinamika.</v>
      </c>
      <c r="K28" s="28">
        <f t="shared" si="5"/>
        <v>84.6</v>
      </c>
      <c r="L28" s="28" t="str">
        <f t="shared" si="6"/>
        <v>A</v>
      </c>
      <c r="M28" s="28">
        <f t="shared" si="7"/>
        <v>84.6</v>
      </c>
      <c r="N28" s="28" t="str">
        <f t="shared" si="8"/>
        <v>A</v>
      </c>
      <c r="O28" s="36">
        <v>1</v>
      </c>
      <c r="P28" s="28" t="str">
        <f t="shared" si="9"/>
        <v>Sangat terampil membuat karya konsep gejala rotasi benda tegar, keseimbangan, titik berat, elastisitas, fluida, kalor, teori kinetik &amp; termodinamika.</v>
      </c>
      <c r="Q28" s="39"/>
      <c r="R28" s="39" t="s">
        <v>8</v>
      </c>
      <c r="S28" s="18"/>
      <c r="T28" s="1">
        <v>78</v>
      </c>
      <c r="U28" s="1">
        <v>88</v>
      </c>
      <c r="V28" s="1">
        <v>75</v>
      </c>
      <c r="W28" s="1">
        <v>77</v>
      </c>
      <c r="X28" s="1">
        <v>76</v>
      </c>
      <c r="Y28" s="1">
        <v>84</v>
      </c>
      <c r="Z28" s="1"/>
      <c r="AA28" s="1"/>
      <c r="AB28" s="1"/>
      <c r="AC28" s="1"/>
      <c r="AD28" s="1"/>
      <c r="AE28" s="18"/>
      <c r="AF28" s="1">
        <v>86</v>
      </c>
      <c r="AG28" s="1">
        <v>80</v>
      </c>
      <c r="AH28" s="1">
        <v>86</v>
      </c>
      <c r="AI28" s="1">
        <v>86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118748</v>
      </c>
      <c r="C29" s="19" t="s">
        <v>134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>Memiliki kemampuan menjelaskan tentang gejala rotasi benda tegar, keseimbangan, titik berat, elastisitas, fluida, kalor, teori kinetik &amp; termodinamika.</v>
      </c>
      <c r="K29" s="28">
        <f t="shared" si="5"/>
        <v>84.8</v>
      </c>
      <c r="L29" s="28" t="str">
        <f t="shared" si="6"/>
        <v>A</v>
      </c>
      <c r="M29" s="28">
        <f t="shared" si="7"/>
        <v>84.8</v>
      </c>
      <c r="N29" s="28" t="str">
        <f t="shared" si="8"/>
        <v>A</v>
      </c>
      <c r="O29" s="36">
        <v>1</v>
      </c>
      <c r="P29" s="28" t="str">
        <f t="shared" si="9"/>
        <v>Sangat terampil membuat karya konsep gejala rotasi benda tegar, keseimbangan, titik berat, elastisitas, fluida, kalor, teori kinetik &amp; termodinamika.</v>
      </c>
      <c r="Q29" s="39"/>
      <c r="R29" s="39" t="s">
        <v>9</v>
      </c>
      <c r="S29" s="18"/>
      <c r="T29" s="1">
        <v>81</v>
      </c>
      <c r="U29" s="1">
        <v>76</v>
      </c>
      <c r="V29" s="1">
        <v>75</v>
      </c>
      <c r="W29" s="1">
        <v>80</v>
      </c>
      <c r="X29" s="1">
        <v>85</v>
      </c>
      <c r="Y29" s="1">
        <v>80</v>
      </c>
      <c r="Z29" s="1"/>
      <c r="AA29" s="1"/>
      <c r="AB29" s="1"/>
      <c r="AC29" s="1"/>
      <c r="AD29" s="1"/>
      <c r="AE29" s="18"/>
      <c r="AF29" s="1">
        <v>87</v>
      </c>
      <c r="AG29" s="1">
        <v>80</v>
      </c>
      <c r="AH29" s="1">
        <v>86</v>
      </c>
      <c r="AI29" s="1">
        <v>86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43169</v>
      </c>
      <c r="FK29" s="77">
        <v>43179</v>
      </c>
    </row>
    <row r="30" spans="1:167">
      <c r="A30" s="19">
        <v>20</v>
      </c>
      <c r="B30" s="19">
        <v>118763</v>
      </c>
      <c r="C30" s="19" t="s">
        <v>135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menjelaskan tentang gejala rotasi benda tegar, keseimbangan, titik berat, elastisitas, fluida, kalor, teori kinetik &amp; termodinamika.</v>
      </c>
      <c r="K30" s="28">
        <f t="shared" si="5"/>
        <v>85.4</v>
      </c>
      <c r="L30" s="28" t="str">
        <f t="shared" si="6"/>
        <v>A</v>
      </c>
      <c r="M30" s="28">
        <f t="shared" si="7"/>
        <v>85.4</v>
      </c>
      <c r="N30" s="28" t="str">
        <f t="shared" si="8"/>
        <v>A</v>
      </c>
      <c r="O30" s="36">
        <v>1</v>
      </c>
      <c r="P30" s="28" t="str">
        <f t="shared" si="9"/>
        <v>Sangat terampil membuat karya konsep gejala rotasi benda tegar, keseimbangan, titik berat, elastisitas, fluida, kalor, teori kinetik &amp; termodinamika.</v>
      </c>
      <c r="Q30" s="39"/>
      <c r="R30" s="39" t="s">
        <v>8</v>
      </c>
      <c r="S30" s="18"/>
      <c r="T30" s="1">
        <v>90</v>
      </c>
      <c r="U30" s="1">
        <v>86</v>
      </c>
      <c r="V30" s="37">
        <v>88</v>
      </c>
      <c r="W30" s="1">
        <v>88</v>
      </c>
      <c r="X30" s="1">
        <v>90</v>
      </c>
      <c r="Y30" s="1">
        <v>85</v>
      </c>
      <c r="Z30" s="1"/>
      <c r="AA30" s="1"/>
      <c r="AB30" s="1"/>
      <c r="AC30" s="1"/>
      <c r="AD30" s="1"/>
      <c r="AE30" s="18"/>
      <c r="AF30" s="1">
        <v>86</v>
      </c>
      <c r="AG30" s="1">
        <v>80</v>
      </c>
      <c r="AH30" s="1">
        <v>86</v>
      </c>
      <c r="AI30" s="1">
        <v>90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118778</v>
      </c>
      <c r="C31" s="19" t="s">
        <v>136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1</v>
      </c>
      <c r="J31" s="28" t="str">
        <f t="shared" si="4"/>
        <v>Memiliki kemampuan menjelaskan tentang gejala rotasi benda tegar, keseimbangan, titik berat, elastisitas, fluida, kalor, teori kinetik &amp; termodinamika.</v>
      </c>
      <c r="K31" s="28">
        <f t="shared" si="5"/>
        <v>85.4</v>
      </c>
      <c r="L31" s="28" t="str">
        <f t="shared" si="6"/>
        <v>A</v>
      </c>
      <c r="M31" s="28">
        <f t="shared" si="7"/>
        <v>85.4</v>
      </c>
      <c r="N31" s="28" t="str">
        <f t="shared" si="8"/>
        <v>A</v>
      </c>
      <c r="O31" s="36">
        <v>1</v>
      </c>
      <c r="P31" s="28" t="str">
        <f t="shared" si="9"/>
        <v>Sangat terampil membuat karya konsep gejala rotasi benda tegar, keseimbangan, titik berat, elastisitas, fluida, kalor, teori kinetik &amp; termodinamika.</v>
      </c>
      <c r="Q31" s="39"/>
      <c r="R31" s="39" t="s">
        <v>8</v>
      </c>
      <c r="S31" s="18"/>
      <c r="T31" s="1">
        <v>80</v>
      </c>
      <c r="U31" s="1">
        <v>80</v>
      </c>
      <c r="V31" s="1">
        <v>80</v>
      </c>
      <c r="W31" s="1">
        <v>84</v>
      </c>
      <c r="X31" s="1">
        <v>80</v>
      </c>
      <c r="Y31" s="1">
        <v>84</v>
      </c>
      <c r="Z31" s="1"/>
      <c r="AA31" s="1"/>
      <c r="AB31" s="1"/>
      <c r="AC31" s="1"/>
      <c r="AD31" s="1"/>
      <c r="AE31" s="18"/>
      <c r="AF31" s="1">
        <v>87</v>
      </c>
      <c r="AG31" s="1">
        <v>80</v>
      </c>
      <c r="AH31" s="1">
        <v>88</v>
      </c>
      <c r="AI31" s="1">
        <v>86</v>
      </c>
      <c r="AJ31" s="1">
        <v>86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43170</v>
      </c>
      <c r="FK31" s="77">
        <v>43180</v>
      </c>
    </row>
    <row r="32" spans="1:167">
      <c r="A32" s="19">
        <v>22</v>
      </c>
      <c r="B32" s="19">
        <v>118793</v>
      </c>
      <c r="C32" s="19" t="s">
        <v>137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1</v>
      </c>
      <c r="J32" s="28" t="str">
        <f t="shared" si="4"/>
        <v>Memiliki kemampuan menjelaskan tentang gejala rotasi benda tegar, keseimbangan, titik berat, elastisitas, fluida, kalor, teori kinetik &amp; termodinamika.</v>
      </c>
      <c r="K32" s="28">
        <f t="shared" si="5"/>
        <v>84.6</v>
      </c>
      <c r="L32" s="28" t="str">
        <f t="shared" si="6"/>
        <v>A</v>
      </c>
      <c r="M32" s="28">
        <f t="shared" si="7"/>
        <v>84.6</v>
      </c>
      <c r="N32" s="28" t="str">
        <f t="shared" si="8"/>
        <v>A</v>
      </c>
      <c r="O32" s="36">
        <v>1</v>
      </c>
      <c r="P32" s="28" t="str">
        <f t="shared" si="9"/>
        <v>Sangat terampil membuat karya konsep gejala rotasi benda tegar, keseimbangan, titik berat, elastisitas, fluida, kalor, teori kinetik &amp; termodinamika.</v>
      </c>
      <c r="Q32" s="39"/>
      <c r="R32" s="39" t="s">
        <v>8</v>
      </c>
      <c r="S32" s="18"/>
      <c r="T32" s="1">
        <v>80</v>
      </c>
      <c r="U32" s="1">
        <v>80</v>
      </c>
      <c r="V32" s="1">
        <v>85</v>
      </c>
      <c r="W32" s="1">
        <v>84</v>
      </c>
      <c r="X32" s="1">
        <v>84</v>
      </c>
      <c r="Y32" s="1">
        <f>'[1]XI MIPA 4'!F34</f>
        <v>90</v>
      </c>
      <c r="Z32" s="1"/>
      <c r="AA32" s="1"/>
      <c r="AB32" s="1"/>
      <c r="AC32" s="1"/>
      <c r="AD32" s="1"/>
      <c r="AE32" s="18"/>
      <c r="AF32" s="1">
        <v>86</v>
      </c>
      <c r="AG32" s="1">
        <v>80</v>
      </c>
      <c r="AH32" s="1">
        <v>86</v>
      </c>
      <c r="AI32" s="1">
        <v>86</v>
      </c>
      <c r="AJ32" s="1">
        <v>85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118808</v>
      </c>
      <c r="C33" s="19" t="s">
        <v>138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menjelaskan tentang gejala rotasi benda tegar, keseimbangan, titik berat, elastisitas, fluida, dan kalor.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36">
        <v>1</v>
      </c>
      <c r="P33" s="28" t="str">
        <f t="shared" si="9"/>
        <v>Sangat terampil membuat karya konsep gejala rotasi benda tegar, keseimbangan, titik berat, elastisitas, fluida, kalor, teori kinetik &amp; termodinamika.</v>
      </c>
      <c r="Q33" s="39"/>
      <c r="R33" s="39" t="s">
        <v>8</v>
      </c>
      <c r="S33" s="18"/>
      <c r="T33" s="1">
        <v>78</v>
      </c>
      <c r="U33" s="1">
        <v>75</v>
      </c>
      <c r="V33" s="1">
        <v>76</v>
      </c>
      <c r="W33" s="1">
        <v>76</v>
      </c>
      <c r="X33" s="1">
        <v>75</v>
      </c>
      <c r="Y33" s="1">
        <v>86</v>
      </c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80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118823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1</v>
      </c>
      <c r="J34" s="28" t="str">
        <f t="shared" si="4"/>
        <v>Memiliki kemampuan menjelaskan tentang gejala rotasi benda tegar, keseimbangan, titik berat, elastisitas, fluida, kalor, teori kinetik &amp; termodinamika.</v>
      </c>
      <c r="K34" s="28">
        <f t="shared" si="5"/>
        <v>84.6</v>
      </c>
      <c r="L34" s="28" t="str">
        <f t="shared" si="6"/>
        <v>A</v>
      </c>
      <c r="M34" s="28">
        <f t="shared" si="7"/>
        <v>84.6</v>
      </c>
      <c r="N34" s="28" t="str">
        <f t="shared" si="8"/>
        <v>A</v>
      </c>
      <c r="O34" s="36">
        <v>1</v>
      </c>
      <c r="P34" s="28" t="str">
        <f t="shared" si="9"/>
        <v>Sangat terampil membuat karya konsep gejala rotasi benda tegar, keseimbangan, titik berat, elastisitas, fluida, kalor, teori kinetik &amp; termodinamika.</v>
      </c>
      <c r="Q34" s="39"/>
      <c r="R34" s="39" t="s">
        <v>8</v>
      </c>
      <c r="S34" s="18"/>
      <c r="T34" s="1">
        <v>80</v>
      </c>
      <c r="U34" s="1">
        <v>78</v>
      </c>
      <c r="V34" s="1">
        <v>75</v>
      </c>
      <c r="W34" s="1">
        <v>80</v>
      </c>
      <c r="X34" s="1">
        <v>80</v>
      </c>
      <c r="Y34" s="1">
        <v>86</v>
      </c>
      <c r="Z34" s="1"/>
      <c r="AA34" s="1"/>
      <c r="AB34" s="1"/>
      <c r="AC34" s="1"/>
      <c r="AD34" s="1"/>
      <c r="AE34" s="18"/>
      <c r="AF34" s="1">
        <v>86</v>
      </c>
      <c r="AG34" s="1">
        <v>80</v>
      </c>
      <c r="AH34" s="1">
        <v>86</v>
      </c>
      <c r="AI34" s="1">
        <v>86</v>
      </c>
      <c r="AJ34" s="1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118838</v>
      </c>
      <c r="C35" s="19" t="s">
        <v>140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menjelaskan tentang gejala rotasi benda tegar, keseimbangan, titik berat, elastisitas, fluida, kalor, teori kinetik &amp; termodinamika.</v>
      </c>
      <c r="K35" s="28">
        <f t="shared" si="5"/>
        <v>85.2</v>
      </c>
      <c r="L35" s="28" t="str">
        <f t="shared" si="6"/>
        <v>A</v>
      </c>
      <c r="M35" s="28">
        <f t="shared" si="7"/>
        <v>85.2</v>
      </c>
      <c r="N35" s="28" t="str">
        <f t="shared" si="8"/>
        <v>A</v>
      </c>
      <c r="O35" s="36">
        <v>1</v>
      </c>
      <c r="P35" s="28" t="str">
        <f t="shared" si="9"/>
        <v>Sangat terampil membuat karya konsep gejala rotasi benda tegar, keseimbangan, titik berat, elastisitas, fluida, kalor, teori kinetik &amp; termodinamika.</v>
      </c>
      <c r="Q35" s="39"/>
      <c r="R35" s="39" t="s">
        <v>8</v>
      </c>
      <c r="S35" s="18"/>
      <c r="T35" s="1">
        <v>84</v>
      </c>
      <c r="U35" s="1">
        <v>88</v>
      </c>
      <c r="V35" s="1">
        <v>90</v>
      </c>
      <c r="W35" s="1">
        <v>80</v>
      </c>
      <c r="X35" s="1">
        <v>85</v>
      </c>
      <c r="Y35" s="1">
        <v>86</v>
      </c>
      <c r="Z35" s="1"/>
      <c r="AA35" s="1"/>
      <c r="AB35" s="1"/>
      <c r="AC35" s="1"/>
      <c r="AD35" s="1"/>
      <c r="AE35" s="18"/>
      <c r="AF35" s="1">
        <v>87</v>
      </c>
      <c r="AG35" s="1">
        <v>80</v>
      </c>
      <c r="AH35" s="1">
        <v>86</v>
      </c>
      <c r="AI35" s="1">
        <v>88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118853</v>
      </c>
      <c r="C36" s="19" t="s">
        <v>141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1</v>
      </c>
      <c r="J36" s="28" t="str">
        <f t="shared" si="4"/>
        <v>Memiliki kemampuan menjelaskan tentang gejala rotasi benda tegar, keseimbangan, titik berat, elastisitas, fluida, kalor, teori kinetik &amp; termodinamika.</v>
      </c>
      <c r="K36" s="28">
        <f t="shared" si="5"/>
        <v>84.2</v>
      </c>
      <c r="L36" s="28" t="str">
        <f t="shared" si="6"/>
        <v>A</v>
      </c>
      <c r="M36" s="28">
        <f t="shared" si="7"/>
        <v>84.2</v>
      </c>
      <c r="N36" s="28" t="str">
        <f t="shared" si="8"/>
        <v>A</v>
      </c>
      <c r="O36" s="36">
        <v>1</v>
      </c>
      <c r="P36" s="28" t="str">
        <f t="shared" si="9"/>
        <v>Sangat terampil membuat karya konsep gejala rotasi benda tegar, keseimbangan, titik berat, elastisitas, fluida, kalor, teori kinetik &amp; termodinamika.</v>
      </c>
      <c r="Q36" s="39"/>
      <c r="R36" s="39" t="s">
        <v>8</v>
      </c>
      <c r="S36" s="18"/>
      <c r="T36" s="1">
        <v>86</v>
      </c>
      <c r="U36" s="1">
        <v>74</v>
      </c>
      <c r="V36" s="1">
        <v>80</v>
      </c>
      <c r="W36" s="1">
        <v>80</v>
      </c>
      <c r="X36" s="1">
        <v>75</v>
      </c>
      <c r="Y36" s="1">
        <v>85</v>
      </c>
      <c r="Z36" s="1"/>
      <c r="AA36" s="1"/>
      <c r="AB36" s="1"/>
      <c r="AC36" s="1"/>
      <c r="AD36" s="1"/>
      <c r="AE36" s="18"/>
      <c r="AF36" s="1">
        <v>84</v>
      </c>
      <c r="AG36" s="1">
        <v>80</v>
      </c>
      <c r="AH36" s="1">
        <v>86</v>
      </c>
      <c r="AI36" s="1">
        <v>86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118868</v>
      </c>
      <c r="C37" s="19" t="s">
        <v>142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menjelaskan tentang gejala rotasi benda tegar, keseimbangan, titik berat, elastisitas, fluida, dan kalor.</v>
      </c>
      <c r="K37" s="28">
        <f t="shared" si="5"/>
        <v>84.8</v>
      </c>
      <c r="L37" s="28" t="str">
        <f t="shared" si="6"/>
        <v>A</v>
      </c>
      <c r="M37" s="28">
        <f t="shared" si="7"/>
        <v>84.8</v>
      </c>
      <c r="N37" s="28" t="str">
        <f t="shared" si="8"/>
        <v>A</v>
      </c>
      <c r="O37" s="36">
        <v>1</v>
      </c>
      <c r="P37" s="28" t="str">
        <f t="shared" si="9"/>
        <v>Sangat terampil membuat karya konsep gejala rotasi benda tegar, keseimbangan, titik berat, elastisitas, fluida, kalor, teori kinetik &amp; termodinamika.</v>
      </c>
      <c r="Q37" s="39"/>
      <c r="R37" s="39" t="s">
        <v>8</v>
      </c>
      <c r="S37" s="18"/>
      <c r="T37" s="1">
        <v>78</v>
      </c>
      <c r="U37" s="1">
        <v>76</v>
      </c>
      <c r="V37" s="1">
        <v>78</v>
      </c>
      <c r="W37" s="1">
        <v>80</v>
      </c>
      <c r="X37" s="1">
        <v>80</v>
      </c>
      <c r="Y37" s="1">
        <v>84</v>
      </c>
      <c r="Z37" s="1"/>
      <c r="AA37" s="1"/>
      <c r="AB37" s="1"/>
      <c r="AC37" s="1"/>
      <c r="AD37" s="1"/>
      <c r="AE37" s="18"/>
      <c r="AF37" s="1">
        <v>87</v>
      </c>
      <c r="AG37" s="1">
        <v>80</v>
      </c>
      <c r="AH37" s="1">
        <v>86</v>
      </c>
      <c r="AI37" s="1">
        <v>86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118883</v>
      </c>
      <c r="C38" s="19" t="s">
        <v>143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menjelaskan tentang gejala rotasi benda tegar, keseimbangan, titik berat, elastisitas, fluida, kalor, teori kinetik &amp; termodinamika.</v>
      </c>
      <c r="K38" s="28">
        <f t="shared" si="5"/>
        <v>84.6</v>
      </c>
      <c r="L38" s="28" t="str">
        <f t="shared" si="6"/>
        <v>A</v>
      </c>
      <c r="M38" s="28">
        <f t="shared" si="7"/>
        <v>84.6</v>
      </c>
      <c r="N38" s="28" t="str">
        <f t="shared" si="8"/>
        <v>A</v>
      </c>
      <c r="O38" s="36">
        <v>1</v>
      </c>
      <c r="P38" s="28" t="str">
        <f t="shared" si="9"/>
        <v>Sangat terampil membuat karya konsep gejala rotasi benda tegar, keseimbangan, titik berat, elastisitas, fluida, kalor, teori kinetik &amp; termodinamika.</v>
      </c>
      <c r="Q38" s="39"/>
      <c r="R38" s="39" t="s">
        <v>8</v>
      </c>
      <c r="S38" s="18"/>
      <c r="T38" s="1">
        <v>84</v>
      </c>
      <c r="U38" s="1">
        <v>83</v>
      </c>
      <c r="V38" s="1">
        <v>85</v>
      </c>
      <c r="W38" s="1">
        <v>86</v>
      </c>
      <c r="X38" s="1">
        <v>88</v>
      </c>
      <c r="Y38" s="1">
        <v>86</v>
      </c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88</v>
      </c>
      <c r="AI38" s="1">
        <v>80</v>
      </c>
      <c r="AJ38" s="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118898</v>
      </c>
      <c r="C39" s="19" t="s">
        <v>144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menjelaskan tentang gejala rotasi benda tegar, keseimbangan, titik berat, elastisitas, fluida, kalor, teori kinetik &amp; termodinamika.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membuat karya konsep gejala rotasi benda tegar, keseimbangan, titik berat, elastisitas, fluida, kalor, teori kinetik &amp; termodinamika.</v>
      </c>
      <c r="Q39" s="39"/>
      <c r="R39" s="39" t="s">
        <v>8</v>
      </c>
      <c r="S39" s="18"/>
      <c r="T39" s="1">
        <v>85</v>
      </c>
      <c r="U39" s="1">
        <v>82</v>
      </c>
      <c r="V39" s="1">
        <v>86</v>
      </c>
      <c r="W39" s="1">
        <v>86</v>
      </c>
      <c r="X39" s="1">
        <v>88</v>
      </c>
      <c r="Y39" s="1">
        <v>85</v>
      </c>
      <c r="Z39" s="1"/>
      <c r="AA39" s="1"/>
      <c r="AB39" s="1"/>
      <c r="AC39" s="1"/>
      <c r="AD39" s="1"/>
      <c r="AE39" s="18"/>
      <c r="AF39" s="1">
        <v>87</v>
      </c>
      <c r="AG39" s="1">
        <v>85</v>
      </c>
      <c r="AH39" s="1">
        <v>87</v>
      </c>
      <c r="AI39" s="1">
        <v>80</v>
      </c>
      <c r="AJ39" s="1">
        <v>86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118913</v>
      </c>
      <c r="C40" s="19" t="s">
        <v>145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menjelaskan tentang gejala rotasi benda tegar, keseimbangan, titik berat, elastisitas, fluida, dan kalor.</v>
      </c>
      <c r="K40" s="28">
        <f t="shared" si="5"/>
        <v>82.4</v>
      </c>
      <c r="L40" s="28" t="str">
        <f t="shared" si="6"/>
        <v>B</v>
      </c>
      <c r="M40" s="28">
        <f t="shared" si="7"/>
        <v>82.4</v>
      </c>
      <c r="N40" s="28" t="str">
        <f t="shared" si="8"/>
        <v>B</v>
      </c>
      <c r="O40" s="36">
        <v>1</v>
      </c>
      <c r="P40" s="28" t="str">
        <f t="shared" si="9"/>
        <v>Sangat terampil membuat karya konsep gejala rotasi benda tegar, keseimbangan, titik berat, elastisitas, fluida, kalor, teori kinetik &amp; termodinamika.</v>
      </c>
      <c r="Q40" s="39"/>
      <c r="R40" s="39" t="s">
        <v>8</v>
      </c>
      <c r="S40" s="18"/>
      <c r="T40" s="1">
        <v>75</v>
      </c>
      <c r="U40" s="1">
        <v>76</v>
      </c>
      <c r="V40" s="1">
        <v>78</v>
      </c>
      <c r="W40" s="1">
        <v>80</v>
      </c>
      <c r="X40" s="1">
        <v>80</v>
      </c>
      <c r="Y40" s="1">
        <v>78</v>
      </c>
      <c r="Z40" s="1"/>
      <c r="AA40" s="1"/>
      <c r="AB40" s="1"/>
      <c r="AC40" s="1"/>
      <c r="AD40" s="1"/>
      <c r="AE40" s="18"/>
      <c r="AF40" s="1">
        <v>80</v>
      </c>
      <c r="AG40" s="1">
        <v>87</v>
      </c>
      <c r="AH40" s="1">
        <v>80</v>
      </c>
      <c r="AI40" s="1">
        <v>80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118928</v>
      </c>
      <c r="C41" s="19" t="s">
        <v>146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1</v>
      </c>
      <c r="J41" s="28" t="str">
        <f t="shared" si="4"/>
        <v>Memiliki kemampuan menjelaskan tentang gejala rotasi benda tegar, keseimbangan, titik berat, elastisitas, fluida, kalor, teori kinetik &amp; termodinamika.</v>
      </c>
      <c r="K41" s="28">
        <f t="shared" si="5"/>
        <v>84.6</v>
      </c>
      <c r="L41" s="28" t="str">
        <f t="shared" si="6"/>
        <v>A</v>
      </c>
      <c r="M41" s="28">
        <f t="shared" si="7"/>
        <v>84.6</v>
      </c>
      <c r="N41" s="28" t="str">
        <f t="shared" si="8"/>
        <v>A</v>
      </c>
      <c r="O41" s="36">
        <v>1</v>
      </c>
      <c r="P41" s="28" t="str">
        <f t="shared" si="9"/>
        <v>Sangat terampil membuat karya konsep gejala rotasi benda tegar, keseimbangan, titik berat, elastisitas, fluida, kalor, teori kinetik &amp; termodinamika.</v>
      </c>
      <c r="Q41" s="39"/>
      <c r="R41" s="39" t="s">
        <v>8</v>
      </c>
      <c r="S41" s="18"/>
      <c r="T41" s="1">
        <v>74</v>
      </c>
      <c r="U41" s="1">
        <v>84.74</v>
      </c>
      <c r="V41" s="1">
        <v>76</v>
      </c>
      <c r="W41" s="1">
        <v>85</v>
      </c>
      <c r="X41" s="1">
        <v>85</v>
      </c>
      <c r="Y41" s="1">
        <v>85</v>
      </c>
      <c r="Z41" s="1"/>
      <c r="AA41" s="1"/>
      <c r="AB41" s="1"/>
      <c r="AC41" s="1"/>
      <c r="AD41" s="1"/>
      <c r="AE41" s="18"/>
      <c r="AF41" s="1">
        <v>86</v>
      </c>
      <c r="AG41" s="1">
        <v>85</v>
      </c>
      <c r="AH41" s="1">
        <v>86</v>
      </c>
      <c r="AI41" s="1">
        <v>80</v>
      </c>
      <c r="AJ41" s="1"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118943</v>
      </c>
      <c r="C42" s="19" t="s">
        <v>147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Memiliki kemampuan menjelaskan tentang gejala rotasi benda tegar, keseimbangan, titik berat, elastisitas, fluida, kalor, teori kinetik &amp; termodinamika.</v>
      </c>
      <c r="K42" s="28">
        <f t="shared" si="5"/>
        <v>85.4</v>
      </c>
      <c r="L42" s="28" t="str">
        <f t="shared" si="6"/>
        <v>A</v>
      </c>
      <c r="M42" s="28">
        <f t="shared" si="7"/>
        <v>85.4</v>
      </c>
      <c r="N42" s="28" t="str">
        <f t="shared" si="8"/>
        <v>A</v>
      </c>
      <c r="O42" s="36">
        <v>1</v>
      </c>
      <c r="P42" s="28" t="str">
        <f t="shared" si="9"/>
        <v>Sangat terampil membuat karya konsep gejala rotasi benda tegar, keseimbangan, titik berat, elastisitas, fluida, kalor, teori kinetik &amp; termodinamika.</v>
      </c>
      <c r="Q42" s="39"/>
      <c r="R42" s="39" t="s">
        <v>8</v>
      </c>
      <c r="S42" s="18"/>
      <c r="T42" s="1">
        <v>80</v>
      </c>
      <c r="U42" s="1">
        <v>84</v>
      </c>
      <c r="V42" s="1">
        <v>86</v>
      </c>
      <c r="W42" s="1">
        <v>85</v>
      </c>
      <c r="X42" s="1">
        <v>85</v>
      </c>
      <c r="Y42" s="1">
        <v>86</v>
      </c>
      <c r="Z42" s="1"/>
      <c r="AA42" s="1"/>
      <c r="AB42" s="1"/>
      <c r="AC42" s="1"/>
      <c r="AD42" s="1"/>
      <c r="AE42" s="18"/>
      <c r="AF42" s="1">
        <v>87</v>
      </c>
      <c r="AG42" s="1">
        <v>88</v>
      </c>
      <c r="AH42" s="1">
        <v>87</v>
      </c>
      <c r="AI42" s="1">
        <v>80</v>
      </c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118958</v>
      </c>
      <c r="C43" s="19" t="s">
        <v>148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menjelaskan tentang gejala rotasi benda tegar, keseimbangan, titik berat, elastisitas, fluida, kalor, teori kinetik &amp; termodinamika.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membuat karya konsep gejala rotasi benda tegar, keseimbangan, titik berat, elastisitas, fluida, kalor, teori kinetik &amp; termodinamika.</v>
      </c>
      <c r="Q43" s="39"/>
      <c r="R43" s="39" t="s">
        <v>8</v>
      </c>
      <c r="S43" s="18"/>
      <c r="T43" s="1">
        <v>80</v>
      </c>
      <c r="U43" s="1">
        <v>86</v>
      </c>
      <c r="V43" s="1">
        <v>88</v>
      </c>
      <c r="W43" s="1">
        <v>86</v>
      </c>
      <c r="X43" s="1">
        <v>88</v>
      </c>
      <c r="Y43" s="1">
        <v>86</v>
      </c>
      <c r="Z43" s="1"/>
      <c r="AA43" s="1"/>
      <c r="AB43" s="1"/>
      <c r="AC43" s="1"/>
      <c r="AD43" s="1"/>
      <c r="AE43" s="18"/>
      <c r="AF43" s="1">
        <v>87</v>
      </c>
      <c r="AG43" s="1">
        <v>86</v>
      </c>
      <c r="AH43" s="1">
        <v>86</v>
      </c>
      <c r="AI43" s="1">
        <v>80</v>
      </c>
      <c r="AJ43" s="1">
        <v>86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118973</v>
      </c>
      <c r="C44" s="19" t="s">
        <v>149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1</v>
      </c>
      <c r="J44" s="28" t="str">
        <f t="shared" si="4"/>
        <v>Memiliki kemampuan menjelaskan tentang gejala rotasi benda tegar, keseimbangan, titik berat, elastisitas, fluida, kalor, teori kinetik &amp; termodinamika.</v>
      </c>
      <c r="K44" s="28">
        <f t="shared" si="5"/>
        <v>84.2</v>
      </c>
      <c r="L44" s="28" t="str">
        <f t="shared" si="6"/>
        <v>A</v>
      </c>
      <c r="M44" s="28">
        <f t="shared" si="7"/>
        <v>84.2</v>
      </c>
      <c r="N44" s="28" t="str">
        <f t="shared" si="8"/>
        <v>A</v>
      </c>
      <c r="O44" s="36">
        <v>1</v>
      </c>
      <c r="P44" s="28" t="str">
        <f t="shared" si="9"/>
        <v>Sangat terampil membuat karya konsep gejala rotasi benda tegar, keseimbangan, titik berat, elastisitas, fluida, kalor, teori kinetik &amp; termodinamika.</v>
      </c>
      <c r="Q44" s="39"/>
      <c r="R44" s="39" t="s">
        <v>8</v>
      </c>
      <c r="S44" s="18"/>
      <c r="T44" s="1">
        <v>80</v>
      </c>
      <c r="U44" s="1">
        <v>86.84</v>
      </c>
      <c r="V44" s="1">
        <v>78</v>
      </c>
      <c r="W44" s="1">
        <v>86</v>
      </c>
      <c r="X44" s="1">
        <v>78</v>
      </c>
      <c r="Y44" s="1">
        <v>85</v>
      </c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86</v>
      </c>
      <c r="AI44" s="1">
        <v>80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118988</v>
      </c>
      <c r="C45" s="19" t="s">
        <v>150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1</v>
      </c>
      <c r="J45" s="28" t="str">
        <f t="shared" si="4"/>
        <v>Memiliki kemampuan menjelaskan tentang gejala rotasi benda tegar, keseimbangan, titik berat, elastisitas, fluida, kalor, teori kinetik &amp; termodinamika.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membuat karya konsep gejala rotasi benda tegar, keseimbangan, titik berat, elastisitas, fluida, kalor, teori kinetik &amp; termodinamika.</v>
      </c>
      <c r="Q45" s="39"/>
      <c r="R45" s="39" t="s">
        <v>8</v>
      </c>
      <c r="S45" s="18"/>
      <c r="T45" s="1">
        <v>76</v>
      </c>
      <c r="U45" s="1">
        <v>78</v>
      </c>
      <c r="V45" s="1">
        <v>78</v>
      </c>
      <c r="W45" s="1">
        <v>80</v>
      </c>
      <c r="X45" s="1">
        <v>80</v>
      </c>
      <c r="Y45" s="1">
        <v>86</v>
      </c>
      <c r="Z45" s="1"/>
      <c r="AA45" s="1"/>
      <c r="AB45" s="1"/>
      <c r="AC45" s="1"/>
      <c r="AD45" s="1"/>
      <c r="AE45" s="18"/>
      <c r="AF45" s="1">
        <v>87</v>
      </c>
      <c r="AG45" s="1">
        <v>86</v>
      </c>
      <c r="AH45" s="1">
        <v>86</v>
      </c>
      <c r="AI45" s="1">
        <v>80</v>
      </c>
      <c r="AJ45" s="1">
        <v>86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81.857142857142861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:E50 G11:G50 K11:K50 M11:M50">
    <cfRule type="cellIs" dxfId="657" priority="1" operator="between">
      <formula>($C$4-1)</formula>
      <formula>1</formula>
    </cfRule>
  </conditionalFormatting>
  <conditionalFormatting sqref="K52:K55">
    <cfRule type="cellIs" dxfId="656" priority="161" operator="lessThan">
      <formula>$C$4</formula>
    </cfRule>
  </conditionalFormatting>
  <dataValidations xWindow="550" yWindow="641" count="402"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W30:AD50 V11:AD29 V31:V50 T11:U50 AF11:AO50">
      <formula1>0</formula1>
      <formula2>100</formula2>
    </dataValidation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showDropDown="1" showInputMessage="1" showErrorMessage="1" errorTitle="Masukan salah" error="Isian Anda salah!" promptTitle="Input yg diisikan" prompt="HURUF &#10;A / B / C / D / E" sqref="BA11: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J11" activePane="bottomRight" state="frozen"/>
      <selection pane="topRight"/>
      <selection pane="bottomLeft"/>
      <selection pane="bottomRight" activeCell="R27" sqref="R2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44.5703125" customWidth="1"/>
    <col min="17" max="17" width="7.7109375" hidden="1" customWidth="1"/>
    <col min="18" max="18" width="27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1031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1031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229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119003</v>
      </c>
      <c r="C11" s="19" t="s">
        <v>152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rotasi benda tegar, keseimbangan, titik berat, elastisitas, fluida, kalor, teori kinetik &amp; termodinamika.</v>
      </c>
      <c r="K11" s="28">
        <f t="shared" ref="K11:K50" si="5">IF((COUNTA(AF11:AO11)&gt;0),AVERAGE(AF11:AO11),"")</f>
        <v>83.2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karya konsep gejala rotasi benda tegar, keseimbangan, titik berat, elastisitas, fluida, kalor, teori kinetik &amp; termodinamika.</v>
      </c>
      <c r="Q11" s="39"/>
      <c r="R11" s="39" t="s">
        <v>8</v>
      </c>
      <c r="S11" s="18"/>
      <c r="T11" s="1">
        <v>79.52</v>
      </c>
      <c r="U11" s="1">
        <v>85</v>
      </c>
      <c r="V11" s="1">
        <v>90</v>
      </c>
      <c r="W11" s="1">
        <v>85</v>
      </c>
      <c r="X11" s="1">
        <v>85</v>
      </c>
      <c r="Y11" s="1">
        <v>93</v>
      </c>
      <c r="Z11" s="1"/>
      <c r="AA11" s="1"/>
      <c r="AB11" s="1"/>
      <c r="AC11" s="1"/>
      <c r="AD11" s="1"/>
      <c r="AE11" s="18"/>
      <c r="AF11" s="1">
        <v>85</v>
      </c>
      <c r="AG11" s="1">
        <v>86</v>
      </c>
      <c r="AH11" s="1">
        <v>80</v>
      </c>
      <c r="AI11" s="1">
        <v>85</v>
      </c>
      <c r="AJ11" s="1">
        <v>80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119018</v>
      </c>
      <c r="C12" s="19" t="s">
        <v>153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menjelaskan tentang gejala rotasi benda tegar, keseimbangan, titik berat, elastisitas, fluida, dan kalor.</v>
      </c>
      <c r="K12" s="28">
        <f t="shared" si="5"/>
        <v>84.2</v>
      </c>
      <c r="L12" s="28" t="str">
        <f t="shared" si="6"/>
        <v>A</v>
      </c>
      <c r="M12" s="28">
        <f t="shared" si="7"/>
        <v>84.2</v>
      </c>
      <c r="N12" s="28" t="str">
        <f t="shared" si="8"/>
        <v>A</v>
      </c>
      <c r="O12" s="36">
        <v>1</v>
      </c>
      <c r="P12" s="28" t="str">
        <f t="shared" si="9"/>
        <v>Sangat terampil membuat karya konsep gejala rotasi benda tegar, keseimbangan, titik berat, elastisitas, fluida, kalor, teori kinetik &amp; termodinamika.</v>
      </c>
      <c r="Q12" s="39"/>
      <c r="R12" s="39" t="s">
        <v>8</v>
      </c>
      <c r="S12" s="18"/>
      <c r="T12" s="1">
        <v>78</v>
      </c>
      <c r="U12" s="1">
        <v>76</v>
      </c>
      <c r="V12" s="1">
        <v>80</v>
      </c>
      <c r="W12" s="1">
        <v>77</v>
      </c>
      <c r="X12" s="1">
        <v>75</v>
      </c>
      <c r="Y12" s="1">
        <v>84</v>
      </c>
      <c r="Z12" s="1"/>
      <c r="AA12" s="1"/>
      <c r="AB12" s="1"/>
      <c r="AC12" s="1"/>
      <c r="AD12" s="1"/>
      <c r="AE12" s="18"/>
      <c r="AF12" s="1">
        <v>85</v>
      </c>
      <c r="AG12" s="1">
        <v>86</v>
      </c>
      <c r="AH12" s="1">
        <v>83</v>
      </c>
      <c r="AI12" s="1">
        <v>84</v>
      </c>
      <c r="AJ12" s="1">
        <v>83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119033</v>
      </c>
      <c r="C13" s="19" t="s">
        <v>154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menjelaskan tentang gejala rotasi benda tegar, keseimbangan, titik berat, elastisitas, fluida, kalor, teori kinetik &amp; termodinamika.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1</v>
      </c>
      <c r="P13" s="28" t="str">
        <f t="shared" si="9"/>
        <v>Sangat terampil membuat karya konsep gejala rotasi benda tegar, keseimbangan, titik berat, elastisitas, fluida, kalor, teori kinetik &amp; termodinamika.</v>
      </c>
      <c r="Q13" s="39"/>
      <c r="R13" s="39" t="s">
        <v>8</v>
      </c>
      <c r="S13" s="18"/>
      <c r="T13" s="1">
        <v>76.67</v>
      </c>
      <c r="U13" s="1">
        <v>84</v>
      </c>
      <c r="V13" s="1">
        <v>90</v>
      </c>
      <c r="W13" s="1">
        <v>84</v>
      </c>
      <c r="X13" s="1">
        <v>84</v>
      </c>
      <c r="Y13" s="1">
        <f>'[1]XI MIPA 5'!F15</f>
        <v>90.43</v>
      </c>
      <c r="Z13" s="1"/>
      <c r="AA13" s="1"/>
      <c r="AB13" s="1"/>
      <c r="AC13" s="1"/>
      <c r="AD13" s="1"/>
      <c r="AE13" s="18"/>
      <c r="AF13" s="1">
        <v>85</v>
      </c>
      <c r="AG13" s="1">
        <v>86</v>
      </c>
      <c r="AH13" s="1">
        <v>84</v>
      </c>
      <c r="AI13" s="1">
        <v>75</v>
      </c>
      <c r="AJ13" s="1">
        <v>80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261</v>
      </c>
      <c r="FI13" s="76" t="s">
        <v>262</v>
      </c>
      <c r="FJ13" s="77">
        <v>43181</v>
      </c>
      <c r="FK13" s="77">
        <v>43191</v>
      </c>
    </row>
    <row r="14" spans="1:167">
      <c r="A14" s="19">
        <v>4</v>
      </c>
      <c r="B14" s="19">
        <v>119048</v>
      </c>
      <c r="C14" s="19" t="s">
        <v>155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Memiliki kemampuan menjelaskan tentang gejala rotasi benda tegar, keseimbangan, titik berat, elastisitas, fluida, kalor, teori kinetik &amp; termodinamika.</v>
      </c>
      <c r="K14" s="28">
        <f t="shared" si="5"/>
        <v>84.4</v>
      </c>
      <c r="L14" s="28" t="str">
        <f t="shared" si="6"/>
        <v>A</v>
      </c>
      <c r="M14" s="28">
        <f t="shared" si="7"/>
        <v>84.4</v>
      </c>
      <c r="N14" s="28" t="str">
        <f t="shared" si="8"/>
        <v>A</v>
      </c>
      <c r="O14" s="36">
        <v>1</v>
      </c>
      <c r="P14" s="28" t="str">
        <f t="shared" si="9"/>
        <v>Sangat terampil membuat karya konsep gejala rotasi benda tegar, keseimbangan, titik berat, elastisitas, fluida, kalor, teori kinetik &amp; termodinamika.</v>
      </c>
      <c r="Q14" s="39"/>
      <c r="R14" s="39" t="s">
        <v>8</v>
      </c>
      <c r="S14" s="18"/>
      <c r="T14" s="1">
        <v>86</v>
      </c>
      <c r="U14" s="1">
        <v>85</v>
      </c>
      <c r="V14" s="1">
        <v>85</v>
      </c>
      <c r="W14" s="1">
        <v>86</v>
      </c>
      <c r="X14" s="1">
        <v>80</v>
      </c>
      <c r="Y14" s="1">
        <v>80</v>
      </c>
      <c r="Z14" s="1"/>
      <c r="AA14" s="1"/>
      <c r="AB14" s="1"/>
      <c r="AC14" s="1"/>
      <c r="AD14" s="1"/>
      <c r="AE14" s="18"/>
      <c r="AF14" s="1">
        <v>87</v>
      </c>
      <c r="AG14" s="1">
        <v>87</v>
      </c>
      <c r="AH14" s="1">
        <v>80</v>
      </c>
      <c r="AI14" s="1">
        <v>85</v>
      </c>
      <c r="AJ14" s="1">
        <v>83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119063</v>
      </c>
      <c r="C15" s="19" t="s">
        <v>156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menjelaskan tentang gejala rotasi benda tegar, keseimbangan, titik berat, elastisitas, fluida, kalor, teori kinetik &amp; termodinamika.</v>
      </c>
      <c r="K15" s="28">
        <f t="shared" si="5"/>
        <v>83.4</v>
      </c>
      <c r="L15" s="28" t="str">
        <f t="shared" si="6"/>
        <v>B</v>
      </c>
      <c r="M15" s="28">
        <f t="shared" si="7"/>
        <v>83.4</v>
      </c>
      <c r="N15" s="28" t="str">
        <f t="shared" si="8"/>
        <v>B</v>
      </c>
      <c r="O15" s="36">
        <v>1</v>
      </c>
      <c r="P15" s="28" t="str">
        <f t="shared" si="9"/>
        <v>Sangat terampil membuat karya konsep gejala rotasi benda tegar, keseimbangan, titik berat, elastisitas, fluida, kalor, teori kinetik &amp; termodinamika.</v>
      </c>
      <c r="Q15" s="39"/>
      <c r="R15" s="39" t="s">
        <v>8</v>
      </c>
      <c r="S15" s="18"/>
      <c r="T15" s="1">
        <v>85</v>
      </c>
      <c r="U15" s="1">
        <v>85</v>
      </c>
      <c r="V15" s="1">
        <v>80</v>
      </c>
      <c r="W15" s="1">
        <v>85</v>
      </c>
      <c r="X15" s="1">
        <v>85</v>
      </c>
      <c r="Y15" s="1">
        <v>85</v>
      </c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>
        <v>83</v>
      </c>
      <c r="AI15" s="1">
        <v>83</v>
      </c>
      <c r="AJ15" s="1">
        <v>80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263</v>
      </c>
      <c r="FI15" s="76" t="s">
        <v>264</v>
      </c>
      <c r="FJ15" s="77">
        <v>43182</v>
      </c>
      <c r="FK15" s="77">
        <v>43192</v>
      </c>
    </row>
    <row r="16" spans="1:167">
      <c r="A16" s="19">
        <v>6</v>
      </c>
      <c r="B16" s="19">
        <v>119078</v>
      </c>
      <c r="C16" s="19" t="s">
        <v>157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menjelaskan tentang gejala rotasi benda tegar, keseimbangan, titik berat, elastisitas, fluida, kalor, teori kinetik &amp; termodinamika.</v>
      </c>
      <c r="K16" s="28">
        <f t="shared" si="5"/>
        <v>84.2</v>
      </c>
      <c r="L16" s="28" t="str">
        <f t="shared" si="6"/>
        <v>A</v>
      </c>
      <c r="M16" s="28">
        <f t="shared" si="7"/>
        <v>84.2</v>
      </c>
      <c r="N16" s="28" t="str">
        <f t="shared" si="8"/>
        <v>A</v>
      </c>
      <c r="O16" s="36">
        <v>1</v>
      </c>
      <c r="P16" s="28" t="str">
        <f t="shared" si="9"/>
        <v>Sangat terampil membuat karya konsep gejala rotasi benda tegar, keseimbangan, titik berat, elastisitas, fluida, kalor, teori kinetik &amp; termodinamika.</v>
      </c>
      <c r="Q16" s="39"/>
      <c r="R16" s="39" t="s">
        <v>8</v>
      </c>
      <c r="S16" s="18"/>
      <c r="T16" s="1">
        <v>85</v>
      </c>
      <c r="U16" s="1">
        <v>84</v>
      </c>
      <c r="V16" s="1">
        <v>84</v>
      </c>
      <c r="W16" s="1">
        <v>85</v>
      </c>
      <c r="X16" s="1">
        <v>90</v>
      </c>
      <c r="Y16" s="1">
        <v>80</v>
      </c>
      <c r="Z16" s="1"/>
      <c r="AA16" s="1"/>
      <c r="AB16" s="1"/>
      <c r="AC16" s="1"/>
      <c r="AD16" s="1"/>
      <c r="AE16" s="18"/>
      <c r="AF16" s="1">
        <v>86</v>
      </c>
      <c r="AG16" s="1">
        <v>88</v>
      </c>
      <c r="AH16" s="1">
        <v>80</v>
      </c>
      <c r="AI16" s="1">
        <v>85</v>
      </c>
      <c r="AJ16" s="1">
        <v>82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119093</v>
      </c>
      <c r="C17" s="19" t="s">
        <v>158</v>
      </c>
      <c r="D17" s="18"/>
      <c r="E17" s="28">
        <f t="shared" si="0"/>
        <v>75</v>
      </c>
      <c r="F17" s="28" t="str">
        <f t="shared" si="1"/>
        <v>C</v>
      </c>
      <c r="G17" s="28">
        <f t="shared" si="2"/>
        <v>75</v>
      </c>
      <c r="H17" s="28" t="str">
        <f t="shared" si="3"/>
        <v>C</v>
      </c>
      <c r="I17" s="36">
        <v>2</v>
      </c>
      <c r="J17" s="28" t="str">
        <f t="shared" si="4"/>
        <v>Memiliki kemampuan menjelaskan tentang gejala rotasi benda tegar, keseimbangan, titik berat, elastisitas, fluida, dan kalor.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1</v>
      </c>
      <c r="P17" s="28" t="str">
        <f t="shared" si="9"/>
        <v>Sangat terampil membuat karya konsep gejala rotasi benda tegar, keseimbangan, titik berat, elastisitas, fluida, kalor, teori kinetik &amp; termodinamika.</v>
      </c>
      <c r="Q17" s="39"/>
      <c r="R17" s="39" t="s">
        <v>8</v>
      </c>
      <c r="S17" s="18"/>
      <c r="T17" s="1">
        <v>76</v>
      </c>
      <c r="U17" s="1">
        <v>73</v>
      </c>
      <c r="V17" s="1">
        <v>75</v>
      </c>
      <c r="W17" s="1">
        <v>75</v>
      </c>
      <c r="X17" s="1">
        <v>74</v>
      </c>
      <c r="Y17" s="1">
        <v>78</v>
      </c>
      <c r="Z17" s="1"/>
      <c r="AA17" s="1"/>
      <c r="AB17" s="1"/>
      <c r="AC17" s="1"/>
      <c r="AD17" s="1"/>
      <c r="AE17" s="18"/>
      <c r="AF17" s="1">
        <v>85</v>
      </c>
      <c r="AG17" s="1">
        <v>86</v>
      </c>
      <c r="AH17" s="1">
        <v>82</v>
      </c>
      <c r="AI17" s="1">
        <v>82</v>
      </c>
      <c r="AJ17" s="1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43183</v>
      </c>
      <c r="FK17" s="77">
        <v>43193</v>
      </c>
    </row>
    <row r="18" spans="1:167">
      <c r="A18" s="19">
        <v>8</v>
      </c>
      <c r="B18" s="19">
        <v>119108</v>
      </c>
      <c r="C18" s="19" t="s">
        <v>159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menjelaskan tentang gejala rotasi benda tegar, keseimbangan, titik berat, elastisitas, fluida, dan kalor.</v>
      </c>
      <c r="K18" s="28">
        <f t="shared" si="5"/>
        <v>84.2</v>
      </c>
      <c r="L18" s="28" t="str">
        <f t="shared" si="6"/>
        <v>A</v>
      </c>
      <c r="M18" s="28">
        <f t="shared" si="7"/>
        <v>84.2</v>
      </c>
      <c r="N18" s="28" t="str">
        <f t="shared" si="8"/>
        <v>A</v>
      </c>
      <c r="O18" s="36">
        <v>1</v>
      </c>
      <c r="P18" s="28" t="str">
        <f t="shared" si="9"/>
        <v>Sangat terampil membuat karya konsep gejala rotasi benda tegar, keseimbangan, titik berat, elastisitas, fluida, kalor, teori kinetik &amp; termodinamika.</v>
      </c>
      <c r="Q18" s="39"/>
      <c r="R18" s="39" t="s">
        <v>8</v>
      </c>
      <c r="S18" s="18"/>
      <c r="T18" s="1">
        <v>78</v>
      </c>
      <c r="U18" s="1">
        <v>80</v>
      </c>
      <c r="V18" s="1">
        <v>76</v>
      </c>
      <c r="W18" s="1">
        <v>75</v>
      </c>
      <c r="X18" s="1">
        <v>80</v>
      </c>
      <c r="Y18" s="1">
        <f>'[1]XI MIPA 5'!F20</f>
        <v>70</v>
      </c>
      <c r="Z18" s="1"/>
      <c r="AA18" s="1"/>
      <c r="AB18" s="1"/>
      <c r="AC18" s="1"/>
      <c r="AD18" s="1"/>
      <c r="AE18" s="18"/>
      <c r="AF18" s="1">
        <v>86</v>
      </c>
      <c r="AG18" s="1">
        <v>87</v>
      </c>
      <c r="AH18" s="1">
        <v>80</v>
      </c>
      <c r="AI18" s="1">
        <v>85</v>
      </c>
      <c r="AJ18" s="1">
        <v>83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119123</v>
      </c>
      <c r="C19" s="19" t="s">
        <v>160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1</v>
      </c>
      <c r="J19" s="28" t="str">
        <f t="shared" si="4"/>
        <v>Memiliki kemampuan menjelaskan tentang gejala rotasi benda tegar, keseimbangan, titik berat, elastisitas, fluida, kalor, teori kinetik &amp; termodinamika.</v>
      </c>
      <c r="K19" s="28">
        <f t="shared" si="5"/>
        <v>83.4</v>
      </c>
      <c r="L19" s="28" t="str">
        <f t="shared" si="6"/>
        <v>B</v>
      </c>
      <c r="M19" s="28">
        <f t="shared" si="7"/>
        <v>83.4</v>
      </c>
      <c r="N19" s="28" t="str">
        <f t="shared" si="8"/>
        <v>B</v>
      </c>
      <c r="O19" s="36">
        <v>1</v>
      </c>
      <c r="P19" s="28" t="str">
        <f t="shared" si="9"/>
        <v>Sangat terampil membuat karya konsep gejala rotasi benda tegar, keseimbangan, titik berat, elastisitas, fluida, kalor, teori kinetik &amp; termodinamika.</v>
      </c>
      <c r="Q19" s="39"/>
      <c r="R19" s="39" t="s">
        <v>8</v>
      </c>
      <c r="S19" s="18"/>
      <c r="T19" s="1">
        <v>78</v>
      </c>
      <c r="U19" s="1">
        <v>76</v>
      </c>
      <c r="V19" s="1">
        <v>80</v>
      </c>
      <c r="W19" s="1">
        <v>84</v>
      </c>
      <c r="X19" s="1">
        <v>80</v>
      </c>
      <c r="Y19" s="1">
        <v>86</v>
      </c>
      <c r="Z19" s="1"/>
      <c r="AA19" s="1"/>
      <c r="AB19" s="1"/>
      <c r="AC19" s="1"/>
      <c r="AD19" s="1"/>
      <c r="AE19" s="18"/>
      <c r="AF19" s="1">
        <v>85</v>
      </c>
      <c r="AG19" s="1">
        <v>86</v>
      </c>
      <c r="AH19" s="1">
        <v>83</v>
      </c>
      <c r="AI19" s="1">
        <v>83</v>
      </c>
      <c r="AJ19" s="1"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43184</v>
      </c>
      <c r="FK19" s="77">
        <v>43194</v>
      </c>
    </row>
    <row r="20" spans="1:167">
      <c r="A20" s="19">
        <v>10</v>
      </c>
      <c r="B20" s="19">
        <v>119138</v>
      </c>
      <c r="C20" s="19" t="s">
        <v>161</v>
      </c>
      <c r="D20" s="18"/>
      <c r="E20" s="28">
        <f t="shared" si="0"/>
        <v>75</v>
      </c>
      <c r="F20" s="28" t="str">
        <f t="shared" si="1"/>
        <v>C</v>
      </c>
      <c r="G20" s="28">
        <f t="shared" si="2"/>
        <v>75</v>
      </c>
      <c r="H20" s="28" t="str">
        <f t="shared" si="3"/>
        <v>C</v>
      </c>
      <c r="I20" s="36">
        <v>2</v>
      </c>
      <c r="J20" s="28" t="str">
        <f t="shared" si="4"/>
        <v>Memiliki kemampuan menjelaskan tentang gejala rotasi benda tegar, keseimbangan, titik berat, elastisitas, fluida, dan kalor.</v>
      </c>
      <c r="K20" s="28">
        <f t="shared" si="5"/>
        <v>83.4</v>
      </c>
      <c r="L20" s="28" t="str">
        <f t="shared" si="6"/>
        <v>B</v>
      </c>
      <c r="M20" s="28">
        <f t="shared" si="7"/>
        <v>83.4</v>
      </c>
      <c r="N20" s="28" t="str">
        <f t="shared" si="8"/>
        <v>B</v>
      </c>
      <c r="O20" s="36">
        <v>1</v>
      </c>
      <c r="P20" s="28" t="str">
        <f t="shared" si="9"/>
        <v>Sangat terampil membuat karya konsep gejala rotasi benda tegar, keseimbangan, titik berat, elastisitas, fluida, kalor, teori kinetik &amp; termodinamika.</v>
      </c>
      <c r="Q20" s="39"/>
      <c r="R20" s="39" t="s">
        <v>8</v>
      </c>
      <c r="S20" s="18"/>
      <c r="T20" s="1">
        <v>73</v>
      </c>
      <c r="U20" s="1">
        <v>75</v>
      </c>
      <c r="V20" s="1">
        <v>77</v>
      </c>
      <c r="W20" s="1">
        <v>75</v>
      </c>
      <c r="X20" s="1">
        <v>75</v>
      </c>
      <c r="Y20" s="1">
        <v>76</v>
      </c>
      <c r="Z20" s="1"/>
      <c r="AA20" s="1"/>
      <c r="AB20" s="1"/>
      <c r="AC20" s="1"/>
      <c r="AD20" s="1"/>
      <c r="AE20" s="18"/>
      <c r="AF20" s="1">
        <v>86</v>
      </c>
      <c r="AG20" s="1">
        <v>88</v>
      </c>
      <c r="AH20" s="1">
        <v>80</v>
      </c>
      <c r="AI20" s="1">
        <v>82</v>
      </c>
      <c r="AJ20" s="1">
        <v>81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119153</v>
      </c>
      <c r="C21" s="19" t="s">
        <v>162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menjelaskan tentang gejala rotasi benda tegar, keseimbangan, titik berat, elastisitas, fluida, kalor, teori kinetik &amp; termodinamika.</v>
      </c>
      <c r="K21" s="28">
        <f t="shared" si="5"/>
        <v>83.4</v>
      </c>
      <c r="L21" s="28" t="str">
        <f t="shared" si="6"/>
        <v>B</v>
      </c>
      <c r="M21" s="28">
        <f t="shared" si="7"/>
        <v>83.4</v>
      </c>
      <c r="N21" s="28" t="str">
        <f t="shared" si="8"/>
        <v>B</v>
      </c>
      <c r="O21" s="36">
        <v>1</v>
      </c>
      <c r="P21" s="28" t="str">
        <f t="shared" si="9"/>
        <v>Sangat terampil membuat karya konsep gejala rotasi benda tegar, keseimbangan, titik berat, elastisitas, fluida, kalor, teori kinetik &amp; termodinamika.</v>
      </c>
      <c r="Q21" s="39"/>
      <c r="R21" s="39" t="s">
        <v>8</v>
      </c>
      <c r="S21" s="18"/>
      <c r="T21" s="1">
        <v>87</v>
      </c>
      <c r="U21" s="1">
        <v>88</v>
      </c>
      <c r="V21" s="1">
        <v>90</v>
      </c>
      <c r="W21" s="1">
        <v>88</v>
      </c>
      <c r="X21" s="1">
        <v>86</v>
      </c>
      <c r="Y21" s="1">
        <v>89</v>
      </c>
      <c r="Z21" s="1"/>
      <c r="AA21" s="1"/>
      <c r="AB21" s="1"/>
      <c r="AC21" s="1"/>
      <c r="AD21" s="1"/>
      <c r="AE21" s="18"/>
      <c r="AF21" s="1">
        <v>85</v>
      </c>
      <c r="AG21" s="1">
        <v>86</v>
      </c>
      <c r="AH21" s="1">
        <v>81</v>
      </c>
      <c r="AI21" s="1">
        <v>85</v>
      </c>
      <c r="AJ21" s="1">
        <v>80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43185</v>
      </c>
      <c r="FK21" s="77">
        <v>43195</v>
      </c>
    </row>
    <row r="22" spans="1:167">
      <c r="A22" s="19">
        <v>12</v>
      </c>
      <c r="B22" s="19">
        <v>119168</v>
      </c>
      <c r="C22" s="19" t="s">
        <v>163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menjelaskan tentang gejala rotasi benda tegar, keseimbangan, titik berat, elastisitas, fluida, dan kalor.</v>
      </c>
      <c r="K22" s="28">
        <f t="shared" si="5"/>
        <v>83.6</v>
      </c>
      <c r="L22" s="28" t="str">
        <f t="shared" si="6"/>
        <v>B</v>
      </c>
      <c r="M22" s="28">
        <f t="shared" si="7"/>
        <v>83.6</v>
      </c>
      <c r="N22" s="28" t="str">
        <f t="shared" si="8"/>
        <v>B</v>
      </c>
      <c r="O22" s="36">
        <v>1</v>
      </c>
      <c r="P22" s="28" t="str">
        <f t="shared" si="9"/>
        <v>Sangat terampil membuat karya konsep gejala rotasi benda tegar, keseimbangan, titik berat, elastisitas, fluida, kalor, teori kinetik &amp; termodinamika.</v>
      </c>
      <c r="Q22" s="39"/>
      <c r="R22" s="39" t="s">
        <v>8</v>
      </c>
      <c r="S22" s="18"/>
      <c r="T22" s="1">
        <v>75</v>
      </c>
      <c r="U22" s="1">
        <v>75</v>
      </c>
      <c r="V22" s="1">
        <v>78</v>
      </c>
      <c r="W22" s="1">
        <v>75</v>
      </c>
      <c r="X22" s="1">
        <v>75</v>
      </c>
      <c r="Y22" s="1">
        <v>78</v>
      </c>
      <c r="Z22" s="1"/>
      <c r="AA22" s="1"/>
      <c r="AB22" s="1"/>
      <c r="AC22" s="1"/>
      <c r="AD22" s="1"/>
      <c r="AE22" s="18"/>
      <c r="AF22" s="1">
        <v>87</v>
      </c>
      <c r="AG22" s="1">
        <v>88</v>
      </c>
      <c r="AH22" s="1">
        <v>80</v>
      </c>
      <c r="AI22" s="1">
        <v>83</v>
      </c>
      <c r="AJ22" s="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119183</v>
      </c>
      <c r="C23" s="19" t="s">
        <v>164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 t="shared" si="4"/>
        <v>Memiliki kemampuan menjelaskan tentang gejala rotasi benda tegar, keseimbangan, titik berat, elastisitas, fluida, kalor, teori kinetik &amp; termodinamika.</v>
      </c>
      <c r="K23" s="28">
        <f t="shared" si="5"/>
        <v>83.2</v>
      </c>
      <c r="L23" s="28" t="str">
        <f t="shared" si="6"/>
        <v>B</v>
      </c>
      <c r="M23" s="28">
        <f t="shared" si="7"/>
        <v>83.2</v>
      </c>
      <c r="N23" s="28" t="str">
        <f t="shared" si="8"/>
        <v>B</v>
      </c>
      <c r="O23" s="36">
        <v>1</v>
      </c>
      <c r="P23" s="28" t="str">
        <f t="shared" si="9"/>
        <v>Sangat terampil membuat karya konsep gejala rotasi benda tegar, keseimbangan, titik berat, elastisitas, fluida, kalor, teori kinetik &amp; termodinamika.</v>
      </c>
      <c r="Q23" s="39"/>
      <c r="R23" s="39" t="s">
        <v>8</v>
      </c>
      <c r="S23" s="18"/>
      <c r="T23" s="1">
        <v>74</v>
      </c>
      <c r="U23" s="1">
        <v>79</v>
      </c>
      <c r="V23" s="1">
        <v>84</v>
      </c>
      <c r="W23" s="1">
        <v>79</v>
      </c>
      <c r="X23" s="1">
        <v>80</v>
      </c>
      <c r="Y23" s="1">
        <v>84</v>
      </c>
      <c r="Z23" s="1"/>
      <c r="AA23" s="1"/>
      <c r="AB23" s="1"/>
      <c r="AC23" s="1"/>
      <c r="AD23" s="1"/>
      <c r="AE23" s="18"/>
      <c r="AF23" s="1">
        <v>85</v>
      </c>
      <c r="AG23" s="1">
        <v>86</v>
      </c>
      <c r="AH23" s="1">
        <v>80</v>
      </c>
      <c r="AI23" s="1">
        <v>85</v>
      </c>
      <c r="AJ23" s="1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43186</v>
      </c>
      <c r="FK23" s="77">
        <v>43196</v>
      </c>
    </row>
    <row r="24" spans="1:167">
      <c r="A24" s="19">
        <v>14</v>
      </c>
      <c r="B24" s="19">
        <v>119198</v>
      </c>
      <c r="C24" s="19" t="s">
        <v>165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1</v>
      </c>
      <c r="J24" s="28" t="str">
        <f t="shared" si="4"/>
        <v>Memiliki kemampuan menjelaskan tentang gejala rotasi benda tegar, keseimbangan, titik berat, elastisitas, fluida, kalor, teori kinetik &amp; termodinamika.</v>
      </c>
      <c r="K24" s="28">
        <f t="shared" si="5"/>
        <v>83.2</v>
      </c>
      <c r="L24" s="28" t="str">
        <f t="shared" si="6"/>
        <v>B</v>
      </c>
      <c r="M24" s="28">
        <f t="shared" si="7"/>
        <v>83.2</v>
      </c>
      <c r="N24" s="28" t="str">
        <f t="shared" si="8"/>
        <v>B</v>
      </c>
      <c r="O24" s="36">
        <v>1</v>
      </c>
      <c r="P24" s="28" t="str">
        <f t="shared" si="9"/>
        <v>Sangat terampil membuat karya konsep gejala rotasi benda tegar, keseimbangan, titik berat, elastisitas, fluida, kalor, teori kinetik &amp; termodinamika.</v>
      </c>
      <c r="Q24" s="39"/>
      <c r="R24" s="39" t="s">
        <v>8</v>
      </c>
      <c r="S24" s="18"/>
      <c r="T24" s="1">
        <v>80</v>
      </c>
      <c r="U24" s="1">
        <v>79</v>
      </c>
      <c r="V24" s="1">
        <v>86</v>
      </c>
      <c r="W24" s="1">
        <v>78</v>
      </c>
      <c r="X24" s="1">
        <v>80</v>
      </c>
      <c r="Y24" s="1">
        <v>87</v>
      </c>
      <c r="Z24" s="1"/>
      <c r="AA24" s="1"/>
      <c r="AB24" s="1"/>
      <c r="AC24" s="1"/>
      <c r="AD24" s="1"/>
      <c r="AE24" s="18"/>
      <c r="AF24" s="1">
        <v>87</v>
      </c>
      <c r="AG24" s="1">
        <v>86</v>
      </c>
      <c r="AH24" s="1">
        <v>80</v>
      </c>
      <c r="AI24" s="1">
        <v>83</v>
      </c>
      <c r="AJ24" s="1">
        <v>80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119213</v>
      </c>
      <c r="C25" s="19" t="s">
        <v>166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menjelaskan tentang gejala rotasi benda tegar, keseimbangan, titik berat, elastisitas, fluida, dan kalor.</v>
      </c>
      <c r="K25" s="28">
        <f t="shared" si="5"/>
        <v>83.4</v>
      </c>
      <c r="L25" s="28" t="str">
        <f t="shared" si="6"/>
        <v>B</v>
      </c>
      <c r="M25" s="28">
        <f t="shared" si="7"/>
        <v>83.4</v>
      </c>
      <c r="N25" s="28" t="str">
        <f t="shared" si="8"/>
        <v>B</v>
      </c>
      <c r="O25" s="36">
        <v>1</v>
      </c>
      <c r="P25" s="28" t="str">
        <f t="shared" si="9"/>
        <v>Sangat terampil membuat karya konsep gejala rotasi benda tegar, keseimbangan, titik berat, elastisitas, fluida, kalor, teori kinetik &amp; termodinamika.</v>
      </c>
      <c r="Q25" s="39"/>
      <c r="R25" s="39" t="s">
        <v>8</v>
      </c>
      <c r="S25" s="18"/>
      <c r="T25" s="1">
        <v>80</v>
      </c>
      <c r="U25" s="1">
        <v>76</v>
      </c>
      <c r="V25" s="1">
        <v>84</v>
      </c>
      <c r="W25" s="1">
        <v>78</v>
      </c>
      <c r="X25" s="1">
        <v>80</v>
      </c>
      <c r="Y25" s="1">
        <v>78</v>
      </c>
      <c r="Z25" s="1"/>
      <c r="AA25" s="1"/>
      <c r="AB25" s="1"/>
      <c r="AC25" s="1"/>
      <c r="AD25" s="1"/>
      <c r="AE25" s="18"/>
      <c r="AF25" s="1">
        <v>85</v>
      </c>
      <c r="AG25" s="1">
        <v>86</v>
      </c>
      <c r="AH25" s="1">
        <v>80</v>
      </c>
      <c r="AI25" s="1">
        <v>85</v>
      </c>
      <c r="AJ25" s="1">
        <v>81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43187</v>
      </c>
      <c r="FK25" s="77">
        <v>43197</v>
      </c>
    </row>
    <row r="26" spans="1:167">
      <c r="A26" s="19">
        <v>16</v>
      </c>
      <c r="B26" s="19">
        <v>119228</v>
      </c>
      <c r="C26" s="19" t="s">
        <v>167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menjelaskan tentang gejala rotasi benda tegar, keseimbangan, titik berat, elastisitas, fluida, dan kalor.</v>
      </c>
      <c r="K26" s="28">
        <f t="shared" si="5"/>
        <v>83.8</v>
      </c>
      <c r="L26" s="28" t="str">
        <f t="shared" si="6"/>
        <v>B</v>
      </c>
      <c r="M26" s="28">
        <f t="shared" si="7"/>
        <v>83.8</v>
      </c>
      <c r="N26" s="28" t="str">
        <f t="shared" si="8"/>
        <v>B</v>
      </c>
      <c r="O26" s="36">
        <v>1</v>
      </c>
      <c r="P26" s="28" t="str">
        <f t="shared" si="9"/>
        <v>Sangat terampil membuat karya konsep gejala rotasi benda tegar, keseimbangan, titik berat, elastisitas, fluida, kalor, teori kinetik &amp; termodinamika.</v>
      </c>
      <c r="Q26" s="39"/>
      <c r="R26" s="39" t="s">
        <v>8</v>
      </c>
      <c r="S26" s="18"/>
      <c r="T26" s="1">
        <v>76</v>
      </c>
      <c r="U26" s="1">
        <v>78</v>
      </c>
      <c r="V26" s="1">
        <v>78</v>
      </c>
      <c r="W26" s="1">
        <v>73</v>
      </c>
      <c r="X26" s="1">
        <v>78</v>
      </c>
      <c r="Y26" s="1">
        <v>75</v>
      </c>
      <c r="Z26" s="1"/>
      <c r="AA26" s="1"/>
      <c r="AB26" s="1"/>
      <c r="AC26" s="1"/>
      <c r="AD26" s="1"/>
      <c r="AE26" s="18"/>
      <c r="AF26" s="1">
        <v>86</v>
      </c>
      <c r="AG26" s="1">
        <v>86</v>
      </c>
      <c r="AH26" s="1">
        <v>81</v>
      </c>
      <c r="AI26" s="1">
        <v>86</v>
      </c>
      <c r="AJ26" s="1">
        <v>80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119243</v>
      </c>
      <c r="C27" s="19" t="s">
        <v>168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menjelaskan tentang gejala rotasi benda tegar, keseimbangan, titik berat, elastisitas, fluida, dan kalor.</v>
      </c>
      <c r="K27" s="28">
        <f t="shared" si="5"/>
        <v>83.6</v>
      </c>
      <c r="L27" s="28" t="str">
        <f t="shared" si="6"/>
        <v>B</v>
      </c>
      <c r="M27" s="28">
        <f t="shared" si="7"/>
        <v>83.6</v>
      </c>
      <c r="N27" s="28" t="str">
        <f t="shared" si="8"/>
        <v>B</v>
      </c>
      <c r="O27" s="36">
        <v>1</v>
      </c>
      <c r="P27" s="28" t="str">
        <f t="shared" si="9"/>
        <v>Sangat terampil membuat karya konsep gejala rotasi benda tegar, keseimbangan, titik berat, elastisitas, fluida, kalor, teori kinetik &amp; termodinamika.</v>
      </c>
      <c r="Q27" s="39"/>
      <c r="R27" s="39" t="s">
        <v>8</v>
      </c>
      <c r="S27" s="18"/>
      <c r="T27" s="1">
        <v>76</v>
      </c>
      <c r="U27" s="1">
        <v>78</v>
      </c>
      <c r="V27" s="1">
        <v>76</v>
      </c>
      <c r="W27" s="1">
        <v>75</v>
      </c>
      <c r="X27" s="1">
        <v>75</v>
      </c>
      <c r="Y27" s="1">
        <v>75</v>
      </c>
      <c r="Z27" s="1"/>
      <c r="AA27" s="1"/>
      <c r="AB27" s="1"/>
      <c r="AC27" s="1"/>
      <c r="AD27" s="1"/>
      <c r="AE27" s="18"/>
      <c r="AF27" s="1">
        <v>85</v>
      </c>
      <c r="AG27" s="1">
        <v>86</v>
      </c>
      <c r="AH27" s="1">
        <v>80</v>
      </c>
      <c r="AI27" s="1">
        <v>85</v>
      </c>
      <c r="AJ27" s="1">
        <v>82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43188</v>
      </c>
      <c r="FK27" s="77">
        <v>43198</v>
      </c>
    </row>
    <row r="28" spans="1:167">
      <c r="A28" s="19">
        <v>18</v>
      </c>
      <c r="B28" s="19">
        <v>120617</v>
      </c>
      <c r="C28" s="19" t="s">
        <v>169</v>
      </c>
      <c r="D28" s="18"/>
      <c r="E28" s="28">
        <f t="shared" si="0"/>
        <v>75</v>
      </c>
      <c r="F28" s="28" t="str">
        <f t="shared" si="1"/>
        <v>C</v>
      </c>
      <c r="G28" s="28">
        <f t="shared" si="2"/>
        <v>75</v>
      </c>
      <c r="H28" s="28" t="str">
        <f t="shared" si="3"/>
        <v>C</v>
      </c>
      <c r="I28" s="36">
        <v>1</v>
      </c>
      <c r="J28" s="28" t="str">
        <f t="shared" si="4"/>
        <v>Memiliki kemampuan menjelaskan tentang gejala rotasi benda tegar, keseimbangan, titik berat, elastisitas, fluida, kalor, teori kinetik &amp; termodinamika.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1</v>
      </c>
      <c r="P28" s="28" t="str">
        <f t="shared" si="9"/>
        <v>Sangat terampil membuat karya konsep gejala rotasi benda tegar, keseimbangan, titik berat, elastisitas, fluida, kalor, teori kinetik &amp; termodinamika.</v>
      </c>
      <c r="Q28" s="39"/>
      <c r="R28" s="39" t="s">
        <v>8</v>
      </c>
      <c r="S28" s="18"/>
      <c r="T28" s="1">
        <v>78</v>
      </c>
      <c r="U28" s="1">
        <v>74</v>
      </c>
      <c r="V28" s="1">
        <v>74</v>
      </c>
      <c r="W28" s="1">
        <v>72</v>
      </c>
      <c r="X28" s="1">
        <v>74</v>
      </c>
      <c r="Y28" s="1">
        <v>75</v>
      </c>
      <c r="Z28" s="1"/>
      <c r="AA28" s="1"/>
      <c r="AB28" s="1"/>
      <c r="AC28" s="1"/>
      <c r="AD28" s="1"/>
      <c r="AE28" s="18"/>
      <c r="AF28" s="1">
        <v>86</v>
      </c>
      <c r="AG28" s="1">
        <v>87</v>
      </c>
      <c r="AH28" s="1">
        <v>82</v>
      </c>
      <c r="AI28" s="1">
        <v>85</v>
      </c>
      <c r="AJ28" s="1">
        <v>80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119258</v>
      </c>
      <c r="C29" s="19" t="s">
        <v>170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>Memiliki kemampuan menjelaskan tentang gejala rotasi benda tegar, keseimbangan, titik berat, elastisitas, fluida, kalor, teori kinetik &amp; termodinamika.</v>
      </c>
      <c r="K29" s="28">
        <f t="shared" si="5"/>
        <v>83.4</v>
      </c>
      <c r="L29" s="28" t="str">
        <f t="shared" si="6"/>
        <v>B</v>
      </c>
      <c r="M29" s="28">
        <f t="shared" si="7"/>
        <v>83.4</v>
      </c>
      <c r="N29" s="28" t="str">
        <f t="shared" si="8"/>
        <v>B</v>
      </c>
      <c r="O29" s="36">
        <v>1</v>
      </c>
      <c r="P29" s="28" t="str">
        <f t="shared" si="9"/>
        <v>Sangat terampil membuat karya konsep gejala rotasi benda tegar, keseimbangan, titik berat, elastisitas, fluida, kalor, teori kinetik &amp; termodinamika.</v>
      </c>
      <c r="Q29" s="39"/>
      <c r="R29" s="39" t="s">
        <v>8</v>
      </c>
      <c r="S29" s="18"/>
      <c r="T29" s="1">
        <v>80</v>
      </c>
      <c r="U29" s="1">
        <v>84</v>
      </c>
      <c r="V29" s="1">
        <v>86</v>
      </c>
      <c r="W29" s="1">
        <v>88</v>
      </c>
      <c r="X29" s="1">
        <v>84</v>
      </c>
      <c r="Y29" s="1">
        <v>80</v>
      </c>
      <c r="Z29" s="1"/>
      <c r="AA29" s="1"/>
      <c r="AB29" s="1"/>
      <c r="AC29" s="1"/>
      <c r="AD29" s="1"/>
      <c r="AE29" s="18"/>
      <c r="AF29" s="1">
        <v>85</v>
      </c>
      <c r="AG29" s="1">
        <v>86</v>
      </c>
      <c r="AH29" s="1">
        <v>80</v>
      </c>
      <c r="AI29" s="1">
        <v>86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43189</v>
      </c>
      <c r="FK29" s="77">
        <v>43199</v>
      </c>
    </row>
    <row r="30" spans="1:167">
      <c r="A30" s="19">
        <v>20</v>
      </c>
      <c r="B30" s="19">
        <v>119273</v>
      </c>
      <c r="C30" s="19" t="s">
        <v>171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menjelaskan tentang gejala rotasi benda tegar, keseimbangan, titik berat, elastisitas, fluida, dan kalor.</v>
      </c>
      <c r="K30" s="28">
        <f t="shared" si="5"/>
        <v>84.2</v>
      </c>
      <c r="L30" s="28" t="str">
        <f t="shared" si="6"/>
        <v>A</v>
      </c>
      <c r="M30" s="28">
        <f t="shared" si="7"/>
        <v>84.2</v>
      </c>
      <c r="N30" s="28" t="str">
        <f t="shared" si="8"/>
        <v>A</v>
      </c>
      <c r="O30" s="36">
        <v>1</v>
      </c>
      <c r="P30" s="28" t="str">
        <f t="shared" si="9"/>
        <v>Sangat terampil membuat karya konsep gejala rotasi benda tegar, keseimbangan, titik berat, elastisitas, fluida, kalor, teori kinetik &amp; termodinamika.</v>
      </c>
      <c r="Q30" s="39"/>
      <c r="R30" s="39" t="s">
        <v>8</v>
      </c>
      <c r="S30" s="18"/>
      <c r="T30" s="1">
        <v>74</v>
      </c>
      <c r="U30" s="1">
        <v>78</v>
      </c>
      <c r="V30" s="1">
        <v>80</v>
      </c>
      <c r="W30" s="1">
        <v>78</v>
      </c>
      <c r="X30" s="1">
        <v>78</v>
      </c>
      <c r="Y30" s="1">
        <v>79</v>
      </c>
      <c r="Z30" s="1"/>
      <c r="AA30" s="1"/>
      <c r="AB30" s="1"/>
      <c r="AC30" s="1"/>
      <c r="AD30" s="1"/>
      <c r="AE30" s="18"/>
      <c r="AF30" s="1">
        <v>86</v>
      </c>
      <c r="AG30" s="1">
        <v>87</v>
      </c>
      <c r="AH30" s="1">
        <v>80</v>
      </c>
      <c r="AI30" s="1">
        <v>85</v>
      </c>
      <c r="AJ30" s="1">
        <v>83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119288</v>
      </c>
      <c r="C31" s="19" t="s">
        <v>172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menjelaskan tentang gejala rotasi benda tegar, keseimbangan, titik berat, elastisitas, fluida, dan kalor.</v>
      </c>
      <c r="K31" s="28">
        <f t="shared" si="5"/>
        <v>83.8</v>
      </c>
      <c r="L31" s="28" t="str">
        <f t="shared" si="6"/>
        <v>B</v>
      </c>
      <c r="M31" s="28">
        <f t="shared" si="7"/>
        <v>83.8</v>
      </c>
      <c r="N31" s="28" t="str">
        <f t="shared" si="8"/>
        <v>B</v>
      </c>
      <c r="O31" s="36">
        <v>1</v>
      </c>
      <c r="P31" s="28" t="str">
        <f t="shared" si="9"/>
        <v>Sangat terampil membuat karya konsep gejala rotasi benda tegar, keseimbangan, titik berat, elastisitas, fluida, kalor, teori kinetik &amp; termodinamika.</v>
      </c>
      <c r="Q31" s="39"/>
      <c r="R31" s="39" t="s">
        <v>8</v>
      </c>
      <c r="S31" s="18"/>
      <c r="T31" s="1">
        <v>72</v>
      </c>
      <c r="U31" s="1">
        <v>76</v>
      </c>
      <c r="V31" s="1">
        <v>79</v>
      </c>
      <c r="W31" s="1">
        <v>76</v>
      </c>
      <c r="X31" s="1">
        <v>76</v>
      </c>
      <c r="Y31" s="1">
        <v>79</v>
      </c>
      <c r="Z31" s="1"/>
      <c r="AA31" s="1"/>
      <c r="AB31" s="1"/>
      <c r="AC31" s="1"/>
      <c r="AD31" s="1"/>
      <c r="AE31" s="18"/>
      <c r="AF31" s="1">
        <v>85</v>
      </c>
      <c r="AG31" s="1">
        <v>86</v>
      </c>
      <c r="AH31" s="1">
        <v>83</v>
      </c>
      <c r="AI31" s="1">
        <v>85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43190</v>
      </c>
      <c r="FK31" s="77">
        <v>43200</v>
      </c>
    </row>
    <row r="32" spans="1:167">
      <c r="A32" s="19">
        <v>22</v>
      </c>
      <c r="B32" s="19">
        <v>119303</v>
      </c>
      <c r="C32" s="19" t="s">
        <v>173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1</v>
      </c>
      <c r="J32" s="28" t="str">
        <f t="shared" si="4"/>
        <v>Memiliki kemampuan menjelaskan tentang gejala rotasi benda tegar, keseimbangan, titik berat, elastisitas, fluida, kalor, teori kinetik &amp; termodinamika.</v>
      </c>
      <c r="K32" s="28">
        <f t="shared" si="5"/>
        <v>84.6</v>
      </c>
      <c r="L32" s="28" t="str">
        <f t="shared" si="6"/>
        <v>A</v>
      </c>
      <c r="M32" s="28">
        <f t="shared" si="7"/>
        <v>84.6</v>
      </c>
      <c r="N32" s="28" t="str">
        <f t="shared" si="8"/>
        <v>A</v>
      </c>
      <c r="O32" s="36">
        <v>1</v>
      </c>
      <c r="P32" s="28" t="str">
        <f t="shared" si="9"/>
        <v>Sangat terampil membuat karya konsep gejala rotasi benda tegar, keseimbangan, titik berat, elastisitas, fluida, kalor, teori kinetik &amp; termodinamika.</v>
      </c>
      <c r="Q32" s="39"/>
      <c r="R32" s="39" t="s">
        <v>8</v>
      </c>
      <c r="S32" s="18"/>
      <c r="T32" s="1">
        <v>75</v>
      </c>
      <c r="U32" s="1">
        <v>80</v>
      </c>
      <c r="V32" s="1">
        <v>80</v>
      </c>
      <c r="W32" s="1">
        <v>76</v>
      </c>
      <c r="X32" s="1">
        <v>76</v>
      </c>
      <c r="Y32" s="1">
        <v>80</v>
      </c>
      <c r="Z32" s="1"/>
      <c r="AA32" s="1"/>
      <c r="AB32" s="1"/>
      <c r="AC32" s="1"/>
      <c r="AD32" s="1"/>
      <c r="AE32" s="18"/>
      <c r="AF32" s="1">
        <v>87</v>
      </c>
      <c r="AG32" s="1">
        <v>87</v>
      </c>
      <c r="AH32" s="1">
        <v>80</v>
      </c>
      <c r="AI32" s="1">
        <v>85</v>
      </c>
      <c r="AJ32" s="1">
        <v>84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119318</v>
      </c>
      <c r="C33" s="19" t="s">
        <v>174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menjelaskan tentang gejala rotasi benda tegar, keseimbangan, titik berat, elastisitas, fluida, kalor, teori kinetik &amp; termodinamika.</v>
      </c>
      <c r="K33" s="28">
        <f t="shared" si="5"/>
        <v>84.2</v>
      </c>
      <c r="L33" s="28" t="str">
        <f t="shared" si="6"/>
        <v>A</v>
      </c>
      <c r="M33" s="28">
        <f t="shared" si="7"/>
        <v>84.2</v>
      </c>
      <c r="N33" s="28" t="str">
        <f t="shared" si="8"/>
        <v>A</v>
      </c>
      <c r="O33" s="36">
        <v>1</v>
      </c>
      <c r="P33" s="28" t="str">
        <f t="shared" si="9"/>
        <v>Sangat terampil membuat karya konsep gejala rotasi benda tegar, keseimbangan, titik berat, elastisitas, fluida, kalor, teori kinetik &amp; termodinamika.</v>
      </c>
      <c r="Q33" s="39"/>
      <c r="R33" s="39" t="s">
        <v>8</v>
      </c>
      <c r="S33" s="18"/>
      <c r="T33" s="1">
        <v>84</v>
      </c>
      <c r="U33" s="1">
        <v>88</v>
      </c>
      <c r="V33" s="1">
        <v>95</v>
      </c>
      <c r="W33" s="1">
        <v>87</v>
      </c>
      <c r="X33" s="1">
        <v>90</v>
      </c>
      <c r="Y33" s="1">
        <v>96</v>
      </c>
      <c r="Z33" s="1"/>
      <c r="AA33" s="1"/>
      <c r="AB33" s="1"/>
      <c r="AC33" s="1"/>
      <c r="AD33" s="1"/>
      <c r="AE33" s="18"/>
      <c r="AF33" s="1">
        <v>85</v>
      </c>
      <c r="AG33" s="1">
        <v>86</v>
      </c>
      <c r="AH33" s="1">
        <v>84</v>
      </c>
      <c r="AI33" s="1">
        <v>86</v>
      </c>
      <c r="AJ33" s="1">
        <v>80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119333</v>
      </c>
      <c r="C34" s="19" t="s">
        <v>175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menjelaskan tentang gejala rotasi benda tegar, keseimbangan, titik berat, elastisitas, fluida, kalor, teori kinetik &amp; termodinamika.</v>
      </c>
      <c r="K34" s="28">
        <f t="shared" si="5"/>
        <v>84.4</v>
      </c>
      <c r="L34" s="28" t="str">
        <f t="shared" si="6"/>
        <v>A</v>
      </c>
      <c r="M34" s="28">
        <f t="shared" si="7"/>
        <v>84.4</v>
      </c>
      <c r="N34" s="28" t="str">
        <f t="shared" si="8"/>
        <v>A</v>
      </c>
      <c r="O34" s="36">
        <v>1</v>
      </c>
      <c r="P34" s="28" t="str">
        <f t="shared" si="9"/>
        <v>Sangat terampil membuat karya konsep gejala rotasi benda tegar, keseimbangan, titik berat, elastisitas, fluida, kalor, teori kinetik &amp; termodinamika.</v>
      </c>
      <c r="Q34" s="39"/>
      <c r="R34" s="39" t="s">
        <v>8</v>
      </c>
      <c r="S34" s="18"/>
      <c r="T34" s="1">
        <v>90</v>
      </c>
      <c r="U34" s="1">
        <v>88</v>
      </c>
      <c r="V34" s="1">
        <v>92</v>
      </c>
      <c r="W34" s="1">
        <v>90</v>
      </c>
      <c r="X34" s="1">
        <v>88</v>
      </c>
      <c r="Y34" s="1">
        <v>90</v>
      </c>
      <c r="Z34" s="1"/>
      <c r="AA34" s="1"/>
      <c r="AB34" s="1"/>
      <c r="AC34" s="1"/>
      <c r="AD34" s="1"/>
      <c r="AE34" s="18"/>
      <c r="AF34" s="1">
        <v>87</v>
      </c>
      <c r="AG34" s="1">
        <v>88</v>
      </c>
      <c r="AH34" s="1">
        <v>80</v>
      </c>
      <c r="AI34" s="1">
        <v>85</v>
      </c>
      <c r="AJ34" s="1">
        <v>82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119348</v>
      </c>
      <c r="C35" s="19" t="s">
        <v>176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1</v>
      </c>
      <c r="J35" s="28" t="str">
        <f t="shared" si="4"/>
        <v>Memiliki kemampuan menjelaskan tentang gejala rotasi benda tegar, keseimbangan, titik berat, elastisitas, fluida, kalor, teori kinetik &amp; termodinamika.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1</v>
      </c>
      <c r="P35" s="28" t="str">
        <f t="shared" si="9"/>
        <v>Sangat terampil membuat karya konsep gejala rotasi benda tegar, keseimbangan, titik berat, elastisitas, fluida, kalor, teori kinetik &amp; termodinamika.</v>
      </c>
      <c r="Q35" s="39"/>
      <c r="R35" s="39" t="s">
        <v>8</v>
      </c>
      <c r="S35" s="18"/>
      <c r="T35" s="1">
        <v>75</v>
      </c>
      <c r="U35" s="1">
        <v>80</v>
      </c>
      <c r="V35" s="1">
        <v>75</v>
      </c>
      <c r="W35" s="1">
        <v>80</v>
      </c>
      <c r="X35" s="1">
        <v>80</v>
      </c>
      <c r="Y35" s="1">
        <v>76</v>
      </c>
      <c r="Z35" s="1"/>
      <c r="AA35" s="1"/>
      <c r="AB35" s="1"/>
      <c r="AC35" s="1"/>
      <c r="AD35" s="1"/>
      <c r="AE35" s="18"/>
      <c r="AF35" s="1">
        <v>85</v>
      </c>
      <c r="AG35" s="1">
        <v>86</v>
      </c>
      <c r="AH35" s="1">
        <v>82</v>
      </c>
      <c r="AI35" s="1">
        <v>82</v>
      </c>
      <c r="AJ35" s="1">
        <v>80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120631</v>
      </c>
      <c r="C36" s="19" t="s">
        <v>177</v>
      </c>
      <c r="D36" s="18"/>
      <c r="E36" s="28">
        <f t="shared" si="0"/>
        <v>72</v>
      </c>
      <c r="F36" s="28" t="str">
        <f t="shared" si="1"/>
        <v>C</v>
      </c>
      <c r="G36" s="28">
        <f t="shared" si="2"/>
        <v>72</v>
      </c>
      <c r="H36" s="28" t="str">
        <f t="shared" si="3"/>
        <v>C</v>
      </c>
      <c r="I36" s="36">
        <v>1</v>
      </c>
      <c r="J36" s="28" t="str">
        <f t="shared" si="4"/>
        <v>Memiliki kemampuan menjelaskan tentang gejala rotasi benda tegar, keseimbangan, titik berat, elastisitas, fluida, kalor, teori kinetik &amp; termodinamika.</v>
      </c>
      <c r="K36" s="28">
        <f t="shared" si="5"/>
        <v>83.8</v>
      </c>
      <c r="L36" s="28" t="str">
        <f t="shared" si="6"/>
        <v>B</v>
      </c>
      <c r="M36" s="28">
        <f t="shared" si="7"/>
        <v>83.8</v>
      </c>
      <c r="N36" s="28" t="str">
        <f t="shared" si="8"/>
        <v>B</v>
      </c>
      <c r="O36" s="36">
        <v>1</v>
      </c>
      <c r="P36" s="28" t="str">
        <f t="shared" si="9"/>
        <v>Sangat terampil membuat karya konsep gejala rotasi benda tegar, keseimbangan, titik berat, elastisitas, fluida, kalor, teori kinetik &amp; termodinamika.</v>
      </c>
      <c r="Q36" s="39"/>
      <c r="R36" s="39" t="s">
        <v>8</v>
      </c>
      <c r="S36" s="18"/>
      <c r="T36" s="1">
        <v>74.760000000000005</v>
      </c>
      <c r="U36" s="1">
        <v>72</v>
      </c>
      <c r="V36" s="1">
        <v>70</v>
      </c>
      <c r="W36" s="1">
        <v>72</v>
      </c>
      <c r="X36" s="1">
        <v>72</v>
      </c>
      <c r="Y36" s="1">
        <f>'[1]XI MIPA 5'!F38</f>
        <v>71.7</v>
      </c>
      <c r="Z36" s="1"/>
      <c r="AA36" s="1"/>
      <c r="AB36" s="1"/>
      <c r="AC36" s="1"/>
      <c r="AD36" s="1"/>
      <c r="AE36" s="18"/>
      <c r="AF36" s="1">
        <v>86</v>
      </c>
      <c r="AG36" s="1">
        <v>88</v>
      </c>
      <c r="AH36" s="1">
        <v>80</v>
      </c>
      <c r="AI36" s="1">
        <v>85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119363</v>
      </c>
      <c r="C37" s="19" t="s">
        <v>178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menjelaskan tentang gejala rotasi benda tegar, keseimbangan, titik berat, elastisitas, fluida, kalor, teori kinetik &amp; termodinamika.</v>
      </c>
      <c r="K37" s="28">
        <f t="shared" si="5"/>
        <v>83.4</v>
      </c>
      <c r="L37" s="28" t="str">
        <f t="shared" si="6"/>
        <v>B</v>
      </c>
      <c r="M37" s="28">
        <f t="shared" si="7"/>
        <v>83.4</v>
      </c>
      <c r="N37" s="28" t="str">
        <f t="shared" si="8"/>
        <v>B</v>
      </c>
      <c r="O37" s="36">
        <v>1</v>
      </c>
      <c r="P37" s="28" t="str">
        <f t="shared" si="9"/>
        <v>Sangat terampil membuat karya konsep gejala rotasi benda tegar, keseimbangan, titik berat, elastisitas, fluida, kalor, teori kinetik &amp; termodinamika.</v>
      </c>
      <c r="Q37" s="39"/>
      <c r="R37" s="39" t="s">
        <v>8</v>
      </c>
      <c r="S37" s="18"/>
      <c r="T37" s="1">
        <v>85</v>
      </c>
      <c r="U37" s="1">
        <v>80</v>
      </c>
      <c r="V37" s="1">
        <v>87</v>
      </c>
      <c r="W37" s="1">
        <v>90</v>
      </c>
      <c r="X37" s="1">
        <v>80</v>
      </c>
      <c r="Y37" s="1">
        <v>88</v>
      </c>
      <c r="Z37" s="1"/>
      <c r="AA37" s="1"/>
      <c r="AB37" s="1"/>
      <c r="AC37" s="1"/>
      <c r="AD37" s="1"/>
      <c r="AE37" s="18"/>
      <c r="AF37" s="1">
        <v>85</v>
      </c>
      <c r="AG37" s="1">
        <v>86</v>
      </c>
      <c r="AH37" s="1">
        <v>80</v>
      </c>
      <c r="AI37" s="1">
        <v>86</v>
      </c>
      <c r="AJ37" s="1">
        <v>80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119378</v>
      </c>
      <c r="C38" s="19" t="s">
        <v>179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1</v>
      </c>
      <c r="J38" s="28" t="str">
        <f t="shared" si="4"/>
        <v>Memiliki kemampuan menjelaskan tentang gejala rotasi benda tegar, keseimbangan, titik berat, elastisitas, fluida, kalor, teori kinetik &amp; termodinamika.</v>
      </c>
      <c r="K38" s="28">
        <f t="shared" si="5"/>
        <v>84.2</v>
      </c>
      <c r="L38" s="28" t="str">
        <f t="shared" si="6"/>
        <v>A</v>
      </c>
      <c r="M38" s="28">
        <f t="shared" si="7"/>
        <v>84.2</v>
      </c>
      <c r="N38" s="28" t="str">
        <f t="shared" si="8"/>
        <v>A</v>
      </c>
      <c r="O38" s="36">
        <v>1</v>
      </c>
      <c r="P38" s="28" t="str">
        <f t="shared" si="9"/>
        <v>Sangat terampil membuat karya konsep gejala rotasi benda tegar, keseimbangan, titik berat, elastisitas, fluida, kalor, teori kinetik &amp; termodinamika.</v>
      </c>
      <c r="Q38" s="39"/>
      <c r="R38" s="39" t="s">
        <v>8</v>
      </c>
      <c r="S38" s="18"/>
      <c r="T38" s="1">
        <v>73</v>
      </c>
      <c r="U38" s="1">
        <v>80</v>
      </c>
      <c r="V38" s="1">
        <v>88</v>
      </c>
      <c r="W38" s="1">
        <v>80</v>
      </c>
      <c r="X38" s="1">
        <v>80</v>
      </c>
      <c r="Y38" s="1">
        <v>88</v>
      </c>
      <c r="Z38" s="1"/>
      <c r="AA38" s="1"/>
      <c r="AB38" s="1"/>
      <c r="AC38" s="1"/>
      <c r="AD38" s="1"/>
      <c r="AE38" s="18"/>
      <c r="AF38" s="1">
        <v>87</v>
      </c>
      <c r="AG38" s="1">
        <v>86</v>
      </c>
      <c r="AH38" s="1">
        <v>80</v>
      </c>
      <c r="AI38" s="1">
        <v>85</v>
      </c>
      <c r="AJ38" s="1">
        <v>83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119393</v>
      </c>
      <c r="C39" s="19" t="s">
        <v>180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1</v>
      </c>
      <c r="J39" s="28" t="str">
        <f t="shared" si="4"/>
        <v>Memiliki kemampuan menjelaskan tentang gejala rotasi benda tegar, keseimbangan, titik berat, elastisitas, fluida, kalor, teori kinetik &amp; termodinamika.</v>
      </c>
      <c r="K39" s="28">
        <f t="shared" si="5"/>
        <v>84.6</v>
      </c>
      <c r="L39" s="28" t="str">
        <f t="shared" si="6"/>
        <v>A</v>
      </c>
      <c r="M39" s="28">
        <f t="shared" si="7"/>
        <v>84.6</v>
      </c>
      <c r="N39" s="28" t="str">
        <f t="shared" si="8"/>
        <v>A</v>
      </c>
      <c r="O39" s="36">
        <v>1</v>
      </c>
      <c r="P39" s="28" t="str">
        <f t="shared" si="9"/>
        <v>Sangat terampil membuat karya konsep gejala rotasi benda tegar, keseimbangan, titik berat, elastisitas, fluida, kalor, teori kinetik &amp; termodinamika.</v>
      </c>
      <c r="Q39" s="39"/>
      <c r="R39" s="39" t="s">
        <v>8</v>
      </c>
      <c r="S39" s="18"/>
      <c r="T39" s="1">
        <v>82</v>
      </c>
      <c r="U39" s="1">
        <v>80</v>
      </c>
      <c r="V39" s="1">
        <v>88</v>
      </c>
      <c r="W39" s="1">
        <v>80</v>
      </c>
      <c r="X39" s="1">
        <v>80</v>
      </c>
      <c r="Y39" s="1">
        <v>88</v>
      </c>
      <c r="Z39" s="1"/>
      <c r="AA39" s="1"/>
      <c r="AB39" s="1"/>
      <c r="AC39" s="1"/>
      <c r="AD39" s="1"/>
      <c r="AE39" s="18"/>
      <c r="AF39" s="1">
        <v>85</v>
      </c>
      <c r="AG39" s="1">
        <v>88</v>
      </c>
      <c r="AH39" s="1">
        <v>83</v>
      </c>
      <c r="AI39" s="1">
        <v>87</v>
      </c>
      <c r="AJ39" s="1"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119408</v>
      </c>
      <c r="C40" s="19" t="s">
        <v>181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menjelaskan tentang gejala rotasi benda tegar, keseimbangan, titik berat, elastisitas, fluida, dan kalor.</v>
      </c>
      <c r="K40" s="28">
        <f t="shared" si="5"/>
        <v>84.2</v>
      </c>
      <c r="L40" s="28" t="str">
        <f t="shared" si="6"/>
        <v>A</v>
      </c>
      <c r="M40" s="28">
        <f t="shared" si="7"/>
        <v>84.2</v>
      </c>
      <c r="N40" s="28" t="str">
        <f t="shared" si="8"/>
        <v>A</v>
      </c>
      <c r="O40" s="36">
        <v>1</v>
      </c>
      <c r="P40" s="28" t="str">
        <f t="shared" si="9"/>
        <v>Sangat terampil membuat karya konsep gejala rotasi benda tegar, keseimbangan, titik berat, elastisitas, fluida, kalor, teori kinetik &amp; termodinamika.</v>
      </c>
      <c r="Q40" s="39"/>
      <c r="R40" s="39" t="s">
        <v>8</v>
      </c>
      <c r="S40" s="18"/>
      <c r="T40" s="1">
        <v>80</v>
      </c>
      <c r="U40" s="1">
        <v>78</v>
      </c>
      <c r="V40" s="1">
        <v>80</v>
      </c>
      <c r="W40" s="1">
        <v>78</v>
      </c>
      <c r="X40" s="1">
        <v>76</v>
      </c>
      <c r="Y40" s="1">
        <v>75</v>
      </c>
      <c r="Z40" s="1"/>
      <c r="AA40" s="1"/>
      <c r="AB40" s="1"/>
      <c r="AC40" s="1"/>
      <c r="AD40" s="1"/>
      <c r="AE40" s="18"/>
      <c r="AF40" s="1">
        <v>87</v>
      </c>
      <c r="AG40" s="1">
        <v>86</v>
      </c>
      <c r="AH40" s="1">
        <v>80</v>
      </c>
      <c r="AI40" s="1">
        <v>85</v>
      </c>
      <c r="AJ40" s="1">
        <v>83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119423</v>
      </c>
      <c r="C41" s="19" t="s">
        <v>182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kemampuan menjelaskan tentang gejala rotasi benda tegar, keseimbangan, titik berat, elastisitas, fluida, kalor, teori kinetik &amp; termodinamika.</v>
      </c>
      <c r="K41" s="28">
        <f t="shared" si="5"/>
        <v>84.2</v>
      </c>
      <c r="L41" s="28" t="str">
        <f t="shared" si="6"/>
        <v>A</v>
      </c>
      <c r="M41" s="28">
        <f t="shared" si="7"/>
        <v>84.2</v>
      </c>
      <c r="N41" s="28" t="str">
        <f t="shared" si="8"/>
        <v>A</v>
      </c>
      <c r="O41" s="36">
        <v>1</v>
      </c>
      <c r="P41" s="28" t="str">
        <f t="shared" si="9"/>
        <v>Sangat terampil membuat karya konsep gejala rotasi benda tegar, keseimbangan, titik berat, elastisitas, fluida, kalor, teori kinetik &amp; termodinamika.</v>
      </c>
      <c r="Q41" s="39"/>
      <c r="R41" s="39" t="s">
        <v>8</v>
      </c>
      <c r="S41" s="18"/>
      <c r="T41" s="1">
        <v>75.709999999999994</v>
      </c>
      <c r="U41" s="1">
        <v>82</v>
      </c>
      <c r="V41" s="1">
        <v>85</v>
      </c>
      <c r="W41" s="1">
        <v>82</v>
      </c>
      <c r="X41" s="1">
        <v>82</v>
      </c>
      <c r="Y41" s="1">
        <f>'[1]XI MIPA 5'!F43</f>
        <v>90</v>
      </c>
      <c r="Z41" s="1"/>
      <c r="AA41" s="1"/>
      <c r="AB41" s="1"/>
      <c r="AC41" s="1"/>
      <c r="AD41" s="1"/>
      <c r="AE41" s="18"/>
      <c r="AF41" s="1">
        <v>85</v>
      </c>
      <c r="AG41" s="1">
        <v>86</v>
      </c>
      <c r="AH41" s="1">
        <v>83</v>
      </c>
      <c r="AI41" s="1">
        <v>87</v>
      </c>
      <c r="AJ41" s="1">
        <v>80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119438</v>
      </c>
      <c r="C42" s="19" t="s">
        <v>183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1</v>
      </c>
      <c r="J42" s="28" t="str">
        <f t="shared" si="4"/>
        <v>Memiliki kemampuan menjelaskan tentang gejala rotasi benda tegar, keseimbangan, titik berat, elastisitas, fluida, kalor, teori kinetik &amp; termodinamika.</v>
      </c>
      <c r="K42" s="28">
        <f t="shared" si="5"/>
        <v>83.8</v>
      </c>
      <c r="L42" s="28" t="str">
        <f t="shared" si="6"/>
        <v>B</v>
      </c>
      <c r="M42" s="28">
        <f t="shared" si="7"/>
        <v>83.8</v>
      </c>
      <c r="N42" s="28" t="str">
        <f t="shared" si="8"/>
        <v>B</v>
      </c>
      <c r="O42" s="36">
        <v>1</v>
      </c>
      <c r="P42" s="28" t="str">
        <f t="shared" si="9"/>
        <v>Sangat terampil membuat karya konsep gejala rotasi benda tegar, keseimbangan, titik berat, elastisitas, fluida, kalor, teori kinetik &amp; termodinamika.</v>
      </c>
      <c r="Q42" s="39"/>
      <c r="R42" s="39" t="s">
        <v>8</v>
      </c>
      <c r="S42" s="18"/>
      <c r="T42" s="1">
        <v>78</v>
      </c>
      <c r="U42" s="1">
        <v>80</v>
      </c>
      <c r="V42" s="1">
        <v>88</v>
      </c>
      <c r="W42" s="1">
        <v>80</v>
      </c>
      <c r="X42" s="1">
        <v>80</v>
      </c>
      <c r="Y42" s="1">
        <f>'[1]XI MIPA 5'!F44</f>
        <v>88.3</v>
      </c>
      <c r="Z42" s="1"/>
      <c r="AA42" s="1"/>
      <c r="AB42" s="1"/>
      <c r="AC42" s="1"/>
      <c r="AD42" s="1"/>
      <c r="AE42" s="18"/>
      <c r="AF42" s="1">
        <v>86</v>
      </c>
      <c r="AG42" s="1">
        <v>88</v>
      </c>
      <c r="AH42" s="1">
        <v>80</v>
      </c>
      <c r="AI42" s="1">
        <v>85</v>
      </c>
      <c r="AJ42" s="1">
        <v>80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119453</v>
      </c>
      <c r="C43" s="19" t="s">
        <v>184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menjelaskan tentang gejala rotasi benda tegar, keseimbangan, titik berat, elastisitas, fluida, kalor, teori kinetik &amp; termodinamika.</v>
      </c>
      <c r="K43" s="28">
        <f t="shared" si="5"/>
        <v>83.4</v>
      </c>
      <c r="L43" s="28" t="str">
        <f t="shared" si="6"/>
        <v>B</v>
      </c>
      <c r="M43" s="28">
        <f t="shared" si="7"/>
        <v>83.4</v>
      </c>
      <c r="N43" s="28" t="str">
        <f t="shared" si="8"/>
        <v>B</v>
      </c>
      <c r="O43" s="36">
        <v>1</v>
      </c>
      <c r="P43" s="28" t="str">
        <f t="shared" si="9"/>
        <v>Sangat terampil membuat karya konsep gejala rotasi benda tegar, keseimbangan, titik berat, elastisitas, fluida, kalor, teori kinetik &amp; termodinamika.</v>
      </c>
      <c r="Q43" s="39"/>
      <c r="R43" s="39" t="s">
        <v>8</v>
      </c>
      <c r="S43" s="18"/>
      <c r="T43" s="1">
        <v>84</v>
      </c>
      <c r="U43" s="1">
        <v>87</v>
      </c>
      <c r="V43" s="1">
        <v>85</v>
      </c>
      <c r="W43" s="1">
        <v>88</v>
      </c>
      <c r="X43" s="1">
        <v>84</v>
      </c>
      <c r="Y43" s="1">
        <v>84</v>
      </c>
      <c r="Z43" s="1"/>
      <c r="AA43" s="1"/>
      <c r="AB43" s="1"/>
      <c r="AC43" s="1"/>
      <c r="AD43" s="1"/>
      <c r="AE43" s="18"/>
      <c r="AF43" s="1">
        <v>85</v>
      </c>
      <c r="AG43" s="1">
        <v>86</v>
      </c>
      <c r="AH43" s="1">
        <v>80</v>
      </c>
      <c r="AI43" s="1">
        <v>86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119468</v>
      </c>
      <c r="C44" s="19" t="s">
        <v>185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menjelaskan tentang gejala rotasi benda tegar, keseimbangan, titik berat, elastisitas, fluida, dan kalor.</v>
      </c>
      <c r="K44" s="28">
        <f t="shared" si="5"/>
        <v>84.2</v>
      </c>
      <c r="L44" s="28" t="str">
        <f t="shared" si="6"/>
        <v>A</v>
      </c>
      <c r="M44" s="28">
        <f t="shared" si="7"/>
        <v>84.2</v>
      </c>
      <c r="N44" s="28" t="str">
        <f t="shared" si="8"/>
        <v>A</v>
      </c>
      <c r="O44" s="36">
        <v>1</v>
      </c>
      <c r="P44" s="28" t="str">
        <f t="shared" si="9"/>
        <v>Sangat terampil membuat karya konsep gejala rotasi benda tegar, keseimbangan, titik berat, elastisitas, fluida, kalor, teori kinetik &amp; termodinamika.</v>
      </c>
      <c r="Q44" s="39"/>
      <c r="R44" s="39" t="s">
        <v>8</v>
      </c>
      <c r="S44" s="18"/>
      <c r="T44" s="1">
        <v>78</v>
      </c>
      <c r="U44" s="1">
        <v>78</v>
      </c>
      <c r="V44" s="1">
        <v>83</v>
      </c>
      <c r="W44" s="1">
        <v>76</v>
      </c>
      <c r="X44" s="1">
        <v>75</v>
      </c>
      <c r="Y44" s="1">
        <v>84</v>
      </c>
      <c r="Z44" s="1"/>
      <c r="AA44" s="1"/>
      <c r="AB44" s="1"/>
      <c r="AC44" s="1"/>
      <c r="AD44" s="1"/>
      <c r="AE44" s="18"/>
      <c r="AF44" s="1">
        <v>86</v>
      </c>
      <c r="AG44" s="1">
        <v>88</v>
      </c>
      <c r="AH44" s="1">
        <v>80</v>
      </c>
      <c r="AI44" s="1">
        <v>85</v>
      </c>
      <c r="AJ44" s="1">
        <v>82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119483</v>
      </c>
      <c r="C45" s="19" t="s">
        <v>186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menjelaskan tentang gejala rotasi benda tegar, keseimbangan, titik berat, elastisitas, fluida, dan kalor.</v>
      </c>
      <c r="K45" s="28">
        <f t="shared" si="5"/>
        <v>83.8</v>
      </c>
      <c r="L45" s="28" t="str">
        <f t="shared" si="6"/>
        <v>B</v>
      </c>
      <c r="M45" s="28">
        <f t="shared" si="7"/>
        <v>83.8</v>
      </c>
      <c r="N45" s="28" t="str">
        <f t="shared" si="8"/>
        <v>B</v>
      </c>
      <c r="O45" s="36">
        <v>1</v>
      </c>
      <c r="P45" s="28" t="str">
        <f t="shared" si="9"/>
        <v>Sangat terampil membuat karya konsep gejala rotasi benda tegar, keseimbangan, titik berat, elastisitas, fluida, kalor, teori kinetik &amp; termodinamika.</v>
      </c>
      <c r="Q45" s="39"/>
      <c r="R45" s="39" t="s">
        <v>8</v>
      </c>
      <c r="S45" s="18"/>
      <c r="T45" s="1">
        <v>76</v>
      </c>
      <c r="U45" s="1">
        <v>78</v>
      </c>
      <c r="V45" s="1">
        <v>82</v>
      </c>
      <c r="W45" s="1">
        <v>78</v>
      </c>
      <c r="X45" s="1">
        <v>78</v>
      </c>
      <c r="Y45" s="1">
        <v>83</v>
      </c>
      <c r="Z45" s="1"/>
      <c r="AA45" s="1"/>
      <c r="AB45" s="1"/>
      <c r="AC45" s="1"/>
      <c r="AD45" s="1"/>
      <c r="AE45" s="18"/>
      <c r="AF45" s="1">
        <v>85</v>
      </c>
      <c r="AG45" s="1">
        <v>86</v>
      </c>
      <c r="AH45" s="1">
        <v>82</v>
      </c>
      <c r="AI45" s="1">
        <v>86</v>
      </c>
      <c r="AJ45" s="1">
        <v>80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120572</v>
      </c>
      <c r="C46" s="19" t="s">
        <v>187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2</v>
      </c>
      <c r="J46" s="28" t="str">
        <f t="shared" si="4"/>
        <v>Memiliki kemampuan menjelaskan tentang gejala rotasi benda tegar, keseimbangan, titik berat, elastisitas, fluida, dan kalor.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membuat karya konsep gejala rotasi benda tegar, keseimbangan, titik berat, elastisitas, fluida, kalor, teori kinetik &amp; termodinamika.</v>
      </c>
      <c r="Q46" s="39"/>
      <c r="R46" s="39" t="s">
        <v>8</v>
      </c>
      <c r="S46" s="18"/>
      <c r="T46" s="1">
        <v>76</v>
      </c>
      <c r="U46" s="1">
        <v>78</v>
      </c>
      <c r="V46" s="1">
        <v>79</v>
      </c>
      <c r="W46" s="1">
        <v>74</v>
      </c>
      <c r="X46" s="1">
        <v>74</v>
      </c>
      <c r="Y46" s="1">
        <v>78</v>
      </c>
      <c r="Z46" s="1"/>
      <c r="AA46" s="1"/>
      <c r="AB46" s="1"/>
      <c r="AC46" s="1"/>
      <c r="AD46" s="1"/>
      <c r="AE46" s="18"/>
      <c r="AF46" s="1">
        <v>86</v>
      </c>
      <c r="AG46" s="1">
        <v>87</v>
      </c>
      <c r="AH46" s="1">
        <v>80</v>
      </c>
      <c r="AI46" s="1">
        <v>85</v>
      </c>
      <c r="AJ46" s="1">
        <v>87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119498</v>
      </c>
      <c r="C47" s="19" t="s">
        <v>188</v>
      </c>
      <c r="D47" s="18"/>
      <c r="E47" s="28">
        <f t="shared" si="0"/>
        <v>82</v>
      </c>
      <c r="F47" s="28" t="str">
        <f t="shared" si="1"/>
        <v>B</v>
      </c>
      <c r="G47" s="28">
        <f t="shared" si="2"/>
        <v>82</v>
      </c>
      <c r="H47" s="28" t="str">
        <f t="shared" si="3"/>
        <v>B</v>
      </c>
      <c r="I47" s="36">
        <v>1</v>
      </c>
      <c r="J47" s="28" t="str">
        <f t="shared" si="4"/>
        <v>Memiliki kemampuan menjelaskan tentang gejala rotasi benda tegar, keseimbangan, titik berat, elastisitas, fluida, kalor, teori kinetik &amp; termodinamika.</v>
      </c>
      <c r="K47" s="28">
        <f t="shared" si="5"/>
        <v>84.8</v>
      </c>
      <c r="L47" s="28" t="str">
        <f t="shared" si="6"/>
        <v>A</v>
      </c>
      <c r="M47" s="28">
        <f t="shared" si="7"/>
        <v>84.8</v>
      </c>
      <c r="N47" s="28" t="str">
        <f t="shared" si="8"/>
        <v>A</v>
      </c>
      <c r="O47" s="36">
        <v>1</v>
      </c>
      <c r="P47" s="28" t="str">
        <f t="shared" si="9"/>
        <v>Sangat terampil membuat karya konsep gejala rotasi benda tegar, keseimbangan, titik berat, elastisitas, fluida, kalor, teori kinetik &amp; termodinamika.</v>
      </c>
      <c r="Q47" s="39"/>
      <c r="R47" s="39" t="s">
        <v>8</v>
      </c>
      <c r="S47" s="18"/>
      <c r="T47" s="1">
        <v>80</v>
      </c>
      <c r="U47" s="1">
        <v>84</v>
      </c>
      <c r="V47" s="1">
        <v>86</v>
      </c>
      <c r="W47" s="1">
        <v>78</v>
      </c>
      <c r="X47" s="1">
        <v>78</v>
      </c>
      <c r="Y47" s="1">
        <v>85</v>
      </c>
      <c r="Z47" s="1"/>
      <c r="AA47" s="1"/>
      <c r="AB47" s="1"/>
      <c r="AC47" s="1"/>
      <c r="AD47" s="1"/>
      <c r="AE47" s="18"/>
      <c r="AF47" s="1">
        <v>85</v>
      </c>
      <c r="AG47" s="1">
        <v>86</v>
      </c>
      <c r="AH47" s="1">
        <v>80</v>
      </c>
      <c r="AI47" s="1">
        <v>86</v>
      </c>
      <c r="AJ47" s="1">
        <v>87</v>
      </c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80.621621621621628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1242" yWindow="495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J11" activePane="bottomRight" state="frozen"/>
      <selection pane="topRight"/>
      <selection pane="bottomLeft"/>
      <selection pane="bottomRight" activeCell="P17" sqref="P17:Q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4.42578125" customWidth="1"/>
    <col min="17" max="17" width="19.140625" bestFit="1" customWidth="1"/>
    <col min="18" max="18" width="27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1031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1031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227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117938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rotasi benda tegar, keseimbangan, titik berat, elastisitas, fluida, kalor, teori kinetik &amp; termodinamika.</v>
      </c>
      <c r="K11" s="28">
        <f t="shared" ref="K11:K50" si="5">IF((COUNTA(AF11:AO11)&gt;0),AVERAGE(AF11:AO11),"")</f>
        <v>86.4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karya konsep gejala rotasi benda tegar, keseimbangan, titik berat, elastisitas, fluida, kalor, teori kinetik &amp; termodinamika.</v>
      </c>
      <c r="Q11" s="39"/>
      <c r="R11" s="39" t="s">
        <v>8</v>
      </c>
      <c r="S11" s="18"/>
      <c r="T11" s="1">
        <v>87</v>
      </c>
      <c r="U11" s="1">
        <v>86</v>
      </c>
      <c r="V11" s="1">
        <v>90</v>
      </c>
      <c r="W11" s="1">
        <v>85</v>
      </c>
      <c r="X11" s="1">
        <v>100</v>
      </c>
      <c r="Y11" s="1">
        <v>90</v>
      </c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86</v>
      </c>
      <c r="AI11" s="1">
        <v>86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117953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1</v>
      </c>
      <c r="J12" s="28" t="str">
        <f t="shared" si="4"/>
        <v>Memiliki kemampuan menjelaskan tentang gejala rotasi benda tegar, keseimbangan, titik berat, elastisitas, fluida, kalor, teori kinetik &amp; termodinamika.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membuat karya konsep gejala rotasi benda tegar, keseimbangan, titik berat, elastisitas, fluida, kalor, teori kinetik &amp; termodinamika.</v>
      </c>
      <c r="Q12" s="39"/>
      <c r="R12" s="39" t="s">
        <v>8</v>
      </c>
      <c r="S12" s="18"/>
      <c r="T12" s="1">
        <v>80</v>
      </c>
      <c r="U12" s="1">
        <v>80</v>
      </c>
      <c r="V12" s="1">
        <v>90</v>
      </c>
      <c r="W12" s="1">
        <v>80</v>
      </c>
      <c r="X12" s="1">
        <v>80</v>
      </c>
      <c r="Y12" s="1">
        <v>80</v>
      </c>
      <c r="Z12" s="1"/>
      <c r="AA12" s="1"/>
      <c r="AB12" s="1"/>
      <c r="AC12" s="1"/>
      <c r="AD12" s="1"/>
      <c r="AE12" s="18"/>
      <c r="AF12" s="1">
        <v>85</v>
      </c>
      <c r="AG12" s="1">
        <v>88</v>
      </c>
      <c r="AH12" s="1">
        <v>86</v>
      </c>
      <c r="AI12" s="1">
        <v>86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117968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Memiliki kemampuan menjelaskan tentang gejala rotasi benda tegar, keseimbangan, titik berat, elastisitas, fluida, kalor, teori kinetik &amp; termodinamika.</v>
      </c>
      <c r="K13" s="28">
        <f t="shared" si="5"/>
        <v>84.8</v>
      </c>
      <c r="L13" s="28" t="str">
        <f t="shared" si="6"/>
        <v>A</v>
      </c>
      <c r="M13" s="28">
        <f t="shared" si="7"/>
        <v>84.8</v>
      </c>
      <c r="N13" s="28" t="str">
        <f t="shared" si="8"/>
        <v>A</v>
      </c>
      <c r="O13" s="36">
        <v>1</v>
      </c>
      <c r="P13" s="28" t="str">
        <f t="shared" si="9"/>
        <v>Sangat terampil membuat karya konsep gejala rotasi benda tegar, keseimbangan, titik berat, elastisitas, fluida, kalor, teori kinetik &amp; termodinamika.</v>
      </c>
      <c r="Q13" s="39"/>
      <c r="R13" s="39" t="s">
        <v>8</v>
      </c>
      <c r="S13" s="18"/>
      <c r="T13" s="1">
        <v>90</v>
      </c>
      <c r="U13" s="1">
        <v>78</v>
      </c>
      <c r="V13" s="1">
        <v>75</v>
      </c>
      <c r="W13" s="1">
        <v>85</v>
      </c>
      <c r="X13" s="1">
        <v>76</v>
      </c>
      <c r="Y13" s="1">
        <f>'[1]XI MIPA 3'!F15</f>
        <v>92.79</v>
      </c>
      <c r="Z13" s="1"/>
      <c r="AA13" s="1"/>
      <c r="AB13" s="1"/>
      <c r="AC13" s="1"/>
      <c r="AD13" s="1"/>
      <c r="AE13" s="18"/>
      <c r="AF13" s="1">
        <v>82</v>
      </c>
      <c r="AG13" s="1">
        <v>86</v>
      </c>
      <c r="AH13" s="1">
        <v>85</v>
      </c>
      <c r="AI13" s="1">
        <v>85</v>
      </c>
      <c r="AJ13" s="1">
        <v>86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261</v>
      </c>
      <c r="FI13" s="76" t="s">
        <v>262</v>
      </c>
      <c r="FJ13" s="77">
        <v>43141</v>
      </c>
      <c r="FK13" s="77">
        <v>43151</v>
      </c>
    </row>
    <row r="14" spans="1:167">
      <c r="A14" s="19">
        <v>4</v>
      </c>
      <c r="B14" s="19">
        <v>117983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1</v>
      </c>
      <c r="J14" s="28" t="str">
        <f t="shared" si="4"/>
        <v>Memiliki kemampuan menjelaskan tentang gejala rotasi benda tegar, keseimbangan, titik berat, elastisitas, fluida, kalor, teori kinetik &amp; termodinamika.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membuat karya konsep gejala rotasi benda tegar, keseimbangan, titik berat, elastisitas, fluida, kalor, teori kinetik &amp; termodinamika.</v>
      </c>
      <c r="Q14" s="39"/>
      <c r="R14" s="39" t="s">
        <v>8</v>
      </c>
      <c r="S14" s="18"/>
      <c r="T14" s="1">
        <v>78</v>
      </c>
      <c r="U14" s="1">
        <v>78</v>
      </c>
      <c r="V14" s="1">
        <v>78</v>
      </c>
      <c r="W14" s="1">
        <v>85</v>
      </c>
      <c r="X14" s="1">
        <v>80</v>
      </c>
      <c r="Y14" s="1">
        <f>'[1]XI MIPA 3'!F16</f>
        <v>83.81</v>
      </c>
      <c r="Z14" s="1"/>
      <c r="AA14" s="1"/>
      <c r="AB14" s="1"/>
      <c r="AC14" s="1"/>
      <c r="AD14" s="1"/>
      <c r="AE14" s="18"/>
      <c r="AF14" s="1">
        <v>82</v>
      </c>
      <c r="AG14" s="1">
        <v>86</v>
      </c>
      <c r="AH14" s="1">
        <v>86</v>
      </c>
      <c r="AI14" s="1">
        <v>86</v>
      </c>
      <c r="AJ14" s="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117998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menjelaskan tentang gejala rotasi benda tegar, keseimbangan, titik berat, elastisitas, fluida, kalor, teori kinetik &amp; termodinamika.</v>
      </c>
      <c r="K15" s="28">
        <f t="shared" si="5"/>
        <v>85.2</v>
      </c>
      <c r="L15" s="28" t="str">
        <f t="shared" si="6"/>
        <v>A</v>
      </c>
      <c r="M15" s="28">
        <f t="shared" si="7"/>
        <v>85.2</v>
      </c>
      <c r="N15" s="28" t="str">
        <f t="shared" si="8"/>
        <v>A</v>
      </c>
      <c r="O15" s="36">
        <v>1</v>
      </c>
      <c r="P15" s="28" t="str">
        <f t="shared" si="9"/>
        <v>Sangat terampil membuat karya konsep gejala rotasi benda tegar, keseimbangan, titik berat, elastisitas, fluida, kalor, teori kinetik &amp; termodinamika.</v>
      </c>
      <c r="Q15" s="39"/>
      <c r="R15" s="39" t="s">
        <v>8</v>
      </c>
      <c r="S15" s="18"/>
      <c r="T15" s="1">
        <v>88</v>
      </c>
      <c r="U15" s="1">
        <v>85</v>
      </c>
      <c r="V15" s="1">
        <v>86</v>
      </c>
      <c r="W15" s="1">
        <v>86</v>
      </c>
      <c r="X15" s="1">
        <v>86</v>
      </c>
      <c r="Y15" s="1">
        <v>85</v>
      </c>
      <c r="Z15" s="1"/>
      <c r="AA15" s="1"/>
      <c r="AB15" s="1"/>
      <c r="AC15" s="1"/>
      <c r="AD15" s="1"/>
      <c r="AE15" s="18"/>
      <c r="AF15" s="1">
        <v>84</v>
      </c>
      <c r="AG15" s="1">
        <v>88</v>
      </c>
      <c r="AH15" s="1">
        <v>84</v>
      </c>
      <c r="AI15" s="1">
        <v>84</v>
      </c>
      <c r="AJ15" s="1">
        <v>86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263</v>
      </c>
      <c r="FI15" s="76" t="s">
        <v>264</v>
      </c>
      <c r="FJ15" s="77">
        <v>43142</v>
      </c>
      <c r="FK15" s="77">
        <v>43152</v>
      </c>
    </row>
    <row r="16" spans="1:167">
      <c r="A16" s="19">
        <v>6</v>
      </c>
      <c r="B16" s="19">
        <v>118013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>Memiliki kemampuan menjelaskan tentang gejala rotasi benda tegar, keseimbangan, titik berat, elastisitas, fluida, kalor, teori kinetik &amp; termodinamika.</v>
      </c>
      <c r="K16" s="28">
        <f t="shared" si="5"/>
        <v>85.6</v>
      </c>
      <c r="L16" s="28" t="str">
        <f t="shared" si="6"/>
        <v>A</v>
      </c>
      <c r="M16" s="28">
        <f t="shared" si="7"/>
        <v>85.6</v>
      </c>
      <c r="N16" s="28" t="str">
        <f t="shared" si="8"/>
        <v>A</v>
      </c>
      <c r="O16" s="36">
        <v>1</v>
      </c>
      <c r="P16" s="28" t="str">
        <f t="shared" si="9"/>
        <v>Sangat terampil membuat karya konsep gejala rotasi benda tegar, keseimbangan, titik berat, elastisitas, fluida, kalor, teori kinetik &amp; termodinamika.</v>
      </c>
      <c r="Q16" s="39"/>
      <c r="R16" s="39" t="s">
        <v>8</v>
      </c>
      <c r="S16" s="18"/>
      <c r="T16" s="1">
        <v>80</v>
      </c>
      <c r="U16" s="1">
        <v>81</v>
      </c>
      <c r="V16" s="1">
        <v>85</v>
      </c>
      <c r="W16" s="1">
        <v>80</v>
      </c>
      <c r="X16" s="1">
        <v>78</v>
      </c>
      <c r="Y16" s="1">
        <f>'[1]XI MIPA 3'!F18</f>
        <v>86.57</v>
      </c>
      <c r="Z16" s="1"/>
      <c r="AA16" s="1"/>
      <c r="AB16" s="1"/>
      <c r="AC16" s="1"/>
      <c r="AD16" s="1"/>
      <c r="AE16" s="18"/>
      <c r="AF16" s="1">
        <v>83</v>
      </c>
      <c r="AG16" s="1">
        <v>88</v>
      </c>
      <c r="AH16" s="1">
        <v>86</v>
      </c>
      <c r="AI16" s="1">
        <v>86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118028</v>
      </c>
      <c r="C17" s="19" t="s">
        <v>71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menjelaskan tentang gejala rotasi benda tegar, keseimbangan, titik berat, elastisitas, fluida, kalor, teori kinetik &amp; termodinamika.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membuat karya konsep gejala rotasi benda tegar, keseimbangan, titik berat, elastisitas, fluida, kalor, teori kinetik &amp; termodinamika.</v>
      </c>
      <c r="Q17" s="39"/>
      <c r="R17" s="39" t="s">
        <v>8</v>
      </c>
      <c r="S17" s="18"/>
      <c r="T17" s="1">
        <v>86</v>
      </c>
      <c r="U17" s="1">
        <v>90</v>
      </c>
      <c r="V17" s="1">
        <v>90</v>
      </c>
      <c r="W17" s="1">
        <v>90</v>
      </c>
      <c r="X17" s="1">
        <v>100</v>
      </c>
      <c r="Y17" s="1">
        <f>'[1]XI MIPA 3'!F19</f>
        <v>86.57</v>
      </c>
      <c r="Z17" s="1"/>
      <c r="AA17" s="1"/>
      <c r="AB17" s="1"/>
      <c r="AC17" s="1"/>
      <c r="AD17" s="1"/>
      <c r="AE17" s="18"/>
      <c r="AF17" s="1">
        <v>83</v>
      </c>
      <c r="AG17" s="1">
        <v>90</v>
      </c>
      <c r="AH17" s="1">
        <v>86</v>
      </c>
      <c r="AI17" s="1">
        <v>84</v>
      </c>
      <c r="AJ17" s="1">
        <v>87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43143</v>
      </c>
      <c r="FK17" s="77">
        <v>43153</v>
      </c>
    </row>
    <row r="18" spans="1:167">
      <c r="A18" s="19">
        <v>8</v>
      </c>
      <c r="B18" s="19">
        <v>118043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menjelaskan tentang gejala rotasi benda tegar, keseimbangan, titik berat, elastisitas, fluida, kalor, teori kinetik &amp; termodinamika.</v>
      </c>
      <c r="K18" s="28">
        <f t="shared" si="5"/>
        <v>84.2</v>
      </c>
      <c r="L18" s="28" t="str">
        <f t="shared" si="6"/>
        <v>A</v>
      </c>
      <c r="M18" s="28">
        <f t="shared" si="7"/>
        <v>84.2</v>
      </c>
      <c r="N18" s="28" t="str">
        <f t="shared" si="8"/>
        <v>A</v>
      </c>
      <c r="O18" s="36">
        <v>1</v>
      </c>
      <c r="P18" s="28" t="str">
        <f t="shared" si="9"/>
        <v>Sangat terampil membuat karya konsep gejala rotasi benda tegar, keseimbangan, titik berat, elastisitas, fluida, kalor, teori kinetik &amp; termodinamika.</v>
      </c>
      <c r="Q18" s="39"/>
      <c r="R18" s="39" t="s">
        <v>8</v>
      </c>
      <c r="S18" s="18"/>
      <c r="T18" s="1">
        <v>85</v>
      </c>
      <c r="U18" s="1">
        <v>86</v>
      </c>
      <c r="V18" s="1">
        <v>85</v>
      </c>
      <c r="W18" s="1">
        <v>80</v>
      </c>
      <c r="X18" s="1">
        <v>100</v>
      </c>
      <c r="Y18" s="1">
        <v>86</v>
      </c>
      <c r="Z18" s="1"/>
      <c r="AA18" s="1"/>
      <c r="AB18" s="1"/>
      <c r="AC18" s="1"/>
      <c r="AD18" s="1"/>
      <c r="AE18" s="18"/>
      <c r="AF18" s="1">
        <v>81</v>
      </c>
      <c r="AG18" s="1">
        <v>83</v>
      </c>
      <c r="AH18" s="1">
        <v>86</v>
      </c>
      <c r="AI18" s="1">
        <v>86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118058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menjelaskan tentang gejala rotasi benda tegar, keseimbangan, titik berat, elastisitas, fluida, kalor, teori kinetik &amp; termodinamika.</v>
      </c>
      <c r="K19" s="28">
        <f t="shared" si="5"/>
        <v>84.2</v>
      </c>
      <c r="L19" s="28" t="str">
        <f t="shared" si="6"/>
        <v>A</v>
      </c>
      <c r="M19" s="28">
        <f t="shared" si="7"/>
        <v>84.2</v>
      </c>
      <c r="N19" s="28" t="str">
        <f t="shared" si="8"/>
        <v>A</v>
      </c>
      <c r="O19" s="36">
        <v>1</v>
      </c>
      <c r="P19" s="28" t="str">
        <f t="shared" si="9"/>
        <v>Sangat terampil membuat karya konsep gejala rotasi benda tegar, keseimbangan, titik berat, elastisitas, fluida, kalor, teori kinetik &amp; termodinamika.</v>
      </c>
      <c r="Q19" s="39"/>
      <c r="R19" s="39" t="s">
        <v>8</v>
      </c>
      <c r="S19" s="18"/>
      <c r="T19" s="1">
        <v>80</v>
      </c>
      <c r="U19" s="1">
        <v>80</v>
      </c>
      <c r="V19" s="1">
        <v>90</v>
      </c>
      <c r="W19" s="1">
        <v>86</v>
      </c>
      <c r="X19" s="1">
        <v>85</v>
      </c>
      <c r="Y19" s="1">
        <v>88</v>
      </c>
      <c r="Z19" s="1"/>
      <c r="AA19" s="1"/>
      <c r="AB19" s="1"/>
      <c r="AC19" s="1"/>
      <c r="AD19" s="1"/>
      <c r="AE19" s="18"/>
      <c r="AF19" s="1">
        <v>82</v>
      </c>
      <c r="AG19" s="1">
        <v>84</v>
      </c>
      <c r="AH19" s="1">
        <v>84</v>
      </c>
      <c r="AI19" s="1">
        <v>84</v>
      </c>
      <c r="AJ19" s="1">
        <v>87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43144</v>
      </c>
      <c r="FK19" s="77">
        <v>43154</v>
      </c>
    </row>
    <row r="20" spans="1:167">
      <c r="A20" s="19">
        <v>10</v>
      </c>
      <c r="B20" s="19">
        <v>118073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Memiliki kemampuan menjelaskan tentang gejala rotasi benda tegar, keseimbangan, titik berat, elastisitas, fluida, kalor, teori kinetik &amp; termodinamika.</v>
      </c>
      <c r="K20" s="28">
        <f t="shared" si="5"/>
        <v>84.8</v>
      </c>
      <c r="L20" s="28" t="str">
        <f t="shared" si="6"/>
        <v>A</v>
      </c>
      <c r="M20" s="28">
        <f t="shared" si="7"/>
        <v>84.8</v>
      </c>
      <c r="N20" s="28" t="str">
        <f t="shared" si="8"/>
        <v>A</v>
      </c>
      <c r="O20" s="36">
        <v>1</v>
      </c>
      <c r="P20" s="28" t="str">
        <f t="shared" si="9"/>
        <v>Sangat terampil membuat karya konsep gejala rotasi benda tegar, keseimbangan, titik berat, elastisitas, fluida, kalor, teori kinetik &amp; termodinamika.</v>
      </c>
      <c r="Q20" s="39"/>
      <c r="R20" s="39" t="s">
        <v>8</v>
      </c>
      <c r="S20" s="18"/>
      <c r="T20" s="1">
        <v>78</v>
      </c>
      <c r="U20" s="1">
        <v>78</v>
      </c>
      <c r="V20" s="1">
        <v>78</v>
      </c>
      <c r="W20" s="1">
        <v>82</v>
      </c>
      <c r="X20" s="1">
        <v>86</v>
      </c>
      <c r="Y20" s="1">
        <v>75</v>
      </c>
      <c r="Z20" s="1"/>
      <c r="AA20" s="1"/>
      <c r="AB20" s="1"/>
      <c r="AC20" s="1"/>
      <c r="AD20" s="1"/>
      <c r="AE20" s="18"/>
      <c r="AF20" s="1">
        <v>83</v>
      </c>
      <c r="AG20" s="1">
        <v>84</v>
      </c>
      <c r="AH20" s="1">
        <v>86</v>
      </c>
      <c r="AI20" s="1">
        <v>86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118088</v>
      </c>
      <c r="C21" s="19" t="s">
        <v>75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>Memiliki kemampuan menjelaskan tentang gejala rotasi benda tegar, keseimbangan, titik berat, elastisitas, fluida, kalor, teori kinetik &amp; termodinamika.</v>
      </c>
      <c r="K21" s="28">
        <f t="shared" si="5"/>
        <v>84.4</v>
      </c>
      <c r="L21" s="28" t="str">
        <f t="shared" si="6"/>
        <v>A</v>
      </c>
      <c r="M21" s="28">
        <f t="shared" si="7"/>
        <v>84.4</v>
      </c>
      <c r="N21" s="28" t="str">
        <f t="shared" si="8"/>
        <v>A</v>
      </c>
      <c r="O21" s="36">
        <v>1</v>
      </c>
      <c r="P21" s="28" t="str">
        <f t="shared" si="9"/>
        <v>Sangat terampil membuat karya konsep gejala rotasi benda tegar, keseimbangan, titik berat, elastisitas, fluida, kalor, teori kinetik &amp; termodinamika.</v>
      </c>
      <c r="Q21" s="39"/>
      <c r="R21" s="39" t="s">
        <v>8</v>
      </c>
      <c r="S21" s="18"/>
      <c r="T21" s="1">
        <v>71.05</v>
      </c>
      <c r="U21" s="1">
        <v>79</v>
      </c>
      <c r="V21" s="1">
        <v>78</v>
      </c>
      <c r="W21" s="1">
        <v>85</v>
      </c>
      <c r="X21" s="1">
        <v>100</v>
      </c>
      <c r="Y21" s="1">
        <f>'[1]XI MIPA 3'!F23</f>
        <v>82.43</v>
      </c>
      <c r="Z21" s="1"/>
      <c r="AA21" s="1"/>
      <c r="AB21" s="1"/>
      <c r="AC21" s="1"/>
      <c r="AD21" s="1"/>
      <c r="AE21" s="18"/>
      <c r="AF21" s="1">
        <v>83</v>
      </c>
      <c r="AG21" s="1">
        <v>86</v>
      </c>
      <c r="AH21" s="1">
        <v>83</v>
      </c>
      <c r="AI21" s="1">
        <v>83</v>
      </c>
      <c r="AJ21" s="1">
        <v>87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43145</v>
      </c>
      <c r="FK21" s="77">
        <v>43155</v>
      </c>
    </row>
    <row r="22" spans="1:167">
      <c r="A22" s="19">
        <v>12</v>
      </c>
      <c r="B22" s="19">
        <v>118103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kemampuan menjelaskan tentang gejala rotasi benda tegar, keseimbangan, titik berat, elastisitas, fluida, kalor, teori kinetik &amp; termodinamika.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membuat karya konsep gejala rotasi benda tegar, keseimbangan, titik berat, elastisitas, fluida, kalor, teori kinetik &amp; termodinamika.</v>
      </c>
      <c r="Q22" s="39"/>
      <c r="R22" s="39" t="s">
        <v>8</v>
      </c>
      <c r="S22" s="18"/>
      <c r="T22" s="1">
        <v>80</v>
      </c>
      <c r="U22" s="1">
        <v>83</v>
      </c>
      <c r="V22" s="1">
        <v>85</v>
      </c>
      <c r="W22" s="1">
        <v>80</v>
      </c>
      <c r="X22" s="1">
        <v>90</v>
      </c>
      <c r="Y22" s="1">
        <v>80</v>
      </c>
      <c r="Z22" s="1"/>
      <c r="AA22" s="1"/>
      <c r="AB22" s="1"/>
      <c r="AC22" s="1"/>
      <c r="AD22" s="1"/>
      <c r="AE22" s="18"/>
      <c r="AF22" s="1">
        <v>82</v>
      </c>
      <c r="AG22" s="1">
        <v>86</v>
      </c>
      <c r="AH22" s="1">
        <v>86</v>
      </c>
      <c r="AI22" s="1">
        <v>86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118118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menjelaskan tentang gejala rotasi benda tegar, keseimbangan, titik berat, elastisitas, fluida, kalor, teori kinetik &amp; termodinamika.</v>
      </c>
      <c r="K23" s="28">
        <f t="shared" si="5"/>
        <v>84.6</v>
      </c>
      <c r="L23" s="28" t="str">
        <f t="shared" si="6"/>
        <v>A</v>
      </c>
      <c r="M23" s="28">
        <f t="shared" si="7"/>
        <v>84.6</v>
      </c>
      <c r="N23" s="28" t="str">
        <f t="shared" si="8"/>
        <v>A</v>
      </c>
      <c r="O23" s="36">
        <v>1</v>
      </c>
      <c r="P23" s="28" t="str">
        <f t="shared" si="9"/>
        <v>Sangat terampil membuat karya konsep gejala rotasi benda tegar, keseimbangan, titik berat, elastisitas, fluida, kalor, teori kinetik &amp; termodinamika.</v>
      </c>
      <c r="Q23" s="39"/>
      <c r="R23" s="39" t="s">
        <v>8</v>
      </c>
      <c r="S23" s="18"/>
      <c r="T23" s="1">
        <v>78</v>
      </c>
      <c r="U23" s="1">
        <v>84</v>
      </c>
      <c r="V23" s="1">
        <v>90</v>
      </c>
      <c r="W23" s="1">
        <v>80</v>
      </c>
      <c r="X23" s="1">
        <v>100</v>
      </c>
      <c r="Y23" s="1">
        <f>'[1]XI MIPA 3'!F25</f>
        <v>82.43</v>
      </c>
      <c r="Z23" s="1"/>
      <c r="AA23" s="1"/>
      <c r="AB23" s="1"/>
      <c r="AC23" s="1"/>
      <c r="AD23" s="1"/>
      <c r="AE23" s="18"/>
      <c r="AF23" s="1">
        <v>82</v>
      </c>
      <c r="AG23" s="1">
        <v>87</v>
      </c>
      <c r="AH23" s="1">
        <v>83</v>
      </c>
      <c r="AI23" s="1">
        <v>83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43146</v>
      </c>
      <c r="FK23" s="77">
        <v>43156</v>
      </c>
    </row>
    <row r="24" spans="1:167">
      <c r="A24" s="19">
        <v>14</v>
      </c>
      <c r="B24" s="19">
        <v>118133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menjelaskan tentang gejala rotasi benda tegar, keseimbangan, titik berat, elastisitas, fluida, kalor, teori kinetik &amp; termodinamika.</v>
      </c>
      <c r="K24" s="28">
        <f t="shared" si="5"/>
        <v>85.6</v>
      </c>
      <c r="L24" s="28" t="str">
        <f t="shared" si="6"/>
        <v>A</v>
      </c>
      <c r="M24" s="28">
        <f t="shared" si="7"/>
        <v>85.6</v>
      </c>
      <c r="N24" s="28" t="str">
        <f t="shared" si="8"/>
        <v>A</v>
      </c>
      <c r="O24" s="36">
        <v>1</v>
      </c>
      <c r="P24" s="28" t="str">
        <f t="shared" si="9"/>
        <v>Sangat terampil membuat karya konsep gejala rotasi benda tegar, keseimbangan, titik berat, elastisitas, fluida, kalor, teori kinetik &amp; termodinamika.</v>
      </c>
      <c r="Q24" s="39"/>
      <c r="R24" s="39" t="s">
        <v>8</v>
      </c>
      <c r="S24" s="18"/>
      <c r="T24" s="1">
        <v>80</v>
      </c>
      <c r="U24" s="1">
        <v>88</v>
      </c>
      <c r="V24" s="1">
        <v>86</v>
      </c>
      <c r="W24" s="1">
        <v>87</v>
      </c>
      <c r="X24" s="1">
        <v>100</v>
      </c>
      <c r="Y24" s="1">
        <f>'[1]XI MIPA 3'!F26</f>
        <v>89.33</v>
      </c>
      <c r="Z24" s="1"/>
      <c r="AA24" s="1"/>
      <c r="AB24" s="1"/>
      <c r="AC24" s="1"/>
      <c r="AD24" s="1"/>
      <c r="AE24" s="18"/>
      <c r="AF24" s="1">
        <v>84</v>
      </c>
      <c r="AG24" s="1">
        <v>87</v>
      </c>
      <c r="AH24" s="1">
        <v>86</v>
      </c>
      <c r="AI24" s="1">
        <v>86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118148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menjelaskan tentang gejala rotasi benda tegar, keseimbangan, titik berat, elastisitas, fluida, kalor, teori kinetik &amp; termodinamika.</v>
      </c>
      <c r="K25" s="28">
        <f t="shared" si="5"/>
        <v>84.6</v>
      </c>
      <c r="L25" s="28" t="str">
        <f t="shared" si="6"/>
        <v>A</v>
      </c>
      <c r="M25" s="28">
        <f t="shared" si="7"/>
        <v>84.6</v>
      </c>
      <c r="N25" s="28" t="str">
        <f t="shared" si="8"/>
        <v>A</v>
      </c>
      <c r="O25" s="36">
        <v>1</v>
      </c>
      <c r="P25" s="28" t="str">
        <f t="shared" si="9"/>
        <v>Sangat terampil membuat karya konsep gejala rotasi benda tegar, keseimbangan, titik berat, elastisitas, fluida, kalor, teori kinetik &amp; termodinamika.</v>
      </c>
      <c r="Q25" s="39"/>
      <c r="R25" s="39" t="s">
        <v>8</v>
      </c>
      <c r="S25" s="18"/>
      <c r="T25" s="1">
        <v>87</v>
      </c>
      <c r="U25" s="1">
        <v>85</v>
      </c>
      <c r="V25" s="1">
        <v>85</v>
      </c>
      <c r="W25" s="1">
        <v>85</v>
      </c>
      <c r="X25" s="1">
        <v>95</v>
      </c>
      <c r="Y25" s="1">
        <v>85</v>
      </c>
      <c r="Z25" s="1"/>
      <c r="AA25" s="1"/>
      <c r="AB25" s="1"/>
      <c r="AC25" s="1"/>
      <c r="AD25" s="1"/>
      <c r="AE25" s="18"/>
      <c r="AF25" s="1">
        <v>82</v>
      </c>
      <c r="AG25" s="1">
        <v>87</v>
      </c>
      <c r="AH25" s="1">
        <v>84</v>
      </c>
      <c r="AI25" s="1">
        <v>84</v>
      </c>
      <c r="AJ25" s="1">
        <v>86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43147</v>
      </c>
      <c r="FK25" s="77">
        <v>43157</v>
      </c>
    </row>
    <row r="26" spans="1:167">
      <c r="A26" s="19">
        <v>16</v>
      </c>
      <c r="B26" s="19">
        <v>118163</v>
      </c>
      <c r="C26" s="19" t="s">
        <v>81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menjelaskan tentang gejala rotasi benda tegar, keseimbangan, titik berat, elastisitas, fluida, kalor, teori kinetik &amp; termodinamika.</v>
      </c>
      <c r="K26" s="28">
        <f t="shared" si="5"/>
        <v>86.6</v>
      </c>
      <c r="L26" s="28" t="str">
        <f t="shared" si="6"/>
        <v>A</v>
      </c>
      <c r="M26" s="28">
        <f t="shared" si="7"/>
        <v>86.6</v>
      </c>
      <c r="N26" s="28" t="str">
        <f t="shared" si="8"/>
        <v>A</v>
      </c>
      <c r="O26" s="36">
        <v>1</v>
      </c>
      <c r="P26" s="28" t="str">
        <f t="shared" si="9"/>
        <v>Sangat terampil membuat karya konsep gejala rotasi benda tegar, keseimbangan, titik berat, elastisitas, fluida, kalor, teori kinetik &amp; termodinamika.</v>
      </c>
      <c r="Q26" s="39"/>
      <c r="R26" s="39" t="s">
        <v>8</v>
      </c>
      <c r="S26" s="18"/>
      <c r="T26" s="1">
        <v>87.89</v>
      </c>
      <c r="U26" s="1">
        <v>80</v>
      </c>
      <c r="V26" s="1">
        <v>95</v>
      </c>
      <c r="W26" s="1">
        <v>90</v>
      </c>
      <c r="X26" s="1">
        <v>100</v>
      </c>
      <c r="Y26" s="1">
        <v>90</v>
      </c>
      <c r="Z26" s="1"/>
      <c r="AA26" s="1"/>
      <c r="AB26" s="1"/>
      <c r="AC26" s="1"/>
      <c r="AD26" s="1"/>
      <c r="AE26" s="18"/>
      <c r="AF26" s="1">
        <v>90</v>
      </c>
      <c r="AG26" s="1">
        <v>86</v>
      </c>
      <c r="AH26" s="1">
        <v>86</v>
      </c>
      <c r="AI26" s="1">
        <v>86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118178</v>
      </c>
      <c r="C27" s="19" t="s">
        <v>82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1</v>
      </c>
      <c r="J27" s="28" t="str">
        <f t="shared" si="4"/>
        <v>Memiliki kemampuan menjelaskan tentang gejala rotasi benda tegar, keseimbangan, titik berat, elastisitas, fluida, kalor, teori kinetik &amp; termodinamika.</v>
      </c>
      <c r="K27" s="28">
        <f t="shared" si="5"/>
        <v>84.8</v>
      </c>
      <c r="L27" s="28" t="str">
        <f t="shared" si="6"/>
        <v>A</v>
      </c>
      <c r="M27" s="28">
        <f t="shared" si="7"/>
        <v>84.8</v>
      </c>
      <c r="N27" s="28" t="str">
        <f t="shared" si="8"/>
        <v>A</v>
      </c>
      <c r="O27" s="36">
        <v>1</v>
      </c>
      <c r="P27" s="28" t="str">
        <f t="shared" si="9"/>
        <v>Sangat terampil membuat karya konsep gejala rotasi benda tegar, keseimbangan, titik berat, elastisitas, fluida, kalor, teori kinetik &amp; termodinamika.</v>
      </c>
      <c r="Q27" s="39"/>
      <c r="R27" s="39" t="s">
        <v>8</v>
      </c>
      <c r="S27" s="18"/>
      <c r="T27" s="1">
        <v>80</v>
      </c>
      <c r="U27" s="1">
        <v>80</v>
      </c>
      <c r="V27" s="1">
        <v>85</v>
      </c>
      <c r="W27" s="1">
        <v>80</v>
      </c>
      <c r="X27" s="1">
        <v>86</v>
      </c>
      <c r="Y27" s="1">
        <v>88</v>
      </c>
      <c r="Z27" s="1"/>
      <c r="AA27" s="1"/>
      <c r="AB27" s="1"/>
      <c r="AC27" s="1"/>
      <c r="AD27" s="1"/>
      <c r="AE27" s="18"/>
      <c r="AF27" s="1">
        <v>82</v>
      </c>
      <c r="AG27" s="1">
        <v>86</v>
      </c>
      <c r="AH27" s="1">
        <v>86</v>
      </c>
      <c r="AI27" s="1">
        <v>86</v>
      </c>
      <c r="AJ27" s="1">
        <v>84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43148</v>
      </c>
      <c r="FK27" s="77">
        <v>43158</v>
      </c>
    </row>
    <row r="28" spans="1:167">
      <c r="A28" s="19">
        <v>18</v>
      </c>
      <c r="B28" s="19">
        <v>118193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menjelaskan tentang gejala rotasi benda tegar, keseimbangan, titik berat, elastisitas, fluida, kalor, teori kinetik &amp; termodinamika.</v>
      </c>
      <c r="K28" s="28">
        <f t="shared" si="5"/>
        <v>85.4</v>
      </c>
      <c r="L28" s="28" t="str">
        <f t="shared" si="6"/>
        <v>A</v>
      </c>
      <c r="M28" s="28">
        <f t="shared" si="7"/>
        <v>85.4</v>
      </c>
      <c r="N28" s="28" t="str">
        <f t="shared" si="8"/>
        <v>A</v>
      </c>
      <c r="O28" s="36">
        <v>1</v>
      </c>
      <c r="P28" s="28" t="str">
        <f t="shared" si="9"/>
        <v>Sangat terampil membuat karya konsep gejala rotasi benda tegar, keseimbangan, titik berat, elastisitas, fluida, kalor, teori kinetik &amp; termodinamika.</v>
      </c>
      <c r="Q28" s="39"/>
      <c r="R28" s="39" t="s">
        <v>8</v>
      </c>
      <c r="S28" s="18"/>
      <c r="T28" s="1">
        <v>88</v>
      </c>
      <c r="U28" s="1">
        <v>86</v>
      </c>
      <c r="V28" s="1">
        <v>85</v>
      </c>
      <c r="W28" s="1">
        <v>80</v>
      </c>
      <c r="X28" s="1">
        <v>85</v>
      </c>
      <c r="Y28" s="1">
        <v>85</v>
      </c>
      <c r="Z28" s="1"/>
      <c r="AA28" s="1"/>
      <c r="AB28" s="1"/>
      <c r="AC28" s="1"/>
      <c r="AD28" s="1"/>
      <c r="AE28" s="18"/>
      <c r="AF28" s="1">
        <v>84</v>
      </c>
      <c r="AG28" s="1">
        <v>86</v>
      </c>
      <c r="AH28" s="1">
        <v>86</v>
      </c>
      <c r="AI28" s="1">
        <v>86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118208</v>
      </c>
      <c r="C29" s="19" t="s">
        <v>84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1</v>
      </c>
      <c r="J29" s="28" t="str">
        <f t="shared" si="4"/>
        <v>Memiliki kemampuan menjelaskan tentang gejala rotasi benda tegar, keseimbangan, titik berat, elastisitas, fluida, kalor, teori kinetik &amp; termodinamika.</v>
      </c>
      <c r="K29" s="28">
        <f t="shared" si="5"/>
        <v>85.2</v>
      </c>
      <c r="L29" s="28" t="str">
        <f t="shared" si="6"/>
        <v>A</v>
      </c>
      <c r="M29" s="28">
        <f t="shared" si="7"/>
        <v>85.2</v>
      </c>
      <c r="N29" s="28" t="str">
        <f t="shared" si="8"/>
        <v>A</v>
      </c>
      <c r="O29" s="36">
        <v>1</v>
      </c>
      <c r="P29" s="28" t="str">
        <f t="shared" si="9"/>
        <v>Sangat terampil membuat karya konsep gejala rotasi benda tegar, keseimbangan, titik berat, elastisitas, fluida, kalor, teori kinetik &amp; termodinamika.</v>
      </c>
      <c r="Q29" s="39"/>
      <c r="R29" s="39" t="s">
        <v>8</v>
      </c>
      <c r="S29" s="18"/>
      <c r="T29" s="1">
        <v>80</v>
      </c>
      <c r="U29" s="1">
        <v>80</v>
      </c>
      <c r="V29" s="1">
        <v>90</v>
      </c>
      <c r="W29" s="1">
        <v>86</v>
      </c>
      <c r="X29" s="1">
        <v>80</v>
      </c>
      <c r="Y29" s="1">
        <v>79</v>
      </c>
      <c r="Z29" s="1"/>
      <c r="AA29" s="1"/>
      <c r="AB29" s="1"/>
      <c r="AC29" s="1"/>
      <c r="AD29" s="1"/>
      <c r="AE29" s="18"/>
      <c r="AF29" s="1">
        <v>83</v>
      </c>
      <c r="AG29" s="1">
        <v>86</v>
      </c>
      <c r="AH29" s="1">
        <v>86</v>
      </c>
      <c r="AI29" s="1">
        <v>86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43149</v>
      </c>
      <c r="FK29" s="77">
        <v>43159</v>
      </c>
    </row>
    <row r="30" spans="1:167">
      <c r="A30" s="19">
        <v>20</v>
      </c>
      <c r="B30" s="19">
        <v>118223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>Memiliki kemampuan menjelaskan tentang gejala rotasi benda tegar, keseimbangan, titik berat, elastisitas, fluida, kalor, teori kinetik &amp; termodinamika.</v>
      </c>
      <c r="K30" s="28">
        <f t="shared" si="5"/>
        <v>85.4</v>
      </c>
      <c r="L30" s="28" t="str">
        <f t="shared" si="6"/>
        <v>A</v>
      </c>
      <c r="M30" s="28">
        <f t="shared" si="7"/>
        <v>85.4</v>
      </c>
      <c r="N30" s="28" t="str">
        <f t="shared" si="8"/>
        <v>A</v>
      </c>
      <c r="O30" s="36">
        <v>1</v>
      </c>
      <c r="P30" s="28" t="str">
        <f t="shared" si="9"/>
        <v>Sangat terampil membuat karya konsep gejala rotasi benda tegar, keseimbangan, titik berat, elastisitas, fluida, kalor, teori kinetik &amp; termodinamika.</v>
      </c>
      <c r="Q30" s="39"/>
      <c r="R30" s="39" t="s">
        <v>8</v>
      </c>
      <c r="S30" s="18"/>
      <c r="T30" s="1">
        <v>73.16</v>
      </c>
      <c r="U30" s="1">
        <v>85</v>
      </c>
      <c r="V30" s="1">
        <v>80</v>
      </c>
      <c r="W30" s="1">
        <v>75</v>
      </c>
      <c r="X30" s="1">
        <v>100</v>
      </c>
      <c r="Y30" s="1">
        <f>'[1]XI MIPA 3'!F32</f>
        <v>85.19</v>
      </c>
      <c r="Z30" s="1"/>
      <c r="AA30" s="1"/>
      <c r="AB30" s="1"/>
      <c r="AC30" s="1"/>
      <c r="AD30" s="1"/>
      <c r="AE30" s="18"/>
      <c r="AF30" s="1">
        <v>84</v>
      </c>
      <c r="AG30" s="1">
        <v>86</v>
      </c>
      <c r="AH30" s="1">
        <v>86</v>
      </c>
      <c r="AI30" s="1">
        <v>86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118238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>Memiliki kemampuan menjelaskan tentang gejala rotasi benda tegar, keseimbangan, titik berat, elastisitas, fluida, kalor, teori kinetik &amp; termodinamika.</v>
      </c>
      <c r="K31" s="28">
        <f t="shared" si="5"/>
        <v>85.2</v>
      </c>
      <c r="L31" s="28" t="str">
        <f t="shared" si="6"/>
        <v>A</v>
      </c>
      <c r="M31" s="28">
        <f t="shared" si="7"/>
        <v>85.2</v>
      </c>
      <c r="N31" s="28" t="str">
        <f t="shared" si="8"/>
        <v>A</v>
      </c>
      <c r="O31" s="36">
        <v>1</v>
      </c>
      <c r="P31" s="28" t="str">
        <f t="shared" si="9"/>
        <v>Sangat terampil membuat karya konsep gejala rotasi benda tegar, keseimbangan, titik berat, elastisitas, fluida, kalor, teori kinetik &amp; termodinamika.</v>
      </c>
      <c r="Q31" s="39"/>
      <c r="R31" s="39" t="s">
        <v>8</v>
      </c>
      <c r="S31" s="18"/>
      <c r="T31" s="1">
        <v>85</v>
      </c>
      <c r="U31" s="1">
        <v>87</v>
      </c>
      <c r="V31" s="1">
        <v>84</v>
      </c>
      <c r="W31" s="1">
        <v>86</v>
      </c>
      <c r="X31" s="1">
        <v>80</v>
      </c>
      <c r="Y31" s="1">
        <v>80</v>
      </c>
      <c r="Z31" s="1"/>
      <c r="AA31" s="1"/>
      <c r="AB31" s="1"/>
      <c r="AC31" s="1"/>
      <c r="AD31" s="1"/>
      <c r="AE31" s="18"/>
      <c r="AF31" s="1">
        <v>84</v>
      </c>
      <c r="AG31" s="1">
        <v>84</v>
      </c>
      <c r="AH31" s="1">
        <v>86</v>
      </c>
      <c r="AI31" s="1">
        <v>86</v>
      </c>
      <c r="AJ31" s="1">
        <v>86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43150</v>
      </c>
      <c r="FK31" s="77">
        <v>43160</v>
      </c>
    </row>
    <row r="32" spans="1:167">
      <c r="A32" s="19">
        <v>22</v>
      </c>
      <c r="B32" s="19">
        <v>118253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menjelaskan tentang gejala rotasi benda tegar, keseimbangan, titik berat, elastisitas, fluida, kalor, teori kinetik &amp; termodinamika.</v>
      </c>
      <c r="K32" s="28">
        <f t="shared" si="5"/>
        <v>84.6</v>
      </c>
      <c r="L32" s="28" t="str">
        <f t="shared" si="6"/>
        <v>A</v>
      </c>
      <c r="M32" s="28">
        <f t="shared" si="7"/>
        <v>84.6</v>
      </c>
      <c r="N32" s="28" t="str">
        <f t="shared" si="8"/>
        <v>A</v>
      </c>
      <c r="O32" s="36">
        <v>1</v>
      </c>
      <c r="P32" s="28" t="str">
        <f t="shared" si="9"/>
        <v>Sangat terampil membuat karya konsep gejala rotasi benda tegar, keseimbangan, titik berat, elastisitas, fluida, kalor, teori kinetik &amp; termodinamika.</v>
      </c>
      <c r="Q32" s="39"/>
      <c r="R32" s="39" t="s">
        <v>8</v>
      </c>
      <c r="S32" s="18"/>
      <c r="T32" s="1">
        <v>85</v>
      </c>
      <c r="U32" s="1">
        <v>88</v>
      </c>
      <c r="V32" s="1">
        <v>80</v>
      </c>
      <c r="W32" s="1">
        <v>86</v>
      </c>
      <c r="X32" s="1">
        <v>100</v>
      </c>
      <c r="Y32" s="1">
        <v>86</v>
      </c>
      <c r="Z32" s="1"/>
      <c r="AA32" s="1"/>
      <c r="AB32" s="1"/>
      <c r="AC32" s="1"/>
      <c r="AD32" s="1"/>
      <c r="AE32" s="18"/>
      <c r="AF32" s="1">
        <v>82</v>
      </c>
      <c r="AG32" s="1">
        <v>84</v>
      </c>
      <c r="AH32" s="1">
        <v>86</v>
      </c>
      <c r="AI32" s="1">
        <v>86</v>
      </c>
      <c r="AJ32" s="1">
        <v>85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118268</v>
      </c>
      <c r="C33" s="19" t="s">
        <v>88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1</v>
      </c>
      <c r="J33" s="28" t="str">
        <f t="shared" si="4"/>
        <v>Memiliki kemampuan menjelaskan tentang gejala rotasi benda tegar, keseimbangan, titik berat, elastisitas, fluida, kalor, teori kinetik &amp; termodinamika.</v>
      </c>
      <c r="K33" s="28">
        <f t="shared" si="5"/>
        <v>85.2</v>
      </c>
      <c r="L33" s="28" t="str">
        <f t="shared" si="6"/>
        <v>A</v>
      </c>
      <c r="M33" s="28">
        <f t="shared" si="7"/>
        <v>85.2</v>
      </c>
      <c r="N33" s="28" t="str">
        <f t="shared" si="8"/>
        <v>A</v>
      </c>
      <c r="O33" s="36">
        <v>1</v>
      </c>
      <c r="P33" s="28" t="str">
        <f t="shared" si="9"/>
        <v>Sangat terampil membuat karya konsep gejala rotasi benda tegar, keseimbangan, titik berat, elastisitas, fluida, kalor, teori kinetik &amp; termodinamika.</v>
      </c>
      <c r="Q33" s="39"/>
      <c r="R33" s="39" t="s">
        <v>8</v>
      </c>
      <c r="S33" s="18"/>
      <c r="T33" s="1">
        <v>73</v>
      </c>
      <c r="U33" s="1">
        <v>83</v>
      </c>
      <c r="V33" s="1">
        <v>70</v>
      </c>
      <c r="W33" s="1">
        <v>75</v>
      </c>
      <c r="X33" s="1">
        <v>70</v>
      </c>
      <c r="Y33" s="1">
        <v>82</v>
      </c>
      <c r="Z33" s="1"/>
      <c r="AA33" s="1"/>
      <c r="AB33" s="1"/>
      <c r="AC33" s="1"/>
      <c r="AD33" s="1"/>
      <c r="AE33" s="18"/>
      <c r="AF33" s="1">
        <v>82</v>
      </c>
      <c r="AG33" s="1">
        <v>87</v>
      </c>
      <c r="AH33" s="1">
        <v>86</v>
      </c>
      <c r="AI33" s="1">
        <v>86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118283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1</v>
      </c>
      <c r="J34" s="28" t="str">
        <f t="shared" si="4"/>
        <v>Memiliki kemampuan menjelaskan tentang gejala rotasi benda tegar, keseimbangan, titik berat, elastisitas, fluida, kalor, teori kinetik &amp; termodinamika.</v>
      </c>
      <c r="K34" s="28">
        <f t="shared" si="5"/>
        <v>85.2</v>
      </c>
      <c r="L34" s="28" t="str">
        <f t="shared" si="6"/>
        <v>A</v>
      </c>
      <c r="M34" s="28">
        <f t="shared" si="7"/>
        <v>85.2</v>
      </c>
      <c r="N34" s="28" t="str">
        <f t="shared" si="8"/>
        <v>A</v>
      </c>
      <c r="O34" s="36">
        <v>1</v>
      </c>
      <c r="P34" s="28" t="str">
        <f t="shared" si="9"/>
        <v>Sangat terampil membuat karya konsep gejala rotasi benda tegar, keseimbangan, titik berat, elastisitas, fluida, kalor, teori kinetik &amp; termodinamika.</v>
      </c>
      <c r="Q34" s="39"/>
      <c r="R34" s="39" t="s">
        <v>8</v>
      </c>
      <c r="S34" s="18"/>
      <c r="T34" s="1">
        <v>78</v>
      </c>
      <c r="U34" s="1">
        <v>85</v>
      </c>
      <c r="V34" s="1">
        <v>87</v>
      </c>
      <c r="W34" s="1">
        <v>83</v>
      </c>
      <c r="X34" s="1">
        <v>78</v>
      </c>
      <c r="Y34" s="1">
        <v>85</v>
      </c>
      <c r="Z34" s="1"/>
      <c r="AA34" s="1"/>
      <c r="AB34" s="1"/>
      <c r="AC34" s="1"/>
      <c r="AD34" s="1"/>
      <c r="AE34" s="18"/>
      <c r="AF34" s="1">
        <v>82</v>
      </c>
      <c r="AG34" s="1">
        <v>87</v>
      </c>
      <c r="AH34" s="1">
        <v>86</v>
      </c>
      <c r="AI34" s="1">
        <v>86</v>
      </c>
      <c r="AJ34" s="1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118298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1</v>
      </c>
      <c r="J35" s="28" t="str">
        <f t="shared" si="4"/>
        <v>Memiliki kemampuan menjelaskan tentang gejala rotasi benda tegar, keseimbangan, titik berat, elastisitas, fluida, kalor, teori kinetik &amp; termodinamika.</v>
      </c>
      <c r="K35" s="28">
        <f t="shared" si="5"/>
        <v>85.4</v>
      </c>
      <c r="L35" s="28" t="str">
        <f t="shared" si="6"/>
        <v>A</v>
      </c>
      <c r="M35" s="28">
        <f t="shared" si="7"/>
        <v>85.4</v>
      </c>
      <c r="N35" s="28" t="str">
        <f t="shared" si="8"/>
        <v>A</v>
      </c>
      <c r="O35" s="36">
        <v>1</v>
      </c>
      <c r="P35" s="28" t="str">
        <f t="shared" si="9"/>
        <v>Sangat terampil membuat karya konsep gejala rotasi benda tegar, keseimbangan, titik berat, elastisitas, fluida, kalor, teori kinetik &amp; termodinamika.</v>
      </c>
      <c r="Q35" s="39"/>
      <c r="R35" s="39" t="s">
        <v>8</v>
      </c>
      <c r="S35" s="18"/>
      <c r="T35" s="1">
        <v>82</v>
      </c>
      <c r="U35" s="1">
        <v>80</v>
      </c>
      <c r="V35" s="1">
        <v>85</v>
      </c>
      <c r="W35" s="1">
        <v>84</v>
      </c>
      <c r="X35" s="1">
        <v>78</v>
      </c>
      <c r="Y35" s="1">
        <v>86</v>
      </c>
      <c r="Z35" s="1"/>
      <c r="AA35" s="1"/>
      <c r="AB35" s="1"/>
      <c r="AC35" s="1"/>
      <c r="AD35" s="1"/>
      <c r="AE35" s="18"/>
      <c r="AF35" s="1">
        <v>82</v>
      </c>
      <c r="AG35" s="1">
        <v>86</v>
      </c>
      <c r="AH35" s="1">
        <v>87</v>
      </c>
      <c r="AI35" s="1">
        <v>87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118313</v>
      </c>
      <c r="C36" s="19" t="s">
        <v>91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menjelaskan tentang gejala rotasi benda tegar, keseimbangan, titik berat, elastisitas, fluida, kalor, teori kinetik &amp; termodinamika.</v>
      </c>
      <c r="K36" s="28">
        <f t="shared" si="5"/>
        <v>86.6</v>
      </c>
      <c r="L36" s="28" t="str">
        <f t="shared" si="6"/>
        <v>A</v>
      </c>
      <c r="M36" s="28">
        <f t="shared" si="7"/>
        <v>86.6</v>
      </c>
      <c r="N36" s="28" t="str">
        <f t="shared" si="8"/>
        <v>A</v>
      </c>
      <c r="O36" s="36">
        <v>1</v>
      </c>
      <c r="P36" s="28" t="str">
        <f t="shared" si="9"/>
        <v>Sangat terampil membuat karya konsep gejala rotasi benda tegar, keseimbangan, titik berat, elastisitas, fluida, kalor, teori kinetik &amp; termodinamika.</v>
      </c>
      <c r="Q36" s="39"/>
      <c r="R36" s="39" t="s">
        <v>8</v>
      </c>
      <c r="S36" s="18"/>
      <c r="T36" s="1">
        <v>87</v>
      </c>
      <c r="U36" s="1">
        <v>86</v>
      </c>
      <c r="V36" s="1">
        <v>86</v>
      </c>
      <c r="W36" s="1">
        <v>85</v>
      </c>
      <c r="X36" s="1">
        <v>100</v>
      </c>
      <c r="Y36" s="1">
        <v>90</v>
      </c>
      <c r="Z36" s="1"/>
      <c r="AA36" s="1"/>
      <c r="AB36" s="1"/>
      <c r="AC36" s="1"/>
      <c r="AD36" s="1"/>
      <c r="AE36" s="18"/>
      <c r="AF36" s="1">
        <v>90</v>
      </c>
      <c r="AG36" s="1">
        <v>86</v>
      </c>
      <c r="AH36" s="1">
        <v>86</v>
      </c>
      <c r="AI36" s="1">
        <v>86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118328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1</v>
      </c>
      <c r="J37" s="28" t="str">
        <f t="shared" si="4"/>
        <v>Memiliki kemampuan menjelaskan tentang gejala rotasi benda tegar, keseimbangan, titik berat, elastisitas, fluida, kalor, teori kinetik &amp; termodinamika.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membuat karya konsep gejala rotasi benda tegar, keseimbangan, titik berat, elastisitas, fluida, kalor, teori kinetik &amp; termodinamika.</v>
      </c>
      <c r="Q37" s="39"/>
      <c r="R37" s="39" t="s">
        <v>8</v>
      </c>
      <c r="S37" s="18"/>
      <c r="T37" s="1">
        <v>83</v>
      </c>
      <c r="U37" s="1">
        <v>82</v>
      </c>
      <c r="V37" s="1">
        <v>80</v>
      </c>
      <c r="W37" s="1">
        <v>86</v>
      </c>
      <c r="X37" s="1">
        <v>80</v>
      </c>
      <c r="Y37" s="1">
        <v>79</v>
      </c>
      <c r="Z37" s="1"/>
      <c r="AA37" s="1"/>
      <c r="AB37" s="1"/>
      <c r="AC37" s="1"/>
      <c r="AD37" s="1"/>
      <c r="AE37" s="18"/>
      <c r="AF37" s="1">
        <v>83</v>
      </c>
      <c r="AG37" s="1">
        <v>85</v>
      </c>
      <c r="AH37" s="1">
        <v>86</v>
      </c>
      <c r="AI37" s="1">
        <v>86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118343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1</v>
      </c>
      <c r="J38" s="28" t="str">
        <f t="shared" si="4"/>
        <v>Memiliki kemampuan menjelaskan tentang gejala rotasi benda tegar, keseimbangan, titik berat, elastisitas, fluida, kalor, teori kinetik &amp; termodinamika.</v>
      </c>
      <c r="K38" s="28">
        <f t="shared" si="5"/>
        <v>84.4</v>
      </c>
      <c r="L38" s="28" t="str">
        <f t="shared" si="6"/>
        <v>A</v>
      </c>
      <c r="M38" s="28">
        <f t="shared" si="7"/>
        <v>84.4</v>
      </c>
      <c r="N38" s="28" t="str">
        <f t="shared" si="8"/>
        <v>A</v>
      </c>
      <c r="O38" s="36">
        <v>1</v>
      </c>
      <c r="P38" s="28" t="str">
        <f t="shared" si="9"/>
        <v>Sangat terampil membuat karya konsep gejala rotasi benda tegar, keseimbangan, titik berat, elastisitas, fluida, kalor, teori kinetik &amp; termodinamika.</v>
      </c>
      <c r="Q38" s="39"/>
      <c r="R38" s="39" t="s">
        <v>8</v>
      </c>
      <c r="S38" s="18"/>
      <c r="T38" s="1">
        <v>80</v>
      </c>
      <c r="U38" s="1">
        <v>80</v>
      </c>
      <c r="V38" s="1">
        <v>78</v>
      </c>
      <c r="W38" s="1">
        <v>80</v>
      </c>
      <c r="X38" s="1">
        <v>85</v>
      </c>
      <c r="Y38" s="1">
        <v>78</v>
      </c>
      <c r="Z38" s="1"/>
      <c r="AA38" s="1"/>
      <c r="AB38" s="1"/>
      <c r="AC38" s="1"/>
      <c r="AD38" s="1"/>
      <c r="AE38" s="18"/>
      <c r="AF38" s="1">
        <v>84</v>
      </c>
      <c r="AG38" s="1">
        <v>81</v>
      </c>
      <c r="AH38" s="1">
        <v>86</v>
      </c>
      <c r="AI38" s="1">
        <v>86</v>
      </c>
      <c r="AJ38" s="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118358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1</v>
      </c>
      <c r="J39" s="28" t="str">
        <f t="shared" si="4"/>
        <v>Memiliki kemampuan menjelaskan tentang gejala rotasi benda tegar, keseimbangan, titik berat, elastisitas, fluida, kalor, teori kinetik &amp; termodinamika.</v>
      </c>
      <c r="K39" s="28">
        <f t="shared" si="5"/>
        <v>84.8</v>
      </c>
      <c r="L39" s="28" t="str">
        <f t="shared" si="6"/>
        <v>A</v>
      </c>
      <c r="M39" s="28">
        <f t="shared" si="7"/>
        <v>84.8</v>
      </c>
      <c r="N39" s="28" t="str">
        <f t="shared" si="8"/>
        <v>A</v>
      </c>
      <c r="O39" s="36">
        <v>1</v>
      </c>
      <c r="P39" s="28" t="str">
        <f t="shared" si="9"/>
        <v>Sangat terampil membuat karya konsep gejala rotasi benda tegar, keseimbangan, titik berat, elastisitas, fluida, kalor, teori kinetik &amp; termodinamika.</v>
      </c>
      <c r="Q39" s="39"/>
      <c r="R39" s="39" t="s">
        <v>8</v>
      </c>
      <c r="S39" s="18"/>
      <c r="T39" s="1">
        <v>75</v>
      </c>
      <c r="U39" s="1">
        <v>80</v>
      </c>
      <c r="V39" s="1">
        <v>80</v>
      </c>
      <c r="W39" s="1">
        <v>86</v>
      </c>
      <c r="X39" s="1">
        <v>95</v>
      </c>
      <c r="Y39" s="1">
        <v>84</v>
      </c>
      <c r="Z39" s="1"/>
      <c r="AA39" s="1"/>
      <c r="AB39" s="1"/>
      <c r="AC39" s="1"/>
      <c r="AD39" s="1"/>
      <c r="AE39" s="18"/>
      <c r="AF39" s="1">
        <v>82</v>
      </c>
      <c r="AG39" s="1">
        <v>82</v>
      </c>
      <c r="AH39" s="1">
        <v>87</v>
      </c>
      <c r="AI39" s="1">
        <v>87</v>
      </c>
      <c r="AJ39" s="1">
        <v>86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118373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1</v>
      </c>
      <c r="J40" s="28" t="str">
        <f t="shared" si="4"/>
        <v>Memiliki kemampuan menjelaskan tentang gejala rotasi benda tegar, keseimbangan, titik berat, elastisitas, fluida, kalor, teori kinetik &amp; termodinamika.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membuat karya konsep gejala rotasi benda tegar, keseimbangan, titik berat, elastisitas, fluida, kalor, teori kinetik &amp; termodinamika.</v>
      </c>
      <c r="Q40" s="39"/>
      <c r="R40" s="39" t="s">
        <v>8</v>
      </c>
      <c r="S40" s="18"/>
      <c r="T40" s="1">
        <v>80</v>
      </c>
      <c r="U40" s="1">
        <v>78</v>
      </c>
      <c r="V40" s="1">
        <v>80</v>
      </c>
      <c r="W40" s="1">
        <v>85</v>
      </c>
      <c r="X40" s="1">
        <v>82</v>
      </c>
      <c r="Y40" s="1">
        <v>87</v>
      </c>
      <c r="Z40" s="1"/>
      <c r="AA40" s="1"/>
      <c r="AB40" s="1"/>
      <c r="AC40" s="1"/>
      <c r="AD40" s="1"/>
      <c r="AE40" s="18"/>
      <c r="AF40" s="1">
        <v>85</v>
      </c>
      <c r="AG40" s="1">
        <v>88</v>
      </c>
      <c r="AH40" s="1">
        <v>86</v>
      </c>
      <c r="AI40" s="1">
        <v>86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118388</v>
      </c>
      <c r="C41" s="19" t="s">
        <v>96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menjelaskan tentang gejala rotasi benda tegar, keseimbangan, titik berat, elastisitas, fluida, kalor, teori kinetik &amp; termodinamika.</v>
      </c>
      <c r="K41" s="28">
        <f t="shared" si="5"/>
        <v>85.2</v>
      </c>
      <c r="L41" s="28" t="str">
        <f t="shared" si="6"/>
        <v>A</v>
      </c>
      <c r="M41" s="28">
        <f t="shared" si="7"/>
        <v>85.2</v>
      </c>
      <c r="N41" s="28" t="str">
        <f t="shared" si="8"/>
        <v>A</v>
      </c>
      <c r="O41" s="36">
        <v>1</v>
      </c>
      <c r="P41" s="28" t="str">
        <f t="shared" si="9"/>
        <v>Sangat terampil membuat karya konsep gejala rotasi benda tegar, keseimbangan, titik berat, elastisitas, fluida, kalor, teori kinetik &amp; termodinamika.</v>
      </c>
      <c r="Q41" s="39"/>
      <c r="R41" s="39" t="s">
        <v>8</v>
      </c>
      <c r="S41" s="18"/>
      <c r="T41" s="1">
        <v>86</v>
      </c>
      <c r="U41" s="1">
        <v>85</v>
      </c>
      <c r="V41" s="1">
        <v>88</v>
      </c>
      <c r="W41" s="1">
        <v>86</v>
      </c>
      <c r="X41" s="1">
        <v>86</v>
      </c>
      <c r="Y41" s="1">
        <v>90</v>
      </c>
      <c r="Z41" s="1"/>
      <c r="AA41" s="1"/>
      <c r="AB41" s="1"/>
      <c r="AC41" s="1"/>
      <c r="AD41" s="1"/>
      <c r="AE41" s="18"/>
      <c r="AF41" s="1">
        <v>84</v>
      </c>
      <c r="AG41" s="1">
        <v>82</v>
      </c>
      <c r="AH41" s="1">
        <v>87</v>
      </c>
      <c r="AI41" s="1">
        <v>87</v>
      </c>
      <c r="AJ41" s="1"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118403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menjelaskan tentang gejala rotasi benda tegar, keseimbangan, titik berat, elastisitas, fluida, kalor, teori kinetik &amp; termodinamika.</v>
      </c>
      <c r="K42" s="28">
        <f t="shared" si="5"/>
        <v>85.2</v>
      </c>
      <c r="L42" s="28" t="str">
        <f t="shared" si="6"/>
        <v>A</v>
      </c>
      <c r="M42" s="28">
        <f t="shared" si="7"/>
        <v>85.2</v>
      </c>
      <c r="N42" s="28" t="str">
        <f t="shared" si="8"/>
        <v>A</v>
      </c>
      <c r="O42" s="36">
        <v>1</v>
      </c>
      <c r="P42" s="28" t="str">
        <f t="shared" si="9"/>
        <v>Sangat terampil membuat karya konsep gejala rotasi benda tegar, keseimbangan, titik berat, elastisitas, fluida, kalor, teori kinetik &amp; termodinamika.</v>
      </c>
      <c r="Q42" s="39"/>
      <c r="R42" s="39" t="s">
        <v>8</v>
      </c>
      <c r="S42" s="18"/>
      <c r="T42" s="1">
        <v>80</v>
      </c>
      <c r="U42" s="1">
        <v>88</v>
      </c>
      <c r="V42" s="1">
        <v>85</v>
      </c>
      <c r="W42" s="1">
        <v>85</v>
      </c>
      <c r="X42" s="1">
        <v>90</v>
      </c>
      <c r="Y42" s="1">
        <v>84</v>
      </c>
      <c r="Z42" s="1"/>
      <c r="AA42" s="1"/>
      <c r="AB42" s="1"/>
      <c r="AC42" s="1"/>
      <c r="AD42" s="1"/>
      <c r="AE42" s="18"/>
      <c r="AF42" s="1">
        <v>83</v>
      </c>
      <c r="AG42" s="1">
        <v>84</v>
      </c>
      <c r="AH42" s="1">
        <v>87</v>
      </c>
      <c r="AI42" s="1">
        <v>87</v>
      </c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118418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1</v>
      </c>
      <c r="J43" s="28" t="str">
        <f t="shared" si="4"/>
        <v>Memiliki kemampuan menjelaskan tentang gejala rotasi benda tegar, keseimbangan, titik berat, elastisitas, fluida, kalor, teori kinetik &amp; termodinamika.</v>
      </c>
      <c r="K43" s="28">
        <f t="shared" si="5"/>
        <v>84.8</v>
      </c>
      <c r="L43" s="28" t="str">
        <f t="shared" si="6"/>
        <v>A</v>
      </c>
      <c r="M43" s="28">
        <f t="shared" si="7"/>
        <v>84.8</v>
      </c>
      <c r="N43" s="28" t="str">
        <f t="shared" si="8"/>
        <v>A</v>
      </c>
      <c r="O43" s="36">
        <v>1</v>
      </c>
      <c r="P43" s="28" t="str">
        <f t="shared" si="9"/>
        <v>Sangat terampil membuat karya konsep gejala rotasi benda tegar, keseimbangan, titik berat, elastisitas, fluida, kalor, teori kinetik &amp; termodinamika.</v>
      </c>
      <c r="Q43" s="39"/>
      <c r="R43" s="39" t="s">
        <v>8</v>
      </c>
      <c r="S43" s="18"/>
      <c r="T43" s="1">
        <v>82</v>
      </c>
      <c r="U43" s="1">
        <v>86</v>
      </c>
      <c r="V43" s="1">
        <v>86</v>
      </c>
      <c r="W43" s="1">
        <v>85</v>
      </c>
      <c r="X43" s="1">
        <v>80</v>
      </c>
      <c r="Y43" s="1">
        <v>84</v>
      </c>
      <c r="Z43" s="1"/>
      <c r="AA43" s="1"/>
      <c r="AB43" s="1"/>
      <c r="AC43" s="1"/>
      <c r="AD43" s="1"/>
      <c r="AE43" s="18"/>
      <c r="AF43" s="1">
        <v>83</v>
      </c>
      <c r="AG43" s="1">
        <v>83</v>
      </c>
      <c r="AH43" s="1">
        <v>86</v>
      </c>
      <c r="AI43" s="1">
        <v>86</v>
      </c>
      <c r="AJ43" s="1">
        <v>86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118433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menjelaskan tentang gejala rotasi benda tegar, keseimbangan, titik berat, elastisitas, fluida, kalor, teori kinetik &amp; termodinamika.</v>
      </c>
      <c r="K44" s="28">
        <f t="shared" si="5"/>
        <v>84.2</v>
      </c>
      <c r="L44" s="28" t="str">
        <f t="shared" si="6"/>
        <v>A</v>
      </c>
      <c r="M44" s="28">
        <f t="shared" si="7"/>
        <v>84.2</v>
      </c>
      <c r="N44" s="28" t="str">
        <f t="shared" si="8"/>
        <v>A</v>
      </c>
      <c r="O44" s="36">
        <v>1</v>
      </c>
      <c r="P44" s="28" t="str">
        <f t="shared" si="9"/>
        <v>Sangat terampil membuat karya konsep gejala rotasi benda tegar, keseimbangan, titik berat, elastisitas, fluida, kalor, teori kinetik &amp; termodinamika.</v>
      </c>
      <c r="Q44" s="39"/>
      <c r="R44" s="39" t="s">
        <v>8</v>
      </c>
      <c r="S44" s="18"/>
      <c r="T44" s="1">
        <v>79.47</v>
      </c>
      <c r="U44" s="1">
        <v>85</v>
      </c>
      <c r="V44" s="1">
        <v>95</v>
      </c>
      <c r="W44" s="1">
        <v>85</v>
      </c>
      <c r="X44" s="1">
        <v>90</v>
      </c>
      <c r="Y44" s="1">
        <f>'[1]XI MIPA 3'!F46</f>
        <v>82.43</v>
      </c>
      <c r="Z44" s="1"/>
      <c r="AA44" s="1"/>
      <c r="AB44" s="1"/>
      <c r="AC44" s="1"/>
      <c r="AD44" s="1"/>
      <c r="AE44" s="18"/>
      <c r="AF44" s="1">
        <v>81</v>
      </c>
      <c r="AG44" s="1">
        <v>83</v>
      </c>
      <c r="AH44" s="1">
        <v>86</v>
      </c>
      <c r="AI44" s="1">
        <v>86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118448</v>
      </c>
      <c r="C45" s="19" t="s">
        <v>100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>Memiliki kemampuan menjelaskan tentang gejala rotasi benda tegar, keseimbangan, titik berat, elastisitas, fluida, kalor, teori kinetik &amp; termodinamika.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membuat karya konsep gejala rotasi benda tegar, keseimbangan, titik berat, elastisitas, fluida, kalor, teori kinetik &amp; termodinamika.</v>
      </c>
      <c r="Q45" s="39"/>
      <c r="R45" s="39" t="s">
        <v>8</v>
      </c>
      <c r="S45" s="18"/>
      <c r="T45" s="1">
        <v>83</v>
      </c>
      <c r="U45" s="1">
        <v>80</v>
      </c>
      <c r="V45" s="1">
        <v>80</v>
      </c>
      <c r="W45" s="1">
        <v>82</v>
      </c>
      <c r="X45" s="1">
        <v>90</v>
      </c>
      <c r="Y45" s="1">
        <v>88</v>
      </c>
      <c r="Z45" s="1"/>
      <c r="AA45" s="1"/>
      <c r="AB45" s="1"/>
      <c r="AC45" s="1"/>
      <c r="AD45" s="1"/>
      <c r="AE45" s="18"/>
      <c r="AF45" s="1">
        <v>84</v>
      </c>
      <c r="AG45" s="1">
        <v>83</v>
      </c>
      <c r="AH45" s="1">
        <v>86</v>
      </c>
      <c r="AI45" s="1">
        <v>86</v>
      </c>
      <c r="AJ45" s="1">
        <v>86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118463</v>
      </c>
      <c r="C46" s="19" t="s">
        <v>101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1</v>
      </c>
      <c r="J46" s="28" t="str">
        <f t="shared" si="4"/>
        <v>Memiliki kemampuan menjelaskan tentang gejala rotasi benda tegar, keseimbangan, titik berat, elastisitas, fluida, kalor, teori kinetik &amp; termodinamika.</v>
      </c>
      <c r="K46" s="28">
        <f t="shared" si="5"/>
        <v>84.4</v>
      </c>
      <c r="L46" s="28" t="str">
        <f t="shared" si="6"/>
        <v>A</v>
      </c>
      <c r="M46" s="28">
        <f t="shared" si="7"/>
        <v>84.4</v>
      </c>
      <c r="N46" s="28" t="str">
        <f t="shared" si="8"/>
        <v>A</v>
      </c>
      <c r="O46" s="36">
        <v>1</v>
      </c>
      <c r="P46" s="28" t="str">
        <f t="shared" si="9"/>
        <v>Sangat terampil membuat karya konsep gejala rotasi benda tegar, keseimbangan, titik berat, elastisitas, fluida, kalor, teori kinetik &amp; termodinamika.</v>
      </c>
      <c r="Q46" s="39"/>
      <c r="R46" s="39" t="s">
        <v>8</v>
      </c>
      <c r="S46" s="18"/>
      <c r="T46" s="1">
        <v>80</v>
      </c>
      <c r="U46" s="1">
        <v>82</v>
      </c>
      <c r="V46" s="1">
        <v>80</v>
      </c>
      <c r="W46" s="1">
        <v>83</v>
      </c>
      <c r="X46" s="1">
        <v>84</v>
      </c>
      <c r="Y46" s="1">
        <v>85</v>
      </c>
      <c r="Z46" s="1"/>
      <c r="AA46" s="1"/>
      <c r="AB46" s="1"/>
      <c r="AC46" s="1"/>
      <c r="AD46" s="1"/>
      <c r="AE46" s="18"/>
      <c r="AF46" s="1">
        <v>82</v>
      </c>
      <c r="AG46" s="1">
        <v>85</v>
      </c>
      <c r="AH46" s="1">
        <v>85</v>
      </c>
      <c r="AI46" s="1">
        <v>85</v>
      </c>
      <c r="AJ46" s="1">
        <v>85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747" yWindow="642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G29" activePane="bottomRight" state="frozen"/>
      <selection pane="topRight"/>
      <selection pane="bottomLeft"/>
      <selection pane="bottomRight" activeCell="R41" sqref="R4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85546875" customWidth="1"/>
    <col min="17" max="17" width="7.7109375" hidden="1" customWidth="1"/>
    <col min="18" max="18" width="27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1031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1031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230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119513</v>
      </c>
      <c r="C11" s="19" t="s">
        <v>190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rotasi benda tegar, keseimbangan, titik berat, elastisitas, fluida, kalor, teori kinetik &amp; termodinamika.</v>
      </c>
      <c r="K11" s="28">
        <f t="shared" ref="K11:K50" si="5">IF((COUNTA(AF11:AO11)&gt;0),AVERAGE(AF11:AO11),"")</f>
        <v>85.4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karya konsep gejala rotasi benda tegar, keseimbangan, titik berat, elastisitas, fluida, kalor, teori kinetik &amp; termodinamika.</v>
      </c>
      <c r="Q11" s="39"/>
      <c r="R11" s="39" t="s">
        <v>8</v>
      </c>
      <c r="S11" s="18"/>
      <c r="T11" s="1">
        <v>78</v>
      </c>
      <c r="U11" s="1">
        <v>84</v>
      </c>
      <c r="V11" s="1">
        <v>78</v>
      </c>
      <c r="W11" s="1">
        <f t="shared" ref="W11:W16" si="10">T11+10</f>
        <v>88</v>
      </c>
      <c r="X11" s="1">
        <f>V11+10</f>
        <v>88</v>
      </c>
      <c r="Y11" s="1">
        <v>72</v>
      </c>
      <c r="Z11" s="1"/>
      <c r="AA11" s="1"/>
      <c r="AB11" s="1"/>
      <c r="AC11" s="1"/>
      <c r="AD11" s="1"/>
      <c r="AE11" s="18"/>
      <c r="AF11" s="1">
        <v>86</v>
      </c>
      <c r="AG11" s="1">
        <v>85</v>
      </c>
      <c r="AH11" s="1">
        <v>86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119528</v>
      </c>
      <c r="C12" s="19" t="s">
        <v>191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menjelaskan tentang gejala rotasi benda tegar, keseimbangan, titik berat, elastisitas, fluida, dan kalor.</v>
      </c>
      <c r="K12" s="28">
        <f t="shared" si="5"/>
        <v>85.8</v>
      </c>
      <c r="L12" s="28" t="str">
        <f t="shared" si="6"/>
        <v>A</v>
      </c>
      <c r="M12" s="28">
        <f t="shared" si="7"/>
        <v>85.8</v>
      </c>
      <c r="N12" s="28" t="str">
        <f t="shared" si="8"/>
        <v>A</v>
      </c>
      <c r="O12" s="36">
        <v>1</v>
      </c>
      <c r="P12" s="28" t="str">
        <f t="shared" si="9"/>
        <v>Sangat terampil membuat karya konsep gejala rotasi benda tegar, keseimbangan, titik berat, elastisitas, fluida, kalor, teori kinetik &amp; termodinamika.</v>
      </c>
      <c r="Q12" s="39"/>
      <c r="R12" s="39" t="s">
        <v>9</v>
      </c>
      <c r="S12" s="18"/>
      <c r="T12" s="1">
        <v>72</v>
      </c>
      <c r="U12" s="1">
        <v>73</v>
      </c>
      <c r="V12" s="1">
        <v>75</v>
      </c>
      <c r="W12" s="1">
        <f t="shared" si="10"/>
        <v>82</v>
      </c>
      <c r="X12" s="1">
        <f t="shared" ref="X12:X44" si="11">V12+10</f>
        <v>85</v>
      </c>
      <c r="Y12" s="1">
        <v>75</v>
      </c>
      <c r="Z12" s="1"/>
      <c r="AA12" s="1"/>
      <c r="AB12" s="1"/>
      <c r="AC12" s="1"/>
      <c r="AD12" s="1"/>
      <c r="AE12" s="18"/>
      <c r="AF12" s="1">
        <v>86</v>
      </c>
      <c r="AG12" s="1">
        <v>85</v>
      </c>
      <c r="AH12" s="1">
        <v>86</v>
      </c>
      <c r="AI12" s="1">
        <v>87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119543</v>
      </c>
      <c r="C13" s="19" t="s">
        <v>192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menjelaskan tentang gejala rotasi benda tegar, keseimbangan, titik berat, elastisitas, fluida, dan kalor.</v>
      </c>
      <c r="K13" s="28">
        <f t="shared" si="5"/>
        <v>86.6</v>
      </c>
      <c r="L13" s="28" t="str">
        <f t="shared" si="6"/>
        <v>A</v>
      </c>
      <c r="M13" s="28">
        <f t="shared" si="7"/>
        <v>86.6</v>
      </c>
      <c r="N13" s="28" t="str">
        <f t="shared" si="8"/>
        <v>A</v>
      </c>
      <c r="O13" s="36">
        <v>1</v>
      </c>
      <c r="P13" s="28" t="str">
        <f t="shared" si="9"/>
        <v>Sangat terampil membuat karya konsep gejala rotasi benda tegar, keseimbangan, titik berat, elastisitas, fluida, kalor, teori kinetik &amp; termodinamika.</v>
      </c>
      <c r="Q13" s="39"/>
      <c r="R13" s="39" t="s">
        <v>8</v>
      </c>
      <c r="S13" s="18"/>
      <c r="T13" s="1">
        <v>74</v>
      </c>
      <c r="U13" s="1">
        <v>75.260000000000005</v>
      </c>
      <c r="V13" s="1">
        <v>71</v>
      </c>
      <c r="W13" s="1">
        <f t="shared" si="10"/>
        <v>84</v>
      </c>
      <c r="X13" s="1">
        <f t="shared" si="11"/>
        <v>81</v>
      </c>
      <c r="Y13" s="1">
        <v>77</v>
      </c>
      <c r="Z13" s="1"/>
      <c r="AA13" s="1"/>
      <c r="AB13" s="1"/>
      <c r="AC13" s="1"/>
      <c r="AD13" s="1"/>
      <c r="AE13" s="18"/>
      <c r="AF13" s="1">
        <v>87</v>
      </c>
      <c r="AG13" s="1">
        <v>85</v>
      </c>
      <c r="AH13" s="1">
        <v>85</v>
      </c>
      <c r="AI13" s="1">
        <v>90</v>
      </c>
      <c r="AJ13" s="1">
        <v>86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261</v>
      </c>
      <c r="FI13" s="76" t="s">
        <v>262</v>
      </c>
      <c r="FJ13" s="77">
        <v>43201</v>
      </c>
      <c r="FK13" s="77">
        <v>43211</v>
      </c>
    </row>
    <row r="14" spans="1:167">
      <c r="A14" s="19">
        <v>4</v>
      </c>
      <c r="B14" s="19">
        <v>119558</v>
      </c>
      <c r="C14" s="19" t="s">
        <v>193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kemampuan menjelaskan tentang gejala rotasi benda tegar, keseimbangan, titik berat, elastisitas, fluida, kalor, teori kinetik &amp; termodinamika.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membuat karya konsep gejala rotasi benda tegar, keseimbangan, titik berat, elastisitas, fluida, kalor, teori kinetik &amp; termodinamika.</v>
      </c>
      <c r="Q14" s="39"/>
      <c r="R14" s="39" t="s">
        <v>8</v>
      </c>
      <c r="S14" s="18"/>
      <c r="T14" s="1">
        <v>78</v>
      </c>
      <c r="U14" s="1">
        <v>80</v>
      </c>
      <c r="V14" s="1">
        <v>80</v>
      </c>
      <c r="W14" s="1">
        <f t="shared" si="10"/>
        <v>88</v>
      </c>
      <c r="X14" s="1">
        <f t="shared" si="11"/>
        <v>90</v>
      </c>
      <c r="Y14" s="1">
        <v>76</v>
      </c>
      <c r="Z14" s="1"/>
      <c r="AA14" s="1"/>
      <c r="AB14" s="1"/>
      <c r="AC14" s="1"/>
      <c r="AD14" s="1"/>
      <c r="AE14" s="18"/>
      <c r="AF14" s="1">
        <v>86</v>
      </c>
      <c r="AG14" s="1">
        <v>87</v>
      </c>
      <c r="AH14" s="1">
        <v>86</v>
      </c>
      <c r="AI14" s="1">
        <v>86</v>
      </c>
      <c r="AJ14" s="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119572</v>
      </c>
      <c r="C15" s="19" t="s">
        <v>194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1</v>
      </c>
      <c r="J15" s="28" t="str">
        <f t="shared" si="4"/>
        <v>Memiliki kemampuan menjelaskan tentang gejala rotasi benda tegar, keseimbangan, titik berat, elastisitas, fluida, kalor, teori kinetik &amp; termodinamika.</v>
      </c>
      <c r="K15" s="28">
        <f t="shared" si="5"/>
        <v>85.2</v>
      </c>
      <c r="L15" s="28" t="str">
        <f t="shared" si="6"/>
        <v>A</v>
      </c>
      <c r="M15" s="28">
        <f t="shared" si="7"/>
        <v>85.2</v>
      </c>
      <c r="N15" s="28" t="str">
        <f t="shared" si="8"/>
        <v>A</v>
      </c>
      <c r="O15" s="36">
        <v>1</v>
      </c>
      <c r="P15" s="28" t="str">
        <f t="shared" si="9"/>
        <v>Sangat terampil membuat karya konsep gejala rotasi benda tegar, keseimbangan, titik berat, elastisitas, fluida, kalor, teori kinetik &amp; termodinamika.</v>
      </c>
      <c r="Q15" s="39"/>
      <c r="R15" s="39" t="s">
        <v>8</v>
      </c>
      <c r="S15" s="18"/>
      <c r="T15" s="1">
        <v>74</v>
      </c>
      <c r="U15" s="1">
        <v>80</v>
      </c>
      <c r="V15" s="1">
        <v>75</v>
      </c>
      <c r="W15" s="1">
        <f t="shared" si="10"/>
        <v>84</v>
      </c>
      <c r="X15" s="1">
        <f t="shared" si="11"/>
        <v>85</v>
      </c>
      <c r="Y15" s="1">
        <v>80</v>
      </c>
      <c r="Z15" s="1"/>
      <c r="AA15" s="1"/>
      <c r="AB15" s="1"/>
      <c r="AC15" s="1"/>
      <c r="AD15" s="1"/>
      <c r="AE15" s="18"/>
      <c r="AF15" s="1">
        <v>87</v>
      </c>
      <c r="AG15" s="1">
        <v>85</v>
      </c>
      <c r="AH15" s="1">
        <v>84</v>
      </c>
      <c r="AI15" s="1">
        <v>84</v>
      </c>
      <c r="AJ15" s="1">
        <v>86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263</v>
      </c>
      <c r="FI15" s="76" t="s">
        <v>264</v>
      </c>
      <c r="FJ15" s="77">
        <v>43202</v>
      </c>
      <c r="FK15" s="77">
        <v>43212</v>
      </c>
    </row>
    <row r="16" spans="1:167">
      <c r="A16" s="19">
        <v>6</v>
      </c>
      <c r="B16" s="19">
        <v>120646</v>
      </c>
      <c r="C16" s="19" t="s">
        <v>195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>Memiliki kemampuan menjelaskan tentang gejala rotasi benda tegar, keseimbangan, titik berat, elastisitas, fluida, kalor, teori kinetik &amp; termodinamika.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membuat karya konsep gejala rotasi benda tegar, keseimbangan, titik berat, elastisitas, fluida, kalor, teori kinetik &amp; termodinamika.</v>
      </c>
      <c r="Q16" s="39"/>
      <c r="R16" s="39" t="s">
        <v>8</v>
      </c>
      <c r="S16" s="18"/>
      <c r="T16" s="1">
        <v>75</v>
      </c>
      <c r="U16" s="1">
        <v>76</v>
      </c>
      <c r="V16" s="1">
        <v>80</v>
      </c>
      <c r="W16" s="1">
        <f t="shared" si="10"/>
        <v>85</v>
      </c>
      <c r="X16" s="1">
        <f t="shared" si="11"/>
        <v>90</v>
      </c>
      <c r="Y16" s="1">
        <v>79</v>
      </c>
      <c r="Z16" s="1"/>
      <c r="AA16" s="1"/>
      <c r="AB16" s="1"/>
      <c r="AC16" s="1"/>
      <c r="AD16" s="1"/>
      <c r="AE16" s="18"/>
      <c r="AF16" s="1">
        <v>86</v>
      </c>
      <c r="AG16" s="1">
        <v>87</v>
      </c>
      <c r="AH16" s="1">
        <v>86</v>
      </c>
      <c r="AI16" s="1">
        <v>86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119587</v>
      </c>
      <c r="C17" s="19" t="s">
        <v>196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menjelaskan tentang gejala rotasi benda tegar, keseimbangan, titik berat, elastisitas, fluida, kalor, teori kinetik &amp; termodinamika.</v>
      </c>
      <c r="K17" s="28">
        <f t="shared" si="5"/>
        <v>85.4</v>
      </c>
      <c r="L17" s="28" t="str">
        <f t="shared" si="6"/>
        <v>A</v>
      </c>
      <c r="M17" s="28">
        <f t="shared" si="7"/>
        <v>85.4</v>
      </c>
      <c r="N17" s="28" t="str">
        <f t="shared" si="8"/>
        <v>A</v>
      </c>
      <c r="O17" s="36">
        <v>1</v>
      </c>
      <c r="P17" s="28" t="str">
        <f t="shared" si="9"/>
        <v>Sangat terampil membuat karya konsep gejala rotasi benda tegar, keseimbangan, titik berat, elastisitas, fluida, kalor, teori kinetik &amp; termodinamika.</v>
      </c>
      <c r="Q17" s="39"/>
      <c r="R17" s="39" t="s">
        <v>8</v>
      </c>
      <c r="S17" s="18"/>
      <c r="T17" s="1">
        <v>80</v>
      </c>
      <c r="U17" s="1">
        <v>80</v>
      </c>
      <c r="V17" s="1">
        <v>90</v>
      </c>
      <c r="W17" s="1">
        <f>T17+10</f>
        <v>90</v>
      </c>
      <c r="X17" s="1">
        <f t="shared" si="11"/>
        <v>100</v>
      </c>
      <c r="Y17" s="1">
        <v>82</v>
      </c>
      <c r="Z17" s="1"/>
      <c r="AA17" s="1"/>
      <c r="AB17" s="1"/>
      <c r="AC17" s="1"/>
      <c r="AD17" s="1"/>
      <c r="AE17" s="18"/>
      <c r="AF17" s="1">
        <v>87</v>
      </c>
      <c r="AG17" s="1">
        <v>85</v>
      </c>
      <c r="AH17" s="1">
        <v>84</v>
      </c>
      <c r="AI17" s="1">
        <v>84</v>
      </c>
      <c r="AJ17" s="1">
        <v>87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43203</v>
      </c>
      <c r="FK17" s="77">
        <v>43213</v>
      </c>
    </row>
    <row r="18" spans="1:167">
      <c r="A18" s="19">
        <v>8</v>
      </c>
      <c r="B18" s="19">
        <v>119602</v>
      </c>
      <c r="C18" s="19" t="s">
        <v>197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menjelaskan tentang gejala rotasi benda tegar, keseimbangan, titik berat, elastisitas, fluida, kalor, teori kinetik &amp; termodinamika.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membuat karya konsep gejala rotasi benda tegar, keseimbangan, titik berat, elastisitas, fluida, kalor, teori kinetik &amp; termodinamika.</v>
      </c>
      <c r="Q18" s="39"/>
      <c r="R18" s="39" t="s">
        <v>8</v>
      </c>
      <c r="S18" s="18"/>
      <c r="T18" s="1">
        <v>78</v>
      </c>
      <c r="U18" s="1">
        <v>80</v>
      </c>
      <c r="V18" s="1">
        <v>90</v>
      </c>
      <c r="W18" s="1">
        <f t="shared" ref="W18:W20" si="12">T18+10</f>
        <v>88</v>
      </c>
      <c r="X18" s="1">
        <v>100</v>
      </c>
      <c r="Y18" s="1">
        <v>85</v>
      </c>
      <c r="Z18" s="1"/>
      <c r="AA18" s="1"/>
      <c r="AB18" s="1"/>
      <c r="AC18" s="1"/>
      <c r="AD18" s="1"/>
      <c r="AE18" s="18"/>
      <c r="AF18" s="1">
        <v>86</v>
      </c>
      <c r="AG18" s="1">
        <v>87</v>
      </c>
      <c r="AH18" s="1">
        <v>86</v>
      </c>
      <c r="AI18" s="1">
        <v>86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119617</v>
      </c>
      <c r="C19" s="19" t="s">
        <v>198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menjelaskan tentang gejala rotasi benda tegar, keseimbangan, titik berat, elastisitas, fluida, kalor, teori kinetik &amp; termodinamika.</v>
      </c>
      <c r="K19" s="28">
        <f t="shared" si="5"/>
        <v>84.8</v>
      </c>
      <c r="L19" s="28" t="str">
        <f t="shared" si="6"/>
        <v>A</v>
      </c>
      <c r="M19" s="28">
        <f t="shared" si="7"/>
        <v>84.8</v>
      </c>
      <c r="N19" s="28" t="str">
        <f t="shared" si="8"/>
        <v>A</v>
      </c>
      <c r="O19" s="36">
        <v>1</v>
      </c>
      <c r="P19" s="28" t="str">
        <f t="shared" si="9"/>
        <v>Sangat terampil membuat karya konsep gejala rotasi benda tegar, keseimbangan, titik berat, elastisitas, fluida, kalor, teori kinetik &amp; termodinamika.</v>
      </c>
      <c r="Q19" s="39"/>
      <c r="R19" s="39" t="s">
        <v>8</v>
      </c>
      <c r="S19" s="18"/>
      <c r="T19" s="1">
        <v>79</v>
      </c>
      <c r="U19" s="1">
        <v>75</v>
      </c>
      <c r="V19" s="1">
        <v>90</v>
      </c>
      <c r="W19" s="1">
        <f t="shared" si="12"/>
        <v>89</v>
      </c>
      <c r="X19" s="1">
        <f t="shared" si="11"/>
        <v>100</v>
      </c>
      <c r="Y19" s="1">
        <v>86</v>
      </c>
      <c r="Z19" s="1"/>
      <c r="AA19" s="1"/>
      <c r="AB19" s="1"/>
      <c r="AC19" s="1"/>
      <c r="AD19" s="1"/>
      <c r="AE19" s="18"/>
      <c r="AF19" s="1">
        <v>84</v>
      </c>
      <c r="AG19" s="1">
        <v>85</v>
      </c>
      <c r="AH19" s="1">
        <v>84</v>
      </c>
      <c r="AI19" s="1">
        <v>84</v>
      </c>
      <c r="AJ19" s="1">
        <v>87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43204</v>
      </c>
      <c r="FK19" s="77">
        <v>43214</v>
      </c>
    </row>
    <row r="20" spans="1:167">
      <c r="A20" s="19">
        <v>10</v>
      </c>
      <c r="B20" s="19">
        <v>119632</v>
      </c>
      <c r="C20" s="19" t="s">
        <v>199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Memiliki kemampuan menjelaskan tentang gejala rotasi benda tegar, keseimbangan, titik berat, elastisitas, fluida, kalor, teori kinetik &amp; termodinamika.</v>
      </c>
      <c r="K20" s="28">
        <f t="shared" si="5"/>
        <v>85.4</v>
      </c>
      <c r="L20" s="28" t="str">
        <f t="shared" si="6"/>
        <v>A</v>
      </c>
      <c r="M20" s="28">
        <f t="shared" si="7"/>
        <v>85.4</v>
      </c>
      <c r="N20" s="28" t="str">
        <f t="shared" si="8"/>
        <v>A</v>
      </c>
      <c r="O20" s="36">
        <v>1</v>
      </c>
      <c r="P20" s="28" t="str">
        <f t="shared" si="9"/>
        <v>Sangat terampil membuat karya konsep gejala rotasi benda tegar, keseimbangan, titik berat, elastisitas, fluida, kalor, teori kinetik &amp; termodinamika.</v>
      </c>
      <c r="Q20" s="39"/>
      <c r="R20" s="39" t="s">
        <v>8</v>
      </c>
      <c r="S20" s="18"/>
      <c r="T20" s="1">
        <v>75</v>
      </c>
      <c r="U20" s="1">
        <v>73.16</v>
      </c>
      <c r="V20" s="1">
        <v>78</v>
      </c>
      <c r="W20" s="1">
        <f t="shared" si="12"/>
        <v>85</v>
      </c>
      <c r="X20" s="1">
        <f t="shared" si="11"/>
        <v>88</v>
      </c>
      <c r="Y20" s="1">
        <v>78</v>
      </c>
      <c r="Z20" s="1"/>
      <c r="AA20" s="1"/>
      <c r="AB20" s="1"/>
      <c r="AC20" s="1"/>
      <c r="AD20" s="1"/>
      <c r="AE20" s="18"/>
      <c r="AF20" s="1">
        <v>84</v>
      </c>
      <c r="AG20" s="1">
        <v>86</v>
      </c>
      <c r="AH20" s="1">
        <v>86</v>
      </c>
      <c r="AI20" s="1">
        <v>86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119647</v>
      </c>
      <c r="C21" s="19" t="s">
        <v>200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1</v>
      </c>
      <c r="J21" s="28" t="str">
        <f t="shared" si="4"/>
        <v>Memiliki kemampuan menjelaskan tentang gejala rotasi benda tegar, keseimbangan, titik berat, elastisitas, fluida, kalor, teori kinetik &amp; termodinamika.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membuat karya konsep gejala rotasi benda tegar, keseimbangan, titik berat, elastisitas, fluida, kalor, teori kinetik &amp; termodinamika.</v>
      </c>
      <c r="Q21" s="39"/>
      <c r="R21" s="39" t="s">
        <v>8</v>
      </c>
      <c r="S21" s="18"/>
      <c r="T21" s="1">
        <v>80</v>
      </c>
      <c r="U21" s="1">
        <v>75</v>
      </c>
      <c r="V21" s="1">
        <v>85</v>
      </c>
      <c r="W21" s="1">
        <f>T21+10</f>
        <v>90</v>
      </c>
      <c r="X21" s="1">
        <f t="shared" si="11"/>
        <v>95</v>
      </c>
      <c r="Y21" s="1">
        <v>77</v>
      </c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83</v>
      </c>
      <c r="AI21" s="1">
        <v>90</v>
      </c>
      <c r="AJ21" s="1">
        <v>87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43205</v>
      </c>
      <c r="FK21" s="77">
        <v>43215</v>
      </c>
    </row>
    <row r="22" spans="1:167">
      <c r="A22" s="19">
        <v>12</v>
      </c>
      <c r="B22" s="19">
        <v>119662</v>
      </c>
      <c r="C22" s="19" t="s">
        <v>201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menjelaskan tentang gejala rotasi benda tegar, keseimbangan, titik berat, elastisitas, fluida, kalor, teori kinetik &amp; termodinamika.</v>
      </c>
      <c r="K22" s="28">
        <f t="shared" si="5"/>
        <v>85.6</v>
      </c>
      <c r="L22" s="28" t="str">
        <f t="shared" si="6"/>
        <v>A</v>
      </c>
      <c r="M22" s="28">
        <f t="shared" si="7"/>
        <v>85.6</v>
      </c>
      <c r="N22" s="28" t="str">
        <f t="shared" si="8"/>
        <v>A</v>
      </c>
      <c r="O22" s="36">
        <v>1</v>
      </c>
      <c r="P22" s="28" t="str">
        <f t="shared" si="9"/>
        <v>Sangat terampil membuat karya konsep gejala rotasi benda tegar, keseimbangan, titik berat, elastisitas, fluida, kalor, teori kinetik &amp; termodinamika.</v>
      </c>
      <c r="Q22" s="39"/>
      <c r="R22" s="39" t="s">
        <v>8</v>
      </c>
      <c r="S22" s="18"/>
      <c r="T22" s="1">
        <v>86</v>
      </c>
      <c r="U22" s="1">
        <v>90</v>
      </c>
      <c r="V22" s="1">
        <v>80</v>
      </c>
      <c r="W22" s="1">
        <v>86</v>
      </c>
      <c r="X22" s="1">
        <v>95</v>
      </c>
      <c r="Y22" s="1">
        <v>78</v>
      </c>
      <c r="Z22" s="1"/>
      <c r="AA22" s="1"/>
      <c r="AB22" s="1"/>
      <c r="AC22" s="1"/>
      <c r="AD22" s="1"/>
      <c r="AE22" s="18"/>
      <c r="AF22" s="1">
        <v>85</v>
      </c>
      <c r="AG22" s="1">
        <v>86</v>
      </c>
      <c r="AH22" s="1">
        <v>86</v>
      </c>
      <c r="AI22" s="1">
        <v>86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119677</v>
      </c>
      <c r="C23" s="19" t="s">
        <v>202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menjelaskan tentang gejala rotasi benda tegar, keseimbangan, titik berat, elastisitas, fluida, kalor, teori kinetik &amp; termodinamika.</v>
      </c>
      <c r="K23" s="28">
        <f t="shared" si="5"/>
        <v>84.8</v>
      </c>
      <c r="L23" s="28" t="str">
        <f t="shared" si="6"/>
        <v>A</v>
      </c>
      <c r="M23" s="28">
        <f t="shared" si="7"/>
        <v>84.8</v>
      </c>
      <c r="N23" s="28" t="str">
        <f t="shared" si="8"/>
        <v>A</v>
      </c>
      <c r="O23" s="36">
        <v>1</v>
      </c>
      <c r="P23" s="28" t="str">
        <f t="shared" si="9"/>
        <v>Sangat terampil membuat karya konsep gejala rotasi benda tegar, keseimbangan, titik berat, elastisitas, fluida, kalor, teori kinetik &amp; termodinamika.</v>
      </c>
      <c r="Q23" s="39"/>
      <c r="R23" s="39" t="s">
        <v>8</v>
      </c>
      <c r="S23" s="18"/>
      <c r="T23" s="1">
        <v>80</v>
      </c>
      <c r="U23" s="1">
        <v>83</v>
      </c>
      <c r="V23" s="1">
        <v>85</v>
      </c>
      <c r="W23" s="1">
        <f t="shared" ref="W23:W44" si="13">T23+10</f>
        <v>90</v>
      </c>
      <c r="X23" s="1">
        <f t="shared" si="11"/>
        <v>95</v>
      </c>
      <c r="Y23" s="1">
        <v>78</v>
      </c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83</v>
      </c>
      <c r="AI23" s="1">
        <v>83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43206</v>
      </c>
      <c r="FK23" s="77">
        <v>43216</v>
      </c>
    </row>
    <row r="24" spans="1:167">
      <c r="A24" s="19">
        <v>14</v>
      </c>
      <c r="B24" s="19">
        <v>119692</v>
      </c>
      <c r="C24" s="19" t="s">
        <v>203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menjelaskan tentang gejala rotasi benda tegar, keseimbangan, titik berat, elastisitas, fluida, kalor, teori kinetik &amp; termodinamika.</v>
      </c>
      <c r="K24" s="28">
        <f t="shared" si="5"/>
        <v>85.6</v>
      </c>
      <c r="L24" s="28" t="str">
        <f t="shared" si="6"/>
        <v>A</v>
      </c>
      <c r="M24" s="28">
        <f t="shared" si="7"/>
        <v>85.6</v>
      </c>
      <c r="N24" s="28" t="str">
        <f t="shared" si="8"/>
        <v>A</v>
      </c>
      <c r="O24" s="36">
        <v>1</v>
      </c>
      <c r="P24" s="28" t="str">
        <f t="shared" si="9"/>
        <v>Sangat terampil membuat karya konsep gejala rotasi benda tegar, keseimbangan, titik berat, elastisitas, fluida, kalor, teori kinetik &amp; termodinamika.</v>
      </c>
      <c r="Q24" s="39"/>
      <c r="R24" s="39" t="s">
        <v>8</v>
      </c>
      <c r="S24" s="18"/>
      <c r="T24" s="1">
        <v>80</v>
      </c>
      <c r="U24" s="1">
        <v>82</v>
      </c>
      <c r="V24" s="1">
        <v>84</v>
      </c>
      <c r="W24" s="1">
        <f t="shared" si="13"/>
        <v>90</v>
      </c>
      <c r="X24" s="1">
        <v>90</v>
      </c>
      <c r="Y24" s="1">
        <v>84</v>
      </c>
      <c r="Z24" s="1"/>
      <c r="AA24" s="1"/>
      <c r="AB24" s="1"/>
      <c r="AC24" s="1"/>
      <c r="AD24" s="1"/>
      <c r="AE24" s="18"/>
      <c r="AF24" s="1">
        <v>85</v>
      </c>
      <c r="AG24" s="1">
        <v>86</v>
      </c>
      <c r="AH24" s="1">
        <v>86</v>
      </c>
      <c r="AI24" s="1">
        <v>86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119707</v>
      </c>
      <c r="C25" s="19" t="s">
        <v>204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menjelaskan tentang gejala rotasi benda tegar, keseimbangan, titik berat, elastisitas, fluida, dan kalor.</v>
      </c>
      <c r="K25" s="28">
        <f t="shared" si="5"/>
        <v>84.8</v>
      </c>
      <c r="L25" s="28" t="str">
        <f t="shared" si="6"/>
        <v>A</v>
      </c>
      <c r="M25" s="28">
        <f t="shared" si="7"/>
        <v>84.8</v>
      </c>
      <c r="N25" s="28" t="str">
        <f t="shared" si="8"/>
        <v>A</v>
      </c>
      <c r="O25" s="36">
        <v>1</v>
      </c>
      <c r="P25" s="28" t="str">
        <f t="shared" si="9"/>
        <v>Sangat terampil membuat karya konsep gejala rotasi benda tegar, keseimbangan, titik berat, elastisitas, fluida, kalor, teori kinetik &amp; termodinamika.</v>
      </c>
      <c r="Q25" s="39"/>
      <c r="R25" s="39" t="s">
        <v>8</v>
      </c>
      <c r="S25" s="18"/>
      <c r="T25" s="1">
        <v>74</v>
      </c>
      <c r="U25" s="1">
        <v>73</v>
      </c>
      <c r="V25" s="1">
        <v>70</v>
      </c>
      <c r="W25" s="1">
        <f t="shared" si="13"/>
        <v>84</v>
      </c>
      <c r="X25" s="1">
        <f t="shared" si="11"/>
        <v>80</v>
      </c>
      <c r="Y25" s="1">
        <v>78</v>
      </c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84</v>
      </c>
      <c r="AI25" s="1">
        <v>84</v>
      </c>
      <c r="AJ25" s="1">
        <v>86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43207</v>
      </c>
      <c r="FK25" s="77">
        <v>43217</v>
      </c>
    </row>
    <row r="26" spans="1:167">
      <c r="A26" s="19">
        <v>16</v>
      </c>
      <c r="B26" s="19">
        <v>119722</v>
      </c>
      <c r="C26" s="19" t="s">
        <v>205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 t="shared" si="4"/>
        <v>Memiliki kemampuan menjelaskan tentang gejala rotasi benda tegar, keseimbangan, titik berat, elastisitas, fluida, kalor, teori kinetik &amp; termodinamika.</v>
      </c>
      <c r="K26" s="28">
        <f t="shared" si="5"/>
        <v>85.6</v>
      </c>
      <c r="L26" s="28" t="str">
        <f t="shared" si="6"/>
        <v>A</v>
      </c>
      <c r="M26" s="28">
        <f t="shared" si="7"/>
        <v>85.6</v>
      </c>
      <c r="N26" s="28" t="str">
        <f t="shared" si="8"/>
        <v>A</v>
      </c>
      <c r="O26" s="36">
        <v>1</v>
      </c>
      <c r="P26" s="28" t="str">
        <f t="shared" si="9"/>
        <v>Sangat terampil membuat karya konsep gejala rotasi benda tegar, keseimbangan, titik berat, elastisitas, fluida, kalor, teori kinetik &amp; termodinamika.</v>
      </c>
      <c r="Q26" s="39"/>
      <c r="R26" s="39" t="s">
        <v>8</v>
      </c>
      <c r="S26" s="18"/>
      <c r="T26" s="1">
        <v>78</v>
      </c>
      <c r="U26" s="1">
        <v>75</v>
      </c>
      <c r="V26" s="1">
        <v>75</v>
      </c>
      <c r="W26" s="1">
        <f t="shared" si="13"/>
        <v>88</v>
      </c>
      <c r="X26" s="1">
        <f t="shared" si="11"/>
        <v>85</v>
      </c>
      <c r="Y26" s="1">
        <v>80</v>
      </c>
      <c r="Z26" s="1"/>
      <c r="AA26" s="1"/>
      <c r="AB26" s="1"/>
      <c r="AC26" s="1"/>
      <c r="AD26" s="1"/>
      <c r="AE26" s="18"/>
      <c r="AF26" s="1">
        <v>85</v>
      </c>
      <c r="AG26" s="1">
        <v>86</v>
      </c>
      <c r="AH26" s="1">
        <v>86</v>
      </c>
      <c r="AI26" s="1">
        <v>86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119737</v>
      </c>
      <c r="C27" s="19" t="s">
        <v>206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1</v>
      </c>
      <c r="J27" s="28" t="str">
        <f t="shared" si="4"/>
        <v>Memiliki kemampuan menjelaskan tentang gejala rotasi benda tegar, keseimbangan, titik berat, elastisitas, fluida, kalor, teori kinetik &amp; termodinamika.</v>
      </c>
      <c r="K27" s="28">
        <f t="shared" si="5"/>
        <v>85.2</v>
      </c>
      <c r="L27" s="28" t="str">
        <f t="shared" si="6"/>
        <v>A</v>
      </c>
      <c r="M27" s="28">
        <f t="shared" si="7"/>
        <v>85.2</v>
      </c>
      <c r="N27" s="28" t="str">
        <f t="shared" si="8"/>
        <v>A</v>
      </c>
      <c r="O27" s="36">
        <v>1</v>
      </c>
      <c r="P27" s="28" t="str">
        <f t="shared" si="9"/>
        <v>Sangat terampil membuat karya konsep gejala rotasi benda tegar, keseimbangan, titik berat, elastisitas, fluida, kalor, teori kinetik &amp; termodinamika.</v>
      </c>
      <c r="Q27" s="39"/>
      <c r="R27" s="39" t="s">
        <v>8</v>
      </c>
      <c r="S27" s="18"/>
      <c r="T27" s="1">
        <v>73</v>
      </c>
      <c r="U27" s="1">
        <v>77</v>
      </c>
      <c r="V27" s="1">
        <v>75</v>
      </c>
      <c r="W27" s="1">
        <f t="shared" si="13"/>
        <v>83</v>
      </c>
      <c r="X27" s="1">
        <f t="shared" si="11"/>
        <v>85</v>
      </c>
      <c r="Y27" s="1">
        <v>86</v>
      </c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86</v>
      </c>
      <c r="AI27" s="1">
        <v>86</v>
      </c>
      <c r="AJ27" s="1">
        <v>84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43208</v>
      </c>
      <c r="FK27" s="77">
        <v>43218</v>
      </c>
    </row>
    <row r="28" spans="1:167">
      <c r="A28" s="19">
        <v>18</v>
      </c>
      <c r="B28" s="19">
        <v>119752</v>
      </c>
      <c r="C28" s="19" t="s">
        <v>207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menjelaskan tentang gejala rotasi benda tegar, keseimbangan, titik berat, elastisitas, fluida, kalor, teori kinetik &amp; termodinamika.</v>
      </c>
      <c r="K28" s="28">
        <f t="shared" si="5"/>
        <v>85.6</v>
      </c>
      <c r="L28" s="28" t="str">
        <f t="shared" si="6"/>
        <v>A</v>
      </c>
      <c r="M28" s="28">
        <f t="shared" si="7"/>
        <v>85.6</v>
      </c>
      <c r="N28" s="28" t="str">
        <f t="shared" si="8"/>
        <v>A</v>
      </c>
      <c r="O28" s="36">
        <v>1</v>
      </c>
      <c r="P28" s="28" t="str">
        <f t="shared" si="9"/>
        <v>Sangat terampil membuat karya konsep gejala rotasi benda tegar, keseimbangan, titik berat, elastisitas, fluida, kalor, teori kinetik &amp; termodinamika.</v>
      </c>
      <c r="Q28" s="39"/>
      <c r="R28" s="39" t="s">
        <v>8</v>
      </c>
      <c r="S28" s="18"/>
      <c r="T28" s="1">
        <v>80</v>
      </c>
      <c r="U28" s="1">
        <v>84</v>
      </c>
      <c r="V28" s="1">
        <v>80</v>
      </c>
      <c r="W28" s="1">
        <f t="shared" si="13"/>
        <v>90</v>
      </c>
      <c r="X28" s="1">
        <f t="shared" si="11"/>
        <v>90</v>
      </c>
      <c r="Y28" s="1">
        <v>84</v>
      </c>
      <c r="Z28" s="1"/>
      <c r="AA28" s="1"/>
      <c r="AB28" s="1"/>
      <c r="AC28" s="1"/>
      <c r="AD28" s="1"/>
      <c r="AE28" s="18"/>
      <c r="AF28" s="1">
        <v>85</v>
      </c>
      <c r="AG28" s="1">
        <v>86</v>
      </c>
      <c r="AH28" s="1">
        <v>86</v>
      </c>
      <c r="AI28" s="1">
        <v>86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119767</v>
      </c>
      <c r="C29" s="19" t="s">
        <v>208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menjelaskan tentang gejala rotasi benda tegar, keseimbangan, titik berat, elastisitas, fluida, kalor, teori kinetik &amp; termodinamika.</v>
      </c>
      <c r="K29" s="28">
        <f t="shared" si="5"/>
        <v>85.4</v>
      </c>
      <c r="L29" s="28" t="str">
        <f t="shared" si="6"/>
        <v>A</v>
      </c>
      <c r="M29" s="28">
        <f t="shared" si="7"/>
        <v>85.4</v>
      </c>
      <c r="N29" s="28" t="str">
        <f t="shared" si="8"/>
        <v>A</v>
      </c>
      <c r="O29" s="36">
        <v>1</v>
      </c>
      <c r="P29" s="28" t="str">
        <f t="shared" si="9"/>
        <v>Sangat terampil membuat karya konsep gejala rotasi benda tegar, keseimbangan, titik berat, elastisitas, fluida, kalor, teori kinetik &amp; termodinamika.</v>
      </c>
      <c r="Q29" s="39"/>
      <c r="R29" s="39" t="s">
        <v>8</v>
      </c>
      <c r="S29" s="18"/>
      <c r="T29" s="1">
        <v>84</v>
      </c>
      <c r="U29" s="1">
        <v>80</v>
      </c>
      <c r="V29" s="1">
        <v>80</v>
      </c>
      <c r="W29" s="1">
        <f t="shared" si="13"/>
        <v>94</v>
      </c>
      <c r="X29" s="1">
        <f t="shared" si="11"/>
        <v>90</v>
      </c>
      <c r="Y29" s="1">
        <v>84</v>
      </c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86</v>
      </c>
      <c r="AI29" s="1">
        <v>86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43209</v>
      </c>
      <c r="FK29" s="77">
        <v>43219</v>
      </c>
    </row>
    <row r="30" spans="1:167">
      <c r="A30" s="19">
        <v>20</v>
      </c>
      <c r="B30" s="19">
        <v>119781</v>
      </c>
      <c r="C30" s="19" t="s">
        <v>209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menjelaskan tentang gejala rotasi benda tegar, keseimbangan, titik berat, elastisitas, fluida, kalor, teori kinetik &amp; termodinamika.</v>
      </c>
      <c r="K30" s="28">
        <f t="shared" si="5"/>
        <v>86.4</v>
      </c>
      <c r="L30" s="28" t="str">
        <f t="shared" si="6"/>
        <v>A</v>
      </c>
      <c r="M30" s="28">
        <f t="shared" si="7"/>
        <v>86.4</v>
      </c>
      <c r="N30" s="28" t="str">
        <f t="shared" si="8"/>
        <v>A</v>
      </c>
      <c r="O30" s="36">
        <v>1</v>
      </c>
      <c r="P30" s="28" t="str">
        <f t="shared" si="9"/>
        <v>Sangat terampil membuat karya konsep gejala rotasi benda tegar, keseimbangan, titik berat, elastisitas, fluida, kalor, teori kinetik &amp; termodinamika.</v>
      </c>
      <c r="Q30" s="39"/>
      <c r="R30" s="39" t="s">
        <v>8</v>
      </c>
      <c r="S30" s="18"/>
      <c r="T30" s="1">
        <v>84</v>
      </c>
      <c r="U30" s="1">
        <v>86</v>
      </c>
      <c r="V30" s="1">
        <v>85</v>
      </c>
      <c r="W30" s="1">
        <f t="shared" si="13"/>
        <v>94</v>
      </c>
      <c r="X30" s="1">
        <f t="shared" si="11"/>
        <v>95</v>
      </c>
      <c r="Y30" s="1">
        <v>80</v>
      </c>
      <c r="Z30" s="1"/>
      <c r="AA30" s="1"/>
      <c r="AB30" s="1"/>
      <c r="AC30" s="1"/>
      <c r="AD30" s="1"/>
      <c r="AE30" s="18"/>
      <c r="AF30" s="1">
        <v>85</v>
      </c>
      <c r="AG30" s="1">
        <v>86</v>
      </c>
      <c r="AH30" s="1">
        <v>86</v>
      </c>
      <c r="AI30" s="1">
        <v>90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119795</v>
      </c>
      <c r="C31" s="19" t="s">
        <v>210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menjelaskan tentang gejala rotasi benda tegar, keseimbangan, titik berat, elastisitas, fluida, dan kalor.</v>
      </c>
      <c r="K31" s="28">
        <f t="shared" si="5"/>
        <v>86.4</v>
      </c>
      <c r="L31" s="28" t="str">
        <f t="shared" si="6"/>
        <v>A</v>
      </c>
      <c r="M31" s="28">
        <f t="shared" si="7"/>
        <v>86.4</v>
      </c>
      <c r="N31" s="28" t="str">
        <f t="shared" si="8"/>
        <v>A</v>
      </c>
      <c r="O31" s="36">
        <v>1</v>
      </c>
      <c r="P31" s="28" t="str">
        <f t="shared" si="9"/>
        <v>Sangat terampil membuat karya konsep gejala rotasi benda tegar, keseimbangan, titik berat, elastisitas, fluida, kalor, teori kinetik &amp; termodinamika.</v>
      </c>
      <c r="Q31" s="39"/>
      <c r="R31" s="39" t="s">
        <v>8</v>
      </c>
      <c r="S31" s="18"/>
      <c r="T31" s="1">
        <v>76</v>
      </c>
      <c r="U31" s="1">
        <v>74</v>
      </c>
      <c r="V31" s="1">
        <v>70</v>
      </c>
      <c r="W31" s="1">
        <f t="shared" si="13"/>
        <v>86</v>
      </c>
      <c r="X31" s="1">
        <f t="shared" si="11"/>
        <v>80</v>
      </c>
      <c r="Y31" s="1">
        <v>78</v>
      </c>
      <c r="Z31" s="1"/>
      <c r="AA31" s="1"/>
      <c r="AB31" s="1"/>
      <c r="AC31" s="1"/>
      <c r="AD31" s="1"/>
      <c r="AE31" s="18"/>
      <c r="AF31" s="1">
        <v>87</v>
      </c>
      <c r="AG31" s="1">
        <v>85</v>
      </c>
      <c r="AH31" s="1">
        <v>88</v>
      </c>
      <c r="AI31" s="1">
        <v>86</v>
      </c>
      <c r="AJ31" s="1">
        <v>86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43210</v>
      </c>
      <c r="FK31" s="77">
        <v>43220</v>
      </c>
    </row>
    <row r="32" spans="1:167">
      <c r="A32" s="19">
        <v>22</v>
      </c>
      <c r="B32" s="19">
        <v>119810</v>
      </c>
      <c r="C32" s="19" t="s">
        <v>211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1</v>
      </c>
      <c r="J32" s="28" t="str">
        <f t="shared" si="4"/>
        <v>Memiliki kemampuan menjelaskan tentang gejala rotasi benda tegar, keseimbangan, titik berat, elastisitas, fluida, kalor, teori kinetik &amp; termodinamika.</v>
      </c>
      <c r="K32" s="28">
        <f t="shared" si="5"/>
        <v>85.2</v>
      </c>
      <c r="L32" s="28" t="str">
        <f t="shared" si="6"/>
        <v>A</v>
      </c>
      <c r="M32" s="28">
        <f t="shared" si="7"/>
        <v>85.2</v>
      </c>
      <c r="N32" s="28" t="str">
        <f t="shared" si="8"/>
        <v>A</v>
      </c>
      <c r="O32" s="36">
        <v>1</v>
      </c>
      <c r="P32" s="28" t="str">
        <f t="shared" si="9"/>
        <v>Sangat terampil membuat karya konsep gejala rotasi benda tegar, keseimbangan, titik berat, elastisitas, fluida, kalor, teori kinetik &amp; termodinamika.</v>
      </c>
      <c r="Q32" s="39"/>
      <c r="R32" s="39" t="s">
        <v>8</v>
      </c>
      <c r="S32" s="18"/>
      <c r="T32" s="1">
        <v>78</v>
      </c>
      <c r="U32" s="1">
        <v>75</v>
      </c>
      <c r="V32" s="1">
        <v>78</v>
      </c>
      <c r="W32" s="1">
        <f t="shared" si="13"/>
        <v>88</v>
      </c>
      <c r="X32" s="1">
        <f t="shared" si="11"/>
        <v>88</v>
      </c>
      <c r="Y32" s="1">
        <v>82</v>
      </c>
      <c r="Z32" s="1"/>
      <c r="AA32" s="1"/>
      <c r="AB32" s="1"/>
      <c r="AC32" s="1"/>
      <c r="AD32" s="1"/>
      <c r="AE32" s="18"/>
      <c r="AF32" s="1">
        <v>85</v>
      </c>
      <c r="AG32" s="1">
        <v>84</v>
      </c>
      <c r="AH32" s="1">
        <v>86</v>
      </c>
      <c r="AI32" s="1">
        <v>86</v>
      </c>
      <c r="AJ32" s="1">
        <v>85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119825</v>
      </c>
      <c r="C33" s="19" t="s">
        <v>212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1</v>
      </c>
      <c r="J33" s="28" t="str">
        <f t="shared" si="4"/>
        <v>Memiliki kemampuan menjelaskan tentang gejala rotasi benda tegar, keseimbangan, titik berat, elastisitas, fluida, kalor, teori kinetik &amp; termodinamika.</v>
      </c>
      <c r="K33" s="28">
        <f t="shared" si="5"/>
        <v>85.8</v>
      </c>
      <c r="L33" s="28" t="str">
        <f t="shared" si="6"/>
        <v>A</v>
      </c>
      <c r="M33" s="28">
        <f t="shared" si="7"/>
        <v>85.8</v>
      </c>
      <c r="N33" s="28" t="str">
        <f t="shared" si="8"/>
        <v>A</v>
      </c>
      <c r="O33" s="36">
        <v>1</v>
      </c>
      <c r="P33" s="28" t="str">
        <f t="shared" si="9"/>
        <v>Sangat terampil membuat karya konsep gejala rotasi benda tegar, keseimbangan, titik berat, elastisitas, fluida, kalor, teori kinetik &amp; termodinamika.</v>
      </c>
      <c r="Q33" s="39"/>
      <c r="R33" s="39" t="s">
        <v>8</v>
      </c>
      <c r="S33" s="18"/>
      <c r="T33" s="1">
        <v>76</v>
      </c>
      <c r="U33" s="1">
        <v>70</v>
      </c>
      <c r="V33" s="1">
        <v>90</v>
      </c>
      <c r="W33" s="1">
        <f t="shared" si="13"/>
        <v>86</v>
      </c>
      <c r="X33" s="1">
        <f t="shared" si="11"/>
        <v>100</v>
      </c>
      <c r="Y33" s="1">
        <v>78</v>
      </c>
      <c r="Z33" s="1"/>
      <c r="AA33" s="1"/>
      <c r="AB33" s="1"/>
      <c r="AC33" s="1"/>
      <c r="AD33" s="1"/>
      <c r="AE33" s="18"/>
      <c r="AF33" s="1">
        <v>87</v>
      </c>
      <c r="AG33" s="1">
        <v>85</v>
      </c>
      <c r="AH33" s="1">
        <v>86</v>
      </c>
      <c r="AI33" s="1">
        <v>86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119839</v>
      </c>
      <c r="C34" s="19" t="s">
        <v>213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menjelaskan tentang gejala rotasi benda tegar, keseimbangan, titik berat, elastisitas, fluida, dan kalor.</v>
      </c>
      <c r="K34" s="28">
        <f t="shared" si="5"/>
        <v>85.2</v>
      </c>
      <c r="L34" s="28" t="str">
        <f t="shared" si="6"/>
        <v>A</v>
      </c>
      <c r="M34" s="28">
        <f t="shared" si="7"/>
        <v>85.2</v>
      </c>
      <c r="N34" s="28" t="str">
        <f t="shared" si="8"/>
        <v>A</v>
      </c>
      <c r="O34" s="36">
        <v>1</v>
      </c>
      <c r="P34" s="28" t="str">
        <f t="shared" si="9"/>
        <v>Sangat terampil membuat karya konsep gejala rotasi benda tegar, keseimbangan, titik berat, elastisitas, fluida, kalor, teori kinetik &amp; termodinamika.</v>
      </c>
      <c r="Q34" s="39"/>
      <c r="R34" s="39" t="s">
        <v>8</v>
      </c>
      <c r="S34" s="18"/>
      <c r="T34" s="1">
        <v>76</v>
      </c>
      <c r="U34" s="1">
        <v>75</v>
      </c>
      <c r="V34" s="1">
        <v>70</v>
      </c>
      <c r="W34" s="1">
        <f t="shared" si="13"/>
        <v>86</v>
      </c>
      <c r="X34" s="1">
        <f t="shared" si="11"/>
        <v>80</v>
      </c>
      <c r="Y34" s="1">
        <v>74</v>
      </c>
      <c r="Z34" s="1"/>
      <c r="AA34" s="1"/>
      <c r="AB34" s="1"/>
      <c r="AC34" s="1"/>
      <c r="AD34" s="1"/>
      <c r="AE34" s="18"/>
      <c r="AF34" s="1">
        <v>85</v>
      </c>
      <c r="AG34" s="1">
        <v>84</v>
      </c>
      <c r="AH34" s="1">
        <v>86</v>
      </c>
      <c r="AI34" s="1">
        <v>86</v>
      </c>
      <c r="AJ34" s="1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119868</v>
      </c>
      <c r="C35" s="19" t="s">
        <v>214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menjelaskan tentang gejala rotasi benda tegar, keseimbangan, titik berat, elastisitas, fluida, kalor, teori kinetik &amp; termodinamika.</v>
      </c>
      <c r="K35" s="28">
        <f t="shared" si="5"/>
        <v>86.2</v>
      </c>
      <c r="L35" s="28" t="str">
        <f t="shared" si="6"/>
        <v>A</v>
      </c>
      <c r="M35" s="28">
        <f t="shared" si="7"/>
        <v>86.2</v>
      </c>
      <c r="N35" s="28" t="str">
        <f t="shared" si="8"/>
        <v>A</v>
      </c>
      <c r="O35" s="36">
        <v>1</v>
      </c>
      <c r="P35" s="28" t="str">
        <f t="shared" si="9"/>
        <v>Sangat terampil membuat karya konsep gejala rotasi benda tegar, keseimbangan, titik berat, elastisitas, fluida, kalor, teori kinetik &amp; termodinamika.</v>
      </c>
      <c r="Q35" s="39"/>
      <c r="R35" s="39" t="s">
        <v>8</v>
      </c>
      <c r="S35" s="18"/>
      <c r="T35" s="1">
        <v>80</v>
      </c>
      <c r="U35" s="1">
        <v>85</v>
      </c>
      <c r="V35" s="1">
        <v>100</v>
      </c>
      <c r="W35" s="1">
        <f t="shared" si="13"/>
        <v>90</v>
      </c>
      <c r="X35" s="1">
        <v>100</v>
      </c>
      <c r="Y35" s="1">
        <v>86</v>
      </c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>
        <v>86</v>
      </c>
      <c r="AI35" s="1">
        <v>88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119883</v>
      </c>
      <c r="C36" s="19" t="s">
        <v>215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1</v>
      </c>
      <c r="J36" s="28" t="str">
        <f t="shared" si="4"/>
        <v>Memiliki kemampuan menjelaskan tentang gejala rotasi benda tegar, keseimbangan, titik berat, elastisitas, fluida, kalor, teori kinetik &amp; termodinamika.</v>
      </c>
      <c r="K36" s="28">
        <f t="shared" si="5"/>
        <v>85.8</v>
      </c>
      <c r="L36" s="28" t="str">
        <f t="shared" si="6"/>
        <v>A</v>
      </c>
      <c r="M36" s="28">
        <f t="shared" si="7"/>
        <v>85.8</v>
      </c>
      <c r="N36" s="28" t="str">
        <f t="shared" si="8"/>
        <v>A</v>
      </c>
      <c r="O36" s="36">
        <v>1</v>
      </c>
      <c r="P36" s="28" t="str">
        <f t="shared" si="9"/>
        <v>Sangat terampil membuat karya konsep gejala rotasi benda tegar, keseimbangan, titik berat, elastisitas, fluida, kalor, teori kinetik &amp; termodinamika.</v>
      </c>
      <c r="Q36" s="39"/>
      <c r="R36" s="39" t="s">
        <v>8</v>
      </c>
      <c r="S36" s="18"/>
      <c r="T36" s="1">
        <v>78</v>
      </c>
      <c r="U36" s="1">
        <v>76</v>
      </c>
      <c r="V36" s="1">
        <v>76</v>
      </c>
      <c r="W36" s="1">
        <f t="shared" si="13"/>
        <v>88</v>
      </c>
      <c r="X36" s="1">
        <f t="shared" si="11"/>
        <v>86</v>
      </c>
      <c r="Y36" s="1">
        <f>'[1]XI MIPA 6'!F38</f>
        <v>90</v>
      </c>
      <c r="Z36" s="1"/>
      <c r="AA36" s="1"/>
      <c r="AB36" s="1"/>
      <c r="AC36" s="1"/>
      <c r="AD36" s="1"/>
      <c r="AE36" s="18"/>
      <c r="AF36" s="1">
        <v>87</v>
      </c>
      <c r="AG36" s="1">
        <v>85</v>
      </c>
      <c r="AH36" s="1">
        <v>86</v>
      </c>
      <c r="AI36" s="1">
        <v>86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119898</v>
      </c>
      <c r="C37" s="19" t="s">
        <v>216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1</v>
      </c>
      <c r="J37" s="28" t="str">
        <f t="shared" si="4"/>
        <v>Memiliki kemampuan menjelaskan tentang gejala rotasi benda tegar, keseimbangan, titik berat, elastisitas, fluida, kalor, teori kinetik &amp; termodinamika.</v>
      </c>
      <c r="K37" s="28">
        <f t="shared" si="5"/>
        <v>85.8</v>
      </c>
      <c r="L37" s="28" t="str">
        <f t="shared" si="6"/>
        <v>A</v>
      </c>
      <c r="M37" s="28">
        <f t="shared" si="7"/>
        <v>85.8</v>
      </c>
      <c r="N37" s="28" t="str">
        <f t="shared" si="8"/>
        <v>A</v>
      </c>
      <c r="O37" s="36">
        <v>1</v>
      </c>
      <c r="P37" s="28" t="str">
        <f t="shared" si="9"/>
        <v>Sangat terampil membuat karya konsep gejala rotasi benda tegar, keseimbangan, titik berat, elastisitas, fluida, kalor, teori kinetik &amp; termodinamika.</v>
      </c>
      <c r="Q37" s="39"/>
      <c r="R37" s="39" t="s">
        <v>8</v>
      </c>
      <c r="S37" s="18"/>
      <c r="T37" s="1">
        <v>78</v>
      </c>
      <c r="U37" s="1">
        <v>83</v>
      </c>
      <c r="V37" s="1">
        <v>80</v>
      </c>
      <c r="W37" s="1">
        <f t="shared" si="13"/>
        <v>88</v>
      </c>
      <c r="X37" s="1">
        <f t="shared" si="11"/>
        <v>90</v>
      </c>
      <c r="Y37" s="1">
        <v>78</v>
      </c>
      <c r="Z37" s="1"/>
      <c r="AA37" s="1"/>
      <c r="AB37" s="1"/>
      <c r="AC37" s="1"/>
      <c r="AD37" s="1"/>
      <c r="AE37" s="18"/>
      <c r="AF37" s="1">
        <v>85</v>
      </c>
      <c r="AG37" s="1">
        <v>87</v>
      </c>
      <c r="AH37" s="1">
        <v>86</v>
      </c>
      <c r="AI37" s="1">
        <v>86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119913</v>
      </c>
      <c r="C38" s="19" t="s">
        <v>217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menjelaskan tentang gejala rotasi benda tegar, keseimbangan, titik berat, elastisitas, fluida, dan kalor.</v>
      </c>
      <c r="K38" s="28">
        <f t="shared" si="5"/>
        <v>86.2</v>
      </c>
      <c r="L38" s="28" t="str">
        <f t="shared" si="6"/>
        <v>A</v>
      </c>
      <c r="M38" s="28">
        <f t="shared" si="7"/>
        <v>86.2</v>
      </c>
      <c r="N38" s="28" t="str">
        <f t="shared" si="8"/>
        <v>A</v>
      </c>
      <c r="O38" s="36">
        <v>1</v>
      </c>
      <c r="P38" s="28" t="str">
        <f t="shared" si="9"/>
        <v>Sangat terampil membuat karya konsep gejala rotasi benda tegar, keseimbangan, titik berat, elastisitas, fluida, kalor, teori kinetik &amp; termodinamika.</v>
      </c>
      <c r="Q38" s="39"/>
      <c r="R38" s="39" t="s">
        <v>8</v>
      </c>
      <c r="S38" s="18"/>
      <c r="T38" s="1">
        <v>75</v>
      </c>
      <c r="U38" s="1">
        <v>76</v>
      </c>
      <c r="V38" s="1">
        <v>70</v>
      </c>
      <c r="W38" s="1">
        <f t="shared" si="13"/>
        <v>85</v>
      </c>
      <c r="X38" s="1">
        <f t="shared" si="11"/>
        <v>80</v>
      </c>
      <c r="Y38" s="1">
        <v>86</v>
      </c>
      <c r="Z38" s="1"/>
      <c r="AA38" s="1"/>
      <c r="AB38" s="1"/>
      <c r="AC38" s="1"/>
      <c r="AD38" s="1"/>
      <c r="AE38" s="18"/>
      <c r="AF38" s="1">
        <v>87</v>
      </c>
      <c r="AG38" s="1">
        <v>85</v>
      </c>
      <c r="AH38" s="1">
        <v>88</v>
      </c>
      <c r="AI38" s="1">
        <v>86</v>
      </c>
      <c r="AJ38" s="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119928</v>
      </c>
      <c r="C39" s="19" t="s">
        <v>218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menjelaskan tentang gejala rotasi benda tegar, keseimbangan, titik berat, elastisitas, fluida, dan kalor.</v>
      </c>
      <c r="K39" s="28">
        <f t="shared" si="5"/>
        <v>86.4</v>
      </c>
      <c r="L39" s="28" t="str">
        <f t="shared" si="6"/>
        <v>A</v>
      </c>
      <c r="M39" s="28">
        <f t="shared" si="7"/>
        <v>86.4</v>
      </c>
      <c r="N39" s="28" t="str">
        <f t="shared" si="8"/>
        <v>A</v>
      </c>
      <c r="O39" s="36">
        <v>1</v>
      </c>
      <c r="P39" s="28" t="str">
        <f t="shared" si="9"/>
        <v>Sangat terampil membuat karya konsep gejala rotasi benda tegar, keseimbangan, titik berat, elastisitas, fluida, kalor, teori kinetik &amp; termodinamika.</v>
      </c>
      <c r="Q39" s="39"/>
      <c r="R39" s="39" t="s">
        <v>8</v>
      </c>
      <c r="S39" s="18"/>
      <c r="T39" s="1">
        <v>74</v>
      </c>
      <c r="U39" s="1">
        <v>76</v>
      </c>
      <c r="V39" s="1">
        <v>78</v>
      </c>
      <c r="W39" s="1">
        <f t="shared" si="13"/>
        <v>84</v>
      </c>
      <c r="X39" s="1">
        <f t="shared" si="11"/>
        <v>88</v>
      </c>
      <c r="Y39" s="1">
        <f>'[1]XI MIPA 6'!F41</f>
        <v>70</v>
      </c>
      <c r="Z39" s="1"/>
      <c r="AA39" s="1"/>
      <c r="AB39" s="1"/>
      <c r="AC39" s="1"/>
      <c r="AD39" s="1"/>
      <c r="AE39" s="18"/>
      <c r="AF39" s="1">
        <v>85</v>
      </c>
      <c r="AG39" s="1">
        <v>87</v>
      </c>
      <c r="AH39" s="1">
        <v>87</v>
      </c>
      <c r="AI39" s="1">
        <v>87</v>
      </c>
      <c r="AJ39" s="1">
        <v>86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119943</v>
      </c>
      <c r="C40" s="19" t="s">
        <v>219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menjelaskan tentang gejala rotasi benda tegar, keseimbangan, titik berat, elastisitas, fluida, kalor, teori kinetik &amp; termodinamika.</v>
      </c>
      <c r="K40" s="28">
        <f t="shared" si="5"/>
        <v>85.6</v>
      </c>
      <c r="L40" s="28" t="str">
        <f t="shared" si="6"/>
        <v>A</v>
      </c>
      <c r="M40" s="28">
        <f t="shared" si="7"/>
        <v>85.6</v>
      </c>
      <c r="N40" s="28" t="str">
        <f t="shared" si="8"/>
        <v>A</v>
      </c>
      <c r="O40" s="36">
        <v>1</v>
      </c>
      <c r="P40" s="28" t="str">
        <f t="shared" si="9"/>
        <v>Sangat terampil membuat karya konsep gejala rotasi benda tegar, keseimbangan, titik berat, elastisitas, fluida, kalor, teori kinetik &amp; termodinamika.</v>
      </c>
      <c r="Q40" s="39"/>
      <c r="R40" s="39" t="s">
        <v>8</v>
      </c>
      <c r="S40" s="18"/>
      <c r="T40" s="1">
        <v>80</v>
      </c>
      <c r="U40" s="1">
        <v>78</v>
      </c>
      <c r="V40" s="1">
        <v>90</v>
      </c>
      <c r="W40" s="1">
        <f t="shared" si="13"/>
        <v>90</v>
      </c>
      <c r="X40" s="1">
        <f t="shared" si="11"/>
        <v>100</v>
      </c>
      <c r="Y40" s="1">
        <v>86</v>
      </c>
      <c r="Z40" s="1"/>
      <c r="AA40" s="1"/>
      <c r="AB40" s="1"/>
      <c r="AC40" s="1"/>
      <c r="AD40" s="1"/>
      <c r="AE40" s="18"/>
      <c r="AF40" s="1">
        <v>84</v>
      </c>
      <c r="AG40" s="1">
        <v>85</v>
      </c>
      <c r="AH40" s="1">
        <v>88</v>
      </c>
      <c r="AI40" s="1">
        <v>86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119957</v>
      </c>
      <c r="C41" s="19" t="s">
        <v>220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1</v>
      </c>
      <c r="J41" s="28" t="str">
        <f t="shared" si="4"/>
        <v>Memiliki kemampuan menjelaskan tentang gejala rotasi benda tegar, keseimbangan, titik berat, elastisitas, fluida, kalor, teori kinetik &amp; termodinamika.</v>
      </c>
      <c r="K41" s="28">
        <f t="shared" si="5"/>
        <v>86.4</v>
      </c>
      <c r="L41" s="28" t="str">
        <f t="shared" si="6"/>
        <v>A</v>
      </c>
      <c r="M41" s="28">
        <f t="shared" si="7"/>
        <v>86.4</v>
      </c>
      <c r="N41" s="28" t="str">
        <f t="shared" si="8"/>
        <v>A</v>
      </c>
      <c r="O41" s="36">
        <v>1</v>
      </c>
      <c r="P41" s="28" t="str">
        <f t="shared" si="9"/>
        <v>Sangat terampil membuat karya konsep gejala rotasi benda tegar, keseimbangan, titik berat, elastisitas, fluida, kalor, teori kinetik &amp; termodinamika.</v>
      </c>
      <c r="Q41" s="39"/>
      <c r="R41" s="39" t="s">
        <v>8</v>
      </c>
      <c r="S41" s="18"/>
      <c r="T41" s="1">
        <v>75</v>
      </c>
      <c r="U41" s="1">
        <v>87</v>
      </c>
      <c r="V41" s="1">
        <v>70</v>
      </c>
      <c r="W41" s="1">
        <f t="shared" si="13"/>
        <v>85</v>
      </c>
      <c r="X41" s="1">
        <f t="shared" si="11"/>
        <v>80</v>
      </c>
      <c r="Y41" s="1">
        <v>84</v>
      </c>
      <c r="Z41" s="1"/>
      <c r="AA41" s="1"/>
      <c r="AB41" s="1"/>
      <c r="AC41" s="1"/>
      <c r="AD41" s="1"/>
      <c r="AE41" s="18"/>
      <c r="AF41" s="1">
        <v>85</v>
      </c>
      <c r="AG41" s="1">
        <v>87</v>
      </c>
      <c r="AH41" s="1">
        <v>86</v>
      </c>
      <c r="AI41" s="1">
        <v>88</v>
      </c>
      <c r="AJ41" s="1"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119972</v>
      </c>
      <c r="C42" s="19" t="s">
        <v>221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1</v>
      </c>
      <c r="J42" s="28" t="str">
        <f t="shared" si="4"/>
        <v>Memiliki kemampuan menjelaskan tentang gejala rotasi benda tegar, keseimbangan, titik berat, elastisitas, fluida, kalor, teori kinetik &amp; termodinamika.</v>
      </c>
      <c r="K42" s="28">
        <f t="shared" si="5"/>
        <v>85.6</v>
      </c>
      <c r="L42" s="28" t="str">
        <f t="shared" si="6"/>
        <v>A</v>
      </c>
      <c r="M42" s="28">
        <f t="shared" si="7"/>
        <v>85.6</v>
      </c>
      <c r="N42" s="28" t="str">
        <f t="shared" si="8"/>
        <v>A</v>
      </c>
      <c r="O42" s="36">
        <v>1</v>
      </c>
      <c r="P42" s="28" t="str">
        <f t="shared" si="9"/>
        <v>Sangat terampil membuat karya konsep gejala rotasi benda tegar, keseimbangan, titik berat, elastisitas, fluida, kalor, teori kinetik &amp; termodinamika.</v>
      </c>
      <c r="Q42" s="39"/>
      <c r="R42" s="39" t="s">
        <v>8</v>
      </c>
      <c r="S42" s="18"/>
      <c r="T42" s="1">
        <v>74</v>
      </c>
      <c r="U42" s="1">
        <v>70</v>
      </c>
      <c r="V42" s="1">
        <v>70</v>
      </c>
      <c r="W42" s="1">
        <f t="shared" si="13"/>
        <v>84</v>
      </c>
      <c r="X42" s="1">
        <f t="shared" si="11"/>
        <v>80</v>
      </c>
      <c r="Y42" s="1">
        <v>78</v>
      </c>
      <c r="Z42" s="1"/>
      <c r="AA42" s="1"/>
      <c r="AB42" s="1"/>
      <c r="AC42" s="1"/>
      <c r="AD42" s="1"/>
      <c r="AE42" s="18"/>
      <c r="AF42" s="1">
        <v>84</v>
      </c>
      <c r="AG42" s="1">
        <v>85</v>
      </c>
      <c r="AH42" s="1">
        <v>87</v>
      </c>
      <c r="AI42" s="1">
        <v>87</v>
      </c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119987</v>
      </c>
      <c r="C43" s="19" t="s">
        <v>222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>Memiliki kemampuan menjelaskan tentang gejala rotasi benda tegar, keseimbangan, titik berat, elastisitas, fluida, kalor, teori kinetik &amp; termodinamika.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membuat karya konsep gejala rotasi benda tegar, keseimbangan, titik berat, elastisitas, fluida, kalor, teori kinetik &amp; termodinamika.</v>
      </c>
      <c r="Q43" s="39"/>
      <c r="R43" s="39" t="s">
        <v>8</v>
      </c>
      <c r="S43" s="18"/>
      <c r="T43" s="1">
        <v>80</v>
      </c>
      <c r="U43" s="1">
        <v>80</v>
      </c>
      <c r="V43" s="1">
        <v>80</v>
      </c>
      <c r="W43" s="1">
        <f t="shared" si="13"/>
        <v>90</v>
      </c>
      <c r="X43" s="1">
        <f t="shared" si="11"/>
        <v>90</v>
      </c>
      <c r="Y43" s="1">
        <v>80</v>
      </c>
      <c r="Z43" s="1"/>
      <c r="AA43" s="1"/>
      <c r="AB43" s="1"/>
      <c r="AC43" s="1"/>
      <c r="AD43" s="1"/>
      <c r="AE43" s="18"/>
      <c r="AF43" s="1">
        <v>85</v>
      </c>
      <c r="AG43" s="1">
        <v>87</v>
      </c>
      <c r="AH43" s="1">
        <v>86</v>
      </c>
      <c r="AI43" s="1">
        <v>86</v>
      </c>
      <c r="AJ43" s="1">
        <v>86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120002</v>
      </c>
      <c r="C44" s="19" t="s">
        <v>223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1</v>
      </c>
      <c r="J44" s="28" t="str">
        <f t="shared" si="4"/>
        <v>Memiliki kemampuan menjelaskan tentang gejala rotasi benda tegar, keseimbangan, titik berat, elastisitas, fluida, kalor, teori kinetik &amp; termodinamika.</v>
      </c>
      <c r="K44" s="28">
        <f t="shared" si="5"/>
        <v>85.2</v>
      </c>
      <c r="L44" s="28" t="str">
        <f t="shared" si="6"/>
        <v>A</v>
      </c>
      <c r="M44" s="28">
        <f t="shared" si="7"/>
        <v>85.2</v>
      </c>
      <c r="N44" s="28" t="str">
        <f t="shared" si="8"/>
        <v>A</v>
      </c>
      <c r="O44" s="36">
        <v>1</v>
      </c>
      <c r="P44" s="28" t="str">
        <f t="shared" si="9"/>
        <v>Sangat terampil membuat karya konsep gejala rotasi benda tegar, keseimbangan, titik berat, elastisitas, fluida, kalor, teori kinetik &amp; termodinamika.</v>
      </c>
      <c r="Q44" s="39"/>
      <c r="R44" s="39" t="s">
        <v>8</v>
      </c>
      <c r="S44" s="18"/>
      <c r="T44" s="1">
        <v>76</v>
      </c>
      <c r="U44" s="1">
        <v>76</v>
      </c>
      <c r="V44" s="1">
        <v>70</v>
      </c>
      <c r="W44" s="1">
        <f t="shared" si="13"/>
        <v>86</v>
      </c>
      <c r="X44" s="1">
        <f t="shared" si="11"/>
        <v>80</v>
      </c>
      <c r="Y44" s="1">
        <v>75</v>
      </c>
      <c r="Z44" s="1"/>
      <c r="AA44" s="1"/>
      <c r="AB44" s="1"/>
      <c r="AC44" s="1"/>
      <c r="AD44" s="1"/>
      <c r="AE44" s="18"/>
      <c r="AF44" s="1">
        <v>84</v>
      </c>
      <c r="AG44" s="1">
        <v>85</v>
      </c>
      <c r="AH44" s="1">
        <v>86</v>
      </c>
      <c r="AI44" s="1">
        <v>86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81.970588235294116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180" yWindow="543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20" sqref="D2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7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1031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224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1031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231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120017</v>
      </c>
      <c r="C11" s="19" t="s">
        <v>225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rotasi benda tegar, keseimbangan, titik berat, elastisitas, fluida, kalor, teori kinetik &amp; termodinamika.</v>
      </c>
      <c r="K11" s="28">
        <f t="shared" ref="K11:K50" si="5">IF((COUNTA(AF11:AO11)&gt;0),AVERAGE(AF11:AO11),"")</f>
        <v>85.6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karya konsep gejala rotasi benda tegar, keseimbangan, titik berat, elastisitas, fluida, kalor, teori kinetik &amp; termodinamika.</v>
      </c>
      <c r="Q11" s="39"/>
      <c r="R11" s="39" t="s">
        <v>8</v>
      </c>
      <c r="S11" s="18"/>
      <c r="T11" s="1">
        <v>80</v>
      </c>
      <c r="U11" s="1">
        <v>85</v>
      </c>
      <c r="V11" s="1">
        <f>T11+10</f>
        <v>90</v>
      </c>
      <c r="W11" s="1">
        <f>U11+5</f>
        <v>90</v>
      </c>
      <c r="X11" s="1">
        <f>T11+15</f>
        <v>95</v>
      </c>
      <c r="Y11" s="1">
        <v>78</v>
      </c>
      <c r="Z11" s="1"/>
      <c r="AA11" s="1"/>
      <c r="AB11" s="1"/>
      <c r="AC11" s="1"/>
      <c r="AD11" s="1"/>
      <c r="AE11" s="18"/>
      <c r="AF11" s="1">
        <v>86</v>
      </c>
      <c r="AG11" s="1">
        <v>85</v>
      </c>
      <c r="AH11" s="1">
        <v>86</v>
      </c>
      <c r="AI11" s="1">
        <v>86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120032</v>
      </c>
      <c r="C12" s="19" t="s">
        <v>226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Memiliki kemampuan menjelaskan tentang gejala rotasi benda tegar, keseimbangan, titik berat, elastisitas, fluida, kalor, teori kinetik &amp; termodinamika.</v>
      </c>
      <c r="K12" s="28">
        <f t="shared" si="5"/>
        <v>85.6</v>
      </c>
      <c r="L12" s="28" t="str">
        <f t="shared" si="6"/>
        <v>A</v>
      </c>
      <c r="M12" s="28">
        <f t="shared" si="7"/>
        <v>85.6</v>
      </c>
      <c r="N12" s="28" t="str">
        <f t="shared" si="8"/>
        <v>A</v>
      </c>
      <c r="O12" s="36">
        <v>1</v>
      </c>
      <c r="P12" s="28" t="str">
        <f t="shared" si="9"/>
        <v>Sangat terampil membuat karya konsep gejala rotasi benda tegar, keseimbangan, titik berat, elastisitas, fluida, kalor, teori kinetik &amp; termodinamika.</v>
      </c>
      <c r="Q12" s="39"/>
      <c r="R12" s="39" t="s">
        <v>8</v>
      </c>
      <c r="S12" s="18"/>
      <c r="T12" s="1">
        <v>88</v>
      </c>
      <c r="U12" s="1">
        <v>88</v>
      </c>
      <c r="V12" s="1">
        <f t="shared" ref="V12:V46" si="10">T12+10</f>
        <v>98</v>
      </c>
      <c r="W12" s="1">
        <f t="shared" ref="W12:W46" si="11">U12+5</f>
        <v>93</v>
      </c>
      <c r="X12" s="1">
        <f t="shared" ref="X12:X46" si="12">T12+15</f>
        <v>103</v>
      </c>
      <c r="Y12" s="1">
        <v>90</v>
      </c>
      <c r="Z12" s="1"/>
      <c r="AA12" s="1"/>
      <c r="AB12" s="1"/>
      <c r="AC12" s="1"/>
      <c r="AD12" s="1"/>
      <c r="AE12" s="18"/>
      <c r="AF12" s="1">
        <v>86</v>
      </c>
      <c r="AG12" s="1">
        <v>85</v>
      </c>
      <c r="AH12" s="1">
        <v>86</v>
      </c>
      <c r="AI12" s="1">
        <v>86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120047</v>
      </c>
      <c r="C13" s="19" t="s">
        <v>227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>Memiliki kemampuan menjelaskan tentang gejala rotasi benda tegar, keseimbangan, titik berat, elastisitas, fluida, kalor, teori kinetik &amp; termodinamika.</v>
      </c>
      <c r="K13" s="28">
        <f t="shared" si="5"/>
        <v>85.4</v>
      </c>
      <c r="L13" s="28" t="str">
        <f t="shared" si="6"/>
        <v>A</v>
      </c>
      <c r="M13" s="28">
        <f t="shared" si="7"/>
        <v>85.4</v>
      </c>
      <c r="N13" s="28" t="str">
        <f t="shared" si="8"/>
        <v>A</v>
      </c>
      <c r="O13" s="36">
        <v>1</v>
      </c>
      <c r="P13" s="28" t="str">
        <f t="shared" si="9"/>
        <v>Sangat terampil membuat karya konsep gejala rotasi benda tegar, keseimbangan, titik berat, elastisitas, fluida, kalor, teori kinetik &amp; termodinamika.</v>
      </c>
      <c r="Q13" s="39"/>
      <c r="R13" s="39" t="s">
        <v>8</v>
      </c>
      <c r="S13" s="18"/>
      <c r="T13" s="1">
        <v>74</v>
      </c>
      <c r="U13" s="1">
        <v>75.260000000000005</v>
      </c>
      <c r="V13" s="1">
        <f t="shared" si="10"/>
        <v>84</v>
      </c>
      <c r="W13" s="1">
        <f t="shared" si="11"/>
        <v>80.260000000000005</v>
      </c>
      <c r="X13" s="1">
        <f t="shared" si="12"/>
        <v>89</v>
      </c>
      <c r="Y13" s="1">
        <f>'[1]XI MIPA 7'!F15</f>
        <v>74.760000000000005</v>
      </c>
      <c r="Z13" s="1"/>
      <c r="AA13" s="1"/>
      <c r="AB13" s="1"/>
      <c r="AC13" s="1"/>
      <c r="AD13" s="1"/>
      <c r="AE13" s="18"/>
      <c r="AF13" s="1">
        <v>85</v>
      </c>
      <c r="AG13" s="1">
        <v>86</v>
      </c>
      <c r="AH13" s="1">
        <v>85</v>
      </c>
      <c r="AI13" s="1">
        <v>85</v>
      </c>
      <c r="AJ13" s="1">
        <v>86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261</v>
      </c>
      <c r="FI13" s="76" t="s">
        <v>262</v>
      </c>
      <c r="FJ13" s="77">
        <v>43221</v>
      </c>
      <c r="FK13" s="77">
        <v>43231</v>
      </c>
    </row>
    <row r="14" spans="1:167">
      <c r="A14" s="19">
        <v>4</v>
      </c>
      <c r="B14" s="19">
        <v>120062</v>
      </c>
      <c r="C14" s="19" t="s">
        <v>228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1</v>
      </c>
      <c r="J14" s="28" t="str">
        <f t="shared" si="4"/>
        <v>Memiliki kemampuan menjelaskan tentang gejala rotasi benda tegar, keseimbangan, titik berat, elastisitas, fluida, kalor, teori kinetik &amp; termodinamika.</v>
      </c>
      <c r="K14" s="28">
        <f t="shared" si="5"/>
        <v>85.6</v>
      </c>
      <c r="L14" s="28" t="str">
        <f t="shared" si="6"/>
        <v>A</v>
      </c>
      <c r="M14" s="28">
        <f t="shared" si="7"/>
        <v>85.6</v>
      </c>
      <c r="N14" s="28" t="str">
        <f t="shared" si="8"/>
        <v>A</v>
      </c>
      <c r="O14" s="36">
        <v>1</v>
      </c>
      <c r="P14" s="28" t="str">
        <f t="shared" si="9"/>
        <v>Sangat terampil membuat karya konsep gejala rotasi benda tegar, keseimbangan, titik berat, elastisitas, fluida, kalor, teori kinetik &amp; termodinamika.</v>
      </c>
      <c r="Q14" s="39"/>
      <c r="R14" s="39" t="s">
        <v>8</v>
      </c>
      <c r="S14" s="18"/>
      <c r="T14" s="1">
        <v>74</v>
      </c>
      <c r="U14" s="1">
        <v>79.47</v>
      </c>
      <c r="V14" s="1">
        <f t="shared" si="10"/>
        <v>84</v>
      </c>
      <c r="W14" s="1">
        <f t="shared" si="11"/>
        <v>84.47</v>
      </c>
      <c r="X14" s="1">
        <f t="shared" si="12"/>
        <v>89</v>
      </c>
      <c r="Y14" s="1">
        <f>'[1]XI MIPA 7'!F16</f>
        <v>72.86</v>
      </c>
      <c r="Z14" s="1"/>
      <c r="AA14" s="1"/>
      <c r="AB14" s="1"/>
      <c r="AC14" s="1"/>
      <c r="AD14" s="1"/>
      <c r="AE14" s="18"/>
      <c r="AF14" s="1">
        <v>86</v>
      </c>
      <c r="AG14" s="1">
        <v>85</v>
      </c>
      <c r="AH14" s="1">
        <v>86</v>
      </c>
      <c r="AI14" s="1">
        <v>86</v>
      </c>
      <c r="AJ14" s="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120077</v>
      </c>
      <c r="C15" s="19" t="s">
        <v>229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1</v>
      </c>
      <c r="J15" s="28" t="str">
        <f t="shared" si="4"/>
        <v>Memiliki kemampuan menjelaskan tentang gejala rotasi benda tegar, keseimbangan, titik berat, elastisitas, fluida, kalor, teori kinetik &amp; termodinamika.</v>
      </c>
      <c r="K15" s="28">
        <f t="shared" si="5"/>
        <v>84.8</v>
      </c>
      <c r="L15" s="28" t="str">
        <f t="shared" si="6"/>
        <v>A</v>
      </c>
      <c r="M15" s="28">
        <f t="shared" si="7"/>
        <v>84.8</v>
      </c>
      <c r="N15" s="28" t="str">
        <f t="shared" si="8"/>
        <v>A</v>
      </c>
      <c r="O15" s="36">
        <v>1</v>
      </c>
      <c r="P15" s="28" t="str">
        <f t="shared" si="9"/>
        <v>Sangat terampil membuat karya konsep gejala rotasi benda tegar, keseimbangan, titik berat, elastisitas, fluida, kalor, teori kinetik &amp; termodinamika.</v>
      </c>
      <c r="Q15" s="39"/>
      <c r="R15" s="39" t="s">
        <v>8</v>
      </c>
      <c r="S15" s="18"/>
      <c r="T15" s="1">
        <v>75</v>
      </c>
      <c r="U15" s="1">
        <v>72.11</v>
      </c>
      <c r="V15" s="1">
        <f t="shared" si="10"/>
        <v>85</v>
      </c>
      <c r="W15" s="1">
        <f t="shared" si="11"/>
        <v>77.11</v>
      </c>
      <c r="X15" s="1">
        <f t="shared" si="12"/>
        <v>90</v>
      </c>
      <c r="Y15" s="1">
        <f>'[1]XI MIPA 7'!F17</f>
        <v>80.48</v>
      </c>
      <c r="Z15" s="1"/>
      <c r="AA15" s="1"/>
      <c r="AB15" s="1"/>
      <c r="AC15" s="1"/>
      <c r="AD15" s="1"/>
      <c r="AE15" s="18"/>
      <c r="AF15" s="1">
        <v>84</v>
      </c>
      <c r="AG15" s="1">
        <v>86</v>
      </c>
      <c r="AH15" s="1">
        <v>84</v>
      </c>
      <c r="AI15" s="1">
        <v>84</v>
      </c>
      <c r="AJ15" s="1">
        <v>86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263</v>
      </c>
      <c r="FI15" s="76" t="s">
        <v>264</v>
      </c>
      <c r="FJ15" s="77">
        <v>43222</v>
      </c>
      <c r="FK15" s="77">
        <v>43232</v>
      </c>
    </row>
    <row r="16" spans="1:167">
      <c r="A16" s="19">
        <v>6</v>
      </c>
      <c r="B16" s="19">
        <v>120092</v>
      </c>
      <c r="C16" s="19" t="s">
        <v>230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1</v>
      </c>
      <c r="J16" s="28" t="str">
        <f t="shared" si="4"/>
        <v>Memiliki kemampuan menjelaskan tentang gejala rotasi benda tegar, keseimbangan, titik berat, elastisitas, fluida, kalor, teori kinetik &amp; termodinamika.</v>
      </c>
      <c r="K16" s="28">
        <f t="shared" si="5"/>
        <v>85.6</v>
      </c>
      <c r="L16" s="28" t="str">
        <f t="shared" si="6"/>
        <v>A</v>
      </c>
      <c r="M16" s="28">
        <f t="shared" si="7"/>
        <v>85.6</v>
      </c>
      <c r="N16" s="28" t="str">
        <f t="shared" si="8"/>
        <v>A</v>
      </c>
      <c r="O16" s="36">
        <v>1</v>
      </c>
      <c r="P16" s="28" t="str">
        <f t="shared" si="9"/>
        <v>Sangat terampil membuat karya konsep gejala rotasi benda tegar, keseimbangan, titik berat, elastisitas, fluida, kalor, teori kinetik &amp; termodinamika.</v>
      </c>
      <c r="Q16" s="39"/>
      <c r="R16" s="39" t="s">
        <v>8</v>
      </c>
      <c r="S16" s="18"/>
      <c r="T16" s="1">
        <v>74</v>
      </c>
      <c r="U16" s="1">
        <v>75.260000000000005</v>
      </c>
      <c r="V16" s="1">
        <f t="shared" si="10"/>
        <v>84</v>
      </c>
      <c r="W16" s="1">
        <f t="shared" si="11"/>
        <v>80.260000000000005</v>
      </c>
      <c r="X16" s="1">
        <f t="shared" si="12"/>
        <v>89</v>
      </c>
      <c r="Y16" s="1">
        <f>'[1]XI MIPA 7'!F18</f>
        <v>74.760000000000005</v>
      </c>
      <c r="Z16" s="1"/>
      <c r="AA16" s="1"/>
      <c r="AB16" s="1"/>
      <c r="AC16" s="1"/>
      <c r="AD16" s="1"/>
      <c r="AE16" s="18"/>
      <c r="AF16" s="1">
        <v>86</v>
      </c>
      <c r="AG16" s="1">
        <v>85</v>
      </c>
      <c r="AH16" s="1">
        <v>86</v>
      </c>
      <c r="AI16" s="1">
        <v>86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120107</v>
      </c>
      <c r="C17" s="19" t="s">
        <v>231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Memiliki kemampuan menjelaskan tentang gejala rotasi benda tegar, keseimbangan, titik berat, elastisitas, fluida, kalor, teori kinetik &amp; termodinamika.</v>
      </c>
      <c r="K17" s="28">
        <f t="shared" si="5"/>
        <v>85.2</v>
      </c>
      <c r="L17" s="28" t="str">
        <f t="shared" si="6"/>
        <v>A</v>
      </c>
      <c r="M17" s="28">
        <f t="shared" si="7"/>
        <v>85.2</v>
      </c>
      <c r="N17" s="28" t="str">
        <f t="shared" si="8"/>
        <v>A</v>
      </c>
      <c r="O17" s="36">
        <v>1</v>
      </c>
      <c r="P17" s="28" t="str">
        <f t="shared" si="9"/>
        <v>Sangat terampil membuat karya konsep gejala rotasi benda tegar, keseimbangan, titik berat, elastisitas, fluida, kalor, teori kinetik &amp; termodinamika.</v>
      </c>
      <c r="Q17" s="39"/>
      <c r="R17" s="39" t="s">
        <v>8</v>
      </c>
      <c r="S17" s="18"/>
      <c r="T17" s="1">
        <v>82</v>
      </c>
      <c r="U17" s="1">
        <v>87</v>
      </c>
      <c r="V17" s="1">
        <v>90</v>
      </c>
      <c r="W17" s="1">
        <v>85</v>
      </c>
      <c r="X17" s="1">
        <v>82</v>
      </c>
      <c r="Y17" s="1">
        <v>80</v>
      </c>
      <c r="Z17" s="1"/>
      <c r="AA17" s="1"/>
      <c r="AB17" s="1"/>
      <c r="AC17" s="1"/>
      <c r="AD17" s="1"/>
      <c r="AE17" s="18"/>
      <c r="AF17" s="1">
        <v>84</v>
      </c>
      <c r="AG17" s="1">
        <v>87</v>
      </c>
      <c r="AH17" s="1">
        <v>84</v>
      </c>
      <c r="AI17" s="1">
        <v>84</v>
      </c>
      <c r="AJ17" s="1">
        <v>87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43223</v>
      </c>
      <c r="FK17" s="77">
        <v>43233</v>
      </c>
    </row>
    <row r="18" spans="1:167">
      <c r="A18" s="19">
        <v>8</v>
      </c>
      <c r="B18" s="19">
        <v>120122</v>
      </c>
      <c r="C18" s="19" t="s">
        <v>232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>Memiliki kemampuan menjelaskan tentang gejala rotasi benda tegar, keseimbangan, titik berat, elastisitas, fluida, kalor, teori kinetik &amp; termodinamika.</v>
      </c>
      <c r="K18" s="28">
        <f t="shared" si="5"/>
        <v>85.6</v>
      </c>
      <c r="L18" s="28" t="str">
        <f t="shared" si="6"/>
        <v>A</v>
      </c>
      <c r="M18" s="28">
        <f t="shared" si="7"/>
        <v>85.6</v>
      </c>
      <c r="N18" s="28" t="str">
        <f t="shared" si="8"/>
        <v>A</v>
      </c>
      <c r="O18" s="36">
        <v>1</v>
      </c>
      <c r="P18" s="28" t="str">
        <f t="shared" si="9"/>
        <v>Sangat terampil membuat karya konsep gejala rotasi benda tegar, keseimbangan, titik berat, elastisitas, fluida, kalor, teori kinetik &amp; termodinamika.</v>
      </c>
      <c r="Q18" s="39"/>
      <c r="R18" s="39" t="s">
        <v>8</v>
      </c>
      <c r="S18" s="18"/>
      <c r="T18" s="1">
        <v>78</v>
      </c>
      <c r="U18" s="1">
        <v>78</v>
      </c>
      <c r="V18" s="1">
        <v>80</v>
      </c>
      <c r="W18" s="1">
        <v>80</v>
      </c>
      <c r="X18" s="1">
        <v>80</v>
      </c>
      <c r="Y18" s="1">
        <v>82</v>
      </c>
      <c r="Z18" s="1"/>
      <c r="AA18" s="1"/>
      <c r="AB18" s="1"/>
      <c r="AC18" s="1"/>
      <c r="AD18" s="1"/>
      <c r="AE18" s="18"/>
      <c r="AF18" s="1">
        <v>86</v>
      </c>
      <c r="AG18" s="1">
        <v>85</v>
      </c>
      <c r="AH18" s="1">
        <v>86</v>
      </c>
      <c r="AI18" s="1">
        <v>86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120137</v>
      </c>
      <c r="C19" s="19" t="s">
        <v>233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1</v>
      </c>
      <c r="J19" s="28" t="str">
        <f t="shared" si="4"/>
        <v>Memiliki kemampuan menjelaskan tentang gejala rotasi benda tegar, keseimbangan, titik berat, elastisitas, fluida, kalor, teori kinetik &amp; termodinamika.</v>
      </c>
      <c r="K19" s="28">
        <f t="shared" si="5"/>
        <v>85.2</v>
      </c>
      <c r="L19" s="28" t="str">
        <f t="shared" si="6"/>
        <v>A</v>
      </c>
      <c r="M19" s="28">
        <f t="shared" si="7"/>
        <v>85.2</v>
      </c>
      <c r="N19" s="28" t="str">
        <f t="shared" si="8"/>
        <v>A</v>
      </c>
      <c r="O19" s="36">
        <v>1</v>
      </c>
      <c r="P19" s="28" t="str">
        <f t="shared" si="9"/>
        <v>Sangat terampil membuat karya konsep gejala rotasi benda tegar, keseimbangan, titik berat, elastisitas, fluida, kalor, teori kinetik &amp; termodinamika.</v>
      </c>
      <c r="Q19" s="39"/>
      <c r="R19" s="39" t="s">
        <v>8</v>
      </c>
      <c r="S19" s="18"/>
      <c r="T19" s="1">
        <v>78</v>
      </c>
      <c r="U19" s="1">
        <v>78</v>
      </c>
      <c r="V19" s="1">
        <f t="shared" si="10"/>
        <v>88</v>
      </c>
      <c r="W19" s="1">
        <f t="shared" si="11"/>
        <v>83</v>
      </c>
      <c r="X19" s="1">
        <v>90</v>
      </c>
      <c r="Y19" s="1">
        <v>78</v>
      </c>
      <c r="Z19" s="1"/>
      <c r="AA19" s="1"/>
      <c r="AB19" s="1"/>
      <c r="AC19" s="1"/>
      <c r="AD19" s="1"/>
      <c r="AE19" s="18"/>
      <c r="AF19" s="1">
        <v>84</v>
      </c>
      <c r="AG19" s="1">
        <v>87</v>
      </c>
      <c r="AH19" s="1">
        <v>84</v>
      </c>
      <c r="AI19" s="1">
        <v>84</v>
      </c>
      <c r="AJ19" s="1">
        <v>87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43224</v>
      </c>
      <c r="FK19" s="77">
        <v>43234</v>
      </c>
    </row>
    <row r="20" spans="1:167">
      <c r="A20" s="19">
        <v>10</v>
      </c>
      <c r="B20" s="19">
        <v>120152</v>
      </c>
      <c r="C20" s="19" t="s">
        <v>234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menjelaskan tentang gejala rotasi benda tegar, keseimbangan, titik berat, elastisitas, fluida, kalor, teori kinetik &amp; termodinamika.</v>
      </c>
      <c r="K20" s="28">
        <f t="shared" si="5"/>
        <v>85.6</v>
      </c>
      <c r="L20" s="28" t="str">
        <f t="shared" si="6"/>
        <v>A</v>
      </c>
      <c r="M20" s="28">
        <f t="shared" si="7"/>
        <v>85.6</v>
      </c>
      <c r="N20" s="28" t="str">
        <f t="shared" si="8"/>
        <v>A</v>
      </c>
      <c r="O20" s="36">
        <v>1</v>
      </c>
      <c r="P20" s="28" t="str">
        <f t="shared" si="9"/>
        <v>Sangat terampil membuat karya konsep gejala rotasi benda tegar, keseimbangan, titik berat, elastisitas, fluida, kalor, teori kinetik &amp; termodinamika.</v>
      </c>
      <c r="Q20" s="39"/>
      <c r="R20" s="39" t="s">
        <v>8</v>
      </c>
      <c r="S20" s="18"/>
      <c r="T20" s="1">
        <v>80</v>
      </c>
      <c r="U20" s="1">
        <v>79.47</v>
      </c>
      <c r="V20" s="1">
        <f t="shared" si="10"/>
        <v>90</v>
      </c>
      <c r="W20" s="1">
        <f t="shared" si="11"/>
        <v>84.47</v>
      </c>
      <c r="X20" s="1">
        <f t="shared" si="12"/>
        <v>95</v>
      </c>
      <c r="Y20" s="1">
        <f>'[1]XI MIPA 7'!F22</f>
        <v>84.29</v>
      </c>
      <c r="Z20" s="1"/>
      <c r="AA20" s="1"/>
      <c r="AB20" s="1"/>
      <c r="AC20" s="1"/>
      <c r="AD20" s="1"/>
      <c r="AE20" s="18"/>
      <c r="AF20" s="1">
        <v>86</v>
      </c>
      <c r="AG20" s="1">
        <v>85</v>
      </c>
      <c r="AH20" s="1">
        <v>86</v>
      </c>
      <c r="AI20" s="1">
        <v>86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120167</v>
      </c>
      <c r="C21" s="19" t="s">
        <v>235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menjelaskan tentang gejala rotasi benda tegar, keseimbangan, titik berat, elastisitas, fluida, kalor, teori kinetik &amp; termodinamika.</v>
      </c>
      <c r="K21" s="28">
        <f t="shared" si="5"/>
        <v>84.6</v>
      </c>
      <c r="L21" s="28" t="str">
        <f t="shared" si="6"/>
        <v>A</v>
      </c>
      <c r="M21" s="28">
        <f t="shared" si="7"/>
        <v>84.6</v>
      </c>
      <c r="N21" s="28" t="str">
        <f t="shared" si="8"/>
        <v>A</v>
      </c>
      <c r="O21" s="36">
        <v>1</v>
      </c>
      <c r="P21" s="28" t="str">
        <f t="shared" si="9"/>
        <v>Sangat terampil membuat karya konsep gejala rotasi benda tegar, keseimbangan, titik berat, elastisitas, fluida, kalor, teori kinetik &amp; termodinamika.</v>
      </c>
      <c r="Q21" s="39"/>
      <c r="R21" s="39" t="s">
        <v>8</v>
      </c>
      <c r="S21" s="18"/>
      <c r="T21" s="1">
        <v>86</v>
      </c>
      <c r="U21" s="1">
        <v>79.47</v>
      </c>
      <c r="V21" s="1">
        <f t="shared" si="10"/>
        <v>96</v>
      </c>
      <c r="W21" s="1">
        <f t="shared" si="11"/>
        <v>84.47</v>
      </c>
      <c r="X21" s="1">
        <f t="shared" si="12"/>
        <v>101</v>
      </c>
      <c r="Y21" s="1">
        <f>'[1]XI MIPA 7'!F23</f>
        <v>82.38</v>
      </c>
      <c r="Z21" s="1"/>
      <c r="AA21" s="1"/>
      <c r="AB21" s="1"/>
      <c r="AC21" s="1"/>
      <c r="AD21" s="1"/>
      <c r="AE21" s="18"/>
      <c r="AF21" s="1">
        <v>83</v>
      </c>
      <c r="AG21" s="1">
        <v>87</v>
      </c>
      <c r="AH21" s="1">
        <v>83</v>
      </c>
      <c r="AI21" s="1">
        <v>83</v>
      </c>
      <c r="AJ21" s="1">
        <v>87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43225</v>
      </c>
      <c r="FK21" s="77">
        <v>43235</v>
      </c>
    </row>
    <row r="22" spans="1:167">
      <c r="A22" s="19">
        <v>12</v>
      </c>
      <c r="B22" s="19">
        <v>120182</v>
      </c>
      <c r="C22" s="19" t="s">
        <v>236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menjelaskan tentang gejala rotasi benda tegar, keseimbangan, titik berat, elastisitas, fluida, kalor, teori kinetik &amp; termodinamika.</v>
      </c>
      <c r="K22" s="28">
        <f t="shared" si="5"/>
        <v>85.6</v>
      </c>
      <c r="L22" s="28" t="str">
        <f t="shared" si="6"/>
        <v>A</v>
      </c>
      <c r="M22" s="28">
        <f t="shared" si="7"/>
        <v>85.6</v>
      </c>
      <c r="N22" s="28" t="str">
        <f t="shared" si="8"/>
        <v>A</v>
      </c>
      <c r="O22" s="36">
        <v>1</v>
      </c>
      <c r="P22" s="28" t="str">
        <f t="shared" si="9"/>
        <v>Sangat terampil membuat karya konsep gejala rotasi benda tegar, keseimbangan, titik berat, elastisitas, fluida, kalor, teori kinetik &amp; termodinamika.</v>
      </c>
      <c r="Q22" s="39"/>
      <c r="R22" s="39" t="s">
        <v>8</v>
      </c>
      <c r="S22" s="18"/>
      <c r="T22" s="1">
        <v>85</v>
      </c>
      <c r="U22" s="1">
        <v>90</v>
      </c>
      <c r="V22" s="1">
        <v>90</v>
      </c>
      <c r="W22" s="1">
        <v>90</v>
      </c>
      <c r="X22" s="1">
        <f t="shared" si="12"/>
        <v>100</v>
      </c>
      <c r="Y22" s="1">
        <v>86</v>
      </c>
      <c r="Z22" s="1"/>
      <c r="AA22" s="1"/>
      <c r="AB22" s="1"/>
      <c r="AC22" s="1"/>
      <c r="AD22" s="1"/>
      <c r="AE22" s="18"/>
      <c r="AF22" s="1">
        <v>86</v>
      </c>
      <c r="AG22" s="1">
        <v>85</v>
      </c>
      <c r="AH22" s="1">
        <v>86</v>
      </c>
      <c r="AI22" s="1">
        <v>86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120197</v>
      </c>
      <c r="C23" s="19" t="s">
        <v>237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menjelaskan tentang gejala rotasi benda tegar, keseimbangan, titik berat, elastisitas, fluida, kalor, teori kinetik &amp; termodinamika.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membuat karya konsep gejala rotasi benda tegar, keseimbangan, titik berat, elastisitas, fluida, kalor, teori kinetik &amp; termodinamika.</v>
      </c>
      <c r="Q23" s="39"/>
      <c r="R23" s="39" t="s">
        <v>8</v>
      </c>
      <c r="S23" s="18"/>
      <c r="T23" s="1">
        <v>80</v>
      </c>
      <c r="U23" s="1">
        <v>90</v>
      </c>
      <c r="V23" s="1">
        <v>84</v>
      </c>
      <c r="W23" s="1">
        <v>90</v>
      </c>
      <c r="X23" s="1">
        <v>86</v>
      </c>
      <c r="Y23" s="1">
        <v>84</v>
      </c>
      <c r="Z23" s="1"/>
      <c r="AA23" s="1"/>
      <c r="AB23" s="1"/>
      <c r="AC23" s="1"/>
      <c r="AD23" s="1"/>
      <c r="AE23" s="18"/>
      <c r="AF23" s="1">
        <v>83</v>
      </c>
      <c r="AG23" s="1">
        <v>88</v>
      </c>
      <c r="AH23" s="1">
        <v>83</v>
      </c>
      <c r="AI23" s="1">
        <v>83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43226</v>
      </c>
      <c r="FK23" s="77">
        <v>43236</v>
      </c>
    </row>
    <row r="24" spans="1:167">
      <c r="A24" s="19">
        <v>14</v>
      </c>
      <c r="B24" s="19">
        <v>120212</v>
      </c>
      <c r="C24" s="19" t="s">
        <v>238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menjelaskan tentang gejala rotasi benda tegar, keseimbangan, titik berat, elastisitas, fluida, kalor, teori kinetik &amp; termodinamika.</v>
      </c>
      <c r="K24" s="28">
        <f t="shared" si="5"/>
        <v>85.6</v>
      </c>
      <c r="L24" s="28" t="str">
        <f t="shared" si="6"/>
        <v>A</v>
      </c>
      <c r="M24" s="28">
        <f t="shared" si="7"/>
        <v>85.6</v>
      </c>
      <c r="N24" s="28" t="str">
        <f t="shared" si="8"/>
        <v>A</v>
      </c>
      <c r="O24" s="36">
        <v>1</v>
      </c>
      <c r="P24" s="28" t="str">
        <f t="shared" si="9"/>
        <v>Sangat terampil membuat karya konsep gejala rotasi benda tegar, keseimbangan, titik berat, elastisitas, fluida, kalor, teori kinetik &amp; termodinamika.</v>
      </c>
      <c r="Q24" s="39"/>
      <c r="R24" s="39" t="s">
        <v>8</v>
      </c>
      <c r="S24" s="18"/>
      <c r="T24" s="1">
        <v>85</v>
      </c>
      <c r="U24" s="1">
        <v>80</v>
      </c>
      <c r="V24" s="1">
        <f t="shared" si="10"/>
        <v>95</v>
      </c>
      <c r="W24" s="1">
        <f t="shared" si="11"/>
        <v>85</v>
      </c>
      <c r="X24" s="1">
        <f t="shared" si="12"/>
        <v>100</v>
      </c>
      <c r="Y24" s="1">
        <v>76</v>
      </c>
      <c r="Z24" s="1"/>
      <c r="AA24" s="1"/>
      <c r="AB24" s="1"/>
      <c r="AC24" s="1"/>
      <c r="AD24" s="1"/>
      <c r="AE24" s="18"/>
      <c r="AF24" s="1">
        <v>86</v>
      </c>
      <c r="AG24" s="1">
        <v>85</v>
      </c>
      <c r="AH24" s="1">
        <v>86</v>
      </c>
      <c r="AI24" s="1">
        <v>86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120227</v>
      </c>
      <c r="C25" s="19" t="s">
        <v>239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1</v>
      </c>
      <c r="J25" s="28" t="str">
        <f t="shared" si="4"/>
        <v>Memiliki kemampuan menjelaskan tentang gejala rotasi benda tegar, keseimbangan, titik berat, elastisitas, fluida, kalor, teori kinetik &amp; termodinamika.</v>
      </c>
      <c r="K25" s="28">
        <f t="shared" si="5"/>
        <v>84.8</v>
      </c>
      <c r="L25" s="28" t="str">
        <f t="shared" si="6"/>
        <v>A</v>
      </c>
      <c r="M25" s="28">
        <f t="shared" si="7"/>
        <v>84.8</v>
      </c>
      <c r="N25" s="28" t="str">
        <f t="shared" si="8"/>
        <v>A</v>
      </c>
      <c r="O25" s="36">
        <v>1</v>
      </c>
      <c r="P25" s="28" t="str">
        <f t="shared" si="9"/>
        <v>Sangat terampil membuat karya konsep gejala rotasi benda tegar, keseimbangan, titik berat, elastisitas, fluida, kalor, teori kinetik &amp; termodinamika.</v>
      </c>
      <c r="Q25" s="39"/>
      <c r="R25" s="39" t="s">
        <v>8</v>
      </c>
      <c r="S25" s="18"/>
      <c r="T25" s="1">
        <v>75</v>
      </c>
      <c r="U25" s="1">
        <v>72.11</v>
      </c>
      <c r="V25" s="1">
        <f t="shared" si="10"/>
        <v>85</v>
      </c>
      <c r="W25" s="1">
        <f t="shared" si="11"/>
        <v>77.11</v>
      </c>
      <c r="X25" s="1">
        <f t="shared" si="12"/>
        <v>90</v>
      </c>
      <c r="Y25" s="1">
        <f>'[1]XI MIPA 7'!F27</f>
        <v>90</v>
      </c>
      <c r="Z25" s="1"/>
      <c r="AA25" s="1"/>
      <c r="AB25" s="1"/>
      <c r="AC25" s="1"/>
      <c r="AD25" s="1"/>
      <c r="AE25" s="18"/>
      <c r="AF25" s="1">
        <v>84</v>
      </c>
      <c r="AG25" s="1">
        <v>86</v>
      </c>
      <c r="AH25" s="1">
        <v>84</v>
      </c>
      <c r="AI25" s="1">
        <v>84</v>
      </c>
      <c r="AJ25" s="1">
        <v>86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43227</v>
      </c>
      <c r="FK25" s="77">
        <v>43237</v>
      </c>
    </row>
    <row r="26" spans="1:167">
      <c r="A26" s="19">
        <v>16</v>
      </c>
      <c r="B26" s="19">
        <v>120242</v>
      </c>
      <c r="C26" s="19" t="s">
        <v>240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menjelaskan tentang gejala rotasi benda tegar, keseimbangan, titik berat, elastisitas, fluida, kalor, teori kinetik &amp; termodinamika.</v>
      </c>
      <c r="K26" s="28">
        <f t="shared" si="5"/>
        <v>85.6</v>
      </c>
      <c r="L26" s="28" t="str">
        <f t="shared" si="6"/>
        <v>A</v>
      </c>
      <c r="M26" s="28">
        <f t="shared" si="7"/>
        <v>85.6</v>
      </c>
      <c r="N26" s="28" t="str">
        <f t="shared" si="8"/>
        <v>A</v>
      </c>
      <c r="O26" s="36">
        <v>1</v>
      </c>
      <c r="P26" s="28" t="str">
        <f t="shared" si="9"/>
        <v>Sangat terampil membuat karya konsep gejala rotasi benda tegar, keseimbangan, titik berat, elastisitas, fluida, kalor, teori kinetik &amp; termodinamika.</v>
      </c>
      <c r="Q26" s="39"/>
      <c r="R26" s="39" t="s">
        <v>8</v>
      </c>
      <c r="S26" s="18"/>
      <c r="T26" s="1">
        <v>88</v>
      </c>
      <c r="U26" s="1">
        <v>82</v>
      </c>
      <c r="V26" s="1">
        <f t="shared" si="10"/>
        <v>98</v>
      </c>
      <c r="W26" s="1">
        <f t="shared" si="11"/>
        <v>87</v>
      </c>
      <c r="X26" s="1">
        <v>90</v>
      </c>
      <c r="Y26" s="1">
        <v>86</v>
      </c>
      <c r="Z26" s="1"/>
      <c r="AA26" s="1"/>
      <c r="AB26" s="1"/>
      <c r="AC26" s="1"/>
      <c r="AD26" s="1"/>
      <c r="AE26" s="18"/>
      <c r="AF26" s="1">
        <v>86</v>
      </c>
      <c r="AG26" s="1">
        <v>85</v>
      </c>
      <c r="AH26" s="1">
        <v>86</v>
      </c>
      <c r="AI26" s="1">
        <v>86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120257</v>
      </c>
      <c r="C27" s="19" t="s">
        <v>241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>Memiliki kemampuan menjelaskan tentang gejala rotasi benda tegar, keseimbangan, titik berat, elastisitas, fluida, kalor, teori kinetik &amp; termodinamika.</v>
      </c>
      <c r="K27" s="28">
        <f t="shared" si="5"/>
        <v>85.2</v>
      </c>
      <c r="L27" s="28" t="str">
        <f t="shared" si="6"/>
        <v>A</v>
      </c>
      <c r="M27" s="28">
        <f t="shared" si="7"/>
        <v>85.2</v>
      </c>
      <c r="N27" s="28" t="str">
        <f t="shared" si="8"/>
        <v>A</v>
      </c>
      <c r="O27" s="36">
        <v>1</v>
      </c>
      <c r="P27" s="28" t="str">
        <f t="shared" si="9"/>
        <v>Sangat terampil membuat karya konsep gejala rotasi benda tegar, keseimbangan, titik berat, elastisitas, fluida, kalor, teori kinetik &amp; termodinamika.</v>
      </c>
      <c r="Q27" s="39"/>
      <c r="R27" s="39" t="s">
        <v>8</v>
      </c>
      <c r="S27" s="18"/>
      <c r="T27" s="1">
        <v>80</v>
      </c>
      <c r="U27" s="1">
        <v>76.319999999999993</v>
      </c>
      <c r="V27" s="1">
        <f t="shared" si="10"/>
        <v>90</v>
      </c>
      <c r="W27" s="1">
        <f t="shared" si="11"/>
        <v>81.319999999999993</v>
      </c>
      <c r="X27" s="1">
        <f t="shared" si="12"/>
        <v>95</v>
      </c>
      <c r="Y27" s="1">
        <f>'[1]XI MIPA 7'!F29</f>
        <v>82.38</v>
      </c>
      <c r="Z27" s="1"/>
      <c r="AA27" s="1"/>
      <c r="AB27" s="1"/>
      <c r="AC27" s="1"/>
      <c r="AD27" s="1"/>
      <c r="AE27" s="18"/>
      <c r="AF27" s="1">
        <v>86</v>
      </c>
      <c r="AG27" s="1">
        <v>84</v>
      </c>
      <c r="AH27" s="1">
        <v>86</v>
      </c>
      <c r="AI27" s="1">
        <v>86</v>
      </c>
      <c r="AJ27" s="1">
        <v>84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43228</v>
      </c>
      <c r="FK27" s="77">
        <v>43238</v>
      </c>
    </row>
    <row r="28" spans="1:167">
      <c r="A28" s="19">
        <v>18</v>
      </c>
      <c r="B28" s="19">
        <v>120272</v>
      </c>
      <c r="C28" s="19" t="s">
        <v>242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1</v>
      </c>
      <c r="J28" s="28" t="str">
        <f t="shared" si="4"/>
        <v>Memiliki kemampuan menjelaskan tentang gejala rotasi benda tegar, keseimbangan, titik berat, elastisitas, fluida, kalor, teori kinetik &amp; termodinamika.</v>
      </c>
      <c r="K28" s="28">
        <f t="shared" si="5"/>
        <v>85.6</v>
      </c>
      <c r="L28" s="28" t="str">
        <f t="shared" si="6"/>
        <v>A</v>
      </c>
      <c r="M28" s="28">
        <f t="shared" si="7"/>
        <v>85.6</v>
      </c>
      <c r="N28" s="28" t="str">
        <f t="shared" si="8"/>
        <v>A</v>
      </c>
      <c r="O28" s="36">
        <v>1</v>
      </c>
      <c r="P28" s="28" t="str">
        <f t="shared" si="9"/>
        <v>Sangat terampil membuat karya konsep gejala rotasi benda tegar, keseimbangan, titik berat, elastisitas, fluida, kalor, teori kinetik &amp; termodinamika.</v>
      </c>
      <c r="Q28" s="39"/>
      <c r="R28" s="39" t="s">
        <v>8</v>
      </c>
      <c r="S28" s="18"/>
      <c r="T28" s="1">
        <v>75</v>
      </c>
      <c r="U28" s="1">
        <v>84</v>
      </c>
      <c r="V28" s="1">
        <f t="shared" si="10"/>
        <v>85</v>
      </c>
      <c r="W28" s="1">
        <v>84</v>
      </c>
      <c r="X28" s="1">
        <v>85</v>
      </c>
      <c r="Y28" s="1">
        <v>75</v>
      </c>
      <c r="Z28" s="1"/>
      <c r="AA28" s="1"/>
      <c r="AB28" s="1"/>
      <c r="AC28" s="1"/>
      <c r="AD28" s="1"/>
      <c r="AE28" s="18"/>
      <c r="AF28" s="1">
        <v>86</v>
      </c>
      <c r="AG28" s="1">
        <v>85</v>
      </c>
      <c r="AH28" s="1">
        <v>86</v>
      </c>
      <c r="AI28" s="1">
        <v>86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120287</v>
      </c>
      <c r="C29" s="19" t="s">
        <v>243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menjelaskan tentang gejala rotasi benda tegar, keseimbangan, titik berat, elastisitas, fluida, dan kalor.</v>
      </c>
      <c r="K29" s="28">
        <f t="shared" si="5"/>
        <v>85.6</v>
      </c>
      <c r="L29" s="28" t="str">
        <f t="shared" si="6"/>
        <v>A</v>
      </c>
      <c r="M29" s="28">
        <f t="shared" si="7"/>
        <v>85.6</v>
      </c>
      <c r="N29" s="28" t="str">
        <f t="shared" si="8"/>
        <v>A</v>
      </c>
      <c r="O29" s="36">
        <v>1</v>
      </c>
      <c r="P29" s="28" t="str">
        <f t="shared" si="9"/>
        <v>Sangat terampil membuat karya konsep gejala rotasi benda tegar, keseimbangan, titik berat, elastisitas, fluida, kalor, teori kinetik &amp; termodinamika.</v>
      </c>
      <c r="Q29" s="39"/>
      <c r="R29" s="39" t="s">
        <v>8</v>
      </c>
      <c r="S29" s="18"/>
      <c r="T29" s="1">
        <v>75</v>
      </c>
      <c r="U29" s="1">
        <v>70</v>
      </c>
      <c r="V29" s="1">
        <f t="shared" si="10"/>
        <v>85</v>
      </c>
      <c r="W29" s="1">
        <f t="shared" si="11"/>
        <v>75</v>
      </c>
      <c r="X29" s="1">
        <f t="shared" si="12"/>
        <v>90</v>
      </c>
      <c r="Y29" s="1">
        <f>'[1]XI MIPA 7'!F31</f>
        <v>76.67</v>
      </c>
      <c r="Z29" s="1"/>
      <c r="AA29" s="1"/>
      <c r="AB29" s="1"/>
      <c r="AC29" s="1"/>
      <c r="AD29" s="1"/>
      <c r="AE29" s="18"/>
      <c r="AF29" s="1">
        <v>86</v>
      </c>
      <c r="AG29" s="1">
        <v>85</v>
      </c>
      <c r="AH29" s="1">
        <v>86</v>
      </c>
      <c r="AI29" s="1">
        <v>86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43229</v>
      </c>
      <c r="FK29" s="77">
        <v>43239</v>
      </c>
    </row>
    <row r="30" spans="1:167">
      <c r="A30" s="19">
        <v>20</v>
      </c>
      <c r="B30" s="19">
        <v>120302</v>
      </c>
      <c r="C30" s="19" t="s">
        <v>244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1</v>
      </c>
      <c r="J30" s="28" t="str">
        <f t="shared" si="4"/>
        <v>Memiliki kemampuan menjelaskan tentang gejala rotasi benda tegar, keseimbangan, titik berat, elastisitas, fluida, kalor, teori kinetik &amp; termodinamika.</v>
      </c>
      <c r="K30" s="28">
        <f t="shared" si="5"/>
        <v>85.6</v>
      </c>
      <c r="L30" s="28" t="str">
        <f t="shared" si="6"/>
        <v>A</v>
      </c>
      <c r="M30" s="28">
        <f t="shared" si="7"/>
        <v>85.6</v>
      </c>
      <c r="N30" s="28" t="str">
        <f t="shared" si="8"/>
        <v>A</v>
      </c>
      <c r="O30" s="36">
        <v>1</v>
      </c>
      <c r="P30" s="28" t="str">
        <f t="shared" si="9"/>
        <v>Sangat terampil membuat karya konsep gejala rotasi benda tegar, keseimbangan, titik berat, elastisitas, fluida, kalor, teori kinetik &amp; termodinamika.</v>
      </c>
      <c r="Q30" s="39"/>
      <c r="R30" s="39" t="s">
        <v>8</v>
      </c>
      <c r="S30" s="18"/>
      <c r="T30" s="1">
        <v>75</v>
      </c>
      <c r="U30" s="1">
        <v>77.37</v>
      </c>
      <c r="V30" s="1">
        <f t="shared" si="10"/>
        <v>85</v>
      </c>
      <c r="W30" s="1">
        <f t="shared" si="11"/>
        <v>82.37</v>
      </c>
      <c r="X30" s="1">
        <f t="shared" si="12"/>
        <v>90</v>
      </c>
      <c r="Y30" s="1">
        <f>'[1]XI MIPA 7'!F32</f>
        <v>70.95</v>
      </c>
      <c r="Z30" s="1"/>
      <c r="AA30" s="1"/>
      <c r="AB30" s="1"/>
      <c r="AC30" s="1"/>
      <c r="AD30" s="1"/>
      <c r="AE30" s="18"/>
      <c r="AF30" s="1">
        <v>86</v>
      </c>
      <c r="AG30" s="1">
        <v>85</v>
      </c>
      <c r="AH30" s="1">
        <v>86</v>
      </c>
      <c r="AI30" s="1">
        <v>86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120317</v>
      </c>
      <c r="C31" s="19" t="s">
        <v>245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>Memiliki kemampuan menjelaskan tentang gejala rotasi benda tegar, keseimbangan, titik berat, elastisitas, fluida, kalor, teori kinetik &amp; termodinamika.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membuat karya konsep gejala rotasi benda tegar, keseimbangan, titik berat, elastisitas, fluida, kalor, teori kinetik &amp; termodinamika.</v>
      </c>
      <c r="Q31" s="39"/>
      <c r="R31" s="39" t="s">
        <v>8</v>
      </c>
      <c r="S31" s="18"/>
      <c r="T31" s="1">
        <v>79</v>
      </c>
      <c r="U31" s="1">
        <v>70</v>
      </c>
      <c r="V31" s="1">
        <f t="shared" si="10"/>
        <v>89</v>
      </c>
      <c r="W31" s="1">
        <f t="shared" si="11"/>
        <v>75</v>
      </c>
      <c r="X31" s="1">
        <f t="shared" si="12"/>
        <v>94</v>
      </c>
      <c r="Y31" s="1">
        <f>'[1]XI MIPA 7'!F33</f>
        <v>74.760000000000005</v>
      </c>
      <c r="Z31" s="1"/>
      <c r="AA31" s="1"/>
      <c r="AB31" s="1"/>
      <c r="AC31" s="1"/>
      <c r="AD31" s="1"/>
      <c r="AE31" s="18"/>
      <c r="AF31" s="1">
        <v>86</v>
      </c>
      <c r="AG31" s="1">
        <v>86</v>
      </c>
      <c r="AH31" s="1">
        <v>86</v>
      </c>
      <c r="AI31" s="1">
        <v>86</v>
      </c>
      <c r="AJ31" s="1">
        <v>86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43230</v>
      </c>
      <c r="FK31" s="77">
        <v>43240</v>
      </c>
    </row>
    <row r="32" spans="1:167">
      <c r="A32" s="19">
        <v>22</v>
      </c>
      <c r="B32" s="19">
        <v>120332</v>
      </c>
      <c r="C32" s="19" t="s">
        <v>246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menjelaskan tentang gejala rotasi benda tegar, keseimbangan, titik berat, elastisitas, fluida, dan kalor.</v>
      </c>
      <c r="K32" s="28">
        <f t="shared" si="5"/>
        <v>85.6</v>
      </c>
      <c r="L32" s="28" t="str">
        <f t="shared" si="6"/>
        <v>A</v>
      </c>
      <c r="M32" s="28">
        <f t="shared" si="7"/>
        <v>85.6</v>
      </c>
      <c r="N32" s="28" t="str">
        <f t="shared" si="8"/>
        <v>A</v>
      </c>
      <c r="O32" s="36">
        <v>1</v>
      </c>
      <c r="P32" s="28" t="str">
        <f t="shared" si="9"/>
        <v>Sangat terampil membuat karya konsep gejala rotasi benda tegar, keseimbangan, titik berat, elastisitas, fluida, kalor, teori kinetik &amp; termodinamika.</v>
      </c>
      <c r="Q32" s="39"/>
      <c r="R32" s="39" t="s">
        <v>8</v>
      </c>
      <c r="S32" s="18"/>
      <c r="T32" s="1">
        <v>75</v>
      </c>
      <c r="U32" s="1">
        <v>73.16</v>
      </c>
      <c r="V32" s="1">
        <f t="shared" si="10"/>
        <v>85</v>
      </c>
      <c r="W32" s="1">
        <f t="shared" si="11"/>
        <v>78.16</v>
      </c>
      <c r="X32" s="1">
        <f t="shared" si="12"/>
        <v>90</v>
      </c>
      <c r="Y32" s="1">
        <f>'[1]XI MIPA 7'!F34</f>
        <v>70.95</v>
      </c>
      <c r="Z32" s="1"/>
      <c r="AA32" s="1"/>
      <c r="AB32" s="1"/>
      <c r="AC32" s="1"/>
      <c r="AD32" s="1"/>
      <c r="AE32" s="18"/>
      <c r="AF32" s="1">
        <v>86</v>
      </c>
      <c r="AG32" s="1">
        <v>85</v>
      </c>
      <c r="AH32" s="1">
        <v>86</v>
      </c>
      <c r="AI32" s="1">
        <v>86</v>
      </c>
      <c r="AJ32" s="1">
        <v>85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120347</v>
      </c>
      <c r="C33" s="19" t="s">
        <v>247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menjelaskan tentang gejala rotasi benda tegar, keseimbangan, titik berat, elastisitas, fluida, dan kalor.</v>
      </c>
      <c r="K33" s="28">
        <f t="shared" si="5"/>
        <v>85.6</v>
      </c>
      <c r="L33" s="28" t="str">
        <f t="shared" si="6"/>
        <v>A</v>
      </c>
      <c r="M33" s="28">
        <f t="shared" si="7"/>
        <v>85.6</v>
      </c>
      <c r="N33" s="28" t="str">
        <f t="shared" si="8"/>
        <v>A</v>
      </c>
      <c r="O33" s="36">
        <v>1</v>
      </c>
      <c r="P33" s="28" t="str">
        <f t="shared" si="9"/>
        <v>Sangat terampil membuat karya konsep gejala rotasi benda tegar, keseimbangan, titik berat, elastisitas, fluida, kalor, teori kinetik &amp; termodinamika.</v>
      </c>
      <c r="Q33" s="39"/>
      <c r="R33" s="39" t="s">
        <v>8</v>
      </c>
      <c r="S33" s="18"/>
      <c r="T33" s="1">
        <v>76</v>
      </c>
      <c r="U33" s="1">
        <v>74.209999999999994</v>
      </c>
      <c r="V33" s="1">
        <f t="shared" si="10"/>
        <v>86</v>
      </c>
      <c r="W33" s="1">
        <f t="shared" si="11"/>
        <v>79.209999999999994</v>
      </c>
      <c r="X33" s="1">
        <f t="shared" si="12"/>
        <v>91</v>
      </c>
      <c r="Y33" s="1">
        <f>'[1]XI MIPA 7'!F35</f>
        <v>70</v>
      </c>
      <c r="Z33" s="1"/>
      <c r="AA33" s="1"/>
      <c r="AB33" s="1"/>
      <c r="AC33" s="1"/>
      <c r="AD33" s="1"/>
      <c r="AE33" s="18"/>
      <c r="AF33" s="1">
        <v>86</v>
      </c>
      <c r="AG33" s="1">
        <v>85</v>
      </c>
      <c r="AH33" s="1">
        <v>86</v>
      </c>
      <c r="AI33" s="1">
        <v>86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120362</v>
      </c>
      <c r="C34" s="19" t="s">
        <v>248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2</v>
      </c>
      <c r="J34" s="28" t="str">
        <f t="shared" si="4"/>
        <v>Memiliki kemampuan menjelaskan tentang gejala rotasi benda tegar, keseimbangan, titik berat, elastisitas, fluida, dan kalor.</v>
      </c>
      <c r="K34" s="28">
        <f t="shared" si="5"/>
        <v>85.6</v>
      </c>
      <c r="L34" s="28" t="str">
        <f t="shared" si="6"/>
        <v>A</v>
      </c>
      <c r="M34" s="28">
        <f t="shared" si="7"/>
        <v>85.6</v>
      </c>
      <c r="N34" s="28" t="str">
        <f t="shared" si="8"/>
        <v>A</v>
      </c>
      <c r="O34" s="36">
        <v>1</v>
      </c>
      <c r="P34" s="28" t="str">
        <f t="shared" si="9"/>
        <v>Sangat terampil membuat karya konsep gejala rotasi benda tegar, keseimbangan, titik berat, elastisitas, fluida, kalor, teori kinetik &amp; termodinamika.</v>
      </c>
      <c r="Q34" s="39"/>
      <c r="R34" s="39" t="s">
        <v>8</v>
      </c>
      <c r="S34" s="18"/>
      <c r="T34" s="1">
        <v>85</v>
      </c>
      <c r="U34" s="1">
        <v>78.42</v>
      </c>
      <c r="V34" s="1">
        <f t="shared" si="10"/>
        <v>95</v>
      </c>
      <c r="W34" s="1">
        <f t="shared" si="11"/>
        <v>83.42</v>
      </c>
      <c r="X34" s="1">
        <f t="shared" si="12"/>
        <v>100</v>
      </c>
      <c r="Y34" s="1">
        <f>'[1]XI MIPA 7'!F36</f>
        <v>74.760000000000005</v>
      </c>
      <c r="Z34" s="1"/>
      <c r="AA34" s="1"/>
      <c r="AB34" s="1"/>
      <c r="AC34" s="1"/>
      <c r="AD34" s="1"/>
      <c r="AE34" s="18"/>
      <c r="AF34" s="1">
        <v>86</v>
      </c>
      <c r="AG34" s="1">
        <v>85</v>
      </c>
      <c r="AH34" s="1">
        <v>86</v>
      </c>
      <c r="AI34" s="1">
        <v>86</v>
      </c>
      <c r="AJ34" s="1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120377</v>
      </c>
      <c r="C35" s="19" t="s">
        <v>249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1</v>
      </c>
      <c r="J35" s="28" t="str">
        <f t="shared" si="4"/>
        <v>Memiliki kemampuan menjelaskan tentang gejala rotasi benda tegar, keseimbangan, titik berat, elastisitas, fluida, kalor, teori kinetik &amp; termodinamika.</v>
      </c>
      <c r="K35" s="28">
        <f t="shared" si="5"/>
        <v>86.2</v>
      </c>
      <c r="L35" s="28" t="str">
        <f t="shared" si="6"/>
        <v>A</v>
      </c>
      <c r="M35" s="28">
        <f t="shared" si="7"/>
        <v>86.2</v>
      </c>
      <c r="N35" s="28" t="str">
        <f t="shared" si="8"/>
        <v>A</v>
      </c>
      <c r="O35" s="36">
        <v>1</v>
      </c>
      <c r="P35" s="28" t="str">
        <f t="shared" si="9"/>
        <v>Sangat terampil membuat karya konsep gejala rotasi benda tegar, keseimbangan, titik berat, elastisitas, fluida, kalor, teori kinetik &amp; termodinamika.</v>
      </c>
      <c r="Q35" s="39"/>
      <c r="R35" s="39" t="s">
        <v>8</v>
      </c>
      <c r="S35" s="18"/>
      <c r="T35" s="1">
        <v>75</v>
      </c>
      <c r="U35" s="1">
        <v>76.319999999999993</v>
      </c>
      <c r="V35" s="1">
        <f t="shared" si="10"/>
        <v>85</v>
      </c>
      <c r="W35" s="1">
        <f t="shared" si="11"/>
        <v>81.319999999999993</v>
      </c>
      <c r="X35" s="1">
        <f t="shared" si="12"/>
        <v>90</v>
      </c>
      <c r="Y35" s="1">
        <f>'[1]XI MIPA 7'!F37</f>
        <v>81.430000000000007</v>
      </c>
      <c r="Z35" s="1"/>
      <c r="AA35" s="1"/>
      <c r="AB35" s="1"/>
      <c r="AC35" s="1"/>
      <c r="AD35" s="1"/>
      <c r="AE35" s="18"/>
      <c r="AF35" s="1">
        <v>87</v>
      </c>
      <c r="AG35" s="1">
        <v>85</v>
      </c>
      <c r="AH35" s="1">
        <v>87</v>
      </c>
      <c r="AI35" s="1">
        <v>87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120392</v>
      </c>
      <c r="C36" s="19" t="s">
        <v>250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1</v>
      </c>
      <c r="J36" s="28" t="str">
        <f t="shared" si="4"/>
        <v>Memiliki kemampuan menjelaskan tentang gejala rotasi benda tegar, keseimbangan, titik berat, elastisitas, fluida, kalor, teori kinetik &amp; termodinamika.</v>
      </c>
      <c r="K36" s="28">
        <f t="shared" si="5"/>
        <v>85.6</v>
      </c>
      <c r="L36" s="28" t="str">
        <f t="shared" si="6"/>
        <v>A</v>
      </c>
      <c r="M36" s="28">
        <f t="shared" si="7"/>
        <v>85.6</v>
      </c>
      <c r="N36" s="28" t="str">
        <f t="shared" si="8"/>
        <v>A</v>
      </c>
      <c r="O36" s="36">
        <v>1</v>
      </c>
      <c r="P36" s="28" t="str">
        <f t="shared" si="9"/>
        <v>Sangat terampil membuat karya konsep gejala rotasi benda tegar, keseimbangan, titik berat, elastisitas, fluida, kalor, teori kinetik &amp; termodinamika.</v>
      </c>
      <c r="Q36" s="39"/>
      <c r="R36" s="39" t="s">
        <v>8</v>
      </c>
      <c r="S36" s="18"/>
      <c r="T36" s="1">
        <v>78</v>
      </c>
      <c r="U36" s="1">
        <v>76</v>
      </c>
      <c r="V36" s="1">
        <f t="shared" si="10"/>
        <v>88</v>
      </c>
      <c r="W36" s="1">
        <f t="shared" si="11"/>
        <v>81</v>
      </c>
      <c r="X36" s="1">
        <f t="shared" si="12"/>
        <v>93</v>
      </c>
      <c r="Y36" s="1">
        <v>88</v>
      </c>
      <c r="Z36" s="1"/>
      <c r="AA36" s="1"/>
      <c r="AB36" s="1"/>
      <c r="AC36" s="1"/>
      <c r="AD36" s="1"/>
      <c r="AE36" s="18"/>
      <c r="AF36" s="1">
        <v>86</v>
      </c>
      <c r="AG36" s="1">
        <v>85</v>
      </c>
      <c r="AH36" s="1">
        <v>86</v>
      </c>
      <c r="AI36" s="1">
        <v>86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120407</v>
      </c>
      <c r="C37" s="19" t="s">
        <v>251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1</v>
      </c>
      <c r="J37" s="28" t="str">
        <f t="shared" si="4"/>
        <v>Memiliki kemampuan menjelaskan tentang gejala rotasi benda tegar, keseimbangan, titik berat, elastisitas, fluida, kalor, teori kinetik &amp; termodinamika.</v>
      </c>
      <c r="K37" s="28">
        <f t="shared" si="5"/>
        <v>85.6</v>
      </c>
      <c r="L37" s="28" t="str">
        <f t="shared" si="6"/>
        <v>A</v>
      </c>
      <c r="M37" s="28">
        <f t="shared" si="7"/>
        <v>85.6</v>
      </c>
      <c r="N37" s="28" t="str">
        <f t="shared" si="8"/>
        <v>A</v>
      </c>
      <c r="O37" s="36">
        <v>1</v>
      </c>
      <c r="P37" s="28" t="str">
        <f t="shared" si="9"/>
        <v>Sangat terampil membuat karya konsep gejala rotasi benda tegar, keseimbangan, titik berat, elastisitas, fluida, kalor, teori kinetik &amp; termodinamika.</v>
      </c>
      <c r="Q37" s="39"/>
      <c r="R37" s="39" t="s">
        <v>8</v>
      </c>
      <c r="S37" s="18"/>
      <c r="T37" s="1">
        <v>74</v>
      </c>
      <c r="U37" s="1">
        <v>77</v>
      </c>
      <c r="V37" s="1">
        <f t="shared" si="10"/>
        <v>84</v>
      </c>
      <c r="W37" s="1">
        <v>76</v>
      </c>
      <c r="X37" s="1">
        <f t="shared" si="12"/>
        <v>89</v>
      </c>
      <c r="Y37" s="1">
        <v>77</v>
      </c>
      <c r="Z37" s="1"/>
      <c r="AA37" s="1"/>
      <c r="AB37" s="1"/>
      <c r="AC37" s="1"/>
      <c r="AD37" s="1"/>
      <c r="AE37" s="18"/>
      <c r="AF37" s="1">
        <v>86</v>
      </c>
      <c r="AG37" s="1">
        <v>85</v>
      </c>
      <c r="AH37" s="1">
        <v>86</v>
      </c>
      <c r="AI37" s="1">
        <v>86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120422</v>
      </c>
      <c r="C38" s="19" t="s">
        <v>252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menjelaskan tentang gejala rotasi benda tegar, keseimbangan, titik berat, elastisitas, fluida, kalor, teori kinetik &amp; termodinamika.</v>
      </c>
      <c r="K38" s="28">
        <f t="shared" si="5"/>
        <v>85.6</v>
      </c>
      <c r="L38" s="28" t="str">
        <f t="shared" si="6"/>
        <v>A</v>
      </c>
      <c r="M38" s="28">
        <f t="shared" si="7"/>
        <v>85.6</v>
      </c>
      <c r="N38" s="28" t="str">
        <f t="shared" si="8"/>
        <v>A</v>
      </c>
      <c r="O38" s="36">
        <v>1</v>
      </c>
      <c r="P38" s="28" t="str">
        <f t="shared" si="9"/>
        <v>Sangat terampil membuat karya konsep gejala rotasi benda tegar, keseimbangan, titik berat, elastisitas, fluida, kalor, teori kinetik &amp; termodinamika.</v>
      </c>
      <c r="Q38" s="39"/>
      <c r="R38" s="39" t="s">
        <v>8</v>
      </c>
      <c r="S38" s="18"/>
      <c r="T38" s="1">
        <v>82</v>
      </c>
      <c r="U38" s="1">
        <v>81</v>
      </c>
      <c r="V38" s="1">
        <f t="shared" si="10"/>
        <v>92</v>
      </c>
      <c r="W38" s="1">
        <f t="shared" si="11"/>
        <v>86</v>
      </c>
      <c r="X38" s="1">
        <f t="shared" si="12"/>
        <v>97</v>
      </c>
      <c r="Y38" s="1">
        <v>85</v>
      </c>
      <c r="Z38" s="1"/>
      <c r="AA38" s="1"/>
      <c r="AB38" s="1"/>
      <c r="AC38" s="1"/>
      <c r="AD38" s="1"/>
      <c r="AE38" s="18"/>
      <c r="AF38" s="1">
        <v>86</v>
      </c>
      <c r="AG38" s="1">
        <v>85</v>
      </c>
      <c r="AH38" s="1">
        <v>86</v>
      </c>
      <c r="AI38" s="1">
        <v>86</v>
      </c>
      <c r="AJ38" s="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120437</v>
      </c>
      <c r="C39" s="19" t="s">
        <v>253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menjelaskan tentang gejala rotasi benda tegar, keseimbangan, titik berat, elastisitas, fluida, kalor, teori kinetik &amp; termodinamika.</v>
      </c>
      <c r="K39" s="28">
        <f t="shared" si="5"/>
        <v>86.6</v>
      </c>
      <c r="L39" s="28" t="str">
        <f t="shared" si="6"/>
        <v>A</v>
      </c>
      <c r="M39" s="28">
        <f t="shared" si="7"/>
        <v>86.6</v>
      </c>
      <c r="N39" s="28" t="str">
        <f t="shared" si="8"/>
        <v>A</v>
      </c>
      <c r="O39" s="36">
        <v>1</v>
      </c>
      <c r="P39" s="28" t="str">
        <f t="shared" si="9"/>
        <v>Sangat terampil membuat karya konsep gejala rotasi benda tegar, keseimbangan, titik berat, elastisitas, fluida, kalor, teori kinetik &amp; termodinamika.</v>
      </c>
      <c r="Q39" s="39"/>
      <c r="R39" s="39" t="s">
        <v>8</v>
      </c>
      <c r="S39" s="18"/>
      <c r="T39" s="1">
        <v>86</v>
      </c>
      <c r="U39" s="1">
        <v>76</v>
      </c>
      <c r="V39" s="1">
        <f t="shared" si="10"/>
        <v>96</v>
      </c>
      <c r="W39" s="1">
        <v>85</v>
      </c>
      <c r="X39" s="1">
        <v>90</v>
      </c>
      <c r="Y39" s="1">
        <v>80</v>
      </c>
      <c r="Z39" s="1"/>
      <c r="AA39" s="1"/>
      <c r="AB39" s="1"/>
      <c r="AC39" s="1"/>
      <c r="AD39" s="1"/>
      <c r="AE39" s="18"/>
      <c r="AF39" s="1">
        <v>87</v>
      </c>
      <c r="AG39" s="1">
        <v>86</v>
      </c>
      <c r="AH39" s="1">
        <v>87</v>
      </c>
      <c r="AI39" s="1">
        <v>87</v>
      </c>
      <c r="AJ39" s="1">
        <v>86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120452</v>
      </c>
      <c r="C40" s="19" t="s">
        <v>254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 t="shared" si="4"/>
        <v>Memiliki kemampuan menjelaskan tentang gejala rotasi benda tegar, keseimbangan, titik berat, elastisitas, fluida, kalor, teori kinetik &amp; termodinamika.</v>
      </c>
      <c r="K40" s="28">
        <f t="shared" si="5"/>
        <v>85.6</v>
      </c>
      <c r="L40" s="28" t="str">
        <f t="shared" si="6"/>
        <v>A</v>
      </c>
      <c r="M40" s="28">
        <f t="shared" si="7"/>
        <v>85.6</v>
      </c>
      <c r="N40" s="28" t="str">
        <f t="shared" si="8"/>
        <v>A</v>
      </c>
      <c r="O40" s="36">
        <v>1</v>
      </c>
      <c r="P40" s="28" t="str">
        <f t="shared" si="9"/>
        <v>Sangat terampil membuat karya konsep gejala rotasi benda tegar, keseimbangan, titik berat, elastisitas, fluida, kalor, teori kinetik &amp; termodinamika.</v>
      </c>
      <c r="Q40" s="39"/>
      <c r="R40" s="39" t="s">
        <v>8</v>
      </c>
      <c r="S40" s="18"/>
      <c r="T40" s="1">
        <v>75</v>
      </c>
      <c r="U40" s="1">
        <v>74</v>
      </c>
      <c r="V40" s="1">
        <f t="shared" si="10"/>
        <v>85</v>
      </c>
      <c r="W40" s="1">
        <f t="shared" si="11"/>
        <v>79</v>
      </c>
      <c r="X40" s="1">
        <v>85</v>
      </c>
      <c r="Y40" s="1">
        <v>80</v>
      </c>
      <c r="Z40" s="1"/>
      <c r="AA40" s="1"/>
      <c r="AB40" s="1"/>
      <c r="AC40" s="1"/>
      <c r="AD40" s="1"/>
      <c r="AE40" s="18"/>
      <c r="AF40" s="1">
        <v>86</v>
      </c>
      <c r="AG40" s="1">
        <v>85</v>
      </c>
      <c r="AH40" s="1">
        <v>86</v>
      </c>
      <c r="AI40" s="1">
        <v>86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120467</v>
      </c>
      <c r="C41" s="19" t="s">
        <v>255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menjelaskan tentang gejala rotasi benda tegar, keseimbangan, titik berat, elastisitas, fluida, kalor, teori kinetik &amp; termodinamika.</v>
      </c>
      <c r="K41" s="28">
        <f t="shared" si="5"/>
        <v>86.6</v>
      </c>
      <c r="L41" s="28" t="str">
        <f t="shared" si="6"/>
        <v>A</v>
      </c>
      <c r="M41" s="28">
        <f t="shared" si="7"/>
        <v>86.6</v>
      </c>
      <c r="N41" s="28" t="str">
        <f t="shared" si="8"/>
        <v>A</v>
      </c>
      <c r="O41" s="36">
        <v>1</v>
      </c>
      <c r="P41" s="28" t="str">
        <f t="shared" si="9"/>
        <v>Sangat terampil membuat karya konsep gejala rotasi benda tegar, keseimbangan, titik berat, elastisitas, fluida, kalor, teori kinetik &amp; termodinamika.</v>
      </c>
      <c r="Q41" s="39"/>
      <c r="R41" s="39" t="s">
        <v>8</v>
      </c>
      <c r="S41" s="18"/>
      <c r="T41" s="1">
        <v>80</v>
      </c>
      <c r="U41" s="1">
        <v>88</v>
      </c>
      <c r="V41" s="1">
        <f t="shared" si="10"/>
        <v>90</v>
      </c>
      <c r="W41" s="1">
        <v>95</v>
      </c>
      <c r="X41" s="1">
        <f t="shared" si="12"/>
        <v>95</v>
      </c>
      <c r="Y41" s="1">
        <v>90</v>
      </c>
      <c r="Z41" s="1"/>
      <c r="AA41" s="1"/>
      <c r="AB41" s="1"/>
      <c r="AC41" s="1"/>
      <c r="AD41" s="1"/>
      <c r="AE41" s="18"/>
      <c r="AF41" s="1">
        <v>87</v>
      </c>
      <c r="AG41" s="1">
        <v>86</v>
      </c>
      <c r="AH41" s="1">
        <v>87</v>
      </c>
      <c r="AI41" s="1">
        <v>87</v>
      </c>
      <c r="AJ41" s="1"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120482</v>
      </c>
      <c r="C42" s="19" t="s">
        <v>256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menjelaskan tentang gejala rotasi benda tegar, keseimbangan, titik berat, elastisitas, fluida, kalor, teori kinetik &amp; termodinamika.</v>
      </c>
      <c r="K42" s="28">
        <f t="shared" si="5"/>
        <v>86.2</v>
      </c>
      <c r="L42" s="28" t="str">
        <f t="shared" si="6"/>
        <v>A</v>
      </c>
      <c r="M42" s="28">
        <f t="shared" si="7"/>
        <v>86.2</v>
      </c>
      <c r="N42" s="28" t="str">
        <f t="shared" si="8"/>
        <v>A</v>
      </c>
      <c r="O42" s="36">
        <v>1</v>
      </c>
      <c r="P42" s="28" t="str">
        <f t="shared" si="9"/>
        <v>Sangat terampil membuat karya konsep gejala rotasi benda tegar, keseimbangan, titik berat, elastisitas, fluida, kalor, teori kinetik &amp; termodinamika.</v>
      </c>
      <c r="Q42" s="39"/>
      <c r="R42" s="39" t="s">
        <v>8</v>
      </c>
      <c r="S42" s="18"/>
      <c r="T42" s="1">
        <v>85</v>
      </c>
      <c r="U42" s="1">
        <v>88</v>
      </c>
      <c r="V42" s="1">
        <v>90</v>
      </c>
      <c r="W42" s="1">
        <f t="shared" si="11"/>
        <v>93</v>
      </c>
      <c r="X42" s="1">
        <f t="shared" si="12"/>
        <v>100</v>
      </c>
      <c r="Y42" s="1">
        <v>87</v>
      </c>
      <c r="Z42" s="1"/>
      <c r="AA42" s="1"/>
      <c r="AB42" s="1"/>
      <c r="AC42" s="1"/>
      <c r="AD42" s="1"/>
      <c r="AE42" s="18"/>
      <c r="AF42" s="1">
        <v>87</v>
      </c>
      <c r="AG42" s="1">
        <v>85</v>
      </c>
      <c r="AH42" s="1">
        <v>87</v>
      </c>
      <c r="AI42" s="1">
        <v>87</v>
      </c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120497</v>
      </c>
      <c r="C43" s="19" t="s">
        <v>257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1</v>
      </c>
      <c r="J43" s="28" t="str">
        <f t="shared" si="4"/>
        <v>Memiliki kemampuan menjelaskan tentang gejala rotasi benda tegar, keseimbangan, titik berat, elastisitas, fluida, kalor, teori kinetik &amp; termodinamika.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membuat karya konsep gejala rotasi benda tegar, keseimbangan, titik berat, elastisitas, fluida, kalor, teori kinetik &amp; termodinamika.</v>
      </c>
      <c r="Q43" s="39"/>
      <c r="R43" s="39" t="s">
        <v>8</v>
      </c>
      <c r="S43" s="18"/>
      <c r="T43" s="1">
        <v>78</v>
      </c>
      <c r="U43" s="1">
        <v>75</v>
      </c>
      <c r="V43" s="1">
        <v>85</v>
      </c>
      <c r="W43" s="1">
        <f t="shared" si="11"/>
        <v>80</v>
      </c>
      <c r="X43" s="1">
        <v>85</v>
      </c>
      <c r="Y43" s="1">
        <v>76</v>
      </c>
      <c r="Z43" s="1"/>
      <c r="AA43" s="1"/>
      <c r="AB43" s="1"/>
      <c r="AC43" s="1"/>
      <c r="AD43" s="1"/>
      <c r="AE43" s="18"/>
      <c r="AF43" s="1">
        <v>86</v>
      </c>
      <c r="AG43" s="1">
        <v>86</v>
      </c>
      <c r="AH43" s="1">
        <v>86</v>
      </c>
      <c r="AI43" s="1">
        <v>86</v>
      </c>
      <c r="AJ43" s="1">
        <v>86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120512</v>
      </c>
      <c r="C44" s="19" t="s">
        <v>258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menjelaskan tentang gejala rotasi benda tegar, keseimbangan, titik berat, elastisitas, fluida, kalor, teori kinetik &amp; termodinamika.</v>
      </c>
      <c r="K44" s="28">
        <f t="shared" si="5"/>
        <v>85.6</v>
      </c>
      <c r="L44" s="28" t="str">
        <f t="shared" si="6"/>
        <v>A</v>
      </c>
      <c r="M44" s="28">
        <f t="shared" si="7"/>
        <v>85.6</v>
      </c>
      <c r="N44" s="28" t="str">
        <f t="shared" si="8"/>
        <v>A</v>
      </c>
      <c r="O44" s="36">
        <v>1</v>
      </c>
      <c r="P44" s="28" t="str">
        <f t="shared" si="9"/>
        <v>Sangat terampil membuat karya konsep gejala rotasi benda tegar, keseimbangan, titik berat, elastisitas, fluida, kalor, teori kinetik &amp; termodinamika.</v>
      </c>
      <c r="Q44" s="39"/>
      <c r="R44" s="39" t="s">
        <v>8</v>
      </c>
      <c r="S44" s="18"/>
      <c r="T44" s="1">
        <v>87</v>
      </c>
      <c r="U44" s="1">
        <v>88</v>
      </c>
      <c r="V44" s="1">
        <v>90</v>
      </c>
      <c r="W44" s="1">
        <f t="shared" si="11"/>
        <v>93</v>
      </c>
      <c r="X44" s="1">
        <v>86</v>
      </c>
      <c r="Y44" s="1">
        <v>90</v>
      </c>
      <c r="Z44" s="1"/>
      <c r="AA44" s="1"/>
      <c r="AB44" s="1"/>
      <c r="AC44" s="1"/>
      <c r="AD44" s="1"/>
      <c r="AE44" s="18"/>
      <c r="AF44" s="1">
        <v>86</v>
      </c>
      <c r="AG44" s="1">
        <v>85</v>
      </c>
      <c r="AH44" s="1">
        <v>86</v>
      </c>
      <c r="AI44" s="1">
        <v>86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120527</v>
      </c>
      <c r="C45" s="19" t="s">
        <v>259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>Memiliki kemampuan menjelaskan tentang gejala rotasi benda tegar, keseimbangan, titik berat, elastisitas, fluida, kalor, teori kinetik &amp; termodinamika.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Sangat terampil membuat karya konsep gejala rotasi benda tegar, keseimbangan, titik berat, elastisitas, fluida, kalor, teori kinetik &amp; termodinamika.</v>
      </c>
      <c r="Q45" s="39"/>
      <c r="R45" s="39" t="s">
        <v>8</v>
      </c>
      <c r="S45" s="18"/>
      <c r="T45" s="1">
        <v>80</v>
      </c>
      <c r="U45" s="1">
        <v>78</v>
      </c>
      <c r="V45" s="1">
        <f t="shared" si="10"/>
        <v>90</v>
      </c>
      <c r="W45" s="1">
        <f t="shared" si="11"/>
        <v>83</v>
      </c>
      <c r="X45" s="1">
        <v>90</v>
      </c>
      <c r="Y45" s="1">
        <v>75</v>
      </c>
      <c r="Z45" s="1"/>
      <c r="AA45" s="1"/>
      <c r="AB45" s="1"/>
      <c r="AC45" s="1"/>
      <c r="AD45" s="1"/>
      <c r="AE45" s="18"/>
      <c r="AF45" s="1">
        <v>86</v>
      </c>
      <c r="AG45" s="1">
        <v>86</v>
      </c>
      <c r="AH45" s="1">
        <v>86</v>
      </c>
      <c r="AI45" s="1">
        <v>86</v>
      </c>
      <c r="AJ45" s="1">
        <v>86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120542</v>
      </c>
      <c r="C46" s="19" t="s">
        <v>260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1</v>
      </c>
      <c r="J46" s="28" t="str">
        <f t="shared" si="4"/>
        <v>Memiliki kemampuan menjelaskan tentang gejala rotasi benda tegar, keseimbangan, titik berat, elastisitas, fluida, kalor, teori kinetik &amp; termodinamika.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membuat karya konsep gejala rotasi benda tegar, keseimbangan, titik berat, elastisitas, fluida, kalor, teori kinetik &amp; termodinamika.</v>
      </c>
      <c r="Q46" s="39"/>
      <c r="R46" s="39" t="s">
        <v>8</v>
      </c>
      <c r="S46" s="18"/>
      <c r="T46" s="1">
        <v>76</v>
      </c>
      <c r="U46" s="1">
        <v>78</v>
      </c>
      <c r="V46" s="1">
        <f t="shared" si="10"/>
        <v>86</v>
      </c>
      <c r="W46" s="1">
        <f t="shared" si="11"/>
        <v>83</v>
      </c>
      <c r="X46" s="1">
        <f t="shared" si="12"/>
        <v>91</v>
      </c>
      <c r="Y46" s="1">
        <v>80</v>
      </c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>
        <v>85</v>
      </c>
      <c r="AJ46" s="1">
        <v>85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XI-MIPA 4</vt:lpstr>
      <vt:lpstr>XI-MIPA 5</vt:lpstr>
      <vt:lpstr>XI-MIPA 3</vt:lpstr>
      <vt:lpstr>XI-MIPA 6</vt:lpstr>
      <vt:lpstr>XI-MIPA 7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INS 11 3138</cp:lastModifiedBy>
  <dcterms:created xsi:type="dcterms:W3CDTF">2015-09-01T09:01:01Z</dcterms:created>
  <dcterms:modified xsi:type="dcterms:W3CDTF">2019-12-12T07:41:55Z</dcterms:modified>
</cp:coreProperties>
</file>