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360" yWindow="525" windowWidth="19815" windowHeight="7365" activeTab="1"/>
  </bookViews>
  <sheets>
    <sheet name="X-IPS 1" sheetId="1" r:id="rId1"/>
    <sheet name="X-MIPA 2" sheetId="2" r:id="rId2"/>
    <sheet name="X-MIPA 5" sheetId="3" r:id="rId3"/>
  </sheets>
  <calcPr calcId="124519"/>
</workbook>
</file>

<file path=xl/calcChain.xml><?xml version="1.0" encoding="utf-8"?>
<calcChain xmlns="http://schemas.openxmlformats.org/spreadsheetml/2006/main">
  <c r="K55" i="3"/>
  <c r="R50"/>
  <c r="Q50"/>
  <c r="P50"/>
  <c r="N50"/>
  <c r="M50"/>
  <c r="L50"/>
  <c r="K50"/>
  <c r="J50"/>
  <c r="G50"/>
  <c r="H50" s="1"/>
  <c r="E50"/>
  <c r="F50" s="1"/>
  <c r="R49"/>
  <c r="Q49"/>
  <c r="P49"/>
  <c r="N49"/>
  <c r="M49"/>
  <c r="L49"/>
  <c r="K49"/>
  <c r="J49"/>
  <c r="G49"/>
  <c r="H49" s="1"/>
  <c r="E49"/>
  <c r="F49" s="1"/>
  <c r="R48"/>
  <c r="Q48"/>
  <c r="P48"/>
  <c r="N48"/>
  <c r="M48"/>
  <c r="L48"/>
  <c r="K48"/>
  <c r="J48"/>
  <c r="G48"/>
  <c r="H48" s="1"/>
  <c r="E48"/>
  <c r="F48" s="1"/>
  <c r="R47"/>
  <c r="Q47"/>
  <c r="P47"/>
  <c r="N47"/>
  <c r="M47"/>
  <c r="L47"/>
  <c r="K47"/>
  <c r="J47"/>
  <c r="G47"/>
  <c r="H47" s="1"/>
  <c r="E47"/>
  <c r="F47" s="1"/>
  <c r="R46"/>
  <c r="Q46"/>
  <c r="P46"/>
  <c r="N46"/>
  <c r="M46"/>
  <c r="L46"/>
  <c r="K46"/>
  <c r="J46"/>
  <c r="G46"/>
  <c r="H46" s="1"/>
  <c r="E46"/>
  <c r="F46" s="1"/>
  <c r="R45"/>
  <c r="Q45"/>
  <c r="P45"/>
  <c r="N45"/>
  <c r="M45"/>
  <c r="L45"/>
  <c r="K45"/>
  <c r="J45"/>
  <c r="G45"/>
  <c r="H45" s="1"/>
  <c r="E45"/>
  <c r="F45" s="1"/>
  <c r="R44"/>
  <c r="Q44"/>
  <c r="P44"/>
  <c r="N44"/>
  <c r="M44"/>
  <c r="L44"/>
  <c r="K44"/>
  <c r="J44"/>
  <c r="G44"/>
  <c r="H44" s="1"/>
  <c r="E44"/>
  <c r="F44" s="1"/>
  <c r="R43"/>
  <c r="Q43"/>
  <c r="P43"/>
  <c r="N43"/>
  <c r="M43"/>
  <c r="L43"/>
  <c r="K43"/>
  <c r="J43"/>
  <c r="G43"/>
  <c r="H43" s="1"/>
  <c r="E43"/>
  <c r="F43" s="1"/>
  <c r="R42"/>
  <c r="Q42"/>
  <c r="P42"/>
  <c r="N42"/>
  <c r="M42"/>
  <c r="L42"/>
  <c r="K42"/>
  <c r="J42"/>
  <c r="G42"/>
  <c r="H42" s="1"/>
  <c r="E42"/>
  <c r="F42" s="1"/>
  <c r="R41"/>
  <c r="Q41"/>
  <c r="P41"/>
  <c r="N41"/>
  <c r="M41"/>
  <c r="L41"/>
  <c r="K41"/>
  <c r="J41"/>
  <c r="G41"/>
  <c r="H41" s="1"/>
  <c r="E41"/>
  <c r="F41" s="1"/>
  <c r="R40"/>
  <c r="Q40"/>
  <c r="P40"/>
  <c r="N40"/>
  <c r="M40"/>
  <c r="L40"/>
  <c r="K40"/>
  <c r="J40"/>
  <c r="G40"/>
  <c r="H40" s="1"/>
  <c r="E40"/>
  <c r="F40" s="1"/>
  <c r="R39"/>
  <c r="Q39"/>
  <c r="P39"/>
  <c r="N39"/>
  <c r="M39"/>
  <c r="L39"/>
  <c r="K39"/>
  <c r="J39"/>
  <c r="G39"/>
  <c r="H39" s="1"/>
  <c r="E39"/>
  <c r="F39" s="1"/>
  <c r="R38"/>
  <c r="Q38"/>
  <c r="P38"/>
  <c r="N38"/>
  <c r="M38"/>
  <c r="L38"/>
  <c r="K38"/>
  <c r="J38"/>
  <c r="G38"/>
  <c r="H38" s="1"/>
  <c r="E38"/>
  <c r="F38" s="1"/>
  <c r="R37"/>
  <c r="Q37"/>
  <c r="P37"/>
  <c r="N37"/>
  <c r="M37"/>
  <c r="L37"/>
  <c r="K37"/>
  <c r="J37"/>
  <c r="G37"/>
  <c r="H37" s="1"/>
  <c r="E37"/>
  <c r="F37" s="1"/>
  <c r="R36"/>
  <c r="Q36"/>
  <c r="P36"/>
  <c r="N36"/>
  <c r="M36"/>
  <c r="L36"/>
  <c r="K36"/>
  <c r="J36"/>
  <c r="G36"/>
  <c r="H36" s="1"/>
  <c r="E36"/>
  <c r="F36" s="1"/>
  <c r="R35"/>
  <c r="Q35"/>
  <c r="P35"/>
  <c r="N35"/>
  <c r="M35"/>
  <c r="L35"/>
  <c r="K35"/>
  <c r="J35"/>
  <c r="G35"/>
  <c r="H35" s="1"/>
  <c r="E35"/>
  <c r="F35" s="1"/>
  <c r="R34"/>
  <c r="Q34"/>
  <c r="P34"/>
  <c r="N34"/>
  <c r="M34"/>
  <c r="L34"/>
  <c r="K34"/>
  <c r="J34"/>
  <c r="G34"/>
  <c r="H34" s="1"/>
  <c r="E34"/>
  <c r="F34" s="1"/>
  <c r="R33"/>
  <c r="Q33"/>
  <c r="P33"/>
  <c r="N33"/>
  <c r="M33"/>
  <c r="L33"/>
  <c r="K33"/>
  <c r="J33"/>
  <c r="G33"/>
  <c r="H33" s="1"/>
  <c r="E33"/>
  <c r="F33" s="1"/>
  <c r="R32"/>
  <c r="Q32"/>
  <c r="P32"/>
  <c r="N32"/>
  <c r="M32"/>
  <c r="L32"/>
  <c r="K32"/>
  <c r="J32"/>
  <c r="G32"/>
  <c r="H32" s="1"/>
  <c r="E32"/>
  <c r="F32" s="1"/>
  <c r="R31"/>
  <c r="Q31"/>
  <c r="P31"/>
  <c r="N31"/>
  <c r="M31"/>
  <c r="L31"/>
  <c r="K31"/>
  <c r="J31"/>
  <c r="G31"/>
  <c r="H31" s="1"/>
  <c r="E31"/>
  <c r="F31" s="1"/>
  <c r="R30"/>
  <c r="Q30"/>
  <c r="P30"/>
  <c r="N30"/>
  <c r="M30"/>
  <c r="L30"/>
  <c r="K30"/>
  <c r="J30"/>
  <c r="G30"/>
  <c r="H30" s="1"/>
  <c r="E30"/>
  <c r="F30" s="1"/>
  <c r="R29"/>
  <c r="Q29"/>
  <c r="P29"/>
  <c r="N29"/>
  <c r="M29"/>
  <c r="L29"/>
  <c r="K29"/>
  <c r="J29"/>
  <c r="G29"/>
  <c r="H29" s="1"/>
  <c r="E29"/>
  <c r="F29" s="1"/>
  <c r="R28"/>
  <c r="Q28"/>
  <c r="P28"/>
  <c r="N28"/>
  <c r="M28"/>
  <c r="L28"/>
  <c r="K28"/>
  <c r="J28"/>
  <c r="G28"/>
  <c r="H28" s="1"/>
  <c r="E28"/>
  <c r="F28" s="1"/>
  <c r="R27"/>
  <c r="Q27"/>
  <c r="P27"/>
  <c r="N27"/>
  <c r="M27"/>
  <c r="L27"/>
  <c r="K27"/>
  <c r="J27"/>
  <c r="G27"/>
  <c r="H27" s="1"/>
  <c r="E27"/>
  <c r="F27" s="1"/>
  <c r="R26"/>
  <c r="Q26"/>
  <c r="P26"/>
  <c r="N26"/>
  <c r="M26"/>
  <c r="L26"/>
  <c r="K26"/>
  <c r="J26"/>
  <c r="G26"/>
  <c r="H26" s="1"/>
  <c r="E26"/>
  <c r="F26" s="1"/>
  <c r="R25"/>
  <c r="Q25"/>
  <c r="P25"/>
  <c r="N25"/>
  <c r="M25"/>
  <c r="L25"/>
  <c r="K25"/>
  <c r="J25"/>
  <c r="G25"/>
  <c r="H25" s="1"/>
  <c r="E25"/>
  <c r="F25" s="1"/>
  <c r="R24"/>
  <c r="Q24"/>
  <c r="P24"/>
  <c r="N24"/>
  <c r="M24"/>
  <c r="L24"/>
  <c r="K24"/>
  <c r="J24"/>
  <c r="G24"/>
  <c r="H24" s="1"/>
  <c r="E24"/>
  <c r="F24" s="1"/>
  <c r="R23"/>
  <c r="Q23"/>
  <c r="P23"/>
  <c r="N23"/>
  <c r="M23"/>
  <c r="L23"/>
  <c r="K23"/>
  <c r="J23"/>
  <c r="G23"/>
  <c r="H23" s="1"/>
  <c r="E23"/>
  <c r="F23" s="1"/>
  <c r="R22"/>
  <c r="Q22"/>
  <c r="P22"/>
  <c r="N22"/>
  <c r="M22"/>
  <c r="L22"/>
  <c r="K22"/>
  <c r="J22"/>
  <c r="G22"/>
  <c r="H22" s="1"/>
  <c r="E22"/>
  <c r="F22" s="1"/>
  <c r="R21"/>
  <c r="Q21"/>
  <c r="P21"/>
  <c r="N21"/>
  <c r="M21"/>
  <c r="L21"/>
  <c r="K21"/>
  <c r="J21"/>
  <c r="G21"/>
  <c r="H21" s="1"/>
  <c r="E21"/>
  <c r="F21" s="1"/>
  <c r="R20"/>
  <c r="Q20"/>
  <c r="P20"/>
  <c r="M20"/>
  <c r="N20" s="1"/>
  <c r="K20"/>
  <c r="L20" s="1"/>
  <c r="J20"/>
  <c r="G20"/>
  <c r="H20" s="1"/>
  <c r="E20"/>
  <c r="F20" s="1"/>
  <c r="R19"/>
  <c r="Q19"/>
  <c r="P19"/>
  <c r="M19"/>
  <c r="N19" s="1"/>
  <c r="K19"/>
  <c r="L19" s="1"/>
  <c r="J19"/>
  <c r="G19"/>
  <c r="H19" s="1"/>
  <c r="E19"/>
  <c r="F19" s="1"/>
  <c r="R18"/>
  <c r="Q18"/>
  <c r="P18"/>
  <c r="M18"/>
  <c r="N18" s="1"/>
  <c r="K18"/>
  <c r="L18" s="1"/>
  <c r="J18"/>
  <c r="G18"/>
  <c r="H18" s="1"/>
  <c r="E18"/>
  <c r="F18" s="1"/>
  <c r="R17"/>
  <c r="Q17"/>
  <c r="P17"/>
  <c r="M17"/>
  <c r="N17" s="1"/>
  <c r="K17"/>
  <c r="L17" s="1"/>
  <c r="J17"/>
  <c r="G17"/>
  <c r="H17" s="1"/>
  <c r="E17"/>
  <c r="F17" s="1"/>
  <c r="R16"/>
  <c r="Q16"/>
  <c r="P16"/>
  <c r="M16"/>
  <c r="N16" s="1"/>
  <c r="K16"/>
  <c r="L16" s="1"/>
  <c r="J16"/>
  <c r="G16"/>
  <c r="H16" s="1"/>
  <c r="E16"/>
  <c r="F16" s="1"/>
  <c r="R15"/>
  <c r="Q15"/>
  <c r="P15"/>
  <c r="M15"/>
  <c r="N15" s="1"/>
  <c r="K15"/>
  <c r="L15" s="1"/>
  <c r="J15"/>
  <c r="G15"/>
  <c r="H15" s="1"/>
  <c r="E15"/>
  <c r="F15" s="1"/>
  <c r="R14"/>
  <c r="Q14"/>
  <c r="P14"/>
  <c r="M14"/>
  <c r="N14" s="1"/>
  <c r="K14"/>
  <c r="L14" s="1"/>
  <c r="J14"/>
  <c r="G14"/>
  <c r="H14" s="1"/>
  <c r="E14"/>
  <c r="F14" s="1"/>
  <c r="R13"/>
  <c r="Q13"/>
  <c r="P13"/>
  <c r="M13"/>
  <c r="N13" s="1"/>
  <c r="K13"/>
  <c r="L13" s="1"/>
  <c r="J13"/>
  <c r="G13"/>
  <c r="H13" s="1"/>
  <c r="E13"/>
  <c r="F13" s="1"/>
  <c r="R12"/>
  <c r="Q12"/>
  <c r="P12"/>
  <c r="M12"/>
  <c r="N12" s="1"/>
  <c r="K12"/>
  <c r="L12" s="1"/>
  <c r="J12"/>
  <c r="G12"/>
  <c r="H12" s="1"/>
  <c r="E12"/>
  <c r="F12" s="1"/>
  <c r="R11"/>
  <c r="Q11"/>
  <c r="P11"/>
  <c r="M11"/>
  <c r="N11" s="1"/>
  <c r="K11"/>
  <c r="L11" s="1"/>
  <c r="J11"/>
  <c r="G11"/>
  <c r="K54" s="1"/>
  <c r="E11"/>
  <c r="F11" s="1"/>
  <c r="K55" i="2"/>
  <c r="R50"/>
  <c r="Q50"/>
  <c r="P50"/>
  <c r="N50"/>
  <c r="M50"/>
  <c r="L50"/>
  <c r="K50"/>
  <c r="J50"/>
  <c r="G50"/>
  <c r="H50" s="1"/>
  <c r="E50"/>
  <c r="F50" s="1"/>
  <c r="R49"/>
  <c r="Q49"/>
  <c r="P49"/>
  <c r="N49"/>
  <c r="M49"/>
  <c r="L49"/>
  <c r="K49"/>
  <c r="J49"/>
  <c r="G49"/>
  <c r="H49" s="1"/>
  <c r="E49"/>
  <c r="F49" s="1"/>
  <c r="R48"/>
  <c r="Q48"/>
  <c r="P48"/>
  <c r="N48"/>
  <c r="M48"/>
  <c r="L48"/>
  <c r="K48"/>
  <c r="J48"/>
  <c r="G48"/>
  <c r="H48" s="1"/>
  <c r="E48"/>
  <c r="F48" s="1"/>
  <c r="R47"/>
  <c r="Q47"/>
  <c r="P47"/>
  <c r="N47"/>
  <c r="M47"/>
  <c r="L47"/>
  <c r="K47"/>
  <c r="J47"/>
  <c r="G47"/>
  <c r="H47" s="1"/>
  <c r="E47"/>
  <c r="F47" s="1"/>
  <c r="R46"/>
  <c r="Q46"/>
  <c r="P46"/>
  <c r="N46"/>
  <c r="M46"/>
  <c r="L46"/>
  <c r="K46"/>
  <c r="J46"/>
  <c r="G46"/>
  <c r="H46" s="1"/>
  <c r="E46"/>
  <c r="F46" s="1"/>
  <c r="R45"/>
  <c r="Q45"/>
  <c r="P45"/>
  <c r="N45"/>
  <c r="M45"/>
  <c r="L45"/>
  <c r="K45"/>
  <c r="J45"/>
  <c r="G45"/>
  <c r="H45" s="1"/>
  <c r="E45"/>
  <c r="F45" s="1"/>
  <c r="R44"/>
  <c r="Q44"/>
  <c r="P44"/>
  <c r="N44"/>
  <c r="M44"/>
  <c r="L44"/>
  <c r="K44"/>
  <c r="J44"/>
  <c r="G44"/>
  <c r="H44" s="1"/>
  <c r="E44"/>
  <c r="F44" s="1"/>
  <c r="R43"/>
  <c r="Q43"/>
  <c r="P43"/>
  <c r="N43"/>
  <c r="M43"/>
  <c r="L43"/>
  <c r="K43"/>
  <c r="J43"/>
  <c r="G43"/>
  <c r="H43" s="1"/>
  <c r="E43"/>
  <c r="F43" s="1"/>
  <c r="R42"/>
  <c r="Q42"/>
  <c r="P42"/>
  <c r="N42"/>
  <c r="M42"/>
  <c r="L42"/>
  <c r="K42"/>
  <c r="J42"/>
  <c r="G42"/>
  <c r="H42" s="1"/>
  <c r="E42"/>
  <c r="F42" s="1"/>
  <c r="R41"/>
  <c r="Q41"/>
  <c r="P41"/>
  <c r="N41"/>
  <c r="M41"/>
  <c r="L41"/>
  <c r="K41"/>
  <c r="J41"/>
  <c r="G41"/>
  <c r="H41" s="1"/>
  <c r="E41"/>
  <c r="F41" s="1"/>
  <c r="R40"/>
  <c r="Q40"/>
  <c r="P40"/>
  <c r="N40"/>
  <c r="M40"/>
  <c r="L40"/>
  <c r="K40"/>
  <c r="J40"/>
  <c r="G40"/>
  <c r="H40" s="1"/>
  <c r="E40"/>
  <c r="F40" s="1"/>
  <c r="R39"/>
  <c r="Q39"/>
  <c r="P39"/>
  <c r="N39"/>
  <c r="M39"/>
  <c r="L39"/>
  <c r="K39"/>
  <c r="J39"/>
  <c r="G39"/>
  <c r="H39" s="1"/>
  <c r="E39"/>
  <c r="F39" s="1"/>
  <c r="R38"/>
  <c r="Q38"/>
  <c r="P38"/>
  <c r="N38"/>
  <c r="M38"/>
  <c r="L38"/>
  <c r="K38"/>
  <c r="J38"/>
  <c r="G38"/>
  <c r="H38" s="1"/>
  <c r="E38"/>
  <c r="F38" s="1"/>
  <c r="R37"/>
  <c r="Q37"/>
  <c r="P37"/>
  <c r="N37"/>
  <c r="M37"/>
  <c r="L37"/>
  <c r="K37"/>
  <c r="J37"/>
  <c r="G37"/>
  <c r="H37" s="1"/>
  <c r="E37"/>
  <c r="F37" s="1"/>
  <c r="R36"/>
  <c r="Q36"/>
  <c r="P36"/>
  <c r="N36"/>
  <c r="M36"/>
  <c r="L36"/>
  <c r="K36"/>
  <c r="J36"/>
  <c r="G36"/>
  <c r="H36" s="1"/>
  <c r="E36"/>
  <c r="F36" s="1"/>
  <c r="R35"/>
  <c r="Q35"/>
  <c r="P35"/>
  <c r="N35"/>
  <c r="M35"/>
  <c r="L35"/>
  <c r="K35"/>
  <c r="J35"/>
  <c r="G35"/>
  <c r="H35" s="1"/>
  <c r="E35"/>
  <c r="F35" s="1"/>
  <c r="R34"/>
  <c r="Q34"/>
  <c r="P34"/>
  <c r="N34"/>
  <c r="M34"/>
  <c r="L34"/>
  <c r="K34"/>
  <c r="J34"/>
  <c r="G34"/>
  <c r="H34" s="1"/>
  <c r="E34"/>
  <c r="F34" s="1"/>
  <c r="R33"/>
  <c r="Q33"/>
  <c r="P33"/>
  <c r="N33"/>
  <c r="M33"/>
  <c r="L33"/>
  <c r="K33"/>
  <c r="J33"/>
  <c r="G33"/>
  <c r="H33" s="1"/>
  <c r="E33"/>
  <c r="F33" s="1"/>
  <c r="R32"/>
  <c r="Q32"/>
  <c r="P32"/>
  <c r="N32"/>
  <c r="M32"/>
  <c r="L32"/>
  <c r="K32"/>
  <c r="J32"/>
  <c r="G32"/>
  <c r="H32" s="1"/>
  <c r="E32"/>
  <c r="F32" s="1"/>
  <c r="R31"/>
  <c r="Q31"/>
  <c r="P31"/>
  <c r="N31"/>
  <c r="M31"/>
  <c r="L31"/>
  <c r="K31"/>
  <c r="J31"/>
  <c r="G31"/>
  <c r="H31" s="1"/>
  <c r="E31"/>
  <c r="F31" s="1"/>
  <c r="R30"/>
  <c r="Q30"/>
  <c r="P30"/>
  <c r="N30"/>
  <c r="M30"/>
  <c r="L30"/>
  <c r="K30"/>
  <c r="J30"/>
  <c r="G30"/>
  <c r="H30" s="1"/>
  <c r="E30"/>
  <c r="F30" s="1"/>
  <c r="R29"/>
  <c r="Q29"/>
  <c r="P29"/>
  <c r="N29"/>
  <c r="M29"/>
  <c r="L29"/>
  <c r="K29"/>
  <c r="J29"/>
  <c r="G29"/>
  <c r="H29" s="1"/>
  <c r="E29"/>
  <c r="F29" s="1"/>
  <c r="R28"/>
  <c r="Q28"/>
  <c r="P28"/>
  <c r="N28"/>
  <c r="M28"/>
  <c r="L28"/>
  <c r="K28"/>
  <c r="J28"/>
  <c r="G28"/>
  <c r="H28" s="1"/>
  <c r="E28"/>
  <c r="F28" s="1"/>
  <c r="R27"/>
  <c r="Q27"/>
  <c r="P27"/>
  <c r="N27"/>
  <c r="M27"/>
  <c r="L27"/>
  <c r="K27"/>
  <c r="J27"/>
  <c r="G27"/>
  <c r="H27" s="1"/>
  <c r="E27"/>
  <c r="F27" s="1"/>
  <c r="R26"/>
  <c r="Q26"/>
  <c r="P26"/>
  <c r="N26"/>
  <c r="M26"/>
  <c r="L26"/>
  <c r="K26"/>
  <c r="J26"/>
  <c r="G26"/>
  <c r="H26" s="1"/>
  <c r="E26"/>
  <c r="F26" s="1"/>
  <c r="R25"/>
  <c r="Q25"/>
  <c r="P25"/>
  <c r="N25"/>
  <c r="M25"/>
  <c r="L25"/>
  <c r="K25"/>
  <c r="J25"/>
  <c r="G25"/>
  <c r="H25" s="1"/>
  <c r="E25"/>
  <c r="F25" s="1"/>
  <c r="R24"/>
  <c r="Q24"/>
  <c r="P24"/>
  <c r="N24"/>
  <c r="M24"/>
  <c r="L24"/>
  <c r="K24"/>
  <c r="J24"/>
  <c r="G24"/>
  <c r="H24" s="1"/>
  <c r="E24"/>
  <c r="F24" s="1"/>
  <c r="R23"/>
  <c r="Q23"/>
  <c r="P23"/>
  <c r="N23"/>
  <c r="M23"/>
  <c r="L23"/>
  <c r="K23"/>
  <c r="J23"/>
  <c r="G23"/>
  <c r="H23" s="1"/>
  <c r="E23"/>
  <c r="F23" s="1"/>
  <c r="R22"/>
  <c r="Q22"/>
  <c r="P22"/>
  <c r="N22"/>
  <c r="M22"/>
  <c r="L22"/>
  <c r="K22"/>
  <c r="J22"/>
  <c r="G22"/>
  <c r="H22" s="1"/>
  <c r="E22"/>
  <c r="F22" s="1"/>
  <c r="R21"/>
  <c r="Q21"/>
  <c r="P21"/>
  <c r="N21"/>
  <c r="M21"/>
  <c r="L21"/>
  <c r="K21"/>
  <c r="J21"/>
  <c r="G21"/>
  <c r="H21" s="1"/>
  <c r="E21"/>
  <c r="F21" s="1"/>
  <c r="R20"/>
  <c r="Q20"/>
  <c r="P20"/>
  <c r="M20"/>
  <c r="N20" s="1"/>
  <c r="K20"/>
  <c r="L20" s="1"/>
  <c r="J20"/>
  <c r="G20"/>
  <c r="H20" s="1"/>
  <c r="E20"/>
  <c r="F20" s="1"/>
  <c r="R19"/>
  <c r="Q19"/>
  <c r="P19"/>
  <c r="M19"/>
  <c r="N19" s="1"/>
  <c r="K19"/>
  <c r="L19" s="1"/>
  <c r="J19"/>
  <c r="G19"/>
  <c r="H19" s="1"/>
  <c r="E19"/>
  <c r="F19" s="1"/>
  <c r="R18"/>
  <c r="Q18"/>
  <c r="P18"/>
  <c r="M18"/>
  <c r="N18" s="1"/>
  <c r="K18"/>
  <c r="L18" s="1"/>
  <c r="J18"/>
  <c r="G18"/>
  <c r="H18" s="1"/>
  <c r="E18"/>
  <c r="F18" s="1"/>
  <c r="R17"/>
  <c r="Q17"/>
  <c r="P17"/>
  <c r="M17"/>
  <c r="N17" s="1"/>
  <c r="K17"/>
  <c r="L17" s="1"/>
  <c r="J17"/>
  <c r="G17"/>
  <c r="H17" s="1"/>
  <c r="E17"/>
  <c r="F17" s="1"/>
  <c r="R16"/>
  <c r="Q16"/>
  <c r="P16"/>
  <c r="M16"/>
  <c r="N16" s="1"/>
  <c r="K16"/>
  <c r="L16" s="1"/>
  <c r="J16"/>
  <c r="G16"/>
  <c r="H16" s="1"/>
  <c r="E16"/>
  <c r="F16" s="1"/>
  <c r="R15"/>
  <c r="Q15"/>
  <c r="P15"/>
  <c r="M15"/>
  <c r="N15" s="1"/>
  <c r="K15"/>
  <c r="L15" s="1"/>
  <c r="J15"/>
  <c r="G15"/>
  <c r="H15" s="1"/>
  <c r="E15"/>
  <c r="F15" s="1"/>
  <c r="R14"/>
  <c r="Q14"/>
  <c r="P14"/>
  <c r="M14"/>
  <c r="N14" s="1"/>
  <c r="K14"/>
  <c r="L14" s="1"/>
  <c r="J14"/>
  <c r="G14"/>
  <c r="H14" s="1"/>
  <c r="E14"/>
  <c r="F14" s="1"/>
  <c r="R13"/>
  <c r="Q13"/>
  <c r="P13"/>
  <c r="M13"/>
  <c r="N13" s="1"/>
  <c r="K13"/>
  <c r="L13" s="1"/>
  <c r="J13"/>
  <c r="G13"/>
  <c r="H13" s="1"/>
  <c r="E13"/>
  <c r="F13" s="1"/>
  <c r="R12"/>
  <c r="Q12"/>
  <c r="P12"/>
  <c r="M12"/>
  <c r="N12" s="1"/>
  <c r="K12"/>
  <c r="L12" s="1"/>
  <c r="J12"/>
  <c r="G12"/>
  <c r="H12" s="1"/>
  <c r="E12"/>
  <c r="F12" s="1"/>
  <c r="R11"/>
  <c r="Q11"/>
  <c r="P11"/>
  <c r="M11"/>
  <c r="N11" s="1"/>
  <c r="K11"/>
  <c r="L11" s="1"/>
  <c r="J11"/>
  <c r="G11"/>
  <c r="K54" s="1"/>
  <c r="E11"/>
  <c r="F11" s="1"/>
  <c r="K55" i="1"/>
  <c r="R50"/>
  <c r="Q50"/>
  <c r="P50"/>
  <c r="N50"/>
  <c r="M50"/>
  <c r="L50"/>
  <c r="K50"/>
  <c r="J50"/>
  <c r="G50"/>
  <c r="H50" s="1"/>
  <c r="E50"/>
  <c r="F50" s="1"/>
  <c r="R49"/>
  <c r="Q49"/>
  <c r="P49"/>
  <c r="N49"/>
  <c r="M49"/>
  <c r="L49"/>
  <c r="K49"/>
  <c r="J49"/>
  <c r="G49"/>
  <c r="H49" s="1"/>
  <c r="E49"/>
  <c r="F49" s="1"/>
  <c r="R48"/>
  <c r="Q48"/>
  <c r="P48"/>
  <c r="N48"/>
  <c r="M48"/>
  <c r="L48"/>
  <c r="K48"/>
  <c r="J48"/>
  <c r="G48"/>
  <c r="H48" s="1"/>
  <c r="E48"/>
  <c r="F48" s="1"/>
  <c r="R47"/>
  <c r="Q47"/>
  <c r="P47"/>
  <c r="N47"/>
  <c r="M47"/>
  <c r="L47"/>
  <c r="K47"/>
  <c r="J47"/>
  <c r="G47"/>
  <c r="H47" s="1"/>
  <c r="E47"/>
  <c r="F47" s="1"/>
  <c r="R46"/>
  <c r="Q46"/>
  <c r="P46"/>
  <c r="N46"/>
  <c r="M46"/>
  <c r="L46"/>
  <c r="K46"/>
  <c r="J46"/>
  <c r="G46"/>
  <c r="H46" s="1"/>
  <c r="E46"/>
  <c r="F46" s="1"/>
  <c r="R45"/>
  <c r="Q45"/>
  <c r="P45"/>
  <c r="N45"/>
  <c r="M45"/>
  <c r="L45"/>
  <c r="K45"/>
  <c r="J45"/>
  <c r="G45"/>
  <c r="H45" s="1"/>
  <c r="E45"/>
  <c r="F45" s="1"/>
  <c r="R44"/>
  <c r="Q44"/>
  <c r="P44"/>
  <c r="N44"/>
  <c r="M44"/>
  <c r="L44"/>
  <c r="K44"/>
  <c r="J44"/>
  <c r="G44"/>
  <c r="H44" s="1"/>
  <c r="E44"/>
  <c r="F44" s="1"/>
  <c r="R43"/>
  <c r="Q43"/>
  <c r="P43"/>
  <c r="N43"/>
  <c r="M43"/>
  <c r="L43"/>
  <c r="K43"/>
  <c r="J43"/>
  <c r="G43"/>
  <c r="H43" s="1"/>
  <c r="E43"/>
  <c r="F43" s="1"/>
  <c r="R42"/>
  <c r="Q42"/>
  <c r="P42"/>
  <c r="N42"/>
  <c r="M42"/>
  <c r="L42"/>
  <c r="K42"/>
  <c r="J42"/>
  <c r="G42"/>
  <c r="H42" s="1"/>
  <c r="E42"/>
  <c r="F42" s="1"/>
  <c r="R41"/>
  <c r="Q41"/>
  <c r="P41"/>
  <c r="N41"/>
  <c r="M41"/>
  <c r="L41"/>
  <c r="K41"/>
  <c r="J41"/>
  <c r="G41"/>
  <c r="H41" s="1"/>
  <c r="E41"/>
  <c r="F41" s="1"/>
  <c r="R40"/>
  <c r="Q40"/>
  <c r="P40"/>
  <c r="N40"/>
  <c r="M40"/>
  <c r="L40"/>
  <c r="K40"/>
  <c r="J40"/>
  <c r="G40"/>
  <c r="H40" s="1"/>
  <c r="E40"/>
  <c r="F40" s="1"/>
  <c r="R39"/>
  <c r="Q39"/>
  <c r="P39"/>
  <c r="N39"/>
  <c r="M39"/>
  <c r="L39"/>
  <c r="K39"/>
  <c r="J39"/>
  <c r="G39"/>
  <c r="H39" s="1"/>
  <c r="E39"/>
  <c r="F39" s="1"/>
  <c r="R38"/>
  <c r="Q38"/>
  <c r="P38"/>
  <c r="N38"/>
  <c r="M38"/>
  <c r="L38"/>
  <c r="K38"/>
  <c r="J38"/>
  <c r="G38"/>
  <c r="H38" s="1"/>
  <c r="E38"/>
  <c r="F38" s="1"/>
  <c r="R37"/>
  <c r="Q37"/>
  <c r="P37"/>
  <c r="N37"/>
  <c r="M37"/>
  <c r="L37"/>
  <c r="K37"/>
  <c r="J37"/>
  <c r="G37"/>
  <c r="H37" s="1"/>
  <c r="E37"/>
  <c r="F37" s="1"/>
  <c r="R36"/>
  <c r="Q36"/>
  <c r="P36"/>
  <c r="N36"/>
  <c r="M36"/>
  <c r="L36"/>
  <c r="K36"/>
  <c r="J36"/>
  <c r="G36"/>
  <c r="H36" s="1"/>
  <c r="E36"/>
  <c r="F36" s="1"/>
  <c r="R35"/>
  <c r="Q35"/>
  <c r="P35"/>
  <c r="N35"/>
  <c r="M35"/>
  <c r="L35"/>
  <c r="K35"/>
  <c r="J35"/>
  <c r="G35"/>
  <c r="H35" s="1"/>
  <c r="E35"/>
  <c r="F35" s="1"/>
  <c r="R34"/>
  <c r="Q34"/>
  <c r="P34"/>
  <c r="N34"/>
  <c r="M34"/>
  <c r="L34"/>
  <c r="K34"/>
  <c r="J34"/>
  <c r="G34"/>
  <c r="H34" s="1"/>
  <c r="E34"/>
  <c r="F34" s="1"/>
  <c r="R33"/>
  <c r="Q33"/>
  <c r="P33"/>
  <c r="N33"/>
  <c r="M33"/>
  <c r="L33"/>
  <c r="K33"/>
  <c r="J33"/>
  <c r="G33"/>
  <c r="H33" s="1"/>
  <c r="E33"/>
  <c r="F33" s="1"/>
  <c r="R32"/>
  <c r="Q32"/>
  <c r="P32"/>
  <c r="N32"/>
  <c r="M32"/>
  <c r="L32"/>
  <c r="K32"/>
  <c r="J32"/>
  <c r="G32"/>
  <c r="H32" s="1"/>
  <c r="E32"/>
  <c r="F32" s="1"/>
  <c r="R31"/>
  <c r="Q31"/>
  <c r="P31"/>
  <c r="N31"/>
  <c r="M31"/>
  <c r="L31"/>
  <c r="K31"/>
  <c r="J31"/>
  <c r="G31"/>
  <c r="H31" s="1"/>
  <c r="E31"/>
  <c r="F31" s="1"/>
  <c r="R30"/>
  <c r="Q30"/>
  <c r="P30"/>
  <c r="N30"/>
  <c r="M30"/>
  <c r="L30"/>
  <c r="K30"/>
  <c r="J30"/>
  <c r="G30"/>
  <c r="H30" s="1"/>
  <c r="E30"/>
  <c r="F30" s="1"/>
  <c r="R29"/>
  <c r="Q29"/>
  <c r="P29"/>
  <c r="N29"/>
  <c r="M29"/>
  <c r="L29"/>
  <c r="K29"/>
  <c r="J29"/>
  <c r="G29"/>
  <c r="H29" s="1"/>
  <c r="E29"/>
  <c r="F29" s="1"/>
  <c r="R28"/>
  <c r="Q28"/>
  <c r="P28"/>
  <c r="N28"/>
  <c r="M28"/>
  <c r="L28"/>
  <c r="K28"/>
  <c r="J28"/>
  <c r="G28"/>
  <c r="H28" s="1"/>
  <c r="E28"/>
  <c r="F28" s="1"/>
  <c r="R27"/>
  <c r="Q27"/>
  <c r="P27"/>
  <c r="N27"/>
  <c r="M27"/>
  <c r="L27"/>
  <c r="K27"/>
  <c r="J27"/>
  <c r="G27"/>
  <c r="H27" s="1"/>
  <c r="E27"/>
  <c r="F27" s="1"/>
  <c r="R26"/>
  <c r="Q26"/>
  <c r="P26"/>
  <c r="N26"/>
  <c r="M26"/>
  <c r="L26"/>
  <c r="K26"/>
  <c r="J26"/>
  <c r="G26"/>
  <c r="H26" s="1"/>
  <c r="E26"/>
  <c r="F26" s="1"/>
  <c r="R25"/>
  <c r="Q25"/>
  <c r="P25"/>
  <c r="N25"/>
  <c r="M25"/>
  <c r="L25"/>
  <c r="K25"/>
  <c r="J25"/>
  <c r="G25"/>
  <c r="H25" s="1"/>
  <c r="E25"/>
  <c r="F25" s="1"/>
  <c r="R24"/>
  <c r="Q24"/>
  <c r="P24"/>
  <c r="N24"/>
  <c r="M24"/>
  <c r="L24"/>
  <c r="K24"/>
  <c r="J24"/>
  <c r="G24"/>
  <c r="H24" s="1"/>
  <c r="E24"/>
  <c r="F24" s="1"/>
  <c r="R23"/>
  <c r="Q23"/>
  <c r="P23"/>
  <c r="N23"/>
  <c r="M23"/>
  <c r="L23"/>
  <c r="K23"/>
  <c r="J23"/>
  <c r="G23"/>
  <c r="H23" s="1"/>
  <c r="E23"/>
  <c r="F23" s="1"/>
  <c r="R22"/>
  <c r="Q22"/>
  <c r="P22"/>
  <c r="N22"/>
  <c r="M22"/>
  <c r="L22"/>
  <c r="K22"/>
  <c r="J22"/>
  <c r="G22"/>
  <c r="H22" s="1"/>
  <c r="E22"/>
  <c r="F22" s="1"/>
  <c r="R21"/>
  <c r="Q21"/>
  <c r="P21"/>
  <c r="N21"/>
  <c r="M21"/>
  <c r="L21"/>
  <c r="K21"/>
  <c r="J21"/>
  <c r="G21"/>
  <c r="H21" s="1"/>
  <c r="E21"/>
  <c r="F21" s="1"/>
  <c r="R20"/>
  <c r="Q20"/>
  <c r="P20"/>
  <c r="N20"/>
  <c r="M20"/>
  <c r="L20"/>
  <c r="K20"/>
  <c r="J20"/>
  <c r="G20"/>
  <c r="H20" s="1"/>
  <c r="E20"/>
  <c r="F20" s="1"/>
  <c r="R19"/>
  <c r="Q19"/>
  <c r="P19"/>
  <c r="N19"/>
  <c r="M19"/>
  <c r="L19"/>
  <c r="K19"/>
  <c r="J19"/>
  <c r="G19"/>
  <c r="H19" s="1"/>
  <c r="E19"/>
  <c r="F19" s="1"/>
  <c r="R18"/>
  <c r="Q18"/>
  <c r="P18"/>
  <c r="M18"/>
  <c r="N18" s="1"/>
  <c r="K18"/>
  <c r="L18" s="1"/>
  <c r="J18"/>
  <c r="G18"/>
  <c r="H18" s="1"/>
  <c r="E18"/>
  <c r="F18" s="1"/>
  <c r="R17"/>
  <c r="Q17"/>
  <c r="P17"/>
  <c r="M17"/>
  <c r="N17" s="1"/>
  <c r="K17"/>
  <c r="L17" s="1"/>
  <c r="J17"/>
  <c r="G17"/>
  <c r="H17" s="1"/>
  <c r="E17"/>
  <c r="F17" s="1"/>
  <c r="R16"/>
  <c r="Q16"/>
  <c r="P16"/>
  <c r="M16"/>
  <c r="N16" s="1"/>
  <c r="K16"/>
  <c r="L16" s="1"/>
  <c r="J16"/>
  <c r="G16"/>
  <c r="H16" s="1"/>
  <c r="E16"/>
  <c r="F16" s="1"/>
  <c r="R15"/>
  <c r="Q15"/>
  <c r="P15"/>
  <c r="M15"/>
  <c r="N15" s="1"/>
  <c r="K15"/>
  <c r="L15" s="1"/>
  <c r="J15"/>
  <c r="G15"/>
  <c r="H15" s="1"/>
  <c r="E15"/>
  <c r="F15" s="1"/>
  <c r="R14"/>
  <c r="Q14"/>
  <c r="P14"/>
  <c r="M14"/>
  <c r="N14" s="1"/>
  <c r="K14"/>
  <c r="L14" s="1"/>
  <c r="J14"/>
  <c r="G14"/>
  <c r="H14" s="1"/>
  <c r="E14"/>
  <c r="F14" s="1"/>
  <c r="R13"/>
  <c r="Q13"/>
  <c r="P13"/>
  <c r="M13"/>
  <c r="N13" s="1"/>
  <c r="K13"/>
  <c r="L13" s="1"/>
  <c r="J13"/>
  <c r="G13"/>
  <c r="H13" s="1"/>
  <c r="E13"/>
  <c r="F13" s="1"/>
  <c r="R12"/>
  <c r="Q12"/>
  <c r="P12"/>
  <c r="M12"/>
  <c r="N12" s="1"/>
  <c r="K12"/>
  <c r="L12" s="1"/>
  <c r="J12"/>
  <c r="G12"/>
  <c r="H12" s="1"/>
  <c r="E12"/>
  <c r="F12" s="1"/>
  <c r="R11"/>
  <c r="Q11"/>
  <c r="P11"/>
  <c r="M11"/>
  <c r="N11" s="1"/>
  <c r="K11"/>
  <c r="L11" s="1"/>
  <c r="J11"/>
  <c r="G11"/>
  <c r="K54" s="1"/>
  <c r="E11"/>
  <c r="F11" s="1"/>
  <c r="H11" l="1"/>
  <c r="K53"/>
  <c r="H11" i="2"/>
  <c r="K53"/>
  <c r="H11" i="3"/>
  <c r="K53"/>
  <c r="K52" i="1"/>
  <c r="K52" i="2"/>
  <c r="K52" i="3"/>
</calcChain>
</file>

<file path=xl/sharedStrings.xml><?xml version="1.0" encoding="utf-8"?>
<sst xmlns="http://schemas.openxmlformats.org/spreadsheetml/2006/main" count="388" uniqueCount="111">
  <si>
    <t>DAFTAR NILAI SISWA SMAN 9 SEMARANG SEMESTER GASAL TAHUN PELAJARAN 2016/2017</t>
  </si>
  <si>
    <t>Guru :</t>
  </si>
  <si>
    <t>Budi Hartana S.Ag</t>
  </si>
  <si>
    <t>Kelas X-IPS 1</t>
  </si>
  <si>
    <t>Mapel :</t>
  </si>
  <si>
    <t>Pendidikan Agama dan Budi Pekerti [ Kelompok A (Wajib) ]</t>
  </si>
  <si>
    <t>didownload 13/12/2016</t>
  </si>
  <si>
    <t>KKM :</t>
  </si>
  <si>
    <t>A</t>
  </si>
  <si>
    <t>B</t>
  </si>
  <si>
    <t>C</t>
  </si>
  <si>
    <t>D</t>
  </si>
  <si>
    <t>E</t>
  </si>
  <si>
    <t>NILAI RAPOR</t>
  </si>
  <si>
    <t>No</t>
  </si>
  <si>
    <t>nilai_id</t>
  </si>
  <si>
    <t>NAMA</t>
  </si>
  <si>
    <t>PENGETAHUAN</t>
  </si>
  <si>
    <t>KETERAMPILAN</t>
  </si>
  <si>
    <t>SIKAP</t>
  </si>
  <si>
    <t>PENGETAHUAN (RATA-RATA)</t>
  </si>
  <si>
    <t>KETERAMPILAN (RATA-RATA)</t>
  </si>
  <si>
    <t>MID</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</si>
  <si>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</si>
  <si>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</si>
  <si>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</si>
  <si>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</si>
  <si>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</si>
  <si>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</si>
  <si>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</si>
  <si>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</si>
  <si>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</si>
  <si>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</si>
  <si>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</si>
  <si>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</si>
  <si>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</si>
  <si>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</si>
  <si>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</si>
  <si>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</si>
  <si>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</si>
  <si>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</si>
  <si>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</si>
  <si>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</si>
  <si>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</si>
  <si>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</si>
  <si>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</si>
  <si>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</si>
  <si>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</si>
  <si>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</si>
  <si>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</si>
  <si>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</si>
  <si>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</si>
  <si>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</si>
  <si>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ARDHITA MARTA WIDAYANTA</t>
  </si>
  <si>
    <t>Predikat &amp; Deskripsi Pengetahuan</t>
  </si>
  <si>
    <t>ACUAN MENGISI DESKRIPSI</t>
  </si>
  <si>
    <t>BERNADUS PANDHU AUGUSTIO HARYONO</t>
  </si>
  <si>
    <t>Minimal</t>
  </si>
  <si>
    <t>Maximal</t>
  </si>
  <si>
    <t>Predikat</t>
  </si>
  <si>
    <t xml:space="preserve">KODE </t>
  </si>
  <si>
    <t>PENGETAHUAN (SILAHKAN DI GANTI)</t>
  </si>
  <si>
    <t>KETRERAMPILAN (SILAHKAN DI GANTI)</t>
  </si>
  <si>
    <t>ID TEORI</t>
  </si>
  <si>
    <t>ID PRAKTEK</t>
  </si>
  <si>
    <t>CHATERINE DITVA EKVANDA</t>
  </si>
  <si>
    <t>ELISABETH PUTRI KINANTI PRASETYANING GUSTI</t>
  </si>
  <si>
    <t>ELLEONORA PUTRI LARASATI</t>
  </si>
  <si>
    <t>MICHAEL DJOSUA PARTOGI BARUTU</t>
  </si>
  <si>
    <t>ROSA DE LIMA GITA SEKARJATI</t>
  </si>
  <si>
    <t>SABINA ARDHIA PRAMESTY SETYANTO</t>
  </si>
  <si>
    <t>Predikat &amp; Deskripsi Keterampilan</t>
  </si>
  <si>
    <t>Mengetahui</t>
  </si>
  <si>
    <t>N.Tertinggi Kog Akhir</t>
  </si>
  <si>
    <t xml:space="preserve">Semarang, </t>
  </si>
  <si>
    <t>Kepala Sekolah</t>
  </si>
  <si>
    <t>N.Terendah Kog Akhir</t>
  </si>
  <si>
    <t>Guru Mata Pelajaran</t>
  </si>
  <si>
    <t>N.Rata-rata Kog Akhir</t>
  </si>
  <si>
    <t>N.Rata-rata UAS</t>
  </si>
  <si>
    <t>Dr. Siswanto, M. Pd.</t>
  </si>
  <si>
    <t>Guru</t>
  </si>
  <si>
    <t>NIP. 19660608 199512 1 001</t>
  </si>
  <si>
    <t>Nip. 19711206 200003 1 001</t>
  </si>
  <si>
    <t>Nip</t>
  </si>
  <si>
    <t>Kelas X-MIPA 2</t>
  </si>
  <si>
    <t>ALFONSUS RENALDI RUSDIANTO</t>
  </si>
  <si>
    <t>DONATEA LAKSITA DEWARI KUSUMA</t>
  </si>
  <si>
    <t>HEINRICH HENDRANANTO</t>
  </si>
  <si>
    <t>LEONARDO OVIK DANANO</t>
  </si>
  <si>
    <t>MARIA BEATRICE VANIA PUTERI</t>
  </si>
  <si>
    <t>MEDICA PATRICIA</t>
  </si>
  <si>
    <t>NADIA AZARINE</t>
  </si>
  <si>
    <t>PUSPITA AJENG WIDYANTARI</t>
  </si>
  <si>
    <t>SHANANDA ALVITA ARRIVIA</t>
  </si>
  <si>
    <t>YOANNES DION PRADVENANTA</t>
  </si>
  <si>
    <t>Kelas X-MIPA 5</t>
  </si>
  <si>
    <t>ANTONIUS YANNOVA CAISAR KRISNA PUTRA</t>
  </si>
  <si>
    <t>CHRISTABEL PRIHARSIWI SETIAWAN</t>
  </si>
  <si>
    <t>CHRISTOFORUS FERNANDA SURYA BASKARA</t>
  </si>
  <si>
    <t>EMMANUELLA PUTRI HAPSARI</t>
  </si>
  <si>
    <t>FRANSISKA XAVERIA GENEZY KEN SMARAWARDHANI</t>
  </si>
  <si>
    <t>MARGARETHA DIAJENG PUTRI ROSARI</t>
  </si>
  <si>
    <t>NICOLE NARESWARA DIAN BESTARI</t>
  </si>
  <si>
    <t>PASCALIS YUTTA ANANTA</t>
  </si>
  <si>
    <t>STEVANUS AGUNG KURNIAWAN</t>
  </si>
  <si>
    <t>VERONICA GLADYS IVANA</t>
  </si>
  <si>
    <t>Sangat mampu dalam memahami kelebihan dan keterbatasan, jati diri sebagai perempuan atau laki-laki yang saling melengkapi dan sederajat, konsekuensi dirinya sebagai citra Allah dalam berelasi dengan sesama manusia yang diciptkan sebagai citra Allah serta peran dan fungsi suara hatinya sehingga dapat bertindak secara benar dan tepat dan mendasarkan pada Kitab Suci dan Tradisi sebagai dasar iman kristiani</t>
  </si>
  <si>
    <t>Mampu dalam memahami kelebihan dan keterbatasan, jati diri sebagai perempuan atau laki-laki yang saling melengkapi dan sederajat, konsekuensi dirinya sebagai citra Allah dalam berelasi dengan sesama manusia yang diciptkan sebagai citra Allah serta peran dan fungsi suara hatinya sehingga dapat bertindak secara benar dan tepat dan mendasarkan pada Kitab Suci dan Tradisi sebagai dasar iman kristiani</t>
  </si>
  <si>
    <t>Terampil dalam melakukan aktivitas (misalnya menuliskan fefleksi/menuliskan doa/menuliskan puisi) yang berkaitan dengan kemampuan dan keterlambatannya, jati dirinya sebagai perempuan atau laki-laki yang saling melengkapi/sederajat, serta suara hati, kitab suci dan tradisi sebagai dasar iman kristiani</t>
  </si>
  <si>
    <t>Sangat terampil dalam melakukan aktivitas (misalnya menuliskan fefleksi/menuliskan doa/menuliskan puisi) yang berkaitan dengan kemampuan dan keterlambatannya, jati dirinya sebagai perempuan atau laki-laki yang saling melengkapi/sederajat, serta suara hati, kitab suci dan tradisi sebagai dasar iman kristiani</t>
  </si>
</sst>
</file>

<file path=xl/styles.xml><?xml version="1.0" encoding="utf-8"?>
<styleSheet xmlns="http://schemas.openxmlformats.org/spreadsheetml/2006/main">
  <fonts count="13">
    <font>
      <sz val="11"/>
      <color rgb="FF000000"/>
      <name val="Calibri"/>
    </font>
    <font>
      <sz val="10"/>
      <color rgb="FF000000"/>
      <name val="Calibri"/>
    </font>
    <font>
      <b/>
      <sz val="11"/>
      <color rgb="FF000000"/>
      <name val="Calibri"/>
    </font>
    <font>
      <sz val="10"/>
      <color rgb="FFFF0000"/>
      <name val="Times New Roman"/>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sz val="11"/>
      <color rgb="FF000000"/>
      <name val="Arial"/>
    </font>
    <font>
      <sz val="10"/>
      <color rgb="FF000000"/>
      <name val="Arial"/>
    </font>
    <font>
      <b/>
      <sz val="9"/>
      <color rgb="FF000000"/>
      <name val="Times New Roman"/>
    </font>
    <font>
      <sz val="9"/>
      <color rgb="FF000000"/>
      <name val="Calibri"/>
    </font>
  </fonts>
  <fills count="14">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s>
  <borders count="1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75">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2" borderId="2" xfId="0" applyFill="1" applyBorder="1" applyAlignment="1">
      <alignment horizontal="center"/>
    </xf>
    <xf numFmtId="0" fontId="0" fillId="2" borderId="1" xfId="0" applyFill="1" applyBorder="1" applyAlignment="1">
      <alignment horizontal="center" vertical="top"/>
    </xf>
    <xf numFmtId="0" fontId="0" fillId="2" borderId="2" xfId="0" applyFill="1" applyBorder="1" applyAlignment="1">
      <alignment horizontal="center" vertical="top"/>
    </xf>
    <xf numFmtId="0" fontId="0" fillId="4" borderId="2" xfId="0" applyFill="1" applyBorder="1" applyAlignment="1">
      <alignment horizontal="center"/>
    </xf>
    <xf numFmtId="3" fontId="0" fillId="2" borderId="1" xfId="0" applyNumberFormat="1" applyFill="1" applyBorder="1" applyAlignment="1">
      <alignment horizontal="center" vertical="top"/>
    </xf>
    <xf numFmtId="3" fontId="0" fillId="2" borderId="2" xfId="0" applyNumberFormat="1" applyFill="1" applyBorder="1" applyAlignment="1">
      <alignment horizontal="center" vertical="top"/>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3" fillId="7" borderId="0" xfId="0" applyFont="1" applyFill="1" applyAlignment="1" applyProtection="1">
      <alignment horizontal="center" vertical="center"/>
    </xf>
    <xf numFmtId="0" fontId="2" fillId="2" borderId="0" xfId="0" applyFont="1" applyFill="1" applyAlignment="1" applyProtection="1">
      <alignment horizontal="left"/>
    </xf>
    <xf numFmtId="0" fontId="2" fillId="6"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6" borderId="0" xfId="0" applyFont="1" applyFill="1" applyAlignment="1" applyProtection="1">
      <alignment horizontal="left"/>
    </xf>
    <xf numFmtId="0" fontId="0" fillId="6"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9" borderId="2" xfId="0" applyFont="1" applyFill="1" applyBorder="1" applyAlignment="1" applyProtection="1">
      <alignment horizontal="center" vertical="center"/>
    </xf>
    <xf numFmtId="0" fontId="0" fillId="2" borderId="0" xfId="0" applyFill="1" applyAlignment="1" applyProtection="1">
      <alignment horizontal="left"/>
    </xf>
    <xf numFmtId="0" fontId="11" fillId="10" borderId="2" xfId="0" applyFont="1" applyFill="1" applyBorder="1" applyAlignment="1" applyProtection="1">
      <alignment horizontal="center" vertical="center" wrapText="1"/>
    </xf>
    <xf numFmtId="0" fontId="11" fillId="11"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3" borderId="0" xfId="0" applyFill="1" applyProtection="1"/>
    <xf numFmtId="0" fontId="12" fillId="2" borderId="0" xfId="0" applyFont="1" applyFill="1" applyProtection="1"/>
    <xf numFmtId="0" fontId="11" fillId="12"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8" fillId="2" borderId="2" xfId="0" applyFont="1" applyFill="1" applyBorder="1" applyAlignment="1" applyProtection="1">
      <alignment shrinkToFit="1"/>
      <protection locked="0"/>
    </xf>
    <xf numFmtId="0" fontId="0" fillId="2" borderId="0" xfId="0" applyFill="1" applyAlignment="1" applyProtection="1">
      <alignment horizontal="left"/>
    </xf>
    <xf numFmtId="0" fontId="11" fillId="9" borderId="9" xfId="0" applyFont="1" applyFill="1" applyBorder="1" applyAlignment="1" applyProtection="1">
      <alignment horizontal="center" vertical="center"/>
    </xf>
    <xf numFmtId="0" fontId="11" fillId="9" borderId="1" xfId="0" applyFont="1" applyFill="1" applyBorder="1" applyAlignment="1" applyProtection="1">
      <alignment horizontal="center" vertical="center"/>
    </xf>
    <xf numFmtId="0" fontId="11" fillId="9"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2" borderId="2" xfId="0" applyFont="1" applyFill="1" applyBorder="1" applyAlignment="1" applyProtection="1">
      <alignment horizontal="center" vertic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2" borderId="2" xfId="0" applyFont="1" applyFill="1" applyBorder="1" applyAlignment="1" applyProtection="1">
      <alignment horizontal="center" vertical="center"/>
    </xf>
    <xf numFmtId="0" fontId="11" fillId="13"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1" borderId="9" xfId="0" applyFont="1" applyFill="1" applyBorder="1" applyAlignment="1" applyProtection="1">
      <alignment horizontal="center" vertical="center"/>
    </xf>
    <xf numFmtId="0" fontId="11" fillId="11" borderId="1"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4" fillId="7"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6" borderId="2" xfId="0" applyFont="1" applyFill="1" applyBorder="1" applyAlignment="1" applyProtection="1">
      <alignment horizontal="center"/>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4" fillId="11" borderId="3" xfId="0" applyFont="1" applyFill="1" applyBorder="1" applyAlignment="1" applyProtection="1">
      <alignment horizontal="center" vertical="center"/>
    </xf>
    <xf numFmtId="0" fontId="4" fillId="11" borderId="4" xfId="0" applyFont="1" applyFill="1" applyBorder="1" applyAlignment="1" applyProtection="1">
      <alignment horizontal="center" vertical="center"/>
    </xf>
    <xf numFmtId="0" fontId="4" fillId="11" borderId="5" xfId="0" applyFont="1" applyFill="1" applyBorder="1" applyAlignment="1" applyProtection="1">
      <alignment horizontal="center" vertical="center"/>
    </xf>
    <xf numFmtId="0" fontId="4" fillId="9" borderId="3" xfId="0" applyFont="1" applyFill="1" applyBorder="1" applyAlignment="1" applyProtection="1">
      <alignment horizontal="center" vertical="center"/>
    </xf>
    <xf numFmtId="0" fontId="4" fillId="9" borderId="4" xfId="0" applyFont="1" applyFill="1" applyBorder="1" applyAlignment="1" applyProtection="1">
      <alignment horizontal="center" vertical="center"/>
    </xf>
    <xf numFmtId="0" fontId="4" fillId="9"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2" fillId="6" borderId="2" xfId="0" applyFont="1" applyFill="1" applyBorder="1" applyAlignment="1">
      <alignment horizontal="center"/>
    </xf>
    <xf numFmtId="0" fontId="0" fillId="2" borderId="2" xfId="0" applyFill="1" applyBorder="1" applyAlignment="1">
      <alignment horizontal="center" vertical="center"/>
    </xf>
    <xf numFmtId="0" fontId="0" fillId="3" borderId="2" xfId="0" applyFill="1" applyBorder="1" applyAlignment="1">
      <alignment horizontal="center"/>
    </xf>
    <xf numFmtId="0" fontId="0" fillId="2" borderId="2" xfId="0" applyFill="1" applyBorder="1" applyAlignment="1" applyProtection="1">
      <alignment horizontal="center"/>
      <protection locked="0"/>
    </xf>
    <xf numFmtId="0" fontId="0" fillId="2" borderId="2" xfId="0" applyFill="1" applyBorder="1" applyAlignment="1">
      <alignment horizontal="center"/>
    </xf>
  </cellXfs>
  <cellStyles count="1">
    <cellStyle name="Normal" xfId="0" builtinId="0"/>
  </cellStyles>
  <dxfs count="492">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K72"/>
  <sheetViews>
    <sheetView zoomScale="96" zoomScaleNormal="96" workbookViewId="0">
      <pane xSplit="3" ySplit="10" topLeftCell="L11" activePane="bottomRight" state="frozen"/>
      <selection pane="topRight"/>
      <selection pane="bottomLeft"/>
      <selection pane="bottomRight" activeCell="FH13" sqref="FH13:FI16"/>
    </sheetView>
  </sheetViews>
  <sheetFormatPr defaultRowHeight="1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4" max="157" width="9.140625" hidden="1" customWidth="1"/>
    <col min="158" max="158" width="6.140625"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c r="A1" s="15">
        <v>106</v>
      </c>
      <c r="B1" s="20"/>
      <c r="C1" s="54" t="s">
        <v>0</v>
      </c>
      <c r="D1" s="54"/>
      <c r="E1" s="54"/>
      <c r="F1" s="54"/>
      <c r="G1" s="54"/>
      <c r="H1" s="54"/>
      <c r="I1" s="54"/>
      <c r="J1" s="54"/>
      <c r="K1" s="54"/>
      <c r="L1" s="54"/>
      <c r="M1" s="54"/>
      <c r="N1" s="54"/>
      <c r="O1" s="54"/>
      <c r="P1" s="54"/>
      <c r="Q1" s="54"/>
      <c r="R1" s="54"/>
      <c r="S1" s="54"/>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c r="A3" s="16" t="s">
        <v>4</v>
      </c>
      <c r="B3" s="22">
        <v>106</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c r="A4" s="17" t="s">
        <v>7</v>
      </c>
      <c r="B4" s="21"/>
      <c r="C4" s="38">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2" t="s">
        <v>8</v>
      </c>
      <c r="AF6" s="32" t="s">
        <v>9</v>
      </c>
      <c r="AG6" s="32"/>
      <c r="AH6" s="32"/>
      <c r="AI6" s="32"/>
      <c r="AJ6" s="32"/>
      <c r="AK6" s="32"/>
      <c r="AL6" s="32" t="s">
        <v>10</v>
      </c>
      <c r="AM6" s="32" t="s">
        <v>11</v>
      </c>
      <c r="AN6" s="32"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c r="A7" s="18"/>
      <c r="B7" s="23">
        <v>7</v>
      </c>
      <c r="C7" s="18"/>
      <c r="D7" s="18"/>
      <c r="E7" s="55" t="s">
        <v>13</v>
      </c>
      <c r="F7" s="55"/>
      <c r="G7" s="55"/>
      <c r="H7" s="55"/>
      <c r="I7" s="55"/>
      <c r="J7" s="55"/>
      <c r="K7" s="55"/>
      <c r="L7" s="55"/>
      <c r="M7" s="55"/>
      <c r="N7" s="55"/>
      <c r="O7" s="55"/>
      <c r="P7" s="55"/>
      <c r="Q7" s="55"/>
      <c r="R7" s="55"/>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c r="A8" s="52" t="s">
        <v>14</v>
      </c>
      <c r="B8" s="53" t="s">
        <v>15</v>
      </c>
      <c r="C8" s="52" t="s">
        <v>16</v>
      </c>
      <c r="D8" s="18"/>
      <c r="E8" s="61" t="s">
        <v>17</v>
      </c>
      <c r="F8" s="62"/>
      <c r="G8" s="62"/>
      <c r="H8" s="62"/>
      <c r="I8" s="62"/>
      <c r="J8" s="63"/>
      <c r="K8" s="58" t="s">
        <v>18</v>
      </c>
      <c r="L8" s="59"/>
      <c r="M8" s="59"/>
      <c r="N8" s="59"/>
      <c r="O8" s="59"/>
      <c r="P8" s="60"/>
      <c r="Q8" s="44" t="s">
        <v>19</v>
      </c>
      <c r="R8" s="44"/>
      <c r="S8" s="18"/>
      <c r="T8" s="43" t="s">
        <v>20</v>
      </c>
      <c r="U8" s="43"/>
      <c r="V8" s="43"/>
      <c r="W8" s="43"/>
      <c r="X8" s="43"/>
      <c r="Y8" s="43"/>
      <c r="Z8" s="43"/>
      <c r="AA8" s="43"/>
      <c r="AB8" s="43"/>
      <c r="AC8" s="43"/>
      <c r="AD8" s="43"/>
      <c r="AE8" s="33"/>
      <c r="AF8" s="46" t="s">
        <v>21</v>
      </c>
      <c r="AG8" s="46"/>
      <c r="AH8" s="46"/>
      <c r="AI8" s="46"/>
      <c r="AJ8" s="46"/>
      <c r="AK8" s="46"/>
      <c r="AL8" s="46"/>
      <c r="AM8" s="46"/>
      <c r="AN8" s="46"/>
      <c r="AO8" s="46"/>
      <c r="AP8" s="33"/>
      <c r="AQ8" s="48" t="s">
        <v>19</v>
      </c>
      <c r="AR8" s="48"/>
      <c r="AS8" s="48"/>
      <c r="AT8" s="48"/>
      <c r="AU8" s="48"/>
      <c r="AV8" s="48"/>
      <c r="AW8" s="48"/>
      <c r="AX8" s="48"/>
      <c r="AY8" s="48"/>
      <c r="AZ8" s="48"/>
      <c r="BA8" s="49" t="s">
        <v>19</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c r="A9" s="52"/>
      <c r="B9" s="53"/>
      <c r="C9" s="52"/>
      <c r="D9" s="18"/>
      <c r="E9" s="43" t="s">
        <v>22</v>
      </c>
      <c r="F9" s="43"/>
      <c r="G9" s="64" t="s">
        <v>23</v>
      </c>
      <c r="H9" s="65"/>
      <c r="I9" s="65"/>
      <c r="J9" s="66"/>
      <c r="K9" s="46" t="s">
        <v>22</v>
      </c>
      <c r="L9" s="46"/>
      <c r="M9" s="67" t="s">
        <v>23</v>
      </c>
      <c r="N9" s="68"/>
      <c r="O9" s="68"/>
      <c r="P9" s="69"/>
      <c r="Q9" s="56" t="s">
        <v>22</v>
      </c>
      <c r="R9" s="56" t="s">
        <v>23</v>
      </c>
      <c r="S9" s="18"/>
      <c r="T9" s="40" t="s">
        <v>24</v>
      </c>
      <c r="U9" s="40" t="s">
        <v>25</v>
      </c>
      <c r="V9" s="40" t="s">
        <v>26</v>
      </c>
      <c r="W9" s="40" t="s">
        <v>27</v>
      </c>
      <c r="X9" s="40" t="s">
        <v>28</v>
      </c>
      <c r="Y9" s="40" t="s">
        <v>29</v>
      </c>
      <c r="Z9" s="40" t="s">
        <v>30</v>
      </c>
      <c r="AA9" s="40" t="s">
        <v>31</v>
      </c>
      <c r="AB9" s="40" t="s">
        <v>32</v>
      </c>
      <c r="AC9" s="40" t="s">
        <v>33</v>
      </c>
      <c r="AD9" s="42" t="s">
        <v>34</v>
      </c>
      <c r="AE9" s="33"/>
      <c r="AF9" s="50" t="s">
        <v>35</v>
      </c>
      <c r="AG9" s="50" t="s">
        <v>36</v>
      </c>
      <c r="AH9" s="50" t="s">
        <v>37</v>
      </c>
      <c r="AI9" s="50" t="s">
        <v>38</v>
      </c>
      <c r="AJ9" s="50" t="s">
        <v>39</v>
      </c>
      <c r="AK9" s="50" t="s">
        <v>40</v>
      </c>
      <c r="AL9" s="50" t="s">
        <v>41</v>
      </c>
      <c r="AM9" s="50" t="s">
        <v>42</v>
      </c>
      <c r="AN9" s="50" t="s">
        <v>43</v>
      </c>
      <c r="AO9" s="50" t="s">
        <v>44</v>
      </c>
      <c r="AP9" s="33"/>
      <c r="AQ9" s="47" t="s">
        <v>45</v>
      </c>
      <c r="AR9" s="47"/>
      <c r="AS9" s="47" t="s">
        <v>46</v>
      </c>
      <c r="AT9" s="47"/>
      <c r="AU9" s="47" t="s">
        <v>47</v>
      </c>
      <c r="AV9" s="47"/>
      <c r="AW9" s="47"/>
      <c r="AX9" s="47" t="s">
        <v>48</v>
      </c>
      <c r="AY9" s="47"/>
      <c r="AZ9" s="47"/>
      <c r="BA9" s="49"/>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c r="A10" s="52"/>
      <c r="B10" s="53"/>
      <c r="C10" s="52"/>
      <c r="D10" s="18"/>
      <c r="E10" s="27" t="s">
        <v>49</v>
      </c>
      <c r="F10" s="27" t="s">
        <v>50</v>
      </c>
      <c r="G10" s="27" t="s">
        <v>49</v>
      </c>
      <c r="H10" s="27" t="s">
        <v>50</v>
      </c>
      <c r="I10" s="29" t="s">
        <v>51</v>
      </c>
      <c r="J10" s="27" t="s">
        <v>52</v>
      </c>
      <c r="K10" s="30" t="s">
        <v>49</v>
      </c>
      <c r="L10" s="30" t="s">
        <v>50</v>
      </c>
      <c r="M10" s="30" t="s">
        <v>49</v>
      </c>
      <c r="N10" s="30" t="s">
        <v>50</v>
      </c>
      <c r="O10" s="29" t="s">
        <v>51</v>
      </c>
      <c r="P10" s="30" t="s">
        <v>52</v>
      </c>
      <c r="Q10" s="57"/>
      <c r="R10" s="57"/>
      <c r="S10" s="18"/>
      <c r="T10" s="41"/>
      <c r="U10" s="41"/>
      <c r="V10" s="41"/>
      <c r="W10" s="41"/>
      <c r="X10" s="41"/>
      <c r="Y10" s="41"/>
      <c r="Z10" s="41"/>
      <c r="AA10" s="41"/>
      <c r="AB10" s="41"/>
      <c r="AC10" s="41"/>
      <c r="AD10" s="42"/>
      <c r="AE10" s="33"/>
      <c r="AF10" s="51"/>
      <c r="AG10" s="51"/>
      <c r="AH10" s="51"/>
      <c r="AI10" s="51"/>
      <c r="AJ10" s="51"/>
      <c r="AK10" s="51"/>
      <c r="AL10" s="51"/>
      <c r="AM10" s="51"/>
      <c r="AN10" s="51"/>
      <c r="AO10" s="51"/>
      <c r="AP10" s="33"/>
      <c r="AQ10" s="34" t="s">
        <v>22</v>
      </c>
      <c r="AR10" s="34" t="s">
        <v>23</v>
      </c>
      <c r="AS10" s="34" t="s">
        <v>22</v>
      </c>
      <c r="AT10" s="34" t="s">
        <v>23</v>
      </c>
      <c r="AU10" s="34">
        <v>1</v>
      </c>
      <c r="AV10" s="34">
        <v>2</v>
      </c>
      <c r="AW10" s="34">
        <v>3</v>
      </c>
      <c r="AX10" s="34">
        <v>1</v>
      </c>
      <c r="AY10" s="34">
        <v>2</v>
      </c>
      <c r="AZ10" s="34">
        <v>3</v>
      </c>
      <c r="BA10" s="49"/>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c r="A11" s="19">
        <v>1</v>
      </c>
      <c r="B11" s="19">
        <v>17046</v>
      </c>
      <c r="C11" s="19" t="s">
        <v>53</v>
      </c>
      <c r="D11" s="18"/>
      <c r="E11" s="19">
        <f t="shared" ref="E11:E50" si="0">IF((COUNTA(T11:AA11)&gt;0),(ROUND( AVERAGE(T11:AA11),0)),"")</f>
        <v>88</v>
      </c>
      <c r="F11" s="19" t="str">
        <f t="shared" ref="F11:F50" si="1">IF(AND(ISNUMBER(E11),E11&gt;=1),IF(E11&lt;=$FD$13,$FE$13,IF(E11&lt;=$FD$14,$FE$14,IF(E11&lt;=$FD$15,$FE$15,IF(E11&lt;=$FD$16,$FE$16,)))), "")</f>
        <v>A</v>
      </c>
      <c r="G11" s="19">
        <f>IF((COUNTA(T11:AC11)&gt;0),(ROUND((AVERAGE(T11:AD11)),0)),"")</f>
        <v>88</v>
      </c>
      <c r="H11" s="19" t="str">
        <f t="shared" ref="H11:H50" si="2">IF(AND(ISNUMBER(G11),G11&gt;=1),IF(G11&lt;=$FD$13,$FE$13,IF(G11&lt;=$FD$14,$FE$14,IF(G11&lt;=$FD$15,$FE$15,IF(G11&lt;=$FD$16,$FE$16,)))), "")</f>
        <v>A</v>
      </c>
      <c r="I11" s="35">
        <v>1</v>
      </c>
      <c r="J11" s="19" t="str">
        <f t="shared" ref="J11:J50" si="3">IF(I11=$FG$13,$FH$13,IF(I11=$FG$15,$FH$15,IF(I11=$FG$17,$FH$17,IF(I11=$FG$19,$FH$19,IF(I11=$FG$21,$FH$21,IF(I11=$FG$23,$FH$23,IF(I11=$FG$25,$FH$25,IF(I11=$FG$27,$FH$27,IF(I11=$FG$29,$FH$29,IF(I11=$FG$31,$FH$31,""))))))))))</f>
        <v>Sangat mampu dalam memahami kelebihan dan keterbatasan, jati diri sebagai perempuan atau laki-laki yang saling melengkapi dan sederajat, konsekuensi dirinya sebagai citra Allah dalam berelasi dengan sesama manusia yang diciptkan sebagai citra Allah serta peran dan fungsi suara hatinya sehingga dapat bertindak secara benar dan tepat dan mendasarkan pada Kitab Suci dan Tradisi sebagai dasar iman kristiani</v>
      </c>
      <c r="K11" s="19">
        <f t="shared" ref="K11:K50" si="4">IF((COUNTA(AF11:AN11)&gt;0),AVERAGE(AF11:AN11),"")</f>
        <v>87</v>
      </c>
      <c r="L11" s="19" t="str">
        <f t="shared" ref="L11:L50" si="5">IF(AND(ISNUMBER(K11),K11&gt;=1), IF(K11&lt;=$FD$27,$FE$27,IF(K11&lt;=$FD$28,$FE$28,IF(K11&lt;=$FD$29,$FE$29,IF(K11&lt;=$FD$30,$FE$30,)))), "")</f>
        <v>A</v>
      </c>
      <c r="M11" s="19">
        <f t="shared" ref="M11:M50" si="6">IF((COUNTA(AF11:AO11)&gt;0),AVERAGE(AF11:AO11),"")</f>
        <v>87</v>
      </c>
      <c r="N11" s="19" t="str">
        <f t="shared" ref="N11:N50" si="7">IF(AND(ISNUMBER(M11),M11&gt;=1), IF(M11&lt;=$FD$27,$FE$27,IF(M11&lt;=$FD$28,$FE$28,IF(M11&lt;=$FD$29,$FE$29,IF(M11&lt;=$FD$30,$FE$30,)))), "")</f>
        <v>A</v>
      </c>
      <c r="O11" s="35">
        <v>1</v>
      </c>
      <c r="P11" s="19" t="str">
        <f t="shared" ref="P11:P50" si="8">IF(O11=$FG$13,$FI$13,IF(O11=$FG$15,$FI$15,IF(O11=$FG$17,$FI$17,IF(O11=$FG$19,$FI$19,IF(O11=$FG$21,$FI$21,IF(O11=$FG$23,$FI$23,IF(O11=$FG$25,$FI$25,IF(O11=$FG$27,$FI$27,IF(O11=$FG$29,$FI$29,IF(O11=$FG$31,$FI$31,""))))))))))</f>
        <v>Sangat terampil dalam melakukan aktivitas (misalnya menuliskan fefleksi/menuliskan doa/menuliskan puisi) yang berkaitan dengan kemampuan dan keterlambatannya, jati dirinya sebagai perempuan atau laki-laki yang saling melengkapi/sederajat, serta suara hati, kitab suci dan tradisi sebagai dasar iman kristiani</v>
      </c>
      <c r="Q11" s="19" t="str">
        <f t="shared" ref="Q11:Q50" si="9">IF(COUNTA(BA11)=1,BA11,"")</f>
        <v>A</v>
      </c>
      <c r="R11" s="19" t="str">
        <f t="shared" ref="R11:R50" si="10">IF(AND(COUNTA(BA11)=1,COUNTA(AD11)=1),BA11,"")</f>
        <v/>
      </c>
      <c r="S11" s="18"/>
      <c r="T11" s="1">
        <v>85</v>
      </c>
      <c r="U11" s="1">
        <v>90</v>
      </c>
      <c r="V11" s="1">
        <v>88</v>
      </c>
      <c r="W11" s="1">
        <v>87</v>
      </c>
      <c r="X11" s="1"/>
      <c r="Y11" s="1"/>
      <c r="Z11" s="1"/>
      <c r="AA11" s="1"/>
      <c r="AB11" s="1"/>
      <c r="AC11" s="1"/>
      <c r="AD11" s="1"/>
      <c r="AE11" s="18"/>
      <c r="AF11" s="1">
        <v>88</v>
      </c>
      <c r="AG11" s="1">
        <v>88</v>
      </c>
      <c r="AH11" s="1">
        <v>87</v>
      </c>
      <c r="AI11" s="1">
        <v>85</v>
      </c>
      <c r="AJ11" s="1"/>
      <c r="AK11" s="1"/>
      <c r="AL11" s="1"/>
      <c r="AM11" s="1"/>
      <c r="AN11" s="1"/>
      <c r="AO11" s="1"/>
      <c r="AP11" s="18"/>
      <c r="AQ11" s="31"/>
      <c r="AR11" s="31"/>
      <c r="AS11" s="31"/>
      <c r="AT11" s="31"/>
      <c r="AU11" s="31"/>
      <c r="AV11" s="31"/>
      <c r="AW11" s="31"/>
      <c r="AX11" s="31"/>
      <c r="AY11" s="31"/>
      <c r="AZ11" s="31"/>
      <c r="BA11" s="1" t="s">
        <v>8</v>
      </c>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2" t="s">
        <v>54</v>
      </c>
      <c r="FD11" s="72"/>
      <c r="FE11" s="72"/>
      <c r="FG11" s="70" t="s">
        <v>55</v>
      </c>
      <c r="FH11" s="70"/>
      <c r="FI11" s="70"/>
    </row>
    <row r="12" spans="1:167">
      <c r="A12" s="19">
        <v>2</v>
      </c>
      <c r="B12" s="19">
        <v>17047</v>
      </c>
      <c r="C12" s="19" t="s">
        <v>56</v>
      </c>
      <c r="D12" s="18"/>
      <c r="E12" s="19">
        <f t="shared" si="0"/>
        <v>85</v>
      </c>
      <c r="F12" s="19" t="str">
        <f t="shared" si="1"/>
        <v>A</v>
      </c>
      <c r="G12" s="19">
        <f>IF((COUNTA(T12:AC12)&gt;0),(ROUND((AVERAGE(T12:AD12)),0)),"")</f>
        <v>85</v>
      </c>
      <c r="H12" s="19" t="str">
        <f t="shared" si="2"/>
        <v>A</v>
      </c>
      <c r="I12" s="35">
        <v>1</v>
      </c>
      <c r="J12" s="19" t="str">
        <f t="shared" si="3"/>
        <v>Sangat mampu dalam memahami kelebihan dan keterbatasan, jati diri sebagai perempuan atau laki-laki yang saling melengkapi dan sederajat, konsekuensi dirinya sebagai citra Allah dalam berelasi dengan sesama manusia yang diciptkan sebagai citra Allah serta peran dan fungsi suara hatinya sehingga dapat bertindak secara benar dan tepat dan mendasarkan pada Kitab Suci dan Tradisi sebagai dasar iman kristiani</v>
      </c>
      <c r="K12" s="19">
        <f t="shared" si="4"/>
        <v>85</v>
      </c>
      <c r="L12" s="19" t="str">
        <f t="shared" si="5"/>
        <v>A</v>
      </c>
      <c r="M12" s="19">
        <f t="shared" si="6"/>
        <v>85</v>
      </c>
      <c r="N12" s="19" t="str">
        <f t="shared" si="7"/>
        <v>A</v>
      </c>
      <c r="O12" s="35">
        <v>1</v>
      </c>
      <c r="P12" s="19" t="str">
        <f t="shared" si="8"/>
        <v>Sangat terampil dalam melakukan aktivitas (misalnya menuliskan fefleksi/menuliskan doa/menuliskan puisi) yang berkaitan dengan kemampuan dan keterlambatannya, jati dirinya sebagai perempuan atau laki-laki yang saling melengkapi/sederajat, serta suara hati, kitab suci dan tradisi sebagai dasar iman kristiani</v>
      </c>
      <c r="Q12" s="19" t="str">
        <f t="shared" si="9"/>
        <v>A</v>
      </c>
      <c r="R12" s="19" t="str">
        <f t="shared" si="10"/>
        <v/>
      </c>
      <c r="S12" s="18"/>
      <c r="T12" s="1">
        <v>84</v>
      </c>
      <c r="U12" s="1">
        <v>85</v>
      </c>
      <c r="V12" s="1">
        <v>85</v>
      </c>
      <c r="W12" s="1">
        <v>85</v>
      </c>
      <c r="X12" s="1"/>
      <c r="Y12" s="1"/>
      <c r="Z12" s="1"/>
      <c r="AA12" s="1"/>
      <c r="AB12" s="1"/>
      <c r="AC12" s="1"/>
      <c r="AD12" s="1"/>
      <c r="AE12" s="18"/>
      <c r="AF12" s="1">
        <v>85</v>
      </c>
      <c r="AG12" s="1">
        <v>85</v>
      </c>
      <c r="AH12" s="1">
        <v>85</v>
      </c>
      <c r="AI12" s="1">
        <v>85</v>
      </c>
      <c r="AJ12" s="1"/>
      <c r="AK12" s="1"/>
      <c r="AL12" s="1"/>
      <c r="AM12" s="1"/>
      <c r="AN12" s="1"/>
      <c r="AO12" s="1"/>
      <c r="AP12" s="18"/>
      <c r="AQ12" s="31"/>
      <c r="AR12" s="31"/>
      <c r="AS12" s="31"/>
      <c r="AT12" s="31"/>
      <c r="AU12" s="31"/>
      <c r="AV12" s="31"/>
      <c r="AW12" s="31"/>
      <c r="AX12" s="31"/>
      <c r="AY12" s="31"/>
      <c r="AZ12" s="31"/>
      <c r="BA12" s="1" t="s">
        <v>8</v>
      </c>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57</v>
      </c>
      <c r="FD12" s="2" t="s">
        <v>58</v>
      </c>
      <c r="FE12" s="2" t="s">
        <v>59</v>
      </c>
      <c r="FG12" s="14" t="s">
        <v>60</v>
      </c>
      <c r="FH12" s="12" t="s">
        <v>61</v>
      </c>
      <c r="FI12" s="13" t="s">
        <v>62</v>
      </c>
      <c r="FJ12" s="12" t="s">
        <v>63</v>
      </c>
      <c r="FK12" s="13" t="s">
        <v>64</v>
      </c>
    </row>
    <row r="13" spans="1:167">
      <c r="A13" s="19">
        <v>3</v>
      </c>
      <c r="B13" s="19">
        <v>17048</v>
      </c>
      <c r="C13" s="19" t="s">
        <v>65</v>
      </c>
      <c r="D13" s="18"/>
      <c r="E13" s="19">
        <f t="shared" si="0"/>
        <v>85</v>
      </c>
      <c r="F13" s="19" t="str">
        <f t="shared" si="1"/>
        <v>A</v>
      </c>
      <c r="G13" s="19">
        <f>IF((COUNTA(T12:AC12)&gt;0),(ROUND((AVERAGE(T13:AD13)),0)),"")</f>
        <v>85</v>
      </c>
      <c r="H13" s="19" t="str">
        <f t="shared" si="2"/>
        <v>A</v>
      </c>
      <c r="I13" s="35">
        <v>1</v>
      </c>
      <c r="J13" s="19" t="str">
        <f t="shared" si="3"/>
        <v>Sangat mampu dalam memahami kelebihan dan keterbatasan, jati diri sebagai perempuan atau laki-laki yang saling melengkapi dan sederajat, konsekuensi dirinya sebagai citra Allah dalam berelasi dengan sesama manusia yang diciptkan sebagai citra Allah serta peran dan fungsi suara hatinya sehingga dapat bertindak secara benar dan tepat dan mendasarkan pada Kitab Suci dan Tradisi sebagai dasar iman kristiani</v>
      </c>
      <c r="K13" s="19">
        <f t="shared" si="4"/>
        <v>85</v>
      </c>
      <c r="L13" s="19" t="str">
        <f t="shared" si="5"/>
        <v>A</v>
      </c>
      <c r="M13" s="19">
        <f t="shared" si="6"/>
        <v>85</v>
      </c>
      <c r="N13" s="19" t="str">
        <f t="shared" si="7"/>
        <v>A</v>
      </c>
      <c r="O13" s="35">
        <v>1</v>
      </c>
      <c r="P13" s="19" t="str">
        <f t="shared" si="8"/>
        <v>Sangat terampil dalam melakukan aktivitas (misalnya menuliskan fefleksi/menuliskan doa/menuliskan puisi) yang berkaitan dengan kemampuan dan keterlambatannya, jati dirinya sebagai perempuan atau laki-laki yang saling melengkapi/sederajat, serta suara hati, kitab suci dan tradisi sebagai dasar iman kristiani</v>
      </c>
      <c r="Q13" s="19" t="str">
        <f t="shared" si="9"/>
        <v>A</v>
      </c>
      <c r="R13" s="19" t="str">
        <f t="shared" si="10"/>
        <v/>
      </c>
      <c r="S13" s="18"/>
      <c r="T13" s="1">
        <v>83</v>
      </c>
      <c r="U13" s="1">
        <v>85</v>
      </c>
      <c r="V13" s="1">
        <v>85</v>
      </c>
      <c r="W13" s="1">
        <v>85</v>
      </c>
      <c r="X13" s="1"/>
      <c r="Y13" s="1"/>
      <c r="Z13" s="1"/>
      <c r="AA13" s="1"/>
      <c r="AB13" s="1"/>
      <c r="AC13" s="1"/>
      <c r="AD13" s="1"/>
      <c r="AE13" s="18"/>
      <c r="AF13" s="1">
        <v>84</v>
      </c>
      <c r="AG13" s="1">
        <v>85</v>
      </c>
      <c r="AH13" s="1">
        <v>85</v>
      </c>
      <c r="AI13" s="1">
        <v>86</v>
      </c>
      <c r="AJ13" s="1"/>
      <c r="AK13" s="1"/>
      <c r="AL13" s="1"/>
      <c r="AM13" s="1"/>
      <c r="AN13" s="1"/>
      <c r="AO13" s="1"/>
      <c r="AP13" s="18"/>
      <c r="AQ13" s="31"/>
      <c r="AR13" s="31"/>
      <c r="AS13" s="31"/>
      <c r="AT13" s="31"/>
      <c r="AU13" s="31"/>
      <c r="AV13" s="31"/>
      <c r="AW13" s="31"/>
      <c r="AX13" s="31"/>
      <c r="AY13" s="31"/>
      <c r="AZ13" s="31"/>
      <c r="BA13" s="1" t="s">
        <v>8</v>
      </c>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6">
        <v>0</v>
      </c>
      <c r="FD13" s="10">
        <v>69</v>
      </c>
      <c r="FE13" s="7" t="s">
        <v>11</v>
      </c>
      <c r="FG13" s="71">
        <v>1</v>
      </c>
      <c r="FH13" s="73" t="s">
        <v>107</v>
      </c>
      <c r="FI13" s="73" t="s">
        <v>110</v>
      </c>
      <c r="FJ13" s="74">
        <v>3441</v>
      </c>
      <c r="FK13" s="74">
        <v>3451</v>
      </c>
    </row>
    <row r="14" spans="1:167">
      <c r="A14" s="19">
        <v>4</v>
      </c>
      <c r="B14" s="19">
        <v>17049</v>
      </c>
      <c r="C14" s="19" t="s">
        <v>66</v>
      </c>
      <c r="D14" s="18"/>
      <c r="E14" s="19">
        <f t="shared" si="0"/>
        <v>90</v>
      </c>
      <c r="F14" s="19" t="str">
        <f t="shared" si="1"/>
        <v>A</v>
      </c>
      <c r="G14" s="19">
        <f>IF((COUNTA(T12:AC12)&gt;0),(ROUND((AVERAGE(T14:AD14)),0)),"")</f>
        <v>90</v>
      </c>
      <c r="H14" s="19" t="str">
        <f t="shared" si="2"/>
        <v>A</v>
      </c>
      <c r="I14" s="35">
        <v>1</v>
      </c>
      <c r="J14" s="19" t="str">
        <f t="shared" si="3"/>
        <v>Sangat mampu dalam memahami kelebihan dan keterbatasan, jati diri sebagai perempuan atau laki-laki yang saling melengkapi dan sederajat, konsekuensi dirinya sebagai citra Allah dalam berelasi dengan sesama manusia yang diciptkan sebagai citra Allah serta peran dan fungsi suara hatinya sehingga dapat bertindak secara benar dan tepat dan mendasarkan pada Kitab Suci dan Tradisi sebagai dasar iman kristiani</v>
      </c>
      <c r="K14" s="19">
        <f t="shared" si="4"/>
        <v>87</v>
      </c>
      <c r="L14" s="19" t="str">
        <f t="shared" si="5"/>
        <v>A</v>
      </c>
      <c r="M14" s="19">
        <f t="shared" si="6"/>
        <v>87</v>
      </c>
      <c r="N14" s="19" t="str">
        <f t="shared" si="7"/>
        <v>A</v>
      </c>
      <c r="O14" s="35">
        <v>1</v>
      </c>
      <c r="P14" s="19" t="str">
        <f t="shared" si="8"/>
        <v>Sangat terampil dalam melakukan aktivitas (misalnya menuliskan fefleksi/menuliskan doa/menuliskan puisi) yang berkaitan dengan kemampuan dan keterlambatannya, jati dirinya sebagai perempuan atau laki-laki yang saling melengkapi/sederajat, serta suara hati, kitab suci dan tradisi sebagai dasar iman kristiani</v>
      </c>
      <c r="Q14" s="19" t="str">
        <f t="shared" si="9"/>
        <v>A</v>
      </c>
      <c r="R14" s="19" t="str">
        <f t="shared" si="10"/>
        <v/>
      </c>
      <c r="S14" s="18"/>
      <c r="T14" s="1">
        <v>84</v>
      </c>
      <c r="U14" s="1">
        <v>90</v>
      </c>
      <c r="V14" s="1">
        <v>90</v>
      </c>
      <c r="W14" s="1">
        <v>95</v>
      </c>
      <c r="X14" s="1"/>
      <c r="Y14" s="1"/>
      <c r="Z14" s="1"/>
      <c r="AA14" s="1"/>
      <c r="AB14" s="1"/>
      <c r="AC14" s="1"/>
      <c r="AD14" s="1"/>
      <c r="AE14" s="18"/>
      <c r="AF14" s="1">
        <v>85</v>
      </c>
      <c r="AG14" s="1">
        <v>90</v>
      </c>
      <c r="AH14" s="1">
        <v>87</v>
      </c>
      <c r="AI14" s="1">
        <v>86</v>
      </c>
      <c r="AJ14" s="1"/>
      <c r="AK14" s="1"/>
      <c r="AL14" s="1"/>
      <c r="AM14" s="1"/>
      <c r="AN14" s="1"/>
      <c r="AO14" s="1"/>
      <c r="AP14" s="18"/>
      <c r="AQ14" s="31"/>
      <c r="AR14" s="31"/>
      <c r="AS14" s="31"/>
      <c r="AT14" s="31"/>
      <c r="AU14" s="31"/>
      <c r="AV14" s="31"/>
      <c r="AW14" s="31"/>
      <c r="AX14" s="31"/>
      <c r="AY14" s="31"/>
      <c r="AZ14" s="31"/>
      <c r="BA14" s="1" t="s">
        <v>8</v>
      </c>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6">
        <v>70</v>
      </c>
      <c r="FD14" s="11">
        <v>75</v>
      </c>
      <c r="FE14" s="8" t="s">
        <v>10</v>
      </c>
      <c r="FG14" s="71"/>
      <c r="FH14" s="73"/>
      <c r="FI14" s="73"/>
      <c r="FJ14" s="74"/>
      <c r="FK14" s="74"/>
    </row>
    <row r="15" spans="1:167">
      <c r="A15" s="19">
        <v>5</v>
      </c>
      <c r="B15" s="19">
        <v>17050</v>
      </c>
      <c r="C15" s="19" t="s">
        <v>67</v>
      </c>
      <c r="D15" s="18"/>
      <c r="E15" s="19">
        <f t="shared" si="0"/>
        <v>85</v>
      </c>
      <c r="F15" s="19" t="str">
        <f t="shared" si="1"/>
        <v>A</v>
      </c>
      <c r="G15" s="19">
        <f>IF((COUNTA(T12:AC12)&gt;0),(ROUND((AVERAGE(T15:AD15)),0)),"")</f>
        <v>85</v>
      </c>
      <c r="H15" s="19" t="str">
        <f t="shared" si="2"/>
        <v>A</v>
      </c>
      <c r="I15" s="35">
        <v>1</v>
      </c>
      <c r="J15" s="19" t="str">
        <f t="shared" si="3"/>
        <v>Sangat mampu dalam memahami kelebihan dan keterbatasan, jati diri sebagai perempuan atau laki-laki yang saling melengkapi dan sederajat, konsekuensi dirinya sebagai citra Allah dalam berelasi dengan sesama manusia yang diciptkan sebagai citra Allah serta peran dan fungsi suara hatinya sehingga dapat bertindak secara benar dan tepat dan mendasarkan pada Kitab Suci dan Tradisi sebagai dasar iman kristiani</v>
      </c>
      <c r="K15" s="19">
        <f t="shared" si="4"/>
        <v>84</v>
      </c>
      <c r="L15" s="19" t="str">
        <f t="shared" si="5"/>
        <v>B</v>
      </c>
      <c r="M15" s="19">
        <f t="shared" si="6"/>
        <v>84</v>
      </c>
      <c r="N15" s="19" t="str">
        <f t="shared" si="7"/>
        <v>B</v>
      </c>
      <c r="O15" s="35">
        <v>2</v>
      </c>
      <c r="P15" s="19" t="str">
        <f t="shared" si="8"/>
        <v>Terampil dalam melakukan aktivitas (misalnya menuliskan fefleksi/menuliskan doa/menuliskan puisi) yang berkaitan dengan kemampuan dan keterlambatannya, jati dirinya sebagai perempuan atau laki-laki yang saling melengkapi/sederajat, serta suara hati, kitab suci dan tradisi sebagai dasar iman kristiani</v>
      </c>
      <c r="Q15" s="19" t="str">
        <f t="shared" si="9"/>
        <v>A</v>
      </c>
      <c r="R15" s="19" t="str">
        <f t="shared" si="10"/>
        <v/>
      </c>
      <c r="S15" s="18"/>
      <c r="T15" s="1">
        <v>83</v>
      </c>
      <c r="U15" s="1">
        <v>88</v>
      </c>
      <c r="V15" s="1">
        <v>85</v>
      </c>
      <c r="W15" s="1">
        <v>84</v>
      </c>
      <c r="X15" s="1"/>
      <c r="Y15" s="1"/>
      <c r="Z15" s="1"/>
      <c r="AA15" s="1"/>
      <c r="AB15" s="1"/>
      <c r="AC15" s="1"/>
      <c r="AD15" s="1"/>
      <c r="AE15" s="18"/>
      <c r="AF15" s="1">
        <v>84</v>
      </c>
      <c r="AG15" s="1">
        <v>83</v>
      </c>
      <c r="AH15" s="1">
        <v>84</v>
      </c>
      <c r="AI15" s="1">
        <v>85</v>
      </c>
      <c r="AJ15" s="1"/>
      <c r="AK15" s="1"/>
      <c r="AL15" s="1"/>
      <c r="AM15" s="1"/>
      <c r="AN15" s="1"/>
      <c r="AO15" s="1"/>
      <c r="AP15" s="18"/>
      <c r="AQ15" s="31"/>
      <c r="AR15" s="31"/>
      <c r="AS15" s="31"/>
      <c r="AT15" s="31"/>
      <c r="AU15" s="31"/>
      <c r="AV15" s="31"/>
      <c r="AW15" s="31"/>
      <c r="AX15" s="31"/>
      <c r="AY15" s="31"/>
      <c r="AZ15" s="31"/>
      <c r="BA15" s="1" t="s">
        <v>8</v>
      </c>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6">
        <v>76</v>
      </c>
      <c r="FD15" s="11">
        <v>84</v>
      </c>
      <c r="FE15" s="8" t="s">
        <v>9</v>
      </c>
      <c r="FG15" s="71">
        <v>2</v>
      </c>
      <c r="FH15" s="73" t="s">
        <v>108</v>
      </c>
      <c r="FI15" s="73" t="s">
        <v>109</v>
      </c>
      <c r="FJ15" s="74">
        <v>3442</v>
      </c>
      <c r="FK15" s="74">
        <v>3452</v>
      </c>
    </row>
    <row r="16" spans="1:167">
      <c r="A16" s="19">
        <v>6</v>
      </c>
      <c r="B16" s="19">
        <v>17051</v>
      </c>
      <c r="C16" s="19" t="s">
        <v>68</v>
      </c>
      <c r="D16" s="18"/>
      <c r="E16" s="19">
        <f t="shared" si="0"/>
        <v>84</v>
      </c>
      <c r="F16" s="19" t="str">
        <f t="shared" si="1"/>
        <v>B</v>
      </c>
      <c r="G16" s="19">
        <f>IF((COUNTA(T12:AC12)&gt;0),(ROUND((AVERAGE(T16:AD16)),0)),"")</f>
        <v>84</v>
      </c>
      <c r="H16" s="19" t="str">
        <f t="shared" si="2"/>
        <v>B</v>
      </c>
      <c r="I16" s="35">
        <v>2</v>
      </c>
      <c r="J16" s="19" t="str">
        <f t="shared" si="3"/>
        <v>Mampu dalam memahami kelebihan dan keterbatasan, jati diri sebagai perempuan atau laki-laki yang saling melengkapi dan sederajat, konsekuensi dirinya sebagai citra Allah dalam berelasi dengan sesama manusia yang diciptkan sebagai citra Allah serta peran dan fungsi suara hatinya sehingga dapat bertindak secara benar dan tepat dan mendasarkan pada Kitab Suci dan Tradisi sebagai dasar iman kristiani</v>
      </c>
      <c r="K16" s="19">
        <f t="shared" si="4"/>
        <v>84</v>
      </c>
      <c r="L16" s="19" t="str">
        <f t="shared" si="5"/>
        <v>B</v>
      </c>
      <c r="M16" s="19">
        <f t="shared" si="6"/>
        <v>84</v>
      </c>
      <c r="N16" s="19" t="str">
        <f t="shared" si="7"/>
        <v>B</v>
      </c>
      <c r="O16" s="35">
        <v>2</v>
      </c>
      <c r="P16" s="19" t="str">
        <f t="shared" si="8"/>
        <v>Terampil dalam melakukan aktivitas (misalnya menuliskan fefleksi/menuliskan doa/menuliskan puisi) yang berkaitan dengan kemampuan dan keterlambatannya, jati dirinya sebagai perempuan atau laki-laki yang saling melengkapi/sederajat, serta suara hati, kitab suci dan tradisi sebagai dasar iman kristiani</v>
      </c>
      <c r="Q16" s="19" t="str">
        <f t="shared" si="9"/>
        <v>A</v>
      </c>
      <c r="R16" s="19" t="str">
        <f t="shared" si="10"/>
        <v/>
      </c>
      <c r="S16" s="18"/>
      <c r="T16" s="1">
        <v>82</v>
      </c>
      <c r="U16" s="1">
        <v>86</v>
      </c>
      <c r="V16" s="1">
        <v>84</v>
      </c>
      <c r="W16" s="1">
        <v>84</v>
      </c>
      <c r="X16" s="1"/>
      <c r="Y16" s="1"/>
      <c r="Z16" s="1"/>
      <c r="AA16" s="1"/>
      <c r="AB16" s="1"/>
      <c r="AC16" s="1"/>
      <c r="AD16" s="1"/>
      <c r="AE16" s="18"/>
      <c r="AF16" s="1">
        <v>83</v>
      </c>
      <c r="AG16" s="1">
        <v>84</v>
      </c>
      <c r="AH16" s="1">
        <v>84</v>
      </c>
      <c r="AI16" s="1">
        <v>85</v>
      </c>
      <c r="AJ16" s="1"/>
      <c r="AK16" s="1"/>
      <c r="AL16" s="1"/>
      <c r="AM16" s="1"/>
      <c r="AN16" s="1"/>
      <c r="AO16" s="1"/>
      <c r="AP16" s="18"/>
      <c r="AQ16" s="31"/>
      <c r="AR16" s="31"/>
      <c r="AS16" s="31"/>
      <c r="AT16" s="31"/>
      <c r="AU16" s="31"/>
      <c r="AV16" s="31"/>
      <c r="AW16" s="31"/>
      <c r="AX16" s="31"/>
      <c r="AY16" s="31"/>
      <c r="AZ16" s="31"/>
      <c r="BA16" s="1" t="s">
        <v>8</v>
      </c>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6">
        <v>85</v>
      </c>
      <c r="FD16" s="11">
        <v>100</v>
      </c>
      <c r="FE16" s="8" t="s">
        <v>8</v>
      </c>
      <c r="FG16" s="71"/>
      <c r="FH16" s="73"/>
      <c r="FI16" s="73"/>
      <c r="FJ16" s="74"/>
      <c r="FK16" s="74"/>
    </row>
    <row r="17" spans="1:167">
      <c r="A17" s="19">
        <v>7</v>
      </c>
      <c r="B17" s="19">
        <v>17052</v>
      </c>
      <c r="C17" s="19" t="s">
        <v>69</v>
      </c>
      <c r="D17" s="18"/>
      <c r="E17" s="19">
        <f t="shared" si="0"/>
        <v>85</v>
      </c>
      <c r="F17" s="19" t="str">
        <f t="shared" si="1"/>
        <v>A</v>
      </c>
      <c r="G17" s="19">
        <f>IF((COUNTA(T12:AC12)&gt;0),(ROUND((AVERAGE(T17:AD17)),0)),"")</f>
        <v>85</v>
      </c>
      <c r="H17" s="19" t="str">
        <f t="shared" si="2"/>
        <v>A</v>
      </c>
      <c r="I17" s="35">
        <v>1</v>
      </c>
      <c r="J17" s="19" t="str">
        <f t="shared" si="3"/>
        <v>Sangat mampu dalam memahami kelebihan dan keterbatasan, jati diri sebagai perempuan atau laki-laki yang saling melengkapi dan sederajat, konsekuensi dirinya sebagai citra Allah dalam berelasi dengan sesama manusia yang diciptkan sebagai citra Allah serta peran dan fungsi suara hatinya sehingga dapat bertindak secara benar dan tepat dan mendasarkan pada Kitab Suci dan Tradisi sebagai dasar iman kristiani</v>
      </c>
      <c r="K17" s="19">
        <f t="shared" si="4"/>
        <v>85</v>
      </c>
      <c r="L17" s="19" t="str">
        <f t="shared" si="5"/>
        <v>A</v>
      </c>
      <c r="M17" s="19">
        <f t="shared" si="6"/>
        <v>85</v>
      </c>
      <c r="N17" s="19" t="str">
        <f t="shared" si="7"/>
        <v>A</v>
      </c>
      <c r="O17" s="35">
        <v>1</v>
      </c>
      <c r="P17" s="19" t="str">
        <f t="shared" si="8"/>
        <v>Sangat terampil dalam melakukan aktivitas (misalnya menuliskan fefleksi/menuliskan doa/menuliskan puisi) yang berkaitan dengan kemampuan dan keterlambatannya, jati dirinya sebagai perempuan atau laki-laki yang saling melengkapi/sederajat, serta suara hati, kitab suci dan tradisi sebagai dasar iman kristiani</v>
      </c>
      <c r="Q17" s="19" t="str">
        <f t="shared" si="9"/>
        <v>A</v>
      </c>
      <c r="R17" s="19" t="str">
        <f t="shared" si="10"/>
        <v/>
      </c>
      <c r="S17" s="18"/>
      <c r="T17" s="1">
        <v>84</v>
      </c>
      <c r="U17" s="1">
        <v>85</v>
      </c>
      <c r="V17" s="1">
        <v>85</v>
      </c>
      <c r="W17" s="1">
        <v>85</v>
      </c>
      <c r="X17" s="1"/>
      <c r="Y17" s="1"/>
      <c r="Z17" s="1"/>
      <c r="AA17" s="1"/>
      <c r="AB17" s="1"/>
      <c r="AC17" s="1"/>
      <c r="AD17" s="1"/>
      <c r="AE17" s="18"/>
      <c r="AF17" s="1">
        <v>84</v>
      </c>
      <c r="AG17" s="1">
        <v>85</v>
      </c>
      <c r="AH17" s="1">
        <v>85</v>
      </c>
      <c r="AI17" s="1">
        <v>86</v>
      </c>
      <c r="AJ17" s="1"/>
      <c r="AK17" s="1"/>
      <c r="AL17" s="1"/>
      <c r="AM17" s="1"/>
      <c r="AN17" s="1"/>
      <c r="AO17" s="1"/>
      <c r="AP17" s="18"/>
      <c r="AQ17" s="31"/>
      <c r="AR17" s="31"/>
      <c r="AS17" s="31"/>
      <c r="AT17" s="31"/>
      <c r="AU17" s="31"/>
      <c r="AV17" s="31"/>
      <c r="AW17" s="31"/>
      <c r="AX17" s="31"/>
      <c r="AY17" s="31"/>
      <c r="AZ17" s="31"/>
      <c r="BA17" s="1" t="s">
        <v>8</v>
      </c>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1">
        <v>3</v>
      </c>
      <c r="FH17" s="73"/>
      <c r="FI17" s="73"/>
      <c r="FJ17" s="74">
        <v>3443</v>
      </c>
      <c r="FK17" s="74">
        <v>3453</v>
      </c>
    </row>
    <row r="18" spans="1:167">
      <c r="A18" s="19">
        <v>8</v>
      </c>
      <c r="B18" s="19">
        <v>17053</v>
      </c>
      <c r="C18" s="19" t="s">
        <v>70</v>
      </c>
      <c r="D18" s="18"/>
      <c r="E18" s="19">
        <f t="shared" si="0"/>
        <v>86</v>
      </c>
      <c r="F18" s="19" t="str">
        <f t="shared" si="1"/>
        <v>A</v>
      </c>
      <c r="G18" s="19">
        <f>IF((COUNTA(T12:AC12)&gt;0),(ROUND((AVERAGE(T18:AD18)),0)),"")</f>
        <v>86</v>
      </c>
      <c r="H18" s="19" t="str">
        <f t="shared" si="2"/>
        <v>A</v>
      </c>
      <c r="I18" s="35">
        <v>1</v>
      </c>
      <c r="J18" s="19" t="str">
        <f t="shared" si="3"/>
        <v>Sangat mampu dalam memahami kelebihan dan keterbatasan, jati diri sebagai perempuan atau laki-laki yang saling melengkapi dan sederajat, konsekuensi dirinya sebagai citra Allah dalam berelasi dengan sesama manusia yang diciptkan sebagai citra Allah serta peran dan fungsi suara hatinya sehingga dapat bertindak secara benar dan tepat dan mendasarkan pada Kitab Suci dan Tradisi sebagai dasar iman kristiani</v>
      </c>
      <c r="K18" s="19">
        <f t="shared" si="4"/>
        <v>85</v>
      </c>
      <c r="L18" s="19" t="str">
        <f t="shared" si="5"/>
        <v>A</v>
      </c>
      <c r="M18" s="19">
        <f t="shared" si="6"/>
        <v>85</v>
      </c>
      <c r="N18" s="19" t="str">
        <f t="shared" si="7"/>
        <v>A</v>
      </c>
      <c r="O18" s="35">
        <v>1</v>
      </c>
      <c r="P18" s="19" t="str">
        <f t="shared" si="8"/>
        <v>Sangat terampil dalam melakukan aktivitas (misalnya menuliskan fefleksi/menuliskan doa/menuliskan puisi) yang berkaitan dengan kemampuan dan keterlambatannya, jati dirinya sebagai perempuan atau laki-laki yang saling melengkapi/sederajat, serta suara hati, kitab suci dan tradisi sebagai dasar iman kristiani</v>
      </c>
      <c r="Q18" s="19" t="str">
        <f t="shared" si="9"/>
        <v>A</v>
      </c>
      <c r="R18" s="19" t="str">
        <f t="shared" si="10"/>
        <v/>
      </c>
      <c r="S18" s="18"/>
      <c r="T18" s="1">
        <v>84</v>
      </c>
      <c r="U18" s="1">
        <v>88</v>
      </c>
      <c r="V18" s="1">
        <v>86</v>
      </c>
      <c r="W18" s="1">
        <v>85</v>
      </c>
      <c r="X18" s="1"/>
      <c r="Y18" s="1"/>
      <c r="Z18" s="1"/>
      <c r="AA18" s="1"/>
      <c r="AB18" s="1"/>
      <c r="AC18" s="1"/>
      <c r="AD18" s="1"/>
      <c r="AE18" s="18"/>
      <c r="AF18" s="1">
        <v>84</v>
      </c>
      <c r="AG18" s="1">
        <v>86</v>
      </c>
      <c r="AH18" s="1">
        <v>84</v>
      </c>
      <c r="AI18" s="1">
        <v>86</v>
      </c>
      <c r="AJ18" s="1"/>
      <c r="AK18" s="1"/>
      <c r="AL18" s="1"/>
      <c r="AM18" s="1"/>
      <c r="AN18" s="1"/>
      <c r="AO18" s="1"/>
      <c r="AP18" s="18"/>
      <c r="AQ18" s="31"/>
      <c r="AR18" s="31"/>
      <c r="AS18" s="31"/>
      <c r="AT18" s="31"/>
      <c r="AU18" s="31"/>
      <c r="AV18" s="31"/>
      <c r="AW18" s="31"/>
      <c r="AX18" s="31"/>
      <c r="AY18" s="31"/>
      <c r="AZ18" s="31"/>
      <c r="BA18" s="1" t="s">
        <v>8</v>
      </c>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1"/>
      <c r="FH18" s="73"/>
      <c r="FI18" s="73"/>
      <c r="FJ18" s="74"/>
      <c r="FK18" s="74"/>
    </row>
    <row r="19" spans="1:167">
      <c r="A19" s="19"/>
      <c r="B19" s="19"/>
      <c r="C19" s="19"/>
      <c r="D19" s="18"/>
      <c r="E19" s="19" t="str">
        <f t="shared" si="0"/>
        <v/>
      </c>
      <c r="F19" s="19" t="str">
        <f t="shared" si="1"/>
        <v/>
      </c>
      <c r="G19" s="19" t="e">
        <f>IF((COUNTA(T12:AC12)&gt;0),(ROUND((AVERAGE(T19:AD19)),0)),"")</f>
        <v>#DIV/0!</v>
      </c>
      <c r="H19" s="19" t="e">
        <f t="shared" si="2"/>
        <v>#DIV/0!</v>
      </c>
      <c r="I19" s="35"/>
      <c r="J19" s="19" t="str">
        <f t="shared" si="3"/>
        <v/>
      </c>
      <c r="K19" s="19" t="str">
        <f t="shared" si="4"/>
        <v/>
      </c>
      <c r="L19" s="19" t="str">
        <f t="shared" si="5"/>
        <v/>
      </c>
      <c r="M19" s="19" t="str">
        <f t="shared" si="6"/>
        <v/>
      </c>
      <c r="N19" s="19" t="str">
        <f t="shared" si="7"/>
        <v/>
      </c>
      <c r="O19" s="35"/>
      <c r="P19" s="19" t="str">
        <f t="shared" si="8"/>
        <v/>
      </c>
      <c r="Q19" s="19" t="str">
        <f t="shared" si="9"/>
        <v/>
      </c>
      <c r="R19" s="19" t="str">
        <f t="shared" si="10"/>
        <v/>
      </c>
      <c r="S19" s="18"/>
      <c r="T19" s="1"/>
      <c r="U19" s="1"/>
      <c r="V19" s="1"/>
      <c r="W19" s="1"/>
      <c r="X19" s="1"/>
      <c r="Y19" s="1"/>
      <c r="Z19" s="1"/>
      <c r="AA19" s="1"/>
      <c r="AB19" s="1"/>
      <c r="AC19" s="1"/>
      <c r="AD19" s="1"/>
      <c r="AE19" s="18"/>
      <c r="AF19" s="1"/>
      <c r="AG19" s="1"/>
      <c r="AH19" s="1"/>
      <c r="AI19" s="1"/>
      <c r="AJ19" s="1"/>
      <c r="AK19" s="1"/>
      <c r="AL19" s="1"/>
      <c r="AM19" s="1"/>
      <c r="AN19" s="1"/>
      <c r="AO19" s="1"/>
      <c r="AP19" s="18"/>
      <c r="AQ19" s="31"/>
      <c r="AR19" s="31"/>
      <c r="AS19" s="31"/>
      <c r="AT19" s="31"/>
      <c r="AU19" s="31"/>
      <c r="AV19" s="31"/>
      <c r="AW19" s="31"/>
      <c r="AX19" s="31"/>
      <c r="AY19" s="31"/>
      <c r="AZ19" s="31"/>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1">
        <v>4</v>
      </c>
      <c r="FH19" s="73"/>
      <c r="FI19" s="73"/>
      <c r="FJ19" s="74">
        <v>3444</v>
      </c>
      <c r="FK19" s="74">
        <v>3454</v>
      </c>
    </row>
    <row r="20" spans="1:167">
      <c r="A20" s="19"/>
      <c r="B20" s="19"/>
      <c r="C20" s="19"/>
      <c r="D20" s="18"/>
      <c r="E20" s="19" t="str">
        <f t="shared" si="0"/>
        <v/>
      </c>
      <c r="F20" s="19" t="str">
        <f t="shared" si="1"/>
        <v/>
      </c>
      <c r="G20" s="19" t="e">
        <f>IF((COUNTA(T12:AC12)&gt;0),(ROUND((AVERAGE(T20:AD20)),0)),"")</f>
        <v>#DIV/0!</v>
      </c>
      <c r="H20" s="19" t="e">
        <f t="shared" si="2"/>
        <v>#DIV/0!</v>
      </c>
      <c r="I20" s="35"/>
      <c r="J20" s="19" t="str">
        <f t="shared" si="3"/>
        <v/>
      </c>
      <c r="K20" s="19" t="str">
        <f t="shared" si="4"/>
        <v/>
      </c>
      <c r="L20" s="19" t="str">
        <f t="shared" si="5"/>
        <v/>
      </c>
      <c r="M20" s="19" t="str">
        <f t="shared" si="6"/>
        <v/>
      </c>
      <c r="N20" s="19" t="str">
        <f t="shared" si="7"/>
        <v/>
      </c>
      <c r="O20" s="35"/>
      <c r="P20" s="19" t="str">
        <f t="shared" si="8"/>
        <v/>
      </c>
      <c r="Q20" s="19" t="str">
        <f t="shared" si="9"/>
        <v/>
      </c>
      <c r="R20" s="19" t="str">
        <f t="shared" si="10"/>
        <v/>
      </c>
      <c r="S20" s="18"/>
      <c r="T20" s="1"/>
      <c r="U20" s="1"/>
      <c r="V20" s="1"/>
      <c r="W20" s="1"/>
      <c r="X20" s="1"/>
      <c r="Y20" s="1"/>
      <c r="Z20" s="1"/>
      <c r="AA20" s="1"/>
      <c r="AB20" s="1"/>
      <c r="AC20" s="1"/>
      <c r="AD20" s="1"/>
      <c r="AE20" s="18"/>
      <c r="AF20" s="1"/>
      <c r="AG20" s="1"/>
      <c r="AH20" s="1"/>
      <c r="AI20" s="1"/>
      <c r="AJ20" s="1"/>
      <c r="AK20" s="1"/>
      <c r="AL20" s="1"/>
      <c r="AM20" s="1"/>
      <c r="AN20" s="1"/>
      <c r="AO20" s="1"/>
      <c r="AP20" s="18"/>
      <c r="AQ20" s="31"/>
      <c r="AR20" s="31"/>
      <c r="AS20" s="31"/>
      <c r="AT20" s="31"/>
      <c r="AU20" s="31"/>
      <c r="AV20" s="31"/>
      <c r="AW20" s="31"/>
      <c r="AX20" s="31"/>
      <c r="AY20" s="31"/>
      <c r="AZ20" s="31"/>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1"/>
      <c r="FH20" s="73"/>
      <c r="FI20" s="73"/>
      <c r="FJ20" s="74"/>
      <c r="FK20" s="74"/>
    </row>
    <row r="21" spans="1:167">
      <c r="A21" s="19"/>
      <c r="B21" s="19"/>
      <c r="C21" s="19"/>
      <c r="D21" s="18"/>
      <c r="E21" s="19" t="str">
        <f t="shared" si="0"/>
        <v/>
      </c>
      <c r="F21" s="19" t="str">
        <f t="shared" si="1"/>
        <v/>
      </c>
      <c r="G21" s="19" t="e">
        <f>IF((COUNTA(T12:AC12)&gt;0),(ROUND((AVERAGE(T21:AD21)),0)),"")</f>
        <v>#DIV/0!</v>
      </c>
      <c r="H21" s="19" t="e">
        <f t="shared" si="2"/>
        <v>#DIV/0!</v>
      </c>
      <c r="I21" s="35"/>
      <c r="J21" s="19" t="str">
        <f t="shared" si="3"/>
        <v/>
      </c>
      <c r="K21" s="19" t="str">
        <f t="shared" si="4"/>
        <v/>
      </c>
      <c r="L21" s="19" t="str">
        <f t="shared" si="5"/>
        <v/>
      </c>
      <c r="M21" s="19" t="str">
        <f t="shared" si="6"/>
        <v/>
      </c>
      <c r="N21" s="19" t="str">
        <f t="shared" si="7"/>
        <v/>
      </c>
      <c r="O21" s="35"/>
      <c r="P21" s="19" t="str">
        <f t="shared" si="8"/>
        <v/>
      </c>
      <c r="Q21" s="19" t="str">
        <f t="shared" si="9"/>
        <v/>
      </c>
      <c r="R21" s="19" t="str">
        <f t="shared" si="10"/>
        <v/>
      </c>
      <c r="S21" s="18"/>
      <c r="T21" s="1"/>
      <c r="U21" s="1"/>
      <c r="V21" s="1"/>
      <c r="W21" s="1"/>
      <c r="X21" s="1"/>
      <c r="Y21" s="1"/>
      <c r="Z21" s="1"/>
      <c r="AA21" s="1"/>
      <c r="AB21" s="1"/>
      <c r="AC21" s="1"/>
      <c r="AD21" s="1"/>
      <c r="AE21" s="18"/>
      <c r="AF21" s="1"/>
      <c r="AG21" s="1"/>
      <c r="AH21" s="1"/>
      <c r="AI21" s="1"/>
      <c r="AJ21" s="1"/>
      <c r="AK21" s="1"/>
      <c r="AL21" s="1"/>
      <c r="AM21" s="1"/>
      <c r="AN21" s="1"/>
      <c r="AO21" s="1"/>
      <c r="AP21" s="18"/>
      <c r="AQ21" s="31"/>
      <c r="AR21" s="31"/>
      <c r="AS21" s="31"/>
      <c r="AT21" s="31"/>
      <c r="AU21" s="31"/>
      <c r="AV21" s="31"/>
      <c r="AW21" s="31"/>
      <c r="AX21" s="31"/>
      <c r="AY21" s="31"/>
      <c r="AZ21" s="31"/>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1">
        <v>5</v>
      </c>
      <c r="FH21" s="73"/>
      <c r="FI21" s="73"/>
      <c r="FJ21" s="74">
        <v>3445</v>
      </c>
      <c r="FK21" s="74">
        <v>3455</v>
      </c>
    </row>
    <row r="22" spans="1:167">
      <c r="A22" s="19"/>
      <c r="B22" s="19"/>
      <c r="C22" s="19"/>
      <c r="D22" s="18"/>
      <c r="E22" s="19" t="str">
        <f t="shared" si="0"/>
        <v/>
      </c>
      <c r="F22" s="19" t="str">
        <f t="shared" si="1"/>
        <v/>
      </c>
      <c r="G22" s="19" t="e">
        <f>IF((COUNTA(T12:AC12)&gt;0),(ROUND((AVERAGE(T22:AD22)),0)),"")</f>
        <v>#DIV/0!</v>
      </c>
      <c r="H22" s="19" t="e">
        <f t="shared" si="2"/>
        <v>#DIV/0!</v>
      </c>
      <c r="I22" s="35"/>
      <c r="J22" s="19" t="str">
        <f t="shared" si="3"/>
        <v/>
      </c>
      <c r="K22" s="19" t="str">
        <f t="shared" si="4"/>
        <v/>
      </c>
      <c r="L22" s="19" t="str">
        <f t="shared" si="5"/>
        <v/>
      </c>
      <c r="M22" s="19" t="str">
        <f t="shared" si="6"/>
        <v/>
      </c>
      <c r="N22" s="19" t="str">
        <f t="shared" si="7"/>
        <v/>
      </c>
      <c r="O22" s="35"/>
      <c r="P22" s="19" t="str">
        <f t="shared" si="8"/>
        <v/>
      </c>
      <c r="Q22" s="19" t="str">
        <f t="shared" si="9"/>
        <v/>
      </c>
      <c r="R22" s="19" t="str">
        <f t="shared" si="10"/>
        <v/>
      </c>
      <c r="S22" s="18"/>
      <c r="T22" s="1"/>
      <c r="U22" s="1"/>
      <c r="V22" s="1"/>
      <c r="W22" s="1"/>
      <c r="X22" s="1"/>
      <c r="Y22" s="1"/>
      <c r="Z22" s="1"/>
      <c r="AA22" s="1"/>
      <c r="AB22" s="1"/>
      <c r="AC22" s="1"/>
      <c r="AD22" s="1"/>
      <c r="AE22" s="18"/>
      <c r="AF22" s="1"/>
      <c r="AG22" s="1"/>
      <c r="AH22" s="1"/>
      <c r="AI22" s="1"/>
      <c r="AJ22" s="1"/>
      <c r="AK22" s="1"/>
      <c r="AL22" s="1"/>
      <c r="AM22" s="1"/>
      <c r="AN22" s="1"/>
      <c r="AO22" s="1"/>
      <c r="AP22" s="18"/>
      <c r="AQ22" s="31"/>
      <c r="AR22" s="31"/>
      <c r="AS22" s="31"/>
      <c r="AT22" s="31"/>
      <c r="AU22" s="31"/>
      <c r="AV22" s="31"/>
      <c r="AW22" s="31"/>
      <c r="AX22" s="31"/>
      <c r="AY22" s="31"/>
      <c r="AZ22" s="31"/>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1"/>
      <c r="FH22" s="73"/>
      <c r="FI22" s="73"/>
      <c r="FJ22" s="74"/>
      <c r="FK22" s="74"/>
    </row>
    <row r="23" spans="1:167">
      <c r="A23" s="19"/>
      <c r="B23" s="19"/>
      <c r="C23" s="19"/>
      <c r="D23" s="18"/>
      <c r="E23" s="19" t="str">
        <f t="shared" si="0"/>
        <v/>
      </c>
      <c r="F23" s="19" t="str">
        <f t="shared" si="1"/>
        <v/>
      </c>
      <c r="G23" s="19" t="e">
        <f>IF((COUNTA(T12:AC12)&gt;0),(ROUND((AVERAGE(T23:AD23)),0)),"")</f>
        <v>#DIV/0!</v>
      </c>
      <c r="H23" s="19" t="e">
        <f t="shared" si="2"/>
        <v>#DIV/0!</v>
      </c>
      <c r="I23" s="35"/>
      <c r="J23" s="19" t="str">
        <f t="shared" si="3"/>
        <v/>
      </c>
      <c r="K23" s="19" t="str">
        <f t="shared" si="4"/>
        <v/>
      </c>
      <c r="L23" s="19" t="str">
        <f t="shared" si="5"/>
        <v/>
      </c>
      <c r="M23" s="19" t="str">
        <f t="shared" si="6"/>
        <v/>
      </c>
      <c r="N23" s="19" t="str">
        <f t="shared" si="7"/>
        <v/>
      </c>
      <c r="O23" s="35"/>
      <c r="P23" s="19" t="str">
        <f t="shared" si="8"/>
        <v/>
      </c>
      <c r="Q23" s="19" t="str">
        <f t="shared" si="9"/>
        <v/>
      </c>
      <c r="R23" s="19" t="str">
        <f t="shared" si="10"/>
        <v/>
      </c>
      <c r="S23" s="18"/>
      <c r="T23" s="1"/>
      <c r="U23" s="1"/>
      <c r="V23" s="1"/>
      <c r="W23" s="1"/>
      <c r="X23" s="1"/>
      <c r="Y23" s="1"/>
      <c r="Z23" s="1"/>
      <c r="AA23" s="1"/>
      <c r="AB23" s="1"/>
      <c r="AC23" s="1"/>
      <c r="AD23" s="1"/>
      <c r="AE23" s="18"/>
      <c r="AF23" s="1"/>
      <c r="AG23" s="1"/>
      <c r="AH23" s="1"/>
      <c r="AI23" s="1"/>
      <c r="AJ23" s="1"/>
      <c r="AK23" s="1"/>
      <c r="AL23" s="1"/>
      <c r="AM23" s="1"/>
      <c r="AN23" s="1"/>
      <c r="AO23" s="1"/>
      <c r="AP23" s="18"/>
      <c r="AQ23" s="31"/>
      <c r="AR23" s="31"/>
      <c r="AS23" s="31"/>
      <c r="AT23" s="31"/>
      <c r="AU23" s="31"/>
      <c r="AV23" s="31"/>
      <c r="AW23" s="31"/>
      <c r="AX23" s="31"/>
      <c r="AY23" s="31"/>
      <c r="AZ23" s="31"/>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1">
        <v>6</v>
      </c>
      <c r="FH23" s="73"/>
      <c r="FI23" s="73"/>
      <c r="FJ23" s="74">
        <v>3446</v>
      </c>
      <c r="FK23" s="74">
        <v>3456</v>
      </c>
    </row>
    <row r="24" spans="1:167">
      <c r="A24" s="19"/>
      <c r="B24" s="19"/>
      <c r="C24" s="19"/>
      <c r="D24" s="18"/>
      <c r="E24" s="19" t="str">
        <f t="shared" si="0"/>
        <v/>
      </c>
      <c r="F24" s="19" t="str">
        <f t="shared" si="1"/>
        <v/>
      </c>
      <c r="G24" s="19" t="e">
        <f>IF((COUNTA(T12:AC12)&gt;0),(ROUND((AVERAGE(T24:AD24)),0)),"")</f>
        <v>#DIV/0!</v>
      </c>
      <c r="H24" s="19" t="e">
        <f t="shared" si="2"/>
        <v>#DIV/0!</v>
      </c>
      <c r="I24" s="35"/>
      <c r="J24" s="19" t="str">
        <f t="shared" si="3"/>
        <v/>
      </c>
      <c r="K24" s="19" t="str">
        <f t="shared" si="4"/>
        <v/>
      </c>
      <c r="L24" s="19" t="str">
        <f t="shared" si="5"/>
        <v/>
      </c>
      <c r="M24" s="19" t="str">
        <f t="shared" si="6"/>
        <v/>
      </c>
      <c r="N24" s="19" t="str">
        <f t="shared" si="7"/>
        <v/>
      </c>
      <c r="O24" s="35"/>
      <c r="P24" s="19" t="str">
        <f t="shared" si="8"/>
        <v/>
      </c>
      <c r="Q24" s="19" t="str">
        <f t="shared" si="9"/>
        <v/>
      </c>
      <c r="R24" s="19" t="str">
        <f t="shared" si="10"/>
        <v/>
      </c>
      <c r="S24" s="18"/>
      <c r="T24" s="1"/>
      <c r="U24" s="1"/>
      <c r="V24" s="1"/>
      <c r="W24" s="1"/>
      <c r="X24" s="1"/>
      <c r="Y24" s="1"/>
      <c r="Z24" s="1"/>
      <c r="AA24" s="1"/>
      <c r="AB24" s="1"/>
      <c r="AC24" s="1"/>
      <c r="AD24" s="1"/>
      <c r="AE24" s="18"/>
      <c r="AF24" s="1"/>
      <c r="AG24" s="1"/>
      <c r="AH24" s="1"/>
      <c r="AI24" s="1"/>
      <c r="AJ24" s="1"/>
      <c r="AK24" s="1"/>
      <c r="AL24" s="1"/>
      <c r="AM24" s="1"/>
      <c r="AN24" s="1"/>
      <c r="AO24" s="1"/>
      <c r="AP24" s="18"/>
      <c r="AQ24" s="31"/>
      <c r="AR24" s="31"/>
      <c r="AS24" s="31"/>
      <c r="AT24" s="31"/>
      <c r="AU24" s="31"/>
      <c r="AV24" s="31"/>
      <c r="AW24" s="31"/>
      <c r="AX24" s="31"/>
      <c r="AY24" s="31"/>
      <c r="AZ24" s="31"/>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1"/>
      <c r="FH24" s="73"/>
      <c r="FI24" s="73"/>
      <c r="FJ24" s="74"/>
      <c r="FK24" s="74"/>
    </row>
    <row r="25" spans="1:167">
      <c r="A25" s="19"/>
      <c r="B25" s="19"/>
      <c r="C25" s="19"/>
      <c r="D25" s="18"/>
      <c r="E25" s="19" t="str">
        <f t="shared" si="0"/>
        <v/>
      </c>
      <c r="F25" s="19" t="str">
        <f t="shared" si="1"/>
        <v/>
      </c>
      <c r="G25" s="19" t="e">
        <f>IF((COUNTA(T12:AC12)&gt;0),(ROUND((AVERAGE(T25:AD25)),0)),"")</f>
        <v>#DIV/0!</v>
      </c>
      <c r="H25" s="19" t="e">
        <f t="shared" si="2"/>
        <v>#DIV/0!</v>
      </c>
      <c r="I25" s="35"/>
      <c r="J25" s="19" t="str">
        <f t="shared" si="3"/>
        <v/>
      </c>
      <c r="K25" s="19" t="str">
        <f t="shared" si="4"/>
        <v/>
      </c>
      <c r="L25" s="19" t="str">
        <f t="shared" si="5"/>
        <v/>
      </c>
      <c r="M25" s="19" t="str">
        <f t="shared" si="6"/>
        <v/>
      </c>
      <c r="N25" s="19" t="str">
        <f t="shared" si="7"/>
        <v/>
      </c>
      <c r="O25" s="35"/>
      <c r="P25" s="19" t="str">
        <f t="shared" si="8"/>
        <v/>
      </c>
      <c r="Q25" s="19" t="str">
        <f t="shared" si="9"/>
        <v/>
      </c>
      <c r="R25" s="19" t="str">
        <f t="shared" si="10"/>
        <v/>
      </c>
      <c r="S25" s="18"/>
      <c r="T25" s="1"/>
      <c r="U25" s="1"/>
      <c r="V25" s="1"/>
      <c r="W25" s="1"/>
      <c r="X25" s="1"/>
      <c r="Y25" s="1"/>
      <c r="Z25" s="1"/>
      <c r="AA25" s="1"/>
      <c r="AB25" s="1"/>
      <c r="AC25" s="1"/>
      <c r="AD25" s="1"/>
      <c r="AE25" s="18"/>
      <c r="AF25" s="1"/>
      <c r="AG25" s="1"/>
      <c r="AH25" s="1"/>
      <c r="AI25" s="1"/>
      <c r="AJ25" s="1"/>
      <c r="AK25" s="1"/>
      <c r="AL25" s="1"/>
      <c r="AM25" s="1"/>
      <c r="AN25" s="1"/>
      <c r="AO25" s="1"/>
      <c r="AP25" s="18"/>
      <c r="AQ25" s="31"/>
      <c r="AR25" s="31"/>
      <c r="AS25" s="31"/>
      <c r="AT25" s="31"/>
      <c r="AU25" s="31"/>
      <c r="AV25" s="31"/>
      <c r="AW25" s="31"/>
      <c r="AX25" s="31"/>
      <c r="AY25" s="31"/>
      <c r="AZ25" s="31"/>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5" t="s">
        <v>71</v>
      </c>
      <c r="FD25" s="45"/>
      <c r="FE25" s="45"/>
      <c r="FG25" s="71">
        <v>7</v>
      </c>
      <c r="FH25" s="73"/>
      <c r="FI25" s="73"/>
      <c r="FJ25" s="74">
        <v>3447</v>
      </c>
      <c r="FK25" s="74">
        <v>3457</v>
      </c>
    </row>
    <row r="26" spans="1:167">
      <c r="A26" s="19"/>
      <c r="B26" s="19"/>
      <c r="C26" s="19"/>
      <c r="D26" s="18"/>
      <c r="E26" s="19" t="str">
        <f t="shared" si="0"/>
        <v/>
      </c>
      <c r="F26" s="19" t="str">
        <f t="shared" si="1"/>
        <v/>
      </c>
      <c r="G26" s="19" t="e">
        <f>IF((COUNTA(T12:AC12)&gt;0),(ROUND((AVERAGE(T26:AD26)),0)),"")</f>
        <v>#DIV/0!</v>
      </c>
      <c r="H26" s="19" t="e">
        <f t="shared" si="2"/>
        <v>#DIV/0!</v>
      </c>
      <c r="I26" s="35"/>
      <c r="J26" s="19" t="str">
        <f t="shared" si="3"/>
        <v/>
      </c>
      <c r="K26" s="19" t="str">
        <f t="shared" si="4"/>
        <v/>
      </c>
      <c r="L26" s="19" t="str">
        <f t="shared" si="5"/>
        <v/>
      </c>
      <c r="M26" s="19" t="str">
        <f t="shared" si="6"/>
        <v/>
      </c>
      <c r="N26" s="19" t="str">
        <f t="shared" si="7"/>
        <v/>
      </c>
      <c r="O26" s="35"/>
      <c r="P26" s="19" t="str">
        <f t="shared" si="8"/>
        <v/>
      </c>
      <c r="Q26" s="19" t="str">
        <f t="shared" si="9"/>
        <v/>
      </c>
      <c r="R26" s="19" t="str">
        <f t="shared" si="10"/>
        <v/>
      </c>
      <c r="S26" s="18"/>
      <c r="T26" s="1"/>
      <c r="U26" s="1"/>
      <c r="V26" s="1"/>
      <c r="W26" s="1"/>
      <c r="X26" s="1"/>
      <c r="Y26" s="1"/>
      <c r="Z26" s="1"/>
      <c r="AA26" s="1"/>
      <c r="AB26" s="1"/>
      <c r="AC26" s="1"/>
      <c r="AD26" s="1"/>
      <c r="AE26" s="18"/>
      <c r="AF26" s="1"/>
      <c r="AG26" s="1"/>
      <c r="AH26" s="1"/>
      <c r="AI26" s="1"/>
      <c r="AJ26" s="1"/>
      <c r="AK26" s="1"/>
      <c r="AL26" s="1"/>
      <c r="AM26" s="1"/>
      <c r="AN26" s="1"/>
      <c r="AO26" s="1"/>
      <c r="AP26" s="18"/>
      <c r="AQ26" s="31"/>
      <c r="AR26" s="31"/>
      <c r="AS26" s="31"/>
      <c r="AT26" s="31"/>
      <c r="AU26" s="31"/>
      <c r="AV26" s="31"/>
      <c r="AW26" s="31"/>
      <c r="AX26" s="31"/>
      <c r="AY26" s="31"/>
      <c r="AZ26" s="31"/>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9" t="s">
        <v>57</v>
      </c>
      <c r="FD26" s="4" t="s">
        <v>58</v>
      </c>
      <c r="FE26" s="4" t="s">
        <v>59</v>
      </c>
      <c r="FG26" s="71"/>
      <c r="FH26" s="73"/>
      <c r="FI26" s="73"/>
      <c r="FJ26" s="74"/>
      <c r="FK26" s="74"/>
    </row>
    <row r="27" spans="1:167">
      <c r="A27" s="19"/>
      <c r="B27" s="19"/>
      <c r="C27" s="19"/>
      <c r="D27" s="18"/>
      <c r="E27" s="19" t="str">
        <f t="shared" si="0"/>
        <v/>
      </c>
      <c r="F27" s="19" t="str">
        <f t="shared" si="1"/>
        <v/>
      </c>
      <c r="G27" s="19" t="e">
        <f>IF((COUNTA(T12:AC12)&gt;0),(ROUND((AVERAGE(T27:AD27)),0)),"")</f>
        <v>#DIV/0!</v>
      </c>
      <c r="H27" s="19" t="e">
        <f t="shared" si="2"/>
        <v>#DIV/0!</v>
      </c>
      <c r="I27" s="35"/>
      <c r="J27" s="19" t="str">
        <f t="shared" si="3"/>
        <v/>
      </c>
      <c r="K27" s="19" t="str">
        <f t="shared" si="4"/>
        <v/>
      </c>
      <c r="L27" s="19" t="str">
        <f t="shared" si="5"/>
        <v/>
      </c>
      <c r="M27" s="19" t="str">
        <f t="shared" si="6"/>
        <v/>
      </c>
      <c r="N27" s="19" t="str">
        <f t="shared" si="7"/>
        <v/>
      </c>
      <c r="O27" s="35"/>
      <c r="P27" s="19" t="str">
        <f t="shared" si="8"/>
        <v/>
      </c>
      <c r="Q27" s="19" t="str">
        <f t="shared" si="9"/>
        <v/>
      </c>
      <c r="R27" s="19" t="str">
        <f t="shared" si="10"/>
        <v/>
      </c>
      <c r="S27" s="18"/>
      <c r="T27" s="1"/>
      <c r="U27" s="1"/>
      <c r="V27" s="1"/>
      <c r="W27" s="1"/>
      <c r="X27" s="1"/>
      <c r="Y27" s="1"/>
      <c r="Z27" s="1"/>
      <c r="AA27" s="1"/>
      <c r="AB27" s="1"/>
      <c r="AC27" s="1"/>
      <c r="AD27" s="1"/>
      <c r="AE27" s="18"/>
      <c r="AF27" s="1"/>
      <c r="AG27" s="1"/>
      <c r="AH27" s="1"/>
      <c r="AI27" s="1"/>
      <c r="AJ27" s="1"/>
      <c r="AK27" s="1"/>
      <c r="AL27" s="1"/>
      <c r="AM27" s="1"/>
      <c r="AN27" s="1"/>
      <c r="AO27" s="1"/>
      <c r="AP27" s="18"/>
      <c r="AQ27" s="31"/>
      <c r="AR27" s="31"/>
      <c r="AS27" s="31"/>
      <c r="AT27" s="31"/>
      <c r="AU27" s="31"/>
      <c r="AV27" s="31"/>
      <c r="AW27" s="31"/>
      <c r="AX27" s="31"/>
      <c r="AY27" s="31"/>
      <c r="AZ27" s="31"/>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6">
        <v>0</v>
      </c>
      <c r="FD27" s="10">
        <v>69</v>
      </c>
      <c r="FE27" s="7" t="s">
        <v>11</v>
      </c>
      <c r="FG27" s="71">
        <v>8</v>
      </c>
      <c r="FH27" s="73"/>
      <c r="FI27" s="73"/>
      <c r="FJ27" s="74">
        <v>3448</v>
      </c>
      <c r="FK27" s="74">
        <v>3458</v>
      </c>
    </row>
    <row r="28" spans="1:167">
      <c r="A28" s="19"/>
      <c r="B28" s="19"/>
      <c r="C28" s="19"/>
      <c r="D28" s="18"/>
      <c r="E28" s="19" t="str">
        <f t="shared" si="0"/>
        <v/>
      </c>
      <c r="F28" s="19" t="str">
        <f t="shared" si="1"/>
        <v/>
      </c>
      <c r="G28" s="19" t="e">
        <f>IF((COUNTA(T12:AC12)&gt;0),(ROUND((AVERAGE(T28:AD28)),0)),"")</f>
        <v>#DIV/0!</v>
      </c>
      <c r="H28" s="19" t="e">
        <f t="shared" si="2"/>
        <v>#DIV/0!</v>
      </c>
      <c r="I28" s="35"/>
      <c r="J28" s="19" t="str">
        <f t="shared" si="3"/>
        <v/>
      </c>
      <c r="K28" s="19" t="str">
        <f t="shared" si="4"/>
        <v/>
      </c>
      <c r="L28" s="19" t="str">
        <f t="shared" si="5"/>
        <v/>
      </c>
      <c r="M28" s="19" t="str">
        <f t="shared" si="6"/>
        <v/>
      </c>
      <c r="N28" s="19" t="str">
        <f t="shared" si="7"/>
        <v/>
      </c>
      <c r="O28" s="35"/>
      <c r="P28" s="19" t="str">
        <f t="shared" si="8"/>
        <v/>
      </c>
      <c r="Q28" s="19" t="str">
        <f t="shared" si="9"/>
        <v/>
      </c>
      <c r="R28" s="19" t="str">
        <f t="shared" si="10"/>
        <v/>
      </c>
      <c r="S28" s="18"/>
      <c r="T28" s="1"/>
      <c r="U28" s="1"/>
      <c r="V28" s="1"/>
      <c r="W28" s="1"/>
      <c r="X28" s="1"/>
      <c r="Y28" s="1"/>
      <c r="Z28" s="1"/>
      <c r="AA28" s="1"/>
      <c r="AB28" s="1"/>
      <c r="AC28" s="1"/>
      <c r="AD28" s="1"/>
      <c r="AE28" s="18"/>
      <c r="AF28" s="1"/>
      <c r="AG28" s="1"/>
      <c r="AH28" s="1"/>
      <c r="AI28" s="1"/>
      <c r="AJ28" s="1"/>
      <c r="AK28" s="1"/>
      <c r="AL28" s="1"/>
      <c r="AM28" s="1"/>
      <c r="AN28" s="1"/>
      <c r="AO28" s="1"/>
      <c r="AP28" s="18"/>
      <c r="AQ28" s="31"/>
      <c r="AR28" s="31"/>
      <c r="AS28" s="31"/>
      <c r="AT28" s="31"/>
      <c r="AU28" s="31"/>
      <c r="AV28" s="31"/>
      <c r="AW28" s="31"/>
      <c r="AX28" s="31"/>
      <c r="AY28" s="31"/>
      <c r="AZ28" s="31"/>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6">
        <v>70</v>
      </c>
      <c r="FD28" s="11">
        <v>75</v>
      </c>
      <c r="FE28" s="8" t="s">
        <v>10</v>
      </c>
      <c r="FG28" s="71"/>
      <c r="FH28" s="73"/>
      <c r="FI28" s="73"/>
      <c r="FJ28" s="74"/>
      <c r="FK28" s="74"/>
    </row>
    <row r="29" spans="1:167">
      <c r="A29" s="19"/>
      <c r="B29" s="19"/>
      <c r="C29" s="19"/>
      <c r="D29" s="18"/>
      <c r="E29" s="19" t="str">
        <f t="shared" si="0"/>
        <v/>
      </c>
      <c r="F29" s="19" t="str">
        <f t="shared" si="1"/>
        <v/>
      </c>
      <c r="G29" s="19" t="e">
        <f>IF((COUNTA(T12:AC12)&gt;0),(ROUND((AVERAGE(T29:AD29)),0)),"")</f>
        <v>#DIV/0!</v>
      </c>
      <c r="H29" s="19" t="e">
        <f t="shared" si="2"/>
        <v>#DIV/0!</v>
      </c>
      <c r="I29" s="35"/>
      <c r="J29" s="19" t="str">
        <f t="shared" si="3"/>
        <v/>
      </c>
      <c r="K29" s="19" t="str">
        <f t="shared" si="4"/>
        <v/>
      </c>
      <c r="L29" s="19" t="str">
        <f t="shared" si="5"/>
        <v/>
      </c>
      <c r="M29" s="19" t="str">
        <f t="shared" si="6"/>
        <v/>
      </c>
      <c r="N29" s="19" t="str">
        <f t="shared" si="7"/>
        <v/>
      </c>
      <c r="O29" s="35"/>
      <c r="P29" s="19" t="str">
        <f t="shared" si="8"/>
        <v/>
      </c>
      <c r="Q29" s="19" t="str">
        <f t="shared" si="9"/>
        <v/>
      </c>
      <c r="R29" s="19" t="str">
        <f t="shared" si="10"/>
        <v/>
      </c>
      <c r="S29" s="18"/>
      <c r="T29" s="1"/>
      <c r="U29" s="1"/>
      <c r="V29" s="1"/>
      <c r="W29" s="1"/>
      <c r="X29" s="1"/>
      <c r="Y29" s="1"/>
      <c r="Z29" s="1"/>
      <c r="AA29" s="1"/>
      <c r="AB29" s="1"/>
      <c r="AC29" s="1"/>
      <c r="AD29" s="1"/>
      <c r="AE29" s="18"/>
      <c r="AF29" s="1"/>
      <c r="AG29" s="1"/>
      <c r="AH29" s="1"/>
      <c r="AI29" s="1"/>
      <c r="AJ29" s="1"/>
      <c r="AK29" s="1"/>
      <c r="AL29" s="1"/>
      <c r="AM29" s="1"/>
      <c r="AN29" s="1"/>
      <c r="AO29" s="1"/>
      <c r="AP29" s="18"/>
      <c r="AQ29" s="31"/>
      <c r="AR29" s="31"/>
      <c r="AS29" s="31"/>
      <c r="AT29" s="31"/>
      <c r="AU29" s="31"/>
      <c r="AV29" s="31"/>
      <c r="AW29" s="31"/>
      <c r="AX29" s="31"/>
      <c r="AY29" s="31"/>
      <c r="AZ29" s="31"/>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6">
        <v>76</v>
      </c>
      <c r="FD29" s="11">
        <v>84</v>
      </c>
      <c r="FE29" s="8" t="s">
        <v>9</v>
      </c>
      <c r="FG29" s="71">
        <v>9</v>
      </c>
      <c r="FH29" s="73"/>
      <c r="FI29" s="73"/>
      <c r="FJ29" s="74">
        <v>3449</v>
      </c>
      <c r="FK29" s="74">
        <v>3459</v>
      </c>
    </row>
    <row r="30" spans="1:167">
      <c r="A30" s="19"/>
      <c r="B30" s="19"/>
      <c r="C30" s="19"/>
      <c r="D30" s="18"/>
      <c r="E30" s="19" t="str">
        <f t="shared" si="0"/>
        <v/>
      </c>
      <c r="F30" s="19" t="str">
        <f t="shared" si="1"/>
        <v/>
      </c>
      <c r="G30" s="19" t="e">
        <f>IF((COUNTA(T12:AC12)&gt;0),(ROUND((AVERAGE(T30:AD30)),0)),"")</f>
        <v>#DIV/0!</v>
      </c>
      <c r="H30" s="19" t="e">
        <f t="shared" si="2"/>
        <v>#DIV/0!</v>
      </c>
      <c r="I30" s="35"/>
      <c r="J30" s="19" t="str">
        <f t="shared" si="3"/>
        <v/>
      </c>
      <c r="K30" s="19" t="str">
        <f t="shared" si="4"/>
        <v/>
      </c>
      <c r="L30" s="19" t="str">
        <f t="shared" si="5"/>
        <v/>
      </c>
      <c r="M30" s="19" t="str">
        <f t="shared" si="6"/>
        <v/>
      </c>
      <c r="N30" s="19" t="str">
        <f t="shared" si="7"/>
        <v/>
      </c>
      <c r="O30" s="35"/>
      <c r="P30" s="19" t="str">
        <f t="shared" si="8"/>
        <v/>
      </c>
      <c r="Q30" s="19" t="str">
        <f t="shared" si="9"/>
        <v/>
      </c>
      <c r="R30" s="19" t="str">
        <f t="shared" si="10"/>
        <v/>
      </c>
      <c r="S30" s="18"/>
      <c r="T30" s="1"/>
      <c r="U30" s="1"/>
      <c r="V30" s="1"/>
      <c r="W30" s="1"/>
      <c r="X30" s="1"/>
      <c r="Y30" s="1"/>
      <c r="Z30" s="1"/>
      <c r="AA30" s="1"/>
      <c r="AB30" s="1"/>
      <c r="AC30" s="1"/>
      <c r="AD30" s="1"/>
      <c r="AE30" s="18"/>
      <c r="AF30" s="1"/>
      <c r="AG30" s="1"/>
      <c r="AH30" s="1"/>
      <c r="AI30" s="1"/>
      <c r="AJ30" s="1"/>
      <c r="AK30" s="1"/>
      <c r="AL30" s="1"/>
      <c r="AM30" s="1"/>
      <c r="AN30" s="1"/>
      <c r="AO30" s="1"/>
      <c r="AP30" s="18"/>
      <c r="AQ30" s="31"/>
      <c r="AR30" s="31"/>
      <c r="AS30" s="31"/>
      <c r="AT30" s="31"/>
      <c r="AU30" s="31"/>
      <c r="AV30" s="31"/>
      <c r="AW30" s="31"/>
      <c r="AX30" s="31"/>
      <c r="AY30" s="31"/>
      <c r="AZ30" s="31"/>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6">
        <v>85</v>
      </c>
      <c r="FD30" s="11">
        <v>100</v>
      </c>
      <c r="FE30" s="8" t="s">
        <v>8</v>
      </c>
      <c r="FG30" s="71"/>
      <c r="FH30" s="73"/>
      <c r="FI30" s="73"/>
      <c r="FJ30" s="74"/>
      <c r="FK30" s="74"/>
    </row>
    <row r="31" spans="1:167">
      <c r="A31" s="19"/>
      <c r="B31" s="19"/>
      <c r="C31" s="19"/>
      <c r="D31" s="18"/>
      <c r="E31" s="19" t="str">
        <f t="shared" si="0"/>
        <v/>
      </c>
      <c r="F31" s="19" t="str">
        <f t="shared" si="1"/>
        <v/>
      </c>
      <c r="G31" s="19" t="e">
        <f>IF((COUNTA(T12:AC12)&gt;0),(ROUND((AVERAGE(T31:AD31)),0)),"")</f>
        <v>#DIV/0!</v>
      </c>
      <c r="H31" s="19" t="e">
        <f t="shared" si="2"/>
        <v>#DIV/0!</v>
      </c>
      <c r="I31" s="35"/>
      <c r="J31" s="19" t="str">
        <f t="shared" si="3"/>
        <v/>
      </c>
      <c r="K31" s="19" t="str">
        <f t="shared" si="4"/>
        <v/>
      </c>
      <c r="L31" s="19" t="str">
        <f t="shared" si="5"/>
        <v/>
      </c>
      <c r="M31" s="19" t="str">
        <f t="shared" si="6"/>
        <v/>
      </c>
      <c r="N31" s="19" t="str">
        <f t="shared" si="7"/>
        <v/>
      </c>
      <c r="O31" s="35"/>
      <c r="P31" s="19" t="str">
        <f t="shared" si="8"/>
        <v/>
      </c>
      <c r="Q31" s="19" t="str">
        <f t="shared" si="9"/>
        <v/>
      </c>
      <c r="R31" s="19" t="str">
        <f t="shared" si="10"/>
        <v/>
      </c>
      <c r="S31" s="18"/>
      <c r="T31" s="1"/>
      <c r="U31" s="1"/>
      <c r="V31" s="1"/>
      <c r="W31" s="1"/>
      <c r="X31" s="1"/>
      <c r="Y31" s="1"/>
      <c r="Z31" s="1"/>
      <c r="AA31" s="1"/>
      <c r="AB31" s="1"/>
      <c r="AC31" s="1"/>
      <c r="AD31" s="1"/>
      <c r="AE31" s="18"/>
      <c r="AF31" s="1"/>
      <c r="AG31" s="1"/>
      <c r="AH31" s="1"/>
      <c r="AI31" s="1"/>
      <c r="AJ31" s="1"/>
      <c r="AK31" s="1"/>
      <c r="AL31" s="1"/>
      <c r="AM31" s="1"/>
      <c r="AN31" s="1"/>
      <c r="AO31" s="1"/>
      <c r="AP31" s="18"/>
      <c r="AQ31" s="31"/>
      <c r="AR31" s="31"/>
      <c r="AS31" s="31"/>
      <c r="AT31" s="31"/>
      <c r="AU31" s="31"/>
      <c r="AV31" s="31"/>
      <c r="AW31" s="31"/>
      <c r="AX31" s="31"/>
      <c r="AY31" s="31"/>
      <c r="AZ31" s="31"/>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1">
        <v>10</v>
      </c>
      <c r="FH31" s="73"/>
      <c r="FI31" s="73"/>
      <c r="FJ31" s="74">
        <v>3450</v>
      </c>
      <c r="FK31" s="74">
        <v>3460</v>
      </c>
    </row>
    <row r="32" spans="1:167">
      <c r="A32" s="19"/>
      <c r="B32" s="19"/>
      <c r="C32" s="19"/>
      <c r="D32" s="18"/>
      <c r="E32" s="19" t="str">
        <f t="shared" si="0"/>
        <v/>
      </c>
      <c r="F32" s="19" t="str">
        <f t="shared" si="1"/>
        <v/>
      </c>
      <c r="G32" s="19" t="e">
        <f>IF((COUNTA(T12:AC12)&gt;0),(ROUND((AVERAGE(T32:AD32)),0)),"")</f>
        <v>#DIV/0!</v>
      </c>
      <c r="H32" s="19" t="e">
        <f t="shared" si="2"/>
        <v>#DIV/0!</v>
      </c>
      <c r="I32" s="35"/>
      <c r="J32" s="19" t="str">
        <f t="shared" si="3"/>
        <v/>
      </c>
      <c r="K32" s="19" t="str">
        <f t="shared" si="4"/>
        <v/>
      </c>
      <c r="L32" s="19" t="str">
        <f t="shared" si="5"/>
        <v/>
      </c>
      <c r="M32" s="19" t="str">
        <f t="shared" si="6"/>
        <v/>
      </c>
      <c r="N32" s="19" t="str">
        <f t="shared" si="7"/>
        <v/>
      </c>
      <c r="O32" s="35"/>
      <c r="P32" s="19" t="str">
        <f t="shared" si="8"/>
        <v/>
      </c>
      <c r="Q32" s="19" t="str">
        <f t="shared" si="9"/>
        <v/>
      </c>
      <c r="R32" s="19" t="str">
        <f t="shared" si="10"/>
        <v/>
      </c>
      <c r="S32" s="18"/>
      <c r="T32" s="1"/>
      <c r="U32" s="1"/>
      <c r="V32" s="1"/>
      <c r="W32" s="1"/>
      <c r="X32" s="1"/>
      <c r="Y32" s="1"/>
      <c r="Z32" s="1"/>
      <c r="AA32" s="1"/>
      <c r="AB32" s="1"/>
      <c r="AC32" s="1"/>
      <c r="AD32" s="1"/>
      <c r="AE32" s="18"/>
      <c r="AF32" s="1"/>
      <c r="AG32" s="1"/>
      <c r="AH32" s="1"/>
      <c r="AI32" s="1"/>
      <c r="AJ32" s="1"/>
      <c r="AK32" s="1"/>
      <c r="AL32" s="1"/>
      <c r="AM32" s="1"/>
      <c r="AN32" s="1"/>
      <c r="AO32" s="1"/>
      <c r="AP32" s="18"/>
      <c r="AQ32" s="31"/>
      <c r="AR32" s="31"/>
      <c r="AS32" s="31"/>
      <c r="AT32" s="31"/>
      <c r="AU32" s="31"/>
      <c r="AV32" s="31"/>
      <c r="AW32" s="31"/>
      <c r="AX32" s="31"/>
      <c r="AY32" s="31"/>
      <c r="AZ32" s="31"/>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1"/>
      <c r="FH32" s="74"/>
      <c r="FI32" s="74"/>
      <c r="FJ32" s="74"/>
      <c r="FK32" s="74"/>
    </row>
    <row r="33" spans="1:157">
      <c r="A33" s="19"/>
      <c r="B33" s="19"/>
      <c r="C33" s="19"/>
      <c r="D33" s="18"/>
      <c r="E33" s="19" t="str">
        <f t="shared" si="0"/>
        <v/>
      </c>
      <c r="F33" s="19" t="str">
        <f t="shared" si="1"/>
        <v/>
      </c>
      <c r="G33" s="19" t="e">
        <f>IF((COUNTA(T12:AC12)&gt;0),(ROUND((AVERAGE(T33:AD33)),0)),"")</f>
        <v>#DIV/0!</v>
      </c>
      <c r="H33" s="19" t="e">
        <f t="shared" si="2"/>
        <v>#DIV/0!</v>
      </c>
      <c r="I33" s="35"/>
      <c r="J33" s="19" t="str">
        <f t="shared" si="3"/>
        <v/>
      </c>
      <c r="K33" s="19" t="str">
        <f t="shared" si="4"/>
        <v/>
      </c>
      <c r="L33" s="19" t="str">
        <f t="shared" si="5"/>
        <v/>
      </c>
      <c r="M33" s="19" t="str">
        <f t="shared" si="6"/>
        <v/>
      </c>
      <c r="N33" s="19" t="str">
        <f t="shared" si="7"/>
        <v/>
      </c>
      <c r="O33" s="35"/>
      <c r="P33" s="19" t="str">
        <f t="shared" si="8"/>
        <v/>
      </c>
      <c r="Q33" s="19" t="str">
        <f t="shared" si="9"/>
        <v/>
      </c>
      <c r="R33" s="19" t="str">
        <f t="shared" si="10"/>
        <v/>
      </c>
      <c r="S33" s="18"/>
      <c r="T33" s="1"/>
      <c r="U33" s="1"/>
      <c r="V33" s="1"/>
      <c r="W33" s="1"/>
      <c r="X33" s="1"/>
      <c r="Y33" s="1"/>
      <c r="Z33" s="1"/>
      <c r="AA33" s="1"/>
      <c r="AB33" s="1"/>
      <c r="AC33" s="1"/>
      <c r="AD33" s="1"/>
      <c r="AE33" s="18"/>
      <c r="AF33" s="1"/>
      <c r="AG33" s="1"/>
      <c r="AH33" s="1"/>
      <c r="AI33" s="1"/>
      <c r="AJ33" s="1"/>
      <c r="AK33" s="1"/>
      <c r="AL33" s="1"/>
      <c r="AM33" s="1"/>
      <c r="AN33" s="1"/>
      <c r="AO33" s="1"/>
      <c r="AP33" s="18"/>
      <c r="AQ33" s="31"/>
      <c r="AR33" s="31"/>
      <c r="AS33" s="31"/>
      <c r="AT33" s="31"/>
      <c r="AU33" s="31"/>
      <c r="AV33" s="31"/>
      <c r="AW33" s="31"/>
      <c r="AX33" s="31"/>
      <c r="AY33" s="31"/>
      <c r="AZ33" s="31"/>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c r="A34" s="19"/>
      <c r="B34" s="19"/>
      <c r="C34" s="19"/>
      <c r="D34" s="18"/>
      <c r="E34" s="19" t="str">
        <f t="shared" si="0"/>
        <v/>
      </c>
      <c r="F34" s="19" t="str">
        <f t="shared" si="1"/>
        <v/>
      </c>
      <c r="G34" s="19" t="e">
        <f>IF((COUNTA(T12:AC12)&gt;0),(ROUND((AVERAGE(T34:AD34)),0)),"")</f>
        <v>#DIV/0!</v>
      </c>
      <c r="H34" s="19" t="e">
        <f t="shared" si="2"/>
        <v>#DIV/0!</v>
      </c>
      <c r="I34" s="35"/>
      <c r="J34" s="19" t="str">
        <f t="shared" si="3"/>
        <v/>
      </c>
      <c r="K34" s="19" t="str">
        <f t="shared" si="4"/>
        <v/>
      </c>
      <c r="L34" s="19" t="str">
        <f t="shared" si="5"/>
        <v/>
      </c>
      <c r="M34" s="19" t="str">
        <f t="shared" si="6"/>
        <v/>
      </c>
      <c r="N34" s="19" t="str">
        <f t="shared" si="7"/>
        <v/>
      </c>
      <c r="O34" s="35"/>
      <c r="P34" s="19" t="str">
        <f t="shared" si="8"/>
        <v/>
      </c>
      <c r="Q34" s="19" t="str">
        <f t="shared" si="9"/>
        <v/>
      </c>
      <c r="R34" s="19" t="str">
        <f t="shared" si="10"/>
        <v/>
      </c>
      <c r="S34" s="18"/>
      <c r="T34" s="1"/>
      <c r="U34" s="1"/>
      <c r="V34" s="1"/>
      <c r="W34" s="1"/>
      <c r="X34" s="1"/>
      <c r="Y34" s="1"/>
      <c r="Z34" s="1"/>
      <c r="AA34" s="1"/>
      <c r="AB34" s="1"/>
      <c r="AC34" s="1"/>
      <c r="AD34" s="1"/>
      <c r="AE34" s="18"/>
      <c r="AF34" s="1"/>
      <c r="AG34" s="1"/>
      <c r="AH34" s="1"/>
      <c r="AI34" s="1"/>
      <c r="AJ34" s="1"/>
      <c r="AK34" s="1"/>
      <c r="AL34" s="1"/>
      <c r="AM34" s="1"/>
      <c r="AN34" s="1"/>
      <c r="AO34" s="1"/>
      <c r="AP34" s="18"/>
      <c r="AQ34" s="31"/>
      <c r="AR34" s="31"/>
      <c r="AS34" s="31"/>
      <c r="AT34" s="31"/>
      <c r="AU34" s="31"/>
      <c r="AV34" s="31"/>
      <c r="AW34" s="31"/>
      <c r="AX34" s="31"/>
      <c r="AY34" s="31"/>
      <c r="AZ34" s="31"/>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c r="A35" s="19"/>
      <c r="B35" s="19"/>
      <c r="C35" s="19"/>
      <c r="D35" s="18"/>
      <c r="E35" s="19" t="str">
        <f t="shared" si="0"/>
        <v/>
      </c>
      <c r="F35" s="19" t="str">
        <f t="shared" si="1"/>
        <v/>
      </c>
      <c r="G35" s="19" t="e">
        <f>IF((COUNTA(T12:AC12)&gt;0),(ROUND((AVERAGE(T35:AD35)),0)),"")</f>
        <v>#DIV/0!</v>
      </c>
      <c r="H35" s="19" t="e">
        <f t="shared" si="2"/>
        <v>#DIV/0!</v>
      </c>
      <c r="I35" s="35"/>
      <c r="J35" s="19" t="str">
        <f t="shared" si="3"/>
        <v/>
      </c>
      <c r="K35" s="19" t="str">
        <f t="shared" si="4"/>
        <v/>
      </c>
      <c r="L35" s="19" t="str">
        <f t="shared" si="5"/>
        <v/>
      </c>
      <c r="M35" s="19" t="str">
        <f t="shared" si="6"/>
        <v/>
      </c>
      <c r="N35" s="19" t="str">
        <f t="shared" si="7"/>
        <v/>
      </c>
      <c r="O35" s="35"/>
      <c r="P35" s="19" t="str">
        <f t="shared" si="8"/>
        <v/>
      </c>
      <c r="Q35" s="19" t="str">
        <f t="shared" si="9"/>
        <v/>
      </c>
      <c r="R35" s="19" t="str">
        <f t="shared" si="10"/>
        <v/>
      </c>
      <c r="S35" s="18"/>
      <c r="T35" s="1"/>
      <c r="U35" s="1"/>
      <c r="V35" s="1"/>
      <c r="W35" s="1"/>
      <c r="X35" s="1"/>
      <c r="Y35" s="1"/>
      <c r="Z35" s="1"/>
      <c r="AA35" s="1"/>
      <c r="AB35" s="1"/>
      <c r="AC35" s="1"/>
      <c r="AD35" s="1"/>
      <c r="AE35" s="18"/>
      <c r="AF35" s="1"/>
      <c r="AG35" s="1"/>
      <c r="AH35" s="1"/>
      <c r="AI35" s="1"/>
      <c r="AJ35" s="1"/>
      <c r="AK35" s="1"/>
      <c r="AL35" s="1"/>
      <c r="AM35" s="1"/>
      <c r="AN35" s="1"/>
      <c r="AO35" s="1"/>
      <c r="AP35" s="18"/>
      <c r="AQ35" s="31"/>
      <c r="AR35" s="31"/>
      <c r="AS35" s="31"/>
      <c r="AT35" s="31"/>
      <c r="AU35" s="31"/>
      <c r="AV35" s="31"/>
      <c r="AW35" s="31"/>
      <c r="AX35" s="31"/>
      <c r="AY35" s="31"/>
      <c r="AZ35" s="31"/>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c r="A36" s="19"/>
      <c r="B36" s="19"/>
      <c r="C36" s="19"/>
      <c r="D36" s="18"/>
      <c r="E36" s="19" t="str">
        <f t="shared" si="0"/>
        <v/>
      </c>
      <c r="F36" s="19" t="str">
        <f t="shared" si="1"/>
        <v/>
      </c>
      <c r="G36" s="19" t="e">
        <f>IF((COUNTA(T12:AC12)&gt;0),(ROUND((AVERAGE(T36:AD36)),0)),"")</f>
        <v>#DIV/0!</v>
      </c>
      <c r="H36" s="19" t="e">
        <f t="shared" si="2"/>
        <v>#DIV/0!</v>
      </c>
      <c r="I36" s="35"/>
      <c r="J36" s="19" t="str">
        <f t="shared" si="3"/>
        <v/>
      </c>
      <c r="K36" s="19" t="str">
        <f t="shared" si="4"/>
        <v/>
      </c>
      <c r="L36" s="19" t="str">
        <f t="shared" si="5"/>
        <v/>
      </c>
      <c r="M36" s="19" t="str">
        <f t="shared" si="6"/>
        <v/>
      </c>
      <c r="N36" s="19" t="str">
        <f t="shared" si="7"/>
        <v/>
      </c>
      <c r="O36" s="35"/>
      <c r="P36" s="19" t="str">
        <f t="shared" si="8"/>
        <v/>
      </c>
      <c r="Q36" s="19" t="str">
        <f t="shared" si="9"/>
        <v/>
      </c>
      <c r="R36" s="19" t="str">
        <f t="shared" si="10"/>
        <v/>
      </c>
      <c r="S36" s="18"/>
      <c r="T36" s="1"/>
      <c r="U36" s="1"/>
      <c r="V36" s="1"/>
      <c r="W36" s="1"/>
      <c r="X36" s="1"/>
      <c r="Y36" s="1"/>
      <c r="Z36" s="1"/>
      <c r="AA36" s="1"/>
      <c r="AB36" s="1"/>
      <c r="AC36" s="1"/>
      <c r="AD36" s="1"/>
      <c r="AE36" s="18"/>
      <c r="AF36" s="1"/>
      <c r="AG36" s="1"/>
      <c r="AH36" s="1"/>
      <c r="AI36" s="1"/>
      <c r="AJ36" s="1"/>
      <c r="AK36" s="1"/>
      <c r="AL36" s="1"/>
      <c r="AM36" s="1"/>
      <c r="AN36" s="1"/>
      <c r="AO36" s="1"/>
      <c r="AP36" s="18"/>
      <c r="AQ36" s="31"/>
      <c r="AR36" s="31"/>
      <c r="AS36" s="31"/>
      <c r="AT36" s="31"/>
      <c r="AU36" s="31"/>
      <c r="AV36" s="31"/>
      <c r="AW36" s="31"/>
      <c r="AX36" s="31"/>
      <c r="AY36" s="31"/>
      <c r="AZ36" s="31"/>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c r="A37" s="19"/>
      <c r="B37" s="19"/>
      <c r="C37" s="19"/>
      <c r="D37" s="18"/>
      <c r="E37" s="19" t="str">
        <f t="shared" si="0"/>
        <v/>
      </c>
      <c r="F37" s="19" t="str">
        <f t="shared" si="1"/>
        <v/>
      </c>
      <c r="G37" s="19" t="e">
        <f>IF((COUNTA(T12:AC12)&gt;0),(ROUND((AVERAGE(T37:AD37)),0)),"")</f>
        <v>#DIV/0!</v>
      </c>
      <c r="H37" s="19" t="e">
        <f t="shared" si="2"/>
        <v>#DIV/0!</v>
      </c>
      <c r="I37" s="35"/>
      <c r="J37" s="19" t="str">
        <f t="shared" si="3"/>
        <v/>
      </c>
      <c r="K37" s="19" t="str">
        <f t="shared" si="4"/>
        <v/>
      </c>
      <c r="L37" s="19" t="str">
        <f t="shared" si="5"/>
        <v/>
      </c>
      <c r="M37" s="19" t="str">
        <f t="shared" si="6"/>
        <v/>
      </c>
      <c r="N37" s="19" t="str">
        <f t="shared" si="7"/>
        <v/>
      </c>
      <c r="O37" s="35"/>
      <c r="P37" s="19" t="str">
        <f t="shared" si="8"/>
        <v/>
      </c>
      <c r="Q37" s="19" t="str">
        <f t="shared" si="9"/>
        <v/>
      </c>
      <c r="R37" s="19" t="str">
        <f t="shared" si="10"/>
        <v/>
      </c>
      <c r="S37" s="18"/>
      <c r="T37" s="1"/>
      <c r="U37" s="1"/>
      <c r="V37" s="1"/>
      <c r="W37" s="1"/>
      <c r="X37" s="1"/>
      <c r="Y37" s="1"/>
      <c r="Z37" s="1"/>
      <c r="AA37" s="1"/>
      <c r="AB37" s="1"/>
      <c r="AC37" s="1"/>
      <c r="AD37" s="1"/>
      <c r="AE37" s="18"/>
      <c r="AF37" s="1"/>
      <c r="AG37" s="1"/>
      <c r="AH37" s="1"/>
      <c r="AI37" s="1"/>
      <c r="AJ37" s="1"/>
      <c r="AK37" s="1"/>
      <c r="AL37" s="1"/>
      <c r="AM37" s="1"/>
      <c r="AN37" s="1"/>
      <c r="AO37" s="1"/>
      <c r="AP37" s="18"/>
      <c r="AQ37" s="31"/>
      <c r="AR37" s="31"/>
      <c r="AS37" s="31"/>
      <c r="AT37" s="31"/>
      <c r="AU37" s="31"/>
      <c r="AV37" s="31"/>
      <c r="AW37" s="31"/>
      <c r="AX37" s="31"/>
      <c r="AY37" s="31"/>
      <c r="AZ37" s="31"/>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c r="A38" s="19"/>
      <c r="B38" s="19"/>
      <c r="C38" s="19"/>
      <c r="D38" s="18"/>
      <c r="E38" s="19" t="str">
        <f t="shared" si="0"/>
        <v/>
      </c>
      <c r="F38" s="19" t="str">
        <f t="shared" si="1"/>
        <v/>
      </c>
      <c r="G38" s="19" t="e">
        <f>IF((COUNTA(T12:AC12)&gt;0),(ROUND((AVERAGE(T38:AD38)),0)),"")</f>
        <v>#DIV/0!</v>
      </c>
      <c r="H38" s="19" t="e">
        <f t="shared" si="2"/>
        <v>#DIV/0!</v>
      </c>
      <c r="I38" s="35"/>
      <c r="J38" s="19" t="str">
        <f t="shared" si="3"/>
        <v/>
      </c>
      <c r="K38" s="19" t="str">
        <f t="shared" si="4"/>
        <v/>
      </c>
      <c r="L38" s="19" t="str">
        <f t="shared" si="5"/>
        <v/>
      </c>
      <c r="M38" s="19" t="str">
        <f t="shared" si="6"/>
        <v/>
      </c>
      <c r="N38" s="19" t="str">
        <f t="shared" si="7"/>
        <v/>
      </c>
      <c r="O38" s="35"/>
      <c r="P38" s="19" t="str">
        <f t="shared" si="8"/>
        <v/>
      </c>
      <c r="Q38" s="19" t="str">
        <f t="shared" si="9"/>
        <v/>
      </c>
      <c r="R38" s="19" t="str">
        <f t="shared" si="10"/>
        <v/>
      </c>
      <c r="S38" s="18"/>
      <c r="T38" s="1"/>
      <c r="U38" s="1"/>
      <c r="V38" s="1"/>
      <c r="W38" s="1"/>
      <c r="X38" s="1"/>
      <c r="Y38" s="1"/>
      <c r="Z38" s="1"/>
      <c r="AA38" s="1"/>
      <c r="AB38" s="1"/>
      <c r="AC38" s="1"/>
      <c r="AD38" s="1"/>
      <c r="AE38" s="18"/>
      <c r="AF38" s="1"/>
      <c r="AG38" s="1"/>
      <c r="AH38" s="1"/>
      <c r="AI38" s="1"/>
      <c r="AJ38" s="1"/>
      <c r="AK38" s="1"/>
      <c r="AL38" s="1"/>
      <c r="AM38" s="1"/>
      <c r="AN38" s="1"/>
      <c r="AO38" s="1"/>
      <c r="AP38" s="18"/>
      <c r="AQ38" s="31"/>
      <c r="AR38" s="31"/>
      <c r="AS38" s="31"/>
      <c r="AT38" s="31"/>
      <c r="AU38" s="31"/>
      <c r="AV38" s="31"/>
      <c r="AW38" s="31"/>
      <c r="AX38" s="31"/>
      <c r="AY38" s="31"/>
      <c r="AZ38" s="31"/>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c r="A39" s="19"/>
      <c r="B39" s="19"/>
      <c r="C39" s="19"/>
      <c r="D39" s="18"/>
      <c r="E39" s="19" t="str">
        <f t="shared" si="0"/>
        <v/>
      </c>
      <c r="F39" s="19" t="str">
        <f t="shared" si="1"/>
        <v/>
      </c>
      <c r="G39" s="19" t="e">
        <f>IF((COUNTA(T12:AC12)&gt;0),(ROUND((AVERAGE(T39:AD39)),0)),"")</f>
        <v>#DIV/0!</v>
      </c>
      <c r="H39" s="19" t="e">
        <f t="shared" si="2"/>
        <v>#DIV/0!</v>
      </c>
      <c r="I39" s="35"/>
      <c r="J39" s="19" t="str">
        <f t="shared" si="3"/>
        <v/>
      </c>
      <c r="K39" s="19" t="str">
        <f t="shared" si="4"/>
        <v/>
      </c>
      <c r="L39" s="19" t="str">
        <f t="shared" si="5"/>
        <v/>
      </c>
      <c r="M39" s="19" t="str">
        <f t="shared" si="6"/>
        <v/>
      </c>
      <c r="N39" s="19" t="str">
        <f t="shared" si="7"/>
        <v/>
      </c>
      <c r="O39" s="35"/>
      <c r="P39" s="19" t="str">
        <f t="shared" si="8"/>
        <v/>
      </c>
      <c r="Q39" s="19" t="str">
        <f t="shared" si="9"/>
        <v/>
      </c>
      <c r="R39" s="19" t="str">
        <f t="shared" si="10"/>
        <v/>
      </c>
      <c r="S39" s="18"/>
      <c r="T39" s="1"/>
      <c r="U39" s="1"/>
      <c r="V39" s="1"/>
      <c r="W39" s="1"/>
      <c r="X39" s="1"/>
      <c r="Y39" s="1"/>
      <c r="Z39" s="1"/>
      <c r="AA39" s="1"/>
      <c r="AB39" s="1"/>
      <c r="AC39" s="1"/>
      <c r="AD39" s="1"/>
      <c r="AE39" s="18"/>
      <c r="AF39" s="1"/>
      <c r="AG39" s="1"/>
      <c r="AH39" s="1"/>
      <c r="AI39" s="1"/>
      <c r="AJ39" s="1"/>
      <c r="AK39" s="1"/>
      <c r="AL39" s="1"/>
      <c r="AM39" s="1"/>
      <c r="AN39" s="1"/>
      <c r="AO39" s="1"/>
      <c r="AP39" s="18"/>
      <c r="AQ39" s="31"/>
      <c r="AR39" s="31"/>
      <c r="AS39" s="31"/>
      <c r="AT39" s="31"/>
      <c r="AU39" s="31"/>
      <c r="AV39" s="31"/>
      <c r="AW39" s="31"/>
      <c r="AX39" s="31"/>
      <c r="AY39" s="31"/>
      <c r="AZ39" s="31"/>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c r="A40" s="19"/>
      <c r="B40" s="19"/>
      <c r="C40" s="19"/>
      <c r="D40" s="18"/>
      <c r="E40" s="19" t="str">
        <f t="shared" si="0"/>
        <v/>
      </c>
      <c r="F40" s="19" t="str">
        <f t="shared" si="1"/>
        <v/>
      </c>
      <c r="G40" s="19" t="e">
        <f>IF((COUNTA(T12:AC12)&gt;0),(ROUND((AVERAGE(T40:AD40)),0)),"")</f>
        <v>#DIV/0!</v>
      </c>
      <c r="H40" s="19" t="e">
        <f t="shared" si="2"/>
        <v>#DIV/0!</v>
      </c>
      <c r="I40" s="35"/>
      <c r="J40" s="19" t="str">
        <f t="shared" si="3"/>
        <v/>
      </c>
      <c r="K40" s="19" t="str">
        <f t="shared" si="4"/>
        <v/>
      </c>
      <c r="L40" s="19" t="str">
        <f t="shared" si="5"/>
        <v/>
      </c>
      <c r="M40" s="19" t="str">
        <f t="shared" si="6"/>
        <v/>
      </c>
      <c r="N40" s="19" t="str">
        <f t="shared" si="7"/>
        <v/>
      </c>
      <c r="O40" s="35"/>
      <c r="P40" s="19" t="str">
        <f t="shared" si="8"/>
        <v/>
      </c>
      <c r="Q40" s="19" t="str">
        <f t="shared" si="9"/>
        <v/>
      </c>
      <c r="R40" s="19" t="str">
        <f t="shared" si="10"/>
        <v/>
      </c>
      <c r="S40" s="18"/>
      <c r="T40" s="1"/>
      <c r="U40" s="1"/>
      <c r="V40" s="1"/>
      <c r="W40" s="1"/>
      <c r="X40" s="1"/>
      <c r="Y40" s="1"/>
      <c r="Z40" s="1"/>
      <c r="AA40" s="1"/>
      <c r="AB40" s="1"/>
      <c r="AC40" s="1"/>
      <c r="AD40" s="1"/>
      <c r="AE40" s="18"/>
      <c r="AF40" s="1"/>
      <c r="AG40" s="1"/>
      <c r="AH40" s="1"/>
      <c r="AI40" s="1"/>
      <c r="AJ40" s="1"/>
      <c r="AK40" s="1"/>
      <c r="AL40" s="1"/>
      <c r="AM40" s="1"/>
      <c r="AN40" s="1"/>
      <c r="AO40" s="1"/>
      <c r="AP40" s="18"/>
      <c r="AQ40" s="31"/>
      <c r="AR40" s="31"/>
      <c r="AS40" s="31"/>
      <c r="AT40" s="31"/>
      <c r="AU40" s="31"/>
      <c r="AV40" s="31"/>
      <c r="AW40" s="31"/>
      <c r="AX40" s="31"/>
      <c r="AY40" s="31"/>
      <c r="AZ40" s="31"/>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c r="A41" s="19"/>
      <c r="B41" s="19"/>
      <c r="C41" s="19"/>
      <c r="D41" s="18"/>
      <c r="E41" s="19" t="str">
        <f t="shared" si="0"/>
        <v/>
      </c>
      <c r="F41" s="19" t="str">
        <f t="shared" si="1"/>
        <v/>
      </c>
      <c r="G41" s="19" t="e">
        <f>IF((COUNTA(T12:AC12)&gt;0),(ROUND((AVERAGE(T41:AD41)),0)),"")</f>
        <v>#DIV/0!</v>
      </c>
      <c r="H41" s="19" t="e">
        <f t="shared" si="2"/>
        <v>#DIV/0!</v>
      </c>
      <c r="I41" s="35"/>
      <c r="J41" s="19" t="str">
        <f t="shared" si="3"/>
        <v/>
      </c>
      <c r="K41" s="19" t="str">
        <f t="shared" si="4"/>
        <v/>
      </c>
      <c r="L41" s="19" t="str">
        <f t="shared" si="5"/>
        <v/>
      </c>
      <c r="M41" s="19" t="str">
        <f t="shared" si="6"/>
        <v/>
      </c>
      <c r="N41" s="19" t="str">
        <f t="shared" si="7"/>
        <v/>
      </c>
      <c r="O41" s="35"/>
      <c r="P41" s="19" t="str">
        <f t="shared" si="8"/>
        <v/>
      </c>
      <c r="Q41" s="19" t="str">
        <f t="shared" si="9"/>
        <v/>
      </c>
      <c r="R41" s="19" t="str">
        <f t="shared" si="10"/>
        <v/>
      </c>
      <c r="S41" s="18"/>
      <c r="T41" s="1"/>
      <c r="U41" s="1"/>
      <c r="V41" s="1"/>
      <c r="W41" s="1"/>
      <c r="X41" s="1"/>
      <c r="Y41" s="1"/>
      <c r="Z41" s="1"/>
      <c r="AA41" s="1"/>
      <c r="AB41" s="1"/>
      <c r="AC41" s="1"/>
      <c r="AD41" s="1"/>
      <c r="AE41" s="18"/>
      <c r="AF41" s="1"/>
      <c r="AG41" s="1"/>
      <c r="AH41" s="1"/>
      <c r="AI41" s="1"/>
      <c r="AJ41" s="1"/>
      <c r="AK41" s="1"/>
      <c r="AL41" s="1"/>
      <c r="AM41" s="1"/>
      <c r="AN41" s="1"/>
      <c r="AO41" s="1"/>
      <c r="AP41" s="18"/>
      <c r="AQ41" s="31"/>
      <c r="AR41" s="31"/>
      <c r="AS41" s="31"/>
      <c r="AT41" s="31"/>
      <c r="AU41" s="31"/>
      <c r="AV41" s="31"/>
      <c r="AW41" s="31"/>
      <c r="AX41" s="31"/>
      <c r="AY41" s="31"/>
      <c r="AZ41" s="31"/>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c r="A42" s="19"/>
      <c r="B42" s="19"/>
      <c r="C42" s="19"/>
      <c r="D42" s="18"/>
      <c r="E42" s="19" t="str">
        <f t="shared" si="0"/>
        <v/>
      </c>
      <c r="F42" s="19" t="str">
        <f t="shared" si="1"/>
        <v/>
      </c>
      <c r="G42" s="19" t="e">
        <f>IF((COUNTA(T12:AC12)&gt;0),(ROUND((AVERAGE(T42:AD42)),0)),"")</f>
        <v>#DIV/0!</v>
      </c>
      <c r="H42" s="19" t="e">
        <f t="shared" si="2"/>
        <v>#DIV/0!</v>
      </c>
      <c r="I42" s="35"/>
      <c r="J42" s="19" t="str">
        <f t="shared" si="3"/>
        <v/>
      </c>
      <c r="K42" s="19" t="str">
        <f t="shared" si="4"/>
        <v/>
      </c>
      <c r="L42" s="19" t="str">
        <f t="shared" si="5"/>
        <v/>
      </c>
      <c r="M42" s="19" t="str">
        <f t="shared" si="6"/>
        <v/>
      </c>
      <c r="N42" s="19" t="str">
        <f t="shared" si="7"/>
        <v/>
      </c>
      <c r="O42" s="35"/>
      <c r="P42" s="19" t="str">
        <f t="shared" si="8"/>
        <v/>
      </c>
      <c r="Q42" s="19" t="str">
        <f t="shared" si="9"/>
        <v/>
      </c>
      <c r="R42" s="19" t="str">
        <f t="shared" si="10"/>
        <v/>
      </c>
      <c r="S42" s="18"/>
      <c r="T42" s="1"/>
      <c r="U42" s="1"/>
      <c r="V42" s="1"/>
      <c r="W42" s="1"/>
      <c r="X42" s="1"/>
      <c r="Y42" s="1"/>
      <c r="Z42" s="1"/>
      <c r="AA42" s="1"/>
      <c r="AB42" s="1"/>
      <c r="AC42" s="1"/>
      <c r="AD42" s="1"/>
      <c r="AE42" s="18"/>
      <c r="AF42" s="1"/>
      <c r="AG42" s="1"/>
      <c r="AH42" s="1"/>
      <c r="AI42" s="1"/>
      <c r="AJ42" s="1"/>
      <c r="AK42" s="1"/>
      <c r="AL42" s="1"/>
      <c r="AM42" s="1"/>
      <c r="AN42" s="1"/>
      <c r="AO42" s="1"/>
      <c r="AP42" s="18"/>
      <c r="AQ42" s="31"/>
      <c r="AR42" s="31"/>
      <c r="AS42" s="31"/>
      <c r="AT42" s="31"/>
      <c r="AU42" s="31"/>
      <c r="AV42" s="31"/>
      <c r="AW42" s="31"/>
      <c r="AX42" s="31"/>
      <c r="AY42" s="31"/>
      <c r="AZ42" s="31"/>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c r="A43" s="19"/>
      <c r="B43" s="19"/>
      <c r="C43" s="19"/>
      <c r="D43" s="18"/>
      <c r="E43" s="19" t="str">
        <f t="shared" si="0"/>
        <v/>
      </c>
      <c r="F43" s="19" t="str">
        <f t="shared" si="1"/>
        <v/>
      </c>
      <c r="G43" s="19" t="e">
        <f>IF((COUNTA(T12:AC12)&gt;0),(ROUND((AVERAGE(T43:AD43)),0)),"")</f>
        <v>#DIV/0!</v>
      </c>
      <c r="H43" s="19" t="e">
        <f t="shared" si="2"/>
        <v>#DIV/0!</v>
      </c>
      <c r="I43" s="35"/>
      <c r="J43" s="19" t="str">
        <f t="shared" si="3"/>
        <v/>
      </c>
      <c r="K43" s="19" t="str">
        <f t="shared" si="4"/>
        <v/>
      </c>
      <c r="L43" s="19" t="str">
        <f t="shared" si="5"/>
        <v/>
      </c>
      <c r="M43" s="19" t="str">
        <f t="shared" si="6"/>
        <v/>
      </c>
      <c r="N43" s="19" t="str">
        <f t="shared" si="7"/>
        <v/>
      </c>
      <c r="O43" s="35"/>
      <c r="P43" s="19" t="str">
        <f t="shared" si="8"/>
        <v/>
      </c>
      <c r="Q43" s="19" t="str">
        <f t="shared" si="9"/>
        <v/>
      </c>
      <c r="R43" s="19" t="str">
        <f t="shared" si="10"/>
        <v/>
      </c>
      <c r="S43" s="18"/>
      <c r="T43" s="1"/>
      <c r="U43" s="1"/>
      <c r="V43" s="1"/>
      <c r="W43" s="1"/>
      <c r="X43" s="1"/>
      <c r="Y43" s="1"/>
      <c r="Z43" s="1"/>
      <c r="AA43" s="1"/>
      <c r="AB43" s="1"/>
      <c r="AC43" s="1"/>
      <c r="AD43" s="1"/>
      <c r="AE43" s="18"/>
      <c r="AF43" s="1"/>
      <c r="AG43" s="1"/>
      <c r="AH43" s="1"/>
      <c r="AI43" s="1"/>
      <c r="AJ43" s="1"/>
      <c r="AK43" s="1"/>
      <c r="AL43" s="1"/>
      <c r="AM43" s="1"/>
      <c r="AN43" s="1"/>
      <c r="AO43" s="1"/>
      <c r="AP43" s="18"/>
      <c r="AQ43" s="31"/>
      <c r="AR43" s="31"/>
      <c r="AS43" s="31"/>
      <c r="AT43" s="31"/>
      <c r="AU43" s="31"/>
      <c r="AV43" s="31"/>
      <c r="AW43" s="31"/>
      <c r="AX43" s="31"/>
      <c r="AY43" s="31"/>
      <c r="AZ43" s="31"/>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c r="A44" s="19"/>
      <c r="B44" s="19"/>
      <c r="C44" s="19"/>
      <c r="D44" s="18"/>
      <c r="E44" s="19" t="str">
        <f t="shared" si="0"/>
        <v/>
      </c>
      <c r="F44" s="19" t="str">
        <f t="shared" si="1"/>
        <v/>
      </c>
      <c r="G44" s="19" t="e">
        <f>IF((COUNTA(T12:AC12)&gt;0),(ROUND((AVERAGE(T44:AD44)),0)),"")</f>
        <v>#DIV/0!</v>
      </c>
      <c r="H44" s="19" t="e">
        <f t="shared" si="2"/>
        <v>#DIV/0!</v>
      </c>
      <c r="I44" s="35"/>
      <c r="J44" s="19" t="str">
        <f t="shared" si="3"/>
        <v/>
      </c>
      <c r="K44" s="19" t="str">
        <f t="shared" si="4"/>
        <v/>
      </c>
      <c r="L44" s="19" t="str">
        <f t="shared" si="5"/>
        <v/>
      </c>
      <c r="M44" s="19" t="str">
        <f t="shared" si="6"/>
        <v/>
      </c>
      <c r="N44" s="19" t="str">
        <f t="shared" si="7"/>
        <v/>
      </c>
      <c r="O44" s="35"/>
      <c r="P44" s="19" t="str">
        <f t="shared" si="8"/>
        <v/>
      </c>
      <c r="Q44" s="19" t="str">
        <f t="shared" si="9"/>
        <v/>
      </c>
      <c r="R44" s="19" t="str">
        <f t="shared" si="10"/>
        <v/>
      </c>
      <c r="S44" s="18"/>
      <c r="T44" s="1"/>
      <c r="U44" s="1"/>
      <c r="V44" s="1"/>
      <c r="W44" s="1"/>
      <c r="X44" s="1"/>
      <c r="Y44" s="1"/>
      <c r="Z44" s="1"/>
      <c r="AA44" s="1"/>
      <c r="AB44" s="1"/>
      <c r="AC44" s="1"/>
      <c r="AD44" s="1"/>
      <c r="AE44" s="18"/>
      <c r="AF44" s="1"/>
      <c r="AG44" s="1"/>
      <c r="AH44" s="1"/>
      <c r="AI44" s="1"/>
      <c r="AJ44" s="1"/>
      <c r="AK44" s="1"/>
      <c r="AL44" s="1"/>
      <c r="AM44" s="1"/>
      <c r="AN44" s="1"/>
      <c r="AO44" s="1"/>
      <c r="AP44" s="18"/>
      <c r="AQ44" s="31"/>
      <c r="AR44" s="31"/>
      <c r="AS44" s="31"/>
      <c r="AT44" s="31"/>
      <c r="AU44" s="31"/>
      <c r="AV44" s="31"/>
      <c r="AW44" s="31"/>
      <c r="AX44" s="31"/>
      <c r="AY44" s="31"/>
      <c r="AZ44" s="31"/>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c r="A45" s="19"/>
      <c r="B45" s="19"/>
      <c r="C45" s="19"/>
      <c r="D45" s="18"/>
      <c r="E45" s="19" t="str">
        <f t="shared" si="0"/>
        <v/>
      </c>
      <c r="F45" s="19" t="str">
        <f t="shared" si="1"/>
        <v/>
      </c>
      <c r="G45" s="19" t="e">
        <f>IF((COUNTA(T12:AC12)&gt;0),(ROUND((AVERAGE(T45:AD45)),0)),"")</f>
        <v>#DIV/0!</v>
      </c>
      <c r="H45" s="19" t="e">
        <f t="shared" si="2"/>
        <v>#DIV/0!</v>
      </c>
      <c r="I45" s="35"/>
      <c r="J45" s="19" t="str">
        <f t="shared" si="3"/>
        <v/>
      </c>
      <c r="K45" s="19" t="str">
        <f t="shared" si="4"/>
        <v/>
      </c>
      <c r="L45" s="19" t="str">
        <f t="shared" si="5"/>
        <v/>
      </c>
      <c r="M45" s="19" t="str">
        <f t="shared" si="6"/>
        <v/>
      </c>
      <c r="N45" s="19" t="str">
        <f t="shared" si="7"/>
        <v/>
      </c>
      <c r="O45" s="35"/>
      <c r="P45" s="19" t="str">
        <f t="shared" si="8"/>
        <v/>
      </c>
      <c r="Q45" s="19" t="str">
        <f t="shared" si="9"/>
        <v/>
      </c>
      <c r="R45" s="19" t="str">
        <f t="shared" si="10"/>
        <v/>
      </c>
      <c r="S45" s="18"/>
      <c r="T45" s="1"/>
      <c r="U45" s="1"/>
      <c r="V45" s="1"/>
      <c r="W45" s="1"/>
      <c r="X45" s="1"/>
      <c r="Y45" s="1"/>
      <c r="Z45" s="1"/>
      <c r="AA45" s="1"/>
      <c r="AB45" s="1"/>
      <c r="AC45" s="1"/>
      <c r="AD45" s="1"/>
      <c r="AE45" s="18"/>
      <c r="AF45" s="1"/>
      <c r="AG45" s="1"/>
      <c r="AH45" s="1"/>
      <c r="AI45" s="1"/>
      <c r="AJ45" s="1"/>
      <c r="AK45" s="1"/>
      <c r="AL45" s="1"/>
      <c r="AM45" s="1"/>
      <c r="AN45" s="1"/>
      <c r="AO45" s="1"/>
      <c r="AP45" s="18"/>
      <c r="AQ45" s="31"/>
      <c r="AR45" s="31"/>
      <c r="AS45" s="31"/>
      <c r="AT45" s="31"/>
      <c r="AU45" s="31"/>
      <c r="AV45" s="31"/>
      <c r="AW45" s="31"/>
      <c r="AX45" s="31"/>
      <c r="AY45" s="31"/>
      <c r="AZ45" s="31"/>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c r="A46" s="19"/>
      <c r="B46" s="19"/>
      <c r="C46" s="19"/>
      <c r="D46" s="18"/>
      <c r="E46" s="19" t="str">
        <f t="shared" si="0"/>
        <v/>
      </c>
      <c r="F46" s="19" t="str">
        <f t="shared" si="1"/>
        <v/>
      </c>
      <c r="G46" s="19" t="e">
        <f>IF((COUNTA(T12:AC12)&gt;0),(ROUND((AVERAGE(T46:AD46)),0)),"")</f>
        <v>#DIV/0!</v>
      </c>
      <c r="H46" s="19" t="e">
        <f t="shared" si="2"/>
        <v>#DIV/0!</v>
      </c>
      <c r="I46" s="35"/>
      <c r="J46" s="19" t="str">
        <f t="shared" si="3"/>
        <v/>
      </c>
      <c r="K46" s="19" t="str">
        <f t="shared" si="4"/>
        <v/>
      </c>
      <c r="L46" s="19" t="str">
        <f t="shared" si="5"/>
        <v/>
      </c>
      <c r="M46" s="19" t="str">
        <f t="shared" si="6"/>
        <v/>
      </c>
      <c r="N46" s="19" t="str">
        <f t="shared" si="7"/>
        <v/>
      </c>
      <c r="O46" s="35"/>
      <c r="P46" s="19" t="str">
        <f t="shared" si="8"/>
        <v/>
      </c>
      <c r="Q46" s="19" t="str">
        <f t="shared" si="9"/>
        <v/>
      </c>
      <c r="R46" s="19" t="str">
        <f t="shared" si="10"/>
        <v/>
      </c>
      <c r="S46" s="18"/>
      <c r="T46" s="1"/>
      <c r="U46" s="1"/>
      <c r="V46" s="1"/>
      <c r="W46" s="1"/>
      <c r="X46" s="1"/>
      <c r="Y46" s="1"/>
      <c r="Z46" s="1"/>
      <c r="AA46" s="1"/>
      <c r="AB46" s="1"/>
      <c r="AC46" s="1"/>
      <c r="AD46" s="1"/>
      <c r="AE46" s="18"/>
      <c r="AF46" s="1"/>
      <c r="AG46" s="1"/>
      <c r="AH46" s="1"/>
      <c r="AI46" s="1"/>
      <c r="AJ46" s="1"/>
      <c r="AK46" s="1"/>
      <c r="AL46" s="1"/>
      <c r="AM46" s="1"/>
      <c r="AN46" s="1"/>
      <c r="AO46" s="1"/>
      <c r="AP46" s="18"/>
      <c r="AQ46" s="31"/>
      <c r="AR46" s="31"/>
      <c r="AS46" s="31"/>
      <c r="AT46" s="31"/>
      <c r="AU46" s="31"/>
      <c r="AV46" s="31"/>
      <c r="AW46" s="31"/>
      <c r="AX46" s="31"/>
      <c r="AY46" s="31"/>
      <c r="AZ46" s="31"/>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c r="A47" s="19"/>
      <c r="B47" s="19"/>
      <c r="C47" s="19"/>
      <c r="D47" s="18"/>
      <c r="E47" s="19" t="str">
        <f t="shared" si="0"/>
        <v/>
      </c>
      <c r="F47" s="19" t="str">
        <f t="shared" si="1"/>
        <v/>
      </c>
      <c r="G47" s="19" t="e">
        <f>IF((COUNTA(T12:AC12)&gt;0),(ROUND((AVERAGE(T47:AD47)),0)),"")</f>
        <v>#DIV/0!</v>
      </c>
      <c r="H47" s="19" t="e">
        <f t="shared" si="2"/>
        <v>#DIV/0!</v>
      </c>
      <c r="I47" s="35"/>
      <c r="J47" s="19" t="str">
        <f t="shared" si="3"/>
        <v/>
      </c>
      <c r="K47" s="19" t="str">
        <f t="shared" si="4"/>
        <v/>
      </c>
      <c r="L47" s="19" t="str">
        <f t="shared" si="5"/>
        <v/>
      </c>
      <c r="M47" s="19" t="str">
        <f t="shared" si="6"/>
        <v/>
      </c>
      <c r="N47" s="19" t="str">
        <f t="shared" si="7"/>
        <v/>
      </c>
      <c r="O47" s="35"/>
      <c r="P47" s="19" t="str">
        <f t="shared" si="8"/>
        <v/>
      </c>
      <c r="Q47" s="19" t="str">
        <f t="shared" si="9"/>
        <v/>
      </c>
      <c r="R47" s="19" t="str">
        <f t="shared" si="10"/>
        <v/>
      </c>
      <c r="S47" s="18"/>
      <c r="T47" s="1"/>
      <c r="U47" s="1"/>
      <c r="V47" s="1"/>
      <c r="W47" s="1"/>
      <c r="X47" s="1"/>
      <c r="Y47" s="1"/>
      <c r="Z47" s="1"/>
      <c r="AA47" s="1"/>
      <c r="AB47" s="1"/>
      <c r="AC47" s="1"/>
      <c r="AD47" s="1"/>
      <c r="AE47" s="18"/>
      <c r="AF47" s="1"/>
      <c r="AG47" s="1"/>
      <c r="AH47" s="1"/>
      <c r="AI47" s="1"/>
      <c r="AJ47" s="1"/>
      <c r="AK47" s="1"/>
      <c r="AL47" s="1"/>
      <c r="AM47" s="1"/>
      <c r="AN47" s="1"/>
      <c r="AO47" s="1"/>
      <c r="AP47" s="18"/>
      <c r="AQ47" s="31"/>
      <c r="AR47" s="31"/>
      <c r="AS47" s="31"/>
      <c r="AT47" s="31"/>
      <c r="AU47" s="31"/>
      <c r="AV47" s="31"/>
      <c r="AW47" s="31"/>
      <c r="AX47" s="31"/>
      <c r="AY47" s="31"/>
      <c r="AZ47" s="31"/>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c r="A48" s="19"/>
      <c r="B48" s="19"/>
      <c r="C48" s="19"/>
      <c r="D48" s="18"/>
      <c r="E48" s="19" t="str">
        <f t="shared" si="0"/>
        <v/>
      </c>
      <c r="F48" s="19" t="str">
        <f t="shared" si="1"/>
        <v/>
      </c>
      <c r="G48" s="19" t="e">
        <f>IF((COUNTA(T12:AC12)&gt;0),(ROUND((AVERAGE(T48:AD48)),0)),"")</f>
        <v>#DIV/0!</v>
      </c>
      <c r="H48" s="19" t="e">
        <f t="shared" si="2"/>
        <v>#DIV/0!</v>
      </c>
      <c r="I48" s="35"/>
      <c r="J48" s="19" t="str">
        <f t="shared" si="3"/>
        <v/>
      </c>
      <c r="K48" s="19" t="str">
        <f t="shared" si="4"/>
        <v/>
      </c>
      <c r="L48" s="19" t="str">
        <f t="shared" si="5"/>
        <v/>
      </c>
      <c r="M48" s="19" t="str">
        <f t="shared" si="6"/>
        <v/>
      </c>
      <c r="N48" s="19" t="str">
        <f t="shared" si="7"/>
        <v/>
      </c>
      <c r="O48" s="35"/>
      <c r="P48" s="19" t="str">
        <f t="shared" si="8"/>
        <v/>
      </c>
      <c r="Q48" s="19" t="str">
        <f t="shared" si="9"/>
        <v/>
      </c>
      <c r="R48" s="19" t="str">
        <f t="shared" si="10"/>
        <v/>
      </c>
      <c r="S48" s="18"/>
      <c r="T48" s="1"/>
      <c r="U48" s="1"/>
      <c r="V48" s="1"/>
      <c r="W48" s="1"/>
      <c r="X48" s="1"/>
      <c r="Y48" s="1"/>
      <c r="Z48" s="1"/>
      <c r="AA48" s="1"/>
      <c r="AB48" s="1"/>
      <c r="AC48" s="1"/>
      <c r="AD48" s="1"/>
      <c r="AE48" s="18"/>
      <c r="AF48" s="1"/>
      <c r="AG48" s="1"/>
      <c r="AH48" s="1"/>
      <c r="AI48" s="1"/>
      <c r="AJ48" s="1"/>
      <c r="AK48" s="1"/>
      <c r="AL48" s="1"/>
      <c r="AM48" s="1"/>
      <c r="AN48" s="1"/>
      <c r="AO48" s="1"/>
      <c r="AP48" s="18"/>
      <c r="AQ48" s="31"/>
      <c r="AR48" s="31"/>
      <c r="AS48" s="31"/>
      <c r="AT48" s="31"/>
      <c r="AU48" s="31"/>
      <c r="AV48" s="31"/>
      <c r="AW48" s="31"/>
      <c r="AX48" s="31"/>
      <c r="AY48" s="31"/>
      <c r="AZ48" s="31"/>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c r="A49" s="19"/>
      <c r="B49" s="19"/>
      <c r="C49" s="19"/>
      <c r="D49" s="18"/>
      <c r="E49" s="19" t="str">
        <f t="shared" si="0"/>
        <v/>
      </c>
      <c r="F49" s="19" t="str">
        <f t="shared" si="1"/>
        <v/>
      </c>
      <c r="G49" s="19" t="e">
        <f>IF((COUNTA(T12:AC12)&gt;0),(ROUND((AVERAGE(T49:AD49)),0)),"")</f>
        <v>#DIV/0!</v>
      </c>
      <c r="H49" s="19" t="e">
        <f t="shared" si="2"/>
        <v>#DIV/0!</v>
      </c>
      <c r="I49" s="35"/>
      <c r="J49" s="19" t="str">
        <f t="shared" si="3"/>
        <v/>
      </c>
      <c r="K49" s="19" t="str">
        <f t="shared" si="4"/>
        <v/>
      </c>
      <c r="L49" s="19" t="str">
        <f t="shared" si="5"/>
        <v/>
      </c>
      <c r="M49" s="19" t="str">
        <f t="shared" si="6"/>
        <v/>
      </c>
      <c r="N49" s="19" t="str">
        <f t="shared" si="7"/>
        <v/>
      </c>
      <c r="O49" s="35"/>
      <c r="P49" s="19" t="str">
        <f t="shared" si="8"/>
        <v/>
      </c>
      <c r="Q49" s="19" t="str">
        <f t="shared" si="9"/>
        <v/>
      </c>
      <c r="R49" s="19" t="str">
        <f t="shared" si="10"/>
        <v/>
      </c>
      <c r="S49" s="18"/>
      <c r="T49" s="1"/>
      <c r="U49" s="1"/>
      <c r="V49" s="1"/>
      <c r="W49" s="1"/>
      <c r="X49" s="1"/>
      <c r="Y49" s="1"/>
      <c r="Z49" s="1"/>
      <c r="AA49" s="1"/>
      <c r="AB49" s="1"/>
      <c r="AC49" s="1"/>
      <c r="AD49" s="1"/>
      <c r="AE49" s="18"/>
      <c r="AF49" s="1"/>
      <c r="AG49" s="1"/>
      <c r="AH49" s="1"/>
      <c r="AI49" s="1"/>
      <c r="AJ49" s="1"/>
      <c r="AK49" s="1"/>
      <c r="AL49" s="1"/>
      <c r="AM49" s="1"/>
      <c r="AN49" s="1"/>
      <c r="AO49" s="1"/>
      <c r="AP49" s="18"/>
      <c r="AQ49" s="31"/>
      <c r="AR49" s="31"/>
      <c r="AS49" s="31"/>
      <c r="AT49" s="31"/>
      <c r="AU49" s="31"/>
      <c r="AV49" s="31"/>
      <c r="AW49" s="31"/>
      <c r="AX49" s="31"/>
      <c r="AY49" s="31"/>
      <c r="AZ49" s="31"/>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c r="A50" s="19"/>
      <c r="B50" s="19"/>
      <c r="C50" s="19"/>
      <c r="D50" s="18"/>
      <c r="E50" s="19" t="str">
        <f t="shared" si="0"/>
        <v/>
      </c>
      <c r="F50" s="19" t="str">
        <f t="shared" si="1"/>
        <v/>
      </c>
      <c r="G50" s="19" t="e">
        <f>IF((COUNTA(T12:AC12)&gt;0),(ROUND((AVERAGE(T50:AD50)),0)),"")</f>
        <v>#DIV/0!</v>
      </c>
      <c r="H50" s="19" t="e">
        <f t="shared" si="2"/>
        <v>#DIV/0!</v>
      </c>
      <c r="I50" s="35"/>
      <c r="J50" s="19" t="str">
        <f t="shared" si="3"/>
        <v/>
      </c>
      <c r="K50" s="19" t="str">
        <f t="shared" si="4"/>
        <v/>
      </c>
      <c r="L50" s="19" t="str">
        <f t="shared" si="5"/>
        <v/>
      </c>
      <c r="M50" s="19" t="str">
        <f t="shared" si="6"/>
        <v/>
      </c>
      <c r="N50" s="19" t="str">
        <f t="shared" si="7"/>
        <v/>
      </c>
      <c r="O50" s="35"/>
      <c r="P50" s="19" t="str">
        <f t="shared" si="8"/>
        <v/>
      </c>
      <c r="Q50" s="19" t="str">
        <f t="shared" si="9"/>
        <v/>
      </c>
      <c r="R50" s="19" t="str">
        <f t="shared" si="10"/>
        <v/>
      </c>
      <c r="S50" s="18"/>
      <c r="T50" s="1"/>
      <c r="U50" s="1"/>
      <c r="V50" s="1"/>
      <c r="W50" s="1"/>
      <c r="X50" s="1"/>
      <c r="Y50" s="1"/>
      <c r="Z50" s="1"/>
      <c r="AA50" s="1"/>
      <c r="AB50" s="1"/>
      <c r="AC50" s="1"/>
      <c r="AD50" s="1"/>
      <c r="AE50" s="18"/>
      <c r="AF50" s="1"/>
      <c r="AG50" s="1"/>
      <c r="AH50" s="1"/>
      <c r="AI50" s="1"/>
      <c r="AJ50" s="1"/>
      <c r="AK50" s="1"/>
      <c r="AL50" s="1"/>
      <c r="AM50" s="1"/>
      <c r="AN50" s="1"/>
      <c r="AO50" s="1"/>
      <c r="AP50" s="18"/>
      <c r="AQ50" s="31"/>
      <c r="AR50" s="31"/>
      <c r="AS50" s="31"/>
      <c r="AT50" s="31"/>
      <c r="AU50" s="31"/>
      <c r="AV50" s="31"/>
      <c r="AW50" s="31"/>
      <c r="AX50" s="31"/>
      <c r="AY50" s="31"/>
      <c r="AZ50" s="31"/>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c r="A51" s="18"/>
      <c r="B51" s="18"/>
      <c r="C51" s="18"/>
      <c r="D51" s="18"/>
      <c r="E51" s="18"/>
      <c r="F51" s="18"/>
      <c r="G51" s="18"/>
      <c r="H51" s="18"/>
      <c r="I51" s="36"/>
      <c r="J51" s="18"/>
      <c r="K51" s="18"/>
      <c r="L51" s="18"/>
      <c r="M51" s="18"/>
      <c r="N51" s="18"/>
      <c r="O51" s="36"/>
      <c r="P51" s="18"/>
      <c r="Q51" s="18"/>
      <c r="R51" s="18"/>
      <c r="S51" s="18"/>
      <c r="T51" s="36"/>
      <c r="U51" s="36"/>
      <c r="V51" s="36"/>
      <c r="W51" s="36"/>
      <c r="X51" s="36"/>
      <c r="Y51" s="36"/>
      <c r="Z51" s="36"/>
      <c r="AA51" s="36"/>
      <c r="AB51" s="36"/>
      <c r="AC51" s="36"/>
      <c r="AD51" s="36"/>
      <c r="AE51" s="18"/>
      <c r="AF51" s="36"/>
      <c r="AG51" s="36"/>
      <c r="AH51" s="36"/>
      <c r="AI51" s="36"/>
      <c r="AJ51" s="36"/>
      <c r="AK51" s="36"/>
      <c r="AL51" s="36"/>
      <c r="AM51" s="36"/>
      <c r="AN51" s="36"/>
      <c r="AO51" s="36"/>
      <c r="AP51" s="18"/>
      <c r="AQ51" s="18"/>
      <c r="AR51" s="18"/>
      <c r="AS51" s="18"/>
      <c r="AT51" s="18"/>
      <c r="AU51" s="18"/>
      <c r="AV51" s="18"/>
      <c r="AW51" s="18"/>
      <c r="AX51" s="18"/>
      <c r="AY51" s="18"/>
      <c r="AZ51" s="18"/>
      <c r="BA51" s="36"/>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c r="A52" s="18"/>
      <c r="B52" s="18"/>
      <c r="C52" s="18" t="s">
        <v>72</v>
      </c>
      <c r="D52" s="18"/>
      <c r="E52" s="18"/>
      <c r="F52" s="18"/>
      <c r="G52" s="39" t="s">
        <v>73</v>
      </c>
      <c r="H52" s="39"/>
      <c r="I52" s="37"/>
      <c r="J52" s="28"/>
      <c r="K52" s="18" t="e">
        <f>IF(COUNTBLANK($G$11:$G$50)=40,"",MAX($G$11:$G$50))</f>
        <v>#DIV/0!</v>
      </c>
      <c r="L52" s="18"/>
      <c r="M52" s="18"/>
      <c r="N52" s="18"/>
      <c r="O52" s="36"/>
      <c r="P52" s="18"/>
      <c r="Q52" s="18" t="s">
        <v>74</v>
      </c>
      <c r="R52" s="18"/>
      <c r="S52" s="18"/>
      <c r="T52" s="36"/>
      <c r="U52" s="36"/>
      <c r="V52" s="36"/>
      <c r="W52" s="36"/>
      <c r="X52" s="36"/>
      <c r="Y52" s="36"/>
      <c r="Z52" s="36"/>
      <c r="AA52" s="36"/>
      <c r="AB52" s="36"/>
      <c r="AC52" s="36"/>
      <c r="AD52" s="36"/>
      <c r="AE52" s="18"/>
      <c r="AF52" s="36"/>
      <c r="AG52" s="36"/>
      <c r="AH52" s="36"/>
      <c r="AI52" s="36"/>
      <c r="AJ52" s="36"/>
      <c r="AK52" s="36"/>
      <c r="AL52" s="36"/>
      <c r="AM52" s="36"/>
      <c r="AN52" s="36"/>
      <c r="AO52" s="36"/>
      <c r="AP52" s="18"/>
      <c r="AQ52" s="18"/>
      <c r="AR52" s="18"/>
      <c r="AS52" s="18"/>
      <c r="AT52" s="18"/>
      <c r="AU52" s="18"/>
      <c r="AV52" s="18"/>
      <c r="AW52" s="18"/>
      <c r="AX52" s="18"/>
      <c r="AY52" s="18"/>
      <c r="AZ52" s="18"/>
      <c r="BA52" s="36"/>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c r="A53" s="18"/>
      <c r="B53" s="18"/>
      <c r="C53" s="18" t="s">
        <v>75</v>
      </c>
      <c r="D53" s="18"/>
      <c r="E53" s="18"/>
      <c r="F53" s="18"/>
      <c r="G53" s="39" t="s">
        <v>76</v>
      </c>
      <c r="H53" s="39"/>
      <c r="I53" s="37"/>
      <c r="J53" s="28"/>
      <c r="K53" s="18" t="e">
        <f>IF(COUNTBLANK($G$11:$G$50)=40,"",MIN($G$11:$G$50))</f>
        <v>#DIV/0!</v>
      </c>
      <c r="L53" s="18"/>
      <c r="M53" s="18"/>
      <c r="N53" s="18"/>
      <c r="O53" s="36"/>
      <c r="P53" s="18"/>
      <c r="Q53" s="18" t="s">
        <v>77</v>
      </c>
      <c r="R53" s="18"/>
      <c r="S53" s="18"/>
      <c r="T53" s="36"/>
      <c r="U53" s="36"/>
      <c r="V53" s="36"/>
      <c r="W53" s="36"/>
      <c r="X53" s="36"/>
      <c r="Y53" s="36"/>
      <c r="Z53" s="36"/>
      <c r="AA53" s="36"/>
      <c r="AB53" s="36"/>
      <c r="AC53" s="36"/>
      <c r="AD53" s="36"/>
      <c r="AE53" s="18"/>
      <c r="AF53" s="36"/>
      <c r="AG53" s="36"/>
      <c r="AH53" s="36"/>
      <c r="AI53" s="36"/>
      <c r="AJ53" s="36"/>
      <c r="AK53" s="36"/>
      <c r="AL53" s="36"/>
      <c r="AM53" s="36"/>
      <c r="AN53" s="36"/>
      <c r="AO53" s="36"/>
      <c r="AP53" s="18"/>
      <c r="AQ53" s="18"/>
      <c r="AR53" s="18"/>
      <c r="AS53" s="18"/>
      <c r="AT53" s="18"/>
      <c r="AU53" s="18"/>
      <c r="AV53" s="18"/>
      <c r="AW53" s="18"/>
      <c r="AX53" s="18"/>
      <c r="AY53" s="18"/>
      <c r="AZ53" s="18"/>
      <c r="BA53" s="36"/>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c r="A54" s="18"/>
      <c r="B54" s="18"/>
      <c r="C54" s="18"/>
      <c r="D54" s="18"/>
      <c r="E54" s="18"/>
      <c r="F54" s="18"/>
      <c r="G54" s="39" t="s">
        <v>78</v>
      </c>
      <c r="H54" s="39"/>
      <c r="I54" s="37"/>
      <c r="J54" s="28"/>
      <c r="K54" s="18" t="e">
        <f>IF(COUNTBLANK($G$11:$G$50)=40,"",AVERAGE($G$11:$G$50))</f>
        <v>#DIV/0!</v>
      </c>
      <c r="L54" s="18"/>
      <c r="M54" s="18"/>
      <c r="N54" s="18"/>
      <c r="O54" s="36"/>
      <c r="P54" s="18"/>
      <c r="Q54" s="18"/>
      <c r="R54" s="18"/>
      <c r="S54" s="18"/>
      <c r="T54" s="36"/>
      <c r="U54" s="36"/>
      <c r="V54" s="36"/>
      <c r="W54" s="36"/>
      <c r="X54" s="36"/>
      <c r="Y54" s="36"/>
      <c r="Z54" s="36"/>
      <c r="AA54" s="36"/>
      <c r="AB54" s="36"/>
      <c r="AC54" s="36"/>
      <c r="AD54" s="36"/>
      <c r="AE54" s="18"/>
      <c r="AF54" s="36"/>
      <c r="AG54" s="36"/>
      <c r="AH54" s="36"/>
      <c r="AI54" s="36"/>
      <c r="AJ54" s="36"/>
      <c r="AK54" s="36"/>
      <c r="AL54" s="36"/>
      <c r="AM54" s="36"/>
      <c r="AN54" s="36"/>
      <c r="AO54" s="36"/>
      <c r="AP54" s="18"/>
      <c r="AQ54" s="18"/>
      <c r="AR54" s="18"/>
      <c r="AS54" s="18"/>
      <c r="AT54" s="18"/>
      <c r="AU54" s="18"/>
      <c r="AV54" s="18"/>
      <c r="AW54" s="18"/>
      <c r="AX54" s="18"/>
      <c r="AY54" s="18"/>
      <c r="AZ54" s="18"/>
      <c r="BA54" s="36"/>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c r="A55" s="18"/>
      <c r="B55" s="18"/>
      <c r="C55" s="18"/>
      <c r="D55" s="18"/>
      <c r="E55" s="18"/>
      <c r="F55" s="18"/>
      <c r="G55" s="39" t="s">
        <v>79</v>
      </c>
      <c r="H55" s="39"/>
      <c r="I55" s="37"/>
      <c r="J55" s="28"/>
      <c r="K55" s="18" t="str">
        <f>IF(COUNTBLANK($AD$11:$AD$50)=40,"",AVERAGE($AD$11:$AD$50))</f>
        <v/>
      </c>
      <c r="L55" s="18"/>
      <c r="M55" s="18"/>
      <c r="N55" s="18"/>
      <c r="O55" s="36"/>
      <c r="P55" s="18"/>
      <c r="Q55" s="18"/>
      <c r="R55" s="18"/>
      <c r="S55" s="18"/>
      <c r="T55" s="36"/>
      <c r="U55" s="36"/>
      <c r="V55" s="36"/>
      <c r="W55" s="36"/>
      <c r="X55" s="36"/>
      <c r="Y55" s="36"/>
      <c r="Z55" s="36"/>
      <c r="AA55" s="36"/>
      <c r="AB55" s="36"/>
      <c r="AC55" s="36"/>
      <c r="AD55" s="36"/>
      <c r="AE55" s="18"/>
      <c r="AF55" s="36"/>
      <c r="AG55" s="36"/>
      <c r="AH55" s="36"/>
      <c r="AI55" s="36"/>
      <c r="AJ55" s="36"/>
      <c r="AK55" s="36"/>
      <c r="AL55" s="36"/>
      <c r="AM55" s="36"/>
      <c r="AN55" s="36"/>
      <c r="AO55" s="36"/>
      <c r="AP55" s="18"/>
      <c r="AQ55" s="18"/>
      <c r="AR55" s="18"/>
      <c r="AS55" s="18"/>
      <c r="AT55" s="18"/>
      <c r="AU55" s="18"/>
      <c r="AV55" s="18"/>
      <c r="AW55" s="18"/>
      <c r="AX55" s="18"/>
      <c r="AY55" s="18"/>
      <c r="AZ55" s="18"/>
      <c r="BA55" s="36"/>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c r="A56" s="18"/>
      <c r="B56" s="18"/>
      <c r="C56" s="18" t="s">
        <v>80</v>
      </c>
      <c r="D56" s="18"/>
      <c r="E56" s="18"/>
      <c r="F56" s="18"/>
      <c r="G56" s="18"/>
      <c r="H56" s="18"/>
      <c r="I56" s="36"/>
      <c r="J56" s="18"/>
      <c r="K56" s="18"/>
      <c r="L56" s="18"/>
      <c r="M56" s="18" t="s">
        <v>2</v>
      </c>
      <c r="N56" s="18"/>
      <c r="O56" s="36"/>
      <c r="P56" s="18"/>
      <c r="Q56" s="18" t="s">
        <v>81</v>
      </c>
      <c r="R56" s="18"/>
      <c r="S56" s="18"/>
      <c r="T56" s="36"/>
      <c r="U56" s="36"/>
      <c r="V56" s="36"/>
      <c r="W56" s="36"/>
      <c r="X56" s="36"/>
      <c r="Y56" s="36"/>
      <c r="Z56" s="36"/>
      <c r="AA56" s="36"/>
      <c r="AB56" s="36"/>
      <c r="AC56" s="36"/>
      <c r="AD56" s="36"/>
      <c r="AE56" s="18"/>
      <c r="AF56" s="36"/>
      <c r="AG56" s="36"/>
      <c r="AH56" s="36"/>
      <c r="AI56" s="36"/>
      <c r="AJ56" s="36"/>
      <c r="AK56" s="36"/>
      <c r="AL56" s="36"/>
      <c r="AM56" s="36"/>
      <c r="AN56" s="36"/>
      <c r="AO56" s="36"/>
      <c r="AP56" s="18"/>
      <c r="AQ56" s="18"/>
      <c r="AR56" s="18"/>
      <c r="AS56" s="18"/>
      <c r="AT56" s="18"/>
      <c r="AU56" s="18"/>
      <c r="AV56" s="18"/>
      <c r="AW56" s="18"/>
      <c r="AX56" s="18"/>
      <c r="AY56" s="18"/>
      <c r="AZ56" s="18"/>
      <c r="BA56" s="36"/>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c r="A57" s="18"/>
      <c r="B57" s="18"/>
      <c r="C57" s="18" t="s">
        <v>82</v>
      </c>
      <c r="D57" s="18"/>
      <c r="E57" s="18"/>
      <c r="F57" s="18"/>
      <c r="G57" s="18"/>
      <c r="H57" s="18"/>
      <c r="I57" s="36"/>
      <c r="J57" s="18"/>
      <c r="K57" s="18"/>
      <c r="L57" s="18"/>
      <c r="M57" s="18" t="s">
        <v>83</v>
      </c>
      <c r="N57" s="18"/>
      <c r="O57" s="36"/>
      <c r="P57" s="18"/>
      <c r="Q57" s="18" t="s">
        <v>84</v>
      </c>
      <c r="R57" s="18"/>
      <c r="S57" s="18"/>
      <c r="T57" s="36"/>
      <c r="U57" s="36"/>
      <c r="V57" s="36"/>
      <c r="W57" s="36"/>
      <c r="X57" s="36"/>
      <c r="Y57" s="36"/>
      <c r="Z57" s="36"/>
      <c r="AA57" s="36"/>
      <c r="AB57" s="36"/>
      <c r="AC57" s="36"/>
      <c r="AD57" s="36"/>
      <c r="AE57" s="18"/>
      <c r="AF57" s="36"/>
      <c r="AG57" s="36"/>
      <c r="AH57" s="36"/>
      <c r="AI57" s="36"/>
      <c r="AJ57" s="36"/>
      <c r="AK57" s="36"/>
      <c r="AL57" s="36"/>
      <c r="AM57" s="36"/>
      <c r="AN57" s="36"/>
      <c r="AO57" s="36"/>
      <c r="AP57" s="18"/>
      <c r="AQ57" s="18"/>
      <c r="AR57" s="18"/>
      <c r="AS57" s="18"/>
      <c r="AT57" s="18"/>
      <c r="AU57" s="18"/>
      <c r="AV57" s="18"/>
      <c r="AW57" s="18"/>
      <c r="AX57" s="18"/>
      <c r="AY57" s="18"/>
      <c r="AZ57" s="18"/>
      <c r="BA57" s="36"/>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c r="A58" s="18"/>
      <c r="B58" s="18"/>
      <c r="C58" s="18"/>
      <c r="D58" s="18"/>
      <c r="E58" s="18"/>
      <c r="F58" s="18"/>
      <c r="G58" s="18"/>
      <c r="H58" s="18"/>
      <c r="I58" s="36"/>
      <c r="J58" s="18"/>
      <c r="K58" s="18"/>
      <c r="L58" s="18"/>
      <c r="M58" s="18"/>
      <c r="N58" s="18"/>
      <c r="O58" s="36"/>
      <c r="P58" s="18"/>
      <c r="Q58" s="18"/>
      <c r="R58" s="18"/>
      <c r="S58" s="18"/>
      <c r="T58" s="36"/>
      <c r="U58" s="36"/>
      <c r="V58" s="36"/>
      <c r="W58" s="36"/>
      <c r="X58" s="36"/>
      <c r="Y58" s="36"/>
      <c r="Z58" s="36"/>
      <c r="AA58" s="36"/>
      <c r="AB58" s="36"/>
      <c r="AC58" s="36"/>
      <c r="AD58" s="36"/>
      <c r="AE58" s="18"/>
      <c r="AF58" s="36"/>
      <c r="AG58" s="36"/>
      <c r="AH58" s="36"/>
      <c r="AI58" s="36"/>
      <c r="AJ58" s="36"/>
      <c r="AK58" s="36"/>
      <c r="AL58" s="36"/>
      <c r="AM58" s="36"/>
      <c r="AN58" s="36"/>
      <c r="AO58" s="36"/>
      <c r="AP58" s="18"/>
      <c r="AQ58" s="18"/>
      <c r="AR58" s="18"/>
      <c r="AS58" s="18"/>
      <c r="AT58" s="18"/>
      <c r="AU58" s="18"/>
      <c r="AV58" s="18"/>
      <c r="AW58" s="18"/>
      <c r="AX58" s="18"/>
      <c r="AY58" s="18"/>
      <c r="AZ58" s="18"/>
      <c r="BA58" s="36"/>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c r="A59" s="18"/>
      <c r="B59" s="18"/>
      <c r="C59" s="18"/>
      <c r="D59" s="18"/>
      <c r="E59" s="18"/>
      <c r="F59" s="18"/>
      <c r="G59" s="18"/>
      <c r="H59" s="18"/>
      <c r="I59" s="36"/>
      <c r="J59" s="18"/>
      <c r="K59" s="18"/>
      <c r="L59" s="18"/>
      <c r="M59" s="18"/>
      <c r="N59" s="18"/>
      <c r="O59" s="36"/>
      <c r="P59" s="18"/>
      <c r="Q59" s="18"/>
      <c r="R59" s="18"/>
      <c r="S59" s="18"/>
      <c r="T59" s="36"/>
      <c r="U59" s="36"/>
      <c r="V59" s="36"/>
      <c r="W59" s="36"/>
      <c r="X59" s="36"/>
      <c r="Y59" s="36"/>
      <c r="Z59" s="36"/>
      <c r="AA59" s="36"/>
      <c r="AB59" s="36"/>
      <c r="AC59" s="36"/>
      <c r="AD59" s="36"/>
      <c r="AE59" s="18"/>
      <c r="AF59" s="36"/>
      <c r="AG59" s="36"/>
      <c r="AH59" s="36"/>
      <c r="AI59" s="36"/>
      <c r="AJ59" s="36"/>
      <c r="AK59" s="36"/>
      <c r="AL59" s="36"/>
      <c r="AM59" s="36"/>
      <c r="AN59" s="36"/>
      <c r="AO59" s="36"/>
      <c r="AP59" s="18"/>
      <c r="AQ59" s="18"/>
      <c r="AR59" s="18"/>
      <c r="AS59" s="18"/>
      <c r="AT59" s="18"/>
      <c r="AU59" s="18"/>
      <c r="AV59" s="18"/>
      <c r="AW59" s="18"/>
      <c r="AX59" s="18"/>
      <c r="AY59" s="18"/>
      <c r="AZ59" s="18"/>
      <c r="BA59" s="36"/>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c r="A60" s="18"/>
      <c r="B60" s="18"/>
      <c r="C60" s="18"/>
      <c r="D60" s="18"/>
      <c r="E60" s="18"/>
      <c r="F60" s="18"/>
      <c r="G60" s="18"/>
      <c r="H60" s="18"/>
      <c r="I60" s="36"/>
      <c r="J60" s="18"/>
      <c r="K60" s="18"/>
      <c r="L60" s="18"/>
      <c r="M60" s="18"/>
      <c r="N60" s="18"/>
      <c r="O60" s="36"/>
      <c r="P60" s="18"/>
      <c r="Q60" s="18"/>
      <c r="R60" s="18"/>
      <c r="S60" s="18"/>
      <c r="T60" s="36"/>
      <c r="U60" s="36"/>
      <c r="V60" s="36"/>
      <c r="W60" s="36"/>
      <c r="X60" s="36"/>
      <c r="Y60" s="36"/>
      <c r="Z60" s="36"/>
      <c r="AA60" s="36"/>
      <c r="AB60" s="36"/>
      <c r="AC60" s="36"/>
      <c r="AD60" s="36"/>
      <c r="AE60" s="18"/>
      <c r="AF60" s="36"/>
      <c r="AG60" s="36"/>
      <c r="AH60" s="36"/>
      <c r="AI60" s="36"/>
      <c r="AJ60" s="36"/>
      <c r="AK60" s="36"/>
      <c r="AL60" s="36"/>
      <c r="AM60" s="36"/>
      <c r="AN60" s="36"/>
      <c r="AO60" s="36"/>
      <c r="AP60" s="18"/>
      <c r="AQ60" s="18"/>
      <c r="AR60" s="18"/>
      <c r="AS60" s="18"/>
      <c r="AT60" s="18"/>
      <c r="AU60" s="18"/>
      <c r="AV60" s="18"/>
      <c r="AW60" s="18"/>
      <c r="AX60" s="18"/>
      <c r="AY60" s="18"/>
      <c r="AZ60" s="18"/>
      <c r="BA60" s="36"/>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100">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G52:H52"/>
    <mergeCell ref="G53:H53"/>
    <mergeCell ref="G54:H54"/>
    <mergeCell ref="G55:H55"/>
    <mergeCell ref="AB9:AB10"/>
  </mergeCells>
  <conditionalFormatting sqref="E11">
    <cfRule type="cellIs" dxfId="491" priority="1" operator="lessThan">
      <formula>$C$4</formula>
    </cfRule>
  </conditionalFormatting>
  <conditionalFormatting sqref="E12">
    <cfRule type="cellIs" dxfId="490" priority="2" operator="lessThan">
      <formula>$C$4</formula>
    </cfRule>
  </conditionalFormatting>
  <conditionalFormatting sqref="E13">
    <cfRule type="cellIs" dxfId="489" priority="3" operator="lessThan">
      <formula>$C$4</formula>
    </cfRule>
  </conditionalFormatting>
  <conditionalFormatting sqref="E14">
    <cfRule type="cellIs" dxfId="488" priority="4" operator="lessThan">
      <formula>$C$4</formula>
    </cfRule>
  </conditionalFormatting>
  <conditionalFormatting sqref="E15">
    <cfRule type="cellIs" dxfId="487" priority="5" operator="lessThan">
      <formula>$C$4</formula>
    </cfRule>
  </conditionalFormatting>
  <conditionalFormatting sqref="E16">
    <cfRule type="cellIs" dxfId="486" priority="6" operator="lessThan">
      <formula>$C$4</formula>
    </cfRule>
  </conditionalFormatting>
  <conditionalFormatting sqref="E17">
    <cfRule type="cellIs" dxfId="485" priority="7" operator="lessThan">
      <formula>$C$4</formula>
    </cfRule>
  </conditionalFormatting>
  <conditionalFormatting sqref="E18">
    <cfRule type="cellIs" dxfId="484" priority="8" operator="lessThan">
      <formula>$C$4</formula>
    </cfRule>
  </conditionalFormatting>
  <conditionalFormatting sqref="E19">
    <cfRule type="cellIs" dxfId="483" priority="9" operator="lessThan">
      <formula>$C$4</formula>
    </cfRule>
  </conditionalFormatting>
  <conditionalFormatting sqref="E20">
    <cfRule type="cellIs" dxfId="482" priority="10" operator="lessThan">
      <formula>$C$4</formula>
    </cfRule>
  </conditionalFormatting>
  <conditionalFormatting sqref="E21">
    <cfRule type="cellIs" dxfId="481" priority="11" operator="lessThan">
      <formula>$C$4</formula>
    </cfRule>
  </conditionalFormatting>
  <conditionalFormatting sqref="E22">
    <cfRule type="cellIs" dxfId="480" priority="12" operator="lessThan">
      <formula>$C$4</formula>
    </cfRule>
  </conditionalFormatting>
  <conditionalFormatting sqref="E23">
    <cfRule type="cellIs" dxfId="479" priority="13" operator="lessThan">
      <formula>$C$4</formula>
    </cfRule>
  </conditionalFormatting>
  <conditionalFormatting sqref="E24">
    <cfRule type="cellIs" dxfId="478" priority="14" operator="lessThan">
      <formula>$C$4</formula>
    </cfRule>
  </conditionalFormatting>
  <conditionalFormatting sqref="E25">
    <cfRule type="cellIs" dxfId="477" priority="15" operator="lessThan">
      <formula>$C$4</formula>
    </cfRule>
  </conditionalFormatting>
  <conditionalFormatting sqref="E26">
    <cfRule type="cellIs" dxfId="476" priority="16" operator="lessThan">
      <formula>$C$4</formula>
    </cfRule>
  </conditionalFormatting>
  <conditionalFormatting sqref="E27">
    <cfRule type="cellIs" dxfId="475" priority="17" operator="lessThan">
      <formula>$C$4</formula>
    </cfRule>
  </conditionalFormatting>
  <conditionalFormatting sqref="E28">
    <cfRule type="cellIs" dxfId="474" priority="18" operator="lessThan">
      <formula>$C$4</formula>
    </cfRule>
  </conditionalFormatting>
  <conditionalFormatting sqref="E29">
    <cfRule type="cellIs" dxfId="473" priority="19" operator="lessThan">
      <formula>$C$4</formula>
    </cfRule>
  </conditionalFormatting>
  <conditionalFormatting sqref="E30">
    <cfRule type="cellIs" dxfId="472" priority="20" operator="lessThan">
      <formula>$C$4</formula>
    </cfRule>
  </conditionalFormatting>
  <conditionalFormatting sqref="E31">
    <cfRule type="cellIs" dxfId="471" priority="21" operator="lessThan">
      <formula>$C$4</formula>
    </cfRule>
  </conditionalFormatting>
  <conditionalFormatting sqref="E32">
    <cfRule type="cellIs" dxfId="470" priority="22" operator="lessThan">
      <formula>$C$4</formula>
    </cfRule>
  </conditionalFormatting>
  <conditionalFormatting sqref="E33">
    <cfRule type="cellIs" dxfId="469" priority="23" operator="lessThan">
      <formula>$C$4</formula>
    </cfRule>
  </conditionalFormatting>
  <conditionalFormatting sqref="E34">
    <cfRule type="cellIs" dxfId="468" priority="24" operator="lessThan">
      <formula>$C$4</formula>
    </cfRule>
  </conditionalFormatting>
  <conditionalFormatting sqref="E35">
    <cfRule type="cellIs" dxfId="467" priority="25" operator="lessThan">
      <formula>$C$4</formula>
    </cfRule>
  </conditionalFormatting>
  <conditionalFormatting sqref="E36">
    <cfRule type="cellIs" dxfId="466" priority="26" operator="lessThan">
      <formula>$C$4</formula>
    </cfRule>
  </conditionalFormatting>
  <conditionalFormatting sqref="E37">
    <cfRule type="cellIs" dxfId="465" priority="27" operator="lessThan">
      <formula>$C$4</formula>
    </cfRule>
  </conditionalFormatting>
  <conditionalFormatting sqref="E38">
    <cfRule type="cellIs" dxfId="464" priority="28" operator="lessThan">
      <formula>$C$4</formula>
    </cfRule>
  </conditionalFormatting>
  <conditionalFormatting sqref="E39">
    <cfRule type="cellIs" dxfId="463" priority="29" operator="lessThan">
      <formula>$C$4</formula>
    </cfRule>
  </conditionalFormatting>
  <conditionalFormatting sqref="E40">
    <cfRule type="cellIs" dxfId="462" priority="30" operator="lessThan">
      <formula>$C$4</formula>
    </cfRule>
  </conditionalFormatting>
  <conditionalFormatting sqref="E41">
    <cfRule type="cellIs" dxfId="461" priority="31" operator="lessThan">
      <formula>$C$4</formula>
    </cfRule>
  </conditionalFormatting>
  <conditionalFormatting sqref="E42">
    <cfRule type="cellIs" dxfId="460" priority="32" operator="lessThan">
      <formula>$C$4</formula>
    </cfRule>
  </conditionalFormatting>
  <conditionalFormatting sqref="E43">
    <cfRule type="cellIs" dxfId="459" priority="33" operator="lessThan">
      <formula>$C$4</formula>
    </cfRule>
  </conditionalFormatting>
  <conditionalFormatting sqref="E44">
    <cfRule type="cellIs" dxfId="458" priority="34" operator="lessThan">
      <formula>$C$4</formula>
    </cfRule>
  </conditionalFormatting>
  <conditionalFormatting sqref="E45">
    <cfRule type="cellIs" dxfId="457" priority="35" operator="lessThan">
      <formula>$C$4</formula>
    </cfRule>
  </conditionalFormatting>
  <conditionalFormatting sqref="E46">
    <cfRule type="cellIs" dxfId="456" priority="36" operator="lessThan">
      <formula>$C$4</formula>
    </cfRule>
  </conditionalFormatting>
  <conditionalFormatting sqref="E47">
    <cfRule type="cellIs" dxfId="455" priority="37" operator="lessThan">
      <formula>$C$4</formula>
    </cfRule>
  </conditionalFormatting>
  <conditionalFormatting sqref="E48">
    <cfRule type="cellIs" dxfId="454" priority="38" operator="lessThan">
      <formula>$C$4</formula>
    </cfRule>
  </conditionalFormatting>
  <conditionalFormatting sqref="E49">
    <cfRule type="cellIs" dxfId="453" priority="39" operator="lessThan">
      <formula>$C$4</formula>
    </cfRule>
  </conditionalFormatting>
  <conditionalFormatting sqref="E50">
    <cfRule type="cellIs" dxfId="452" priority="40" operator="lessThan">
      <formula>$C$4</formula>
    </cfRule>
  </conditionalFormatting>
  <conditionalFormatting sqref="G11">
    <cfRule type="cellIs" dxfId="451" priority="41" operator="lessThan">
      <formula>$C$4</formula>
    </cfRule>
  </conditionalFormatting>
  <conditionalFormatting sqref="G12">
    <cfRule type="cellIs" dxfId="450" priority="42" operator="lessThan">
      <formula>$C$4</formula>
    </cfRule>
  </conditionalFormatting>
  <conditionalFormatting sqref="G13">
    <cfRule type="cellIs" dxfId="449" priority="43" operator="lessThan">
      <formula>$C$4</formula>
    </cfRule>
  </conditionalFormatting>
  <conditionalFormatting sqref="G14">
    <cfRule type="cellIs" dxfId="448" priority="44" operator="lessThan">
      <formula>$C$4</formula>
    </cfRule>
  </conditionalFormatting>
  <conditionalFormatting sqref="G15">
    <cfRule type="cellIs" dxfId="447" priority="45" operator="lessThan">
      <formula>$C$4</formula>
    </cfRule>
  </conditionalFormatting>
  <conditionalFormatting sqref="G16">
    <cfRule type="cellIs" dxfId="446" priority="46" operator="lessThan">
      <formula>$C$4</formula>
    </cfRule>
  </conditionalFormatting>
  <conditionalFormatting sqref="G17">
    <cfRule type="cellIs" dxfId="445" priority="47" operator="lessThan">
      <formula>$C$4</formula>
    </cfRule>
  </conditionalFormatting>
  <conditionalFormatting sqref="G18">
    <cfRule type="cellIs" dxfId="444" priority="48" operator="lessThan">
      <formula>$C$4</formula>
    </cfRule>
  </conditionalFormatting>
  <conditionalFormatting sqref="G19">
    <cfRule type="cellIs" dxfId="443" priority="49" operator="lessThan">
      <formula>$C$4</formula>
    </cfRule>
  </conditionalFormatting>
  <conditionalFormatting sqref="G20">
    <cfRule type="cellIs" dxfId="442" priority="50" operator="lessThan">
      <formula>$C$4</formula>
    </cfRule>
  </conditionalFormatting>
  <conditionalFormatting sqref="G21">
    <cfRule type="cellIs" dxfId="441" priority="51" operator="lessThan">
      <formula>$C$4</formula>
    </cfRule>
  </conditionalFormatting>
  <conditionalFormatting sqref="G22">
    <cfRule type="cellIs" dxfId="440" priority="52" operator="lessThan">
      <formula>$C$4</formula>
    </cfRule>
  </conditionalFormatting>
  <conditionalFormatting sqref="G23">
    <cfRule type="cellIs" dxfId="439" priority="53" operator="lessThan">
      <formula>$C$4</formula>
    </cfRule>
  </conditionalFormatting>
  <conditionalFormatting sqref="G24">
    <cfRule type="cellIs" dxfId="438" priority="54" operator="lessThan">
      <formula>$C$4</formula>
    </cfRule>
  </conditionalFormatting>
  <conditionalFormatting sqref="G25">
    <cfRule type="cellIs" dxfId="437" priority="55" operator="lessThan">
      <formula>$C$4</formula>
    </cfRule>
  </conditionalFormatting>
  <conditionalFormatting sqref="G26">
    <cfRule type="cellIs" dxfId="436" priority="56" operator="lessThan">
      <formula>$C$4</formula>
    </cfRule>
  </conditionalFormatting>
  <conditionalFormatting sqref="G27">
    <cfRule type="cellIs" dxfId="435" priority="57" operator="lessThan">
      <formula>$C$4</formula>
    </cfRule>
  </conditionalFormatting>
  <conditionalFormatting sqref="G28">
    <cfRule type="cellIs" dxfId="434" priority="58" operator="lessThan">
      <formula>$C$4</formula>
    </cfRule>
  </conditionalFormatting>
  <conditionalFormatting sqref="G29">
    <cfRule type="cellIs" dxfId="433" priority="59" operator="lessThan">
      <formula>$C$4</formula>
    </cfRule>
  </conditionalFormatting>
  <conditionalFormatting sqref="G30">
    <cfRule type="cellIs" dxfId="432" priority="60" operator="lessThan">
      <formula>$C$4</formula>
    </cfRule>
  </conditionalFormatting>
  <conditionalFormatting sqref="G31">
    <cfRule type="cellIs" dxfId="431" priority="61" operator="lessThan">
      <formula>$C$4</formula>
    </cfRule>
  </conditionalFormatting>
  <conditionalFormatting sqref="G32">
    <cfRule type="cellIs" dxfId="430" priority="62" operator="lessThan">
      <formula>$C$4</formula>
    </cfRule>
  </conditionalFormatting>
  <conditionalFormatting sqref="G33">
    <cfRule type="cellIs" dxfId="429" priority="63" operator="lessThan">
      <formula>$C$4</formula>
    </cfRule>
  </conditionalFormatting>
  <conditionalFormatting sqref="G34">
    <cfRule type="cellIs" dxfId="428" priority="64" operator="lessThan">
      <formula>$C$4</formula>
    </cfRule>
  </conditionalFormatting>
  <conditionalFormatting sqref="G35">
    <cfRule type="cellIs" dxfId="427" priority="65" operator="lessThan">
      <formula>$C$4</formula>
    </cfRule>
  </conditionalFormatting>
  <conditionalFormatting sqref="G36">
    <cfRule type="cellIs" dxfId="426" priority="66" operator="lessThan">
      <formula>$C$4</formula>
    </cfRule>
  </conditionalFormatting>
  <conditionalFormatting sqref="G37">
    <cfRule type="cellIs" dxfId="425" priority="67" operator="lessThan">
      <formula>$C$4</formula>
    </cfRule>
  </conditionalFormatting>
  <conditionalFormatting sqref="G38">
    <cfRule type="cellIs" dxfId="424" priority="68" operator="lessThan">
      <formula>$C$4</formula>
    </cfRule>
  </conditionalFormatting>
  <conditionalFormatting sqref="G39">
    <cfRule type="cellIs" dxfId="423" priority="69" operator="lessThan">
      <formula>$C$4</formula>
    </cfRule>
  </conditionalFormatting>
  <conditionalFormatting sqref="G40">
    <cfRule type="cellIs" dxfId="422" priority="70" operator="lessThan">
      <formula>$C$4</formula>
    </cfRule>
  </conditionalFormatting>
  <conditionalFormatting sqref="G41">
    <cfRule type="cellIs" dxfId="421" priority="71" operator="lessThan">
      <formula>$C$4</formula>
    </cfRule>
  </conditionalFormatting>
  <conditionalFormatting sqref="G42">
    <cfRule type="cellIs" dxfId="420" priority="72" operator="lessThan">
      <formula>$C$4</formula>
    </cfRule>
  </conditionalFormatting>
  <conditionalFormatting sqref="G43">
    <cfRule type="cellIs" dxfId="419" priority="73" operator="lessThan">
      <formula>$C$4</formula>
    </cfRule>
  </conditionalFormatting>
  <conditionalFormatting sqref="G44">
    <cfRule type="cellIs" dxfId="418" priority="74" operator="lessThan">
      <formula>$C$4</formula>
    </cfRule>
  </conditionalFormatting>
  <conditionalFormatting sqref="G45">
    <cfRule type="cellIs" dxfId="417" priority="75" operator="lessThan">
      <formula>$C$4</formula>
    </cfRule>
  </conditionalFormatting>
  <conditionalFormatting sqref="G46">
    <cfRule type="cellIs" dxfId="416" priority="76" operator="lessThan">
      <formula>$C$4</formula>
    </cfRule>
  </conditionalFormatting>
  <conditionalFormatting sqref="G47">
    <cfRule type="cellIs" dxfId="415" priority="77" operator="lessThan">
      <formula>$C$4</formula>
    </cfRule>
  </conditionalFormatting>
  <conditionalFormatting sqref="G48">
    <cfRule type="cellIs" dxfId="414" priority="78" operator="lessThan">
      <formula>$C$4</formula>
    </cfRule>
  </conditionalFormatting>
  <conditionalFormatting sqref="G49">
    <cfRule type="cellIs" dxfId="413" priority="79" operator="lessThan">
      <formula>$C$4</formula>
    </cfRule>
  </conditionalFormatting>
  <conditionalFormatting sqref="G50">
    <cfRule type="cellIs" dxfId="412" priority="80" operator="lessThan">
      <formula>$C$4</formula>
    </cfRule>
  </conditionalFormatting>
  <conditionalFormatting sqref="K11">
    <cfRule type="cellIs" dxfId="411" priority="81" operator="lessThan">
      <formula>$C$4</formula>
    </cfRule>
  </conditionalFormatting>
  <conditionalFormatting sqref="K12">
    <cfRule type="cellIs" dxfId="410" priority="82" operator="lessThan">
      <formula>$C$4</formula>
    </cfRule>
  </conditionalFormatting>
  <conditionalFormatting sqref="K13">
    <cfRule type="cellIs" dxfId="409" priority="83" operator="lessThan">
      <formula>$C$4</formula>
    </cfRule>
  </conditionalFormatting>
  <conditionalFormatting sqref="K14">
    <cfRule type="cellIs" dxfId="408" priority="84" operator="lessThan">
      <formula>$C$4</formula>
    </cfRule>
  </conditionalFormatting>
  <conditionalFormatting sqref="K15">
    <cfRule type="cellIs" dxfId="407" priority="85" operator="lessThan">
      <formula>$C$4</formula>
    </cfRule>
  </conditionalFormatting>
  <conditionalFormatting sqref="K16">
    <cfRule type="cellIs" dxfId="406" priority="86" operator="lessThan">
      <formula>$C$4</formula>
    </cfRule>
  </conditionalFormatting>
  <conditionalFormatting sqref="K17">
    <cfRule type="cellIs" dxfId="405" priority="87" operator="lessThan">
      <formula>$C$4</formula>
    </cfRule>
  </conditionalFormatting>
  <conditionalFormatting sqref="K18">
    <cfRule type="cellIs" dxfId="404" priority="88" operator="lessThan">
      <formula>$C$4</formula>
    </cfRule>
  </conditionalFormatting>
  <conditionalFormatting sqref="K19">
    <cfRule type="cellIs" dxfId="403" priority="89" operator="lessThan">
      <formula>$C$4</formula>
    </cfRule>
  </conditionalFormatting>
  <conditionalFormatting sqref="K20">
    <cfRule type="cellIs" dxfId="402" priority="90" operator="lessThan">
      <formula>$C$4</formula>
    </cfRule>
  </conditionalFormatting>
  <conditionalFormatting sqref="K21">
    <cfRule type="cellIs" dxfId="401" priority="91" operator="lessThan">
      <formula>$C$4</formula>
    </cfRule>
  </conditionalFormatting>
  <conditionalFormatting sqref="K22">
    <cfRule type="cellIs" dxfId="400" priority="92" operator="lessThan">
      <formula>$C$4</formula>
    </cfRule>
  </conditionalFormatting>
  <conditionalFormatting sqref="K23">
    <cfRule type="cellIs" dxfId="399" priority="93" operator="lessThan">
      <formula>$C$4</formula>
    </cfRule>
  </conditionalFormatting>
  <conditionalFormatting sqref="K24">
    <cfRule type="cellIs" dxfId="398" priority="94" operator="lessThan">
      <formula>$C$4</formula>
    </cfRule>
  </conditionalFormatting>
  <conditionalFormatting sqref="K25">
    <cfRule type="cellIs" dxfId="397" priority="95" operator="lessThan">
      <formula>$C$4</formula>
    </cfRule>
  </conditionalFormatting>
  <conditionalFormatting sqref="K26">
    <cfRule type="cellIs" dxfId="396" priority="96" operator="lessThan">
      <formula>$C$4</formula>
    </cfRule>
  </conditionalFormatting>
  <conditionalFormatting sqref="K27">
    <cfRule type="cellIs" dxfId="395" priority="97" operator="lessThan">
      <formula>$C$4</formula>
    </cfRule>
  </conditionalFormatting>
  <conditionalFormatting sqref="K28">
    <cfRule type="cellIs" dxfId="394" priority="98" operator="lessThan">
      <formula>$C$4</formula>
    </cfRule>
  </conditionalFormatting>
  <conditionalFormatting sqref="K29">
    <cfRule type="cellIs" dxfId="393" priority="99" operator="lessThan">
      <formula>$C$4</formula>
    </cfRule>
  </conditionalFormatting>
  <conditionalFormatting sqref="K30">
    <cfRule type="cellIs" dxfId="392" priority="100" operator="lessThan">
      <formula>$C$4</formula>
    </cfRule>
  </conditionalFormatting>
  <conditionalFormatting sqref="K31">
    <cfRule type="cellIs" dxfId="391" priority="101" operator="lessThan">
      <formula>$C$4</formula>
    </cfRule>
  </conditionalFormatting>
  <conditionalFormatting sqref="K32">
    <cfRule type="cellIs" dxfId="390" priority="102" operator="lessThan">
      <formula>$C$4</formula>
    </cfRule>
  </conditionalFormatting>
  <conditionalFormatting sqref="K33">
    <cfRule type="cellIs" dxfId="389" priority="103" operator="lessThan">
      <formula>$C$4</formula>
    </cfRule>
  </conditionalFormatting>
  <conditionalFormatting sqref="K34">
    <cfRule type="cellIs" dxfId="388" priority="104" operator="lessThan">
      <formula>$C$4</formula>
    </cfRule>
  </conditionalFormatting>
  <conditionalFormatting sqref="K35">
    <cfRule type="cellIs" dxfId="387" priority="105" operator="lessThan">
      <formula>$C$4</formula>
    </cfRule>
  </conditionalFormatting>
  <conditionalFormatting sqref="K36">
    <cfRule type="cellIs" dxfId="386" priority="106" operator="lessThan">
      <formula>$C$4</formula>
    </cfRule>
  </conditionalFormatting>
  <conditionalFormatting sqref="K37">
    <cfRule type="cellIs" dxfId="385" priority="107" operator="lessThan">
      <formula>$C$4</formula>
    </cfRule>
  </conditionalFormatting>
  <conditionalFormatting sqref="K38">
    <cfRule type="cellIs" dxfId="384" priority="108" operator="lessThan">
      <formula>$C$4</formula>
    </cfRule>
  </conditionalFormatting>
  <conditionalFormatting sqref="K39">
    <cfRule type="cellIs" dxfId="383" priority="109" operator="lessThan">
      <formula>$C$4</formula>
    </cfRule>
  </conditionalFormatting>
  <conditionalFormatting sqref="K40">
    <cfRule type="cellIs" dxfId="382" priority="110" operator="lessThan">
      <formula>$C$4</formula>
    </cfRule>
  </conditionalFormatting>
  <conditionalFormatting sqref="K41">
    <cfRule type="cellIs" dxfId="381" priority="111" operator="lessThan">
      <formula>$C$4</formula>
    </cfRule>
  </conditionalFormatting>
  <conditionalFormatting sqref="K42">
    <cfRule type="cellIs" dxfId="380" priority="112" operator="lessThan">
      <formula>$C$4</formula>
    </cfRule>
  </conditionalFormatting>
  <conditionalFormatting sqref="K43">
    <cfRule type="cellIs" dxfId="379" priority="113" operator="lessThan">
      <formula>$C$4</formula>
    </cfRule>
  </conditionalFormatting>
  <conditionalFormatting sqref="K44">
    <cfRule type="cellIs" dxfId="378" priority="114" operator="lessThan">
      <formula>$C$4</formula>
    </cfRule>
  </conditionalFormatting>
  <conditionalFormatting sqref="K45">
    <cfRule type="cellIs" dxfId="377" priority="115" operator="lessThan">
      <formula>$C$4</formula>
    </cfRule>
  </conditionalFormatting>
  <conditionalFormatting sqref="K46">
    <cfRule type="cellIs" dxfId="376" priority="116" operator="lessThan">
      <formula>$C$4</formula>
    </cfRule>
  </conditionalFormatting>
  <conditionalFormatting sqref="K47">
    <cfRule type="cellIs" dxfId="375" priority="117" operator="lessThan">
      <formula>$C$4</formula>
    </cfRule>
  </conditionalFormatting>
  <conditionalFormatting sqref="K48">
    <cfRule type="cellIs" dxfId="374" priority="118" operator="lessThan">
      <formula>$C$4</formula>
    </cfRule>
  </conditionalFormatting>
  <conditionalFormatting sqref="K49">
    <cfRule type="cellIs" dxfId="373" priority="119" operator="lessThan">
      <formula>$C$4</formula>
    </cfRule>
  </conditionalFormatting>
  <conditionalFormatting sqref="K50">
    <cfRule type="cellIs" dxfId="372" priority="120" operator="lessThan">
      <formula>$C$4</formula>
    </cfRule>
  </conditionalFormatting>
  <conditionalFormatting sqref="M11">
    <cfRule type="cellIs" dxfId="371" priority="121" operator="lessThan">
      <formula>$C$4</formula>
    </cfRule>
  </conditionalFormatting>
  <conditionalFormatting sqref="M12">
    <cfRule type="cellIs" dxfId="370" priority="122" operator="lessThan">
      <formula>$C$4</formula>
    </cfRule>
  </conditionalFormatting>
  <conditionalFormatting sqref="M13">
    <cfRule type="cellIs" dxfId="369" priority="123" operator="lessThan">
      <formula>$C$4</formula>
    </cfRule>
  </conditionalFormatting>
  <conditionalFormatting sqref="M14">
    <cfRule type="cellIs" dxfId="368" priority="124" operator="lessThan">
      <formula>$C$4</formula>
    </cfRule>
  </conditionalFormatting>
  <conditionalFormatting sqref="M15">
    <cfRule type="cellIs" dxfId="367" priority="125" operator="lessThan">
      <formula>$C$4</formula>
    </cfRule>
  </conditionalFormatting>
  <conditionalFormatting sqref="M16">
    <cfRule type="cellIs" dxfId="366" priority="126" operator="lessThan">
      <formula>$C$4</formula>
    </cfRule>
  </conditionalFormatting>
  <conditionalFormatting sqref="M17">
    <cfRule type="cellIs" dxfId="365" priority="127" operator="lessThan">
      <formula>$C$4</formula>
    </cfRule>
  </conditionalFormatting>
  <conditionalFormatting sqref="M18">
    <cfRule type="cellIs" dxfId="364" priority="128" operator="lessThan">
      <formula>$C$4</formula>
    </cfRule>
  </conditionalFormatting>
  <conditionalFormatting sqref="M19">
    <cfRule type="cellIs" dxfId="363" priority="129" operator="lessThan">
      <formula>$C$4</formula>
    </cfRule>
  </conditionalFormatting>
  <conditionalFormatting sqref="M20">
    <cfRule type="cellIs" dxfId="362" priority="130" operator="lessThan">
      <formula>$C$4</formula>
    </cfRule>
  </conditionalFormatting>
  <conditionalFormatting sqref="M21">
    <cfRule type="cellIs" dxfId="361" priority="131" operator="lessThan">
      <formula>$C$4</formula>
    </cfRule>
  </conditionalFormatting>
  <conditionalFormatting sqref="M22">
    <cfRule type="cellIs" dxfId="360" priority="132" operator="lessThan">
      <formula>$C$4</formula>
    </cfRule>
  </conditionalFormatting>
  <conditionalFormatting sqref="M23">
    <cfRule type="cellIs" dxfId="359" priority="133" operator="lessThan">
      <formula>$C$4</formula>
    </cfRule>
  </conditionalFormatting>
  <conditionalFormatting sqref="M24">
    <cfRule type="cellIs" dxfId="358" priority="134" operator="lessThan">
      <formula>$C$4</formula>
    </cfRule>
  </conditionalFormatting>
  <conditionalFormatting sqref="M25">
    <cfRule type="cellIs" dxfId="357" priority="135" operator="lessThan">
      <formula>$C$4</formula>
    </cfRule>
  </conditionalFormatting>
  <conditionalFormatting sqref="M26">
    <cfRule type="cellIs" dxfId="356" priority="136" operator="lessThan">
      <formula>$C$4</formula>
    </cfRule>
  </conditionalFormatting>
  <conditionalFormatting sqref="M27">
    <cfRule type="cellIs" dxfId="355" priority="137" operator="lessThan">
      <formula>$C$4</formula>
    </cfRule>
  </conditionalFormatting>
  <conditionalFormatting sqref="M28">
    <cfRule type="cellIs" dxfId="354" priority="138" operator="lessThan">
      <formula>$C$4</formula>
    </cfRule>
  </conditionalFormatting>
  <conditionalFormatting sqref="M29">
    <cfRule type="cellIs" dxfId="353" priority="139" operator="lessThan">
      <formula>$C$4</formula>
    </cfRule>
  </conditionalFormatting>
  <conditionalFormatting sqref="M30">
    <cfRule type="cellIs" dxfId="352" priority="140" operator="lessThan">
      <formula>$C$4</formula>
    </cfRule>
  </conditionalFormatting>
  <conditionalFormatting sqref="M31">
    <cfRule type="cellIs" dxfId="351" priority="141" operator="lessThan">
      <formula>$C$4</formula>
    </cfRule>
  </conditionalFormatting>
  <conditionalFormatting sqref="M32">
    <cfRule type="cellIs" dxfId="350" priority="142" operator="lessThan">
      <formula>$C$4</formula>
    </cfRule>
  </conditionalFormatting>
  <conditionalFormatting sqref="M33">
    <cfRule type="cellIs" dxfId="349" priority="143" operator="lessThan">
      <formula>$C$4</formula>
    </cfRule>
  </conditionalFormatting>
  <conditionalFormatting sqref="M34">
    <cfRule type="cellIs" dxfId="348" priority="144" operator="lessThan">
      <formula>$C$4</formula>
    </cfRule>
  </conditionalFormatting>
  <conditionalFormatting sqref="M35">
    <cfRule type="cellIs" dxfId="347" priority="145" operator="lessThan">
      <formula>$C$4</formula>
    </cfRule>
  </conditionalFormatting>
  <conditionalFormatting sqref="M36">
    <cfRule type="cellIs" dxfId="346" priority="146" operator="lessThan">
      <formula>$C$4</formula>
    </cfRule>
  </conditionalFormatting>
  <conditionalFormatting sqref="M37">
    <cfRule type="cellIs" dxfId="345" priority="147" operator="lessThan">
      <formula>$C$4</formula>
    </cfRule>
  </conditionalFormatting>
  <conditionalFormatting sqref="M38">
    <cfRule type="cellIs" dxfId="344" priority="148" operator="lessThan">
      <formula>$C$4</formula>
    </cfRule>
  </conditionalFormatting>
  <conditionalFormatting sqref="M39">
    <cfRule type="cellIs" dxfId="343" priority="149" operator="lessThan">
      <formula>$C$4</formula>
    </cfRule>
  </conditionalFormatting>
  <conditionalFormatting sqref="M40">
    <cfRule type="cellIs" dxfId="342" priority="150" operator="lessThan">
      <formula>$C$4</formula>
    </cfRule>
  </conditionalFormatting>
  <conditionalFormatting sqref="M41">
    <cfRule type="cellIs" dxfId="341" priority="151" operator="lessThan">
      <formula>$C$4</formula>
    </cfRule>
  </conditionalFormatting>
  <conditionalFormatting sqref="M42">
    <cfRule type="cellIs" dxfId="340" priority="152" operator="lessThan">
      <formula>$C$4</formula>
    </cfRule>
  </conditionalFormatting>
  <conditionalFormatting sqref="M43">
    <cfRule type="cellIs" dxfId="339" priority="153" operator="lessThan">
      <formula>$C$4</formula>
    </cfRule>
  </conditionalFormatting>
  <conditionalFormatting sqref="M44">
    <cfRule type="cellIs" dxfId="338" priority="154" operator="lessThan">
      <formula>$C$4</formula>
    </cfRule>
  </conditionalFormatting>
  <conditionalFormatting sqref="M45">
    <cfRule type="cellIs" dxfId="337" priority="155" operator="lessThan">
      <formula>$C$4</formula>
    </cfRule>
  </conditionalFormatting>
  <conditionalFormatting sqref="M46">
    <cfRule type="cellIs" dxfId="336" priority="156" operator="lessThan">
      <formula>$C$4</formula>
    </cfRule>
  </conditionalFormatting>
  <conditionalFormatting sqref="M47">
    <cfRule type="cellIs" dxfId="335" priority="157" operator="lessThan">
      <formula>$C$4</formula>
    </cfRule>
  </conditionalFormatting>
  <conditionalFormatting sqref="M48">
    <cfRule type="cellIs" dxfId="334" priority="158" operator="lessThan">
      <formula>$C$4</formula>
    </cfRule>
  </conditionalFormatting>
  <conditionalFormatting sqref="M49">
    <cfRule type="cellIs" dxfId="333" priority="159" operator="lessThan">
      <formula>$C$4</formula>
    </cfRule>
  </conditionalFormatting>
  <conditionalFormatting sqref="M50">
    <cfRule type="cellIs" dxfId="332" priority="160" operator="lessThan">
      <formula>$C$4</formula>
    </cfRule>
  </conditionalFormatting>
  <conditionalFormatting sqref="K52">
    <cfRule type="cellIs" dxfId="331" priority="161" operator="lessThan">
      <formula>$C$4</formula>
    </cfRule>
  </conditionalFormatting>
  <conditionalFormatting sqref="K53">
    <cfRule type="cellIs" dxfId="330" priority="162" operator="lessThan">
      <formula>$C$4</formula>
    </cfRule>
  </conditionalFormatting>
  <conditionalFormatting sqref="K54">
    <cfRule type="cellIs" dxfId="329" priority="163" operator="lessThan">
      <formula>$C$4</formula>
    </cfRule>
  </conditionalFormatting>
  <conditionalFormatting sqref="K55">
    <cfRule type="cellIs" dxfId="328" priority="164" operator="lessThan">
      <formula>$C$4</formula>
    </cfRule>
  </conditionalFormatting>
  <dataValidations count="1280">
    <dataValidation type="custom" allowBlank="1" showDropDown="1" showInputMessage="1" showErrorMessage="1" errorTitle="Masukan salah" error="Isian Anda salah!" promptTitle="Input yg diisikan" prompt="HURUF &#10;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10;A / B / C / D / E" sqref="BA11"/>
    <dataValidation showDropDown="1" showInputMessage="1" showErrorMessage="1" errorTitle="Masukan salah" error="Isian Anda salah!" promptTitle="Input yg diisikan" prompt="HURUF &#10;A / B / C / D / E" sqref="BA12"/>
    <dataValidation showDropDown="1" showInputMessage="1" showErrorMessage="1" errorTitle="Masukan salah" error="Isian Anda salah!" promptTitle="Input yg diisikan" prompt="HURUF &#10;A / B / C / D / E" sqref="BA13"/>
    <dataValidation showDropDown="1" showInputMessage="1" showErrorMessage="1" errorTitle="Masukan salah" error="Isian Anda salah!" promptTitle="Input yg diisikan" prompt="HURUF &#10;A / B / C / D / E" sqref="BA14"/>
    <dataValidation showDropDown="1" showInputMessage="1" showErrorMessage="1" errorTitle="Masukan salah" error="Isian Anda salah!" promptTitle="Input yg diisikan" prompt="HURUF &#10;A / B / C / D / E" sqref="BA15"/>
    <dataValidation showDropDown="1" showInputMessage="1" showErrorMessage="1" errorTitle="Masukan salah" error="Isian Anda salah!" promptTitle="Input yg diisikan" prompt="HURUF &#10;A / B / C / D / E" sqref="BA16"/>
    <dataValidation showDropDown="1" showInputMessage="1" showErrorMessage="1" errorTitle="Masukan salah" error="Isian Anda salah!" promptTitle="Input yg diisikan" prompt="HURUF &#10;A / B / C / D / E" sqref="BA17"/>
    <dataValidation showDropDown="1" showInputMessage="1" showErrorMessage="1" errorTitle="Masukan salah" error="Isian Anda salah!" promptTitle="Input yg diisikan" prompt="HURUF &#10;A / B / C / D / E" sqref="BA18"/>
    <dataValidation showDropDown="1" showInputMessage="1" showErrorMessage="1" errorTitle="Masukan salah" error="Isian Anda salah!" promptTitle="Input yg diisikan" prompt="HURUF &#10;A / B / C / D / E" sqref="BA19"/>
    <dataValidation showDropDown="1" showInputMessage="1" showErrorMessage="1" errorTitle="Masukan salah" error="Isian Anda salah!" promptTitle="Input yg diisikan" prompt="HURUF &#10;A / B / C / D / E" sqref="BA20"/>
    <dataValidation showDropDown="1" showInputMessage="1" showErrorMessage="1" errorTitle="Masukan salah" error="Isian Anda salah!" promptTitle="Input yg diisikan" prompt="HURUF &#10;A / B / C / D / E" sqref="BA21"/>
    <dataValidation showDropDown="1" showInputMessage="1" showErrorMessage="1" errorTitle="Masukan salah" error="Isian Anda salah!" promptTitle="Input yg diisikan" prompt="HURUF &#10;A / B / C / D / E" sqref="BA22"/>
    <dataValidation showDropDown="1" showInputMessage="1" showErrorMessage="1" errorTitle="Masukan salah" error="Isian Anda salah!" promptTitle="Input yg diisikan" prompt="HURUF &#10;A / B / C / D / E" sqref="BA23"/>
    <dataValidation showDropDown="1" showInputMessage="1" showErrorMessage="1" errorTitle="Masukan salah" error="Isian Anda salah!" promptTitle="Input yg diisikan" prompt="HURUF &#10;A / B / C / D / E" sqref="BA24"/>
    <dataValidation showDropDown="1" showInputMessage="1" showErrorMessage="1" errorTitle="Masukan salah" error="Isian Anda salah!" promptTitle="Input yg diisikan" prompt="HURUF &#10;A / B / C / D / E" sqref="BA25"/>
    <dataValidation showDropDown="1" showInputMessage="1" showErrorMessage="1" errorTitle="Masukan salah" error="Isian Anda salah!" promptTitle="Input yg diisikan" prompt="HURUF &#10;A / B / C / D / E" sqref="BA26"/>
    <dataValidation showDropDown="1" showInputMessage="1" showErrorMessage="1" errorTitle="Masukan salah" error="Isian Anda salah!" promptTitle="Input yg diisikan" prompt="HURUF &#10;A / B / C / D / E" sqref="BA27"/>
    <dataValidation showDropDown="1" showInputMessage="1" showErrorMessage="1" errorTitle="Masukan salah" error="Isian Anda salah!" promptTitle="Input yg diisikan" prompt="HURUF &#10;A / B / C / D / E" sqref="BA28"/>
    <dataValidation showDropDown="1" showInputMessage="1" showErrorMessage="1" errorTitle="Masukan salah" error="Isian Anda salah!" promptTitle="Input yg diisikan" prompt="HURUF &#10;A / B / C / D / E" sqref="BA29"/>
    <dataValidation showDropDown="1" showInputMessage="1" showErrorMessage="1" errorTitle="Masukan salah" error="Isian Anda salah!" promptTitle="Input yg diisikan" prompt="HURUF &#10;A / B / C / D / E" sqref="BA30"/>
    <dataValidation showDropDown="1" showInputMessage="1" showErrorMessage="1" errorTitle="Masukan salah" error="Isian Anda salah!" promptTitle="Input yg diisikan" prompt="HURUF &#10;A / B / C / D / E" sqref="BA31"/>
    <dataValidation showDropDown="1" showInputMessage="1" showErrorMessage="1" errorTitle="Masukan salah" error="Isian Anda salah!" promptTitle="Input yg diisikan" prompt="HURUF &#10;A / B / C / D / E" sqref="BA32"/>
    <dataValidation showDropDown="1" showInputMessage="1" showErrorMessage="1" errorTitle="Masukan salah" error="Isian Anda salah!" promptTitle="Input yg diisikan" prompt="HURUF &#10;A / B / C / D / E" sqref="BA33"/>
    <dataValidation showDropDown="1" showInputMessage="1" showErrorMessage="1" errorTitle="Masukan salah" error="Isian Anda salah!" promptTitle="Input yg diisikan" prompt="HURUF &#10;A / B / C / D / E" sqref="BA34"/>
    <dataValidation showDropDown="1" showInputMessage="1" showErrorMessage="1" errorTitle="Masukan salah" error="Isian Anda salah!" promptTitle="Input yg diisikan" prompt="HURUF &#10;A / B / C / D / E" sqref="BA35"/>
    <dataValidation showDropDown="1" showInputMessage="1" showErrorMessage="1" errorTitle="Masukan salah" error="Isian Anda salah!" promptTitle="Input yg diisikan" prompt="HURUF &#10;A / B / C / D / E" sqref="BA36"/>
    <dataValidation showDropDown="1" showInputMessage="1" showErrorMessage="1" errorTitle="Masukan salah" error="Isian Anda salah!" promptTitle="Input yg diisikan" prompt="HURUF &#10;A / B / C / D / E" sqref="BA37"/>
    <dataValidation showDropDown="1" showInputMessage="1" showErrorMessage="1" errorTitle="Masukan salah" error="Isian Anda salah!" promptTitle="Input yg diisikan" prompt="HURUF &#10;A / B / C / D / E" sqref="BA38"/>
    <dataValidation showDropDown="1" showInputMessage="1" showErrorMessage="1" errorTitle="Masukan salah" error="Isian Anda salah!" promptTitle="Input yg diisikan" prompt="HURUF &#10;A / B / C / D / E" sqref="BA39"/>
    <dataValidation showDropDown="1" showInputMessage="1" showErrorMessage="1" errorTitle="Masukan salah" error="Isian Anda salah!" promptTitle="Input yg diisikan" prompt="HURUF &#10;A / B / C / D / E" sqref="BA40"/>
    <dataValidation showDropDown="1" showInputMessage="1" showErrorMessage="1" errorTitle="Masukan salah" error="Isian Anda salah!" promptTitle="Input yg diisikan" prompt="HURUF &#10;A / B / C / D / E" sqref="BA41"/>
    <dataValidation showDropDown="1" showInputMessage="1" showErrorMessage="1" errorTitle="Masukan salah" error="Isian Anda salah!" promptTitle="Input yg diisikan" prompt="HURUF &#10;A / B / C / D / E" sqref="BA42"/>
    <dataValidation showDropDown="1" showInputMessage="1" showErrorMessage="1" errorTitle="Masukan salah" error="Isian Anda salah!" promptTitle="Input yg diisikan" prompt="HURUF &#10;A / B / C / D / E" sqref="BA43"/>
    <dataValidation showDropDown="1" showInputMessage="1" showErrorMessage="1" errorTitle="Masukan salah" error="Isian Anda salah!" promptTitle="Input yg diisikan" prompt="HURUF &#10;A / B / C / D / E" sqref="BA44"/>
    <dataValidation showDropDown="1" showInputMessage="1" showErrorMessage="1" errorTitle="Masukan salah" error="Isian Anda salah!" promptTitle="Input yg diisikan" prompt="HURUF &#10;A / B / C / D / E" sqref="BA45"/>
    <dataValidation showDropDown="1" showInputMessage="1" showErrorMessage="1" errorTitle="Masukan salah" error="Isian Anda salah!" promptTitle="Input yg diisikan" prompt="HURUF &#10;A / B / C / D / E" sqref="BA46"/>
    <dataValidation showDropDown="1" showInputMessage="1" showErrorMessage="1" errorTitle="Masukan salah" error="Isian Anda salah!" promptTitle="Input yg diisikan" prompt="HURUF &#10;A / B / C / D / E" sqref="BA47"/>
    <dataValidation showDropDown="1" showInputMessage="1" showErrorMessage="1" errorTitle="Masukan salah" error="Isian Anda salah!" promptTitle="Input yg diisikan" prompt="HURUF &#10;A / B / C / D / E" sqref="BA48"/>
    <dataValidation showDropDown="1" showInputMessage="1" showErrorMessage="1" errorTitle="Masukan salah" error="Isian Anda salah!" promptTitle="Input yg diisikan" prompt="HURUF &#10;A / B / C / D / E" sqref="BA49"/>
    <dataValidation showDropDown="1" showInputMessage="1" showErrorMessage="1" errorTitle="Masukan salah" error="Isian Anda salah!" promptTitle="Input yg diisikan" prompt="HURUF &#10;A / B / C / D / E" sqref="BA5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dimension ref="A1:FK72"/>
  <sheetViews>
    <sheetView tabSelected="1" zoomScale="87" zoomScaleNormal="87" workbookViewId="0">
      <pane xSplit="3" ySplit="10" topLeftCell="E11" activePane="bottomRight" state="frozen"/>
      <selection pane="topRight"/>
      <selection pane="bottomLeft"/>
      <selection pane="bottomRight" activeCell="P25" sqref="P25"/>
    </sheetView>
  </sheetViews>
  <sheetFormatPr defaultRowHeight="1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4" max="157" width="9.140625" hidden="1" customWidth="1"/>
    <col min="158" max="158" width="6.140625"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c r="A1" s="15">
        <v>106</v>
      </c>
      <c r="B1" s="20"/>
      <c r="C1" s="54" t="s">
        <v>0</v>
      </c>
      <c r="D1" s="54"/>
      <c r="E1" s="54"/>
      <c r="F1" s="54"/>
      <c r="G1" s="54"/>
      <c r="H1" s="54"/>
      <c r="I1" s="54"/>
      <c r="J1" s="54"/>
      <c r="K1" s="54"/>
      <c r="L1" s="54"/>
      <c r="M1" s="54"/>
      <c r="N1" s="54"/>
      <c r="O1" s="54"/>
      <c r="P1" s="54"/>
      <c r="Q1" s="54"/>
      <c r="R1" s="54"/>
      <c r="S1" s="54"/>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c r="A2" s="16" t="s">
        <v>1</v>
      </c>
      <c r="B2" s="21"/>
      <c r="C2" s="24" t="s">
        <v>2</v>
      </c>
      <c r="D2" s="18"/>
      <c r="E2" s="25" t="s">
        <v>85</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c r="A3" s="16" t="s">
        <v>4</v>
      </c>
      <c r="B3" s="22">
        <v>106</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c r="A4" s="17" t="s">
        <v>7</v>
      </c>
      <c r="B4" s="21"/>
      <c r="C4" s="38">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2" t="s">
        <v>8</v>
      </c>
      <c r="AF6" s="32" t="s">
        <v>9</v>
      </c>
      <c r="AG6" s="32"/>
      <c r="AH6" s="32"/>
      <c r="AI6" s="32"/>
      <c r="AJ6" s="32"/>
      <c r="AK6" s="32"/>
      <c r="AL6" s="32" t="s">
        <v>10</v>
      </c>
      <c r="AM6" s="32" t="s">
        <v>11</v>
      </c>
      <c r="AN6" s="32"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c r="A7" s="18"/>
      <c r="B7" s="23">
        <v>2</v>
      </c>
      <c r="C7" s="18"/>
      <c r="D7" s="18"/>
      <c r="E7" s="55" t="s">
        <v>13</v>
      </c>
      <c r="F7" s="55"/>
      <c r="G7" s="55"/>
      <c r="H7" s="55"/>
      <c r="I7" s="55"/>
      <c r="J7" s="55"/>
      <c r="K7" s="55"/>
      <c r="L7" s="55"/>
      <c r="M7" s="55"/>
      <c r="N7" s="55"/>
      <c r="O7" s="55"/>
      <c r="P7" s="55"/>
      <c r="Q7" s="55"/>
      <c r="R7" s="55"/>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c r="A8" s="52" t="s">
        <v>14</v>
      </c>
      <c r="B8" s="53" t="s">
        <v>15</v>
      </c>
      <c r="C8" s="52" t="s">
        <v>16</v>
      </c>
      <c r="D8" s="18"/>
      <c r="E8" s="61" t="s">
        <v>17</v>
      </c>
      <c r="F8" s="62"/>
      <c r="G8" s="62"/>
      <c r="H8" s="62"/>
      <c r="I8" s="62"/>
      <c r="J8" s="63"/>
      <c r="K8" s="58" t="s">
        <v>18</v>
      </c>
      <c r="L8" s="59"/>
      <c r="M8" s="59"/>
      <c r="N8" s="59"/>
      <c r="O8" s="59"/>
      <c r="P8" s="60"/>
      <c r="Q8" s="44" t="s">
        <v>19</v>
      </c>
      <c r="R8" s="44"/>
      <c r="S8" s="18"/>
      <c r="T8" s="43" t="s">
        <v>20</v>
      </c>
      <c r="U8" s="43"/>
      <c r="V8" s="43"/>
      <c r="W8" s="43"/>
      <c r="X8" s="43"/>
      <c r="Y8" s="43"/>
      <c r="Z8" s="43"/>
      <c r="AA8" s="43"/>
      <c r="AB8" s="43"/>
      <c r="AC8" s="43"/>
      <c r="AD8" s="43"/>
      <c r="AE8" s="33"/>
      <c r="AF8" s="46" t="s">
        <v>21</v>
      </c>
      <c r="AG8" s="46"/>
      <c r="AH8" s="46"/>
      <c r="AI8" s="46"/>
      <c r="AJ8" s="46"/>
      <c r="AK8" s="46"/>
      <c r="AL8" s="46"/>
      <c r="AM8" s="46"/>
      <c r="AN8" s="46"/>
      <c r="AO8" s="46"/>
      <c r="AP8" s="33"/>
      <c r="AQ8" s="48" t="s">
        <v>19</v>
      </c>
      <c r="AR8" s="48"/>
      <c r="AS8" s="48"/>
      <c r="AT8" s="48"/>
      <c r="AU8" s="48"/>
      <c r="AV8" s="48"/>
      <c r="AW8" s="48"/>
      <c r="AX8" s="48"/>
      <c r="AY8" s="48"/>
      <c r="AZ8" s="48"/>
      <c r="BA8" s="49" t="s">
        <v>19</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c r="A9" s="52"/>
      <c r="B9" s="53"/>
      <c r="C9" s="52"/>
      <c r="D9" s="18"/>
      <c r="E9" s="43" t="s">
        <v>22</v>
      </c>
      <c r="F9" s="43"/>
      <c r="G9" s="64" t="s">
        <v>23</v>
      </c>
      <c r="H9" s="65"/>
      <c r="I9" s="65"/>
      <c r="J9" s="66"/>
      <c r="K9" s="46" t="s">
        <v>22</v>
      </c>
      <c r="L9" s="46"/>
      <c r="M9" s="67" t="s">
        <v>23</v>
      </c>
      <c r="N9" s="68"/>
      <c r="O9" s="68"/>
      <c r="P9" s="69"/>
      <c r="Q9" s="56" t="s">
        <v>22</v>
      </c>
      <c r="R9" s="56" t="s">
        <v>23</v>
      </c>
      <c r="S9" s="18"/>
      <c r="T9" s="40" t="s">
        <v>24</v>
      </c>
      <c r="U9" s="40" t="s">
        <v>25</v>
      </c>
      <c r="V9" s="40" t="s">
        <v>26</v>
      </c>
      <c r="W9" s="40" t="s">
        <v>27</v>
      </c>
      <c r="X9" s="40" t="s">
        <v>28</v>
      </c>
      <c r="Y9" s="40" t="s">
        <v>29</v>
      </c>
      <c r="Z9" s="40" t="s">
        <v>30</v>
      </c>
      <c r="AA9" s="40" t="s">
        <v>31</v>
      </c>
      <c r="AB9" s="40" t="s">
        <v>32</v>
      </c>
      <c r="AC9" s="40" t="s">
        <v>33</v>
      </c>
      <c r="AD9" s="42" t="s">
        <v>34</v>
      </c>
      <c r="AE9" s="33"/>
      <c r="AF9" s="50" t="s">
        <v>35</v>
      </c>
      <c r="AG9" s="50" t="s">
        <v>36</v>
      </c>
      <c r="AH9" s="50" t="s">
        <v>37</v>
      </c>
      <c r="AI9" s="50" t="s">
        <v>38</v>
      </c>
      <c r="AJ9" s="50" t="s">
        <v>39</v>
      </c>
      <c r="AK9" s="50" t="s">
        <v>40</v>
      </c>
      <c r="AL9" s="50" t="s">
        <v>41</v>
      </c>
      <c r="AM9" s="50" t="s">
        <v>42</v>
      </c>
      <c r="AN9" s="50" t="s">
        <v>43</v>
      </c>
      <c r="AO9" s="50" t="s">
        <v>44</v>
      </c>
      <c r="AP9" s="33"/>
      <c r="AQ9" s="47" t="s">
        <v>45</v>
      </c>
      <c r="AR9" s="47"/>
      <c r="AS9" s="47" t="s">
        <v>46</v>
      </c>
      <c r="AT9" s="47"/>
      <c r="AU9" s="47" t="s">
        <v>47</v>
      </c>
      <c r="AV9" s="47"/>
      <c r="AW9" s="47"/>
      <c r="AX9" s="47" t="s">
        <v>48</v>
      </c>
      <c r="AY9" s="47"/>
      <c r="AZ9" s="47"/>
      <c r="BA9" s="49"/>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c r="A10" s="52"/>
      <c r="B10" s="53"/>
      <c r="C10" s="52"/>
      <c r="D10" s="18"/>
      <c r="E10" s="27" t="s">
        <v>49</v>
      </c>
      <c r="F10" s="27" t="s">
        <v>50</v>
      </c>
      <c r="G10" s="27" t="s">
        <v>49</v>
      </c>
      <c r="H10" s="27" t="s">
        <v>50</v>
      </c>
      <c r="I10" s="29" t="s">
        <v>51</v>
      </c>
      <c r="J10" s="27" t="s">
        <v>52</v>
      </c>
      <c r="K10" s="30" t="s">
        <v>49</v>
      </c>
      <c r="L10" s="30" t="s">
        <v>50</v>
      </c>
      <c r="M10" s="30" t="s">
        <v>49</v>
      </c>
      <c r="N10" s="30" t="s">
        <v>50</v>
      </c>
      <c r="O10" s="29" t="s">
        <v>51</v>
      </c>
      <c r="P10" s="30" t="s">
        <v>52</v>
      </c>
      <c r="Q10" s="57"/>
      <c r="R10" s="57"/>
      <c r="S10" s="18"/>
      <c r="T10" s="41"/>
      <c r="U10" s="41"/>
      <c r="V10" s="41"/>
      <c r="W10" s="41"/>
      <c r="X10" s="41"/>
      <c r="Y10" s="41"/>
      <c r="Z10" s="41"/>
      <c r="AA10" s="41"/>
      <c r="AB10" s="41"/>
      <c r="AC10" s="41"/>
      <c r="AD10" s="42"/>
      <c r="AE10" s="33"/>
      <c r="AF10" s="51"/>
      <c r="AG10" s="51"/>
      <c r="AH10" s="51"/>
      <c r="AI10" s="51"/>
      <c r="AJ10" s="51"/>
      <c r="AK10" s="51"/>
      <c r="AL10" s="51"/>
      <c r="AM10" s="51"/>
      <c r="AN10" s="51"/>
      <c r="AO10" s="51"/>
      <c r="AP10" s="33"/>
      <c r="AQ10" s="34" t="s">
        <v>22</v>
      </c>
      <c r="AR10" s="34" t="s">
        <v>23</v>
      </c>
      <c r="AS10" s="34" t="s">
        <v>22</v>
      </c>
      <c r="AT10" s="34" t="s">
        <v>23</v>
      </c>
      <c r="AU10" s="34">
        <v>1</v>
      </c>
      <c r="AV10" s="34">
        <v>2</v>
      </c>
      <c r="AW10" s="34">
        <v>3</v>
      </c>
      <c r="AX10" s="34">
        <v>1</v>
      </c>
      <c r="AY10" s="34">
        <v>2</v>
      </c>
      <c r="AZ10" s="34">
        <v>3</v>
      </c>
      <c r="BA10" s="49"/>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c r="A11" s="19">
        <v>1</v>
      </c>
      <c r="B11" s="19">
        <v>17061</v>
      </c>
      <c r="C11" s="19" t="s">
        <v>86</v>
      </c>
      <c r="D11" s="18"/>
      <c r="E11" s="19">
        <f t="shared" ref="E11:E50" si="0">IF((COUNTA(T11:AA11)&gt;0),(ROUND( AVERAGE(T11:AA11),0)),"")</f>
        <v>85</v>
      </c>
      <c r="F11" s="19" t="str">
        <f t="shared" ref="F11:F50" si="1">IF(AND(ISNUMBER(E11),E11&gt;=1),IF(E11&lt;=$FD$13,$FE$13,IF(E11&lt;=$FD$14,$FE$14,IF(E11&lt;=$FD$15,$FE$15,IF(E11&lt;=$FD$16,$FE$16,)))), "")</f>
        <v>A</v>
      </c>
      <c r="G11" s="19">
        <f>IF((COUNTA(T11:AC11)&gt;0),(ROUND((AVERAGE(T11:AD11)),0)),"")</f>
        <v>85</v>
      </c>
      <c r="H11" s="19" t="str">
        <f t="shared" ref="H11:H50" si="2">IF(AND(ISNUMBER(G11),G11&gt;=1),IF(G11&lt;=$FD$13,$FE$13,IF(G11&lt;=$FD$14,$FE$14,IF(G11&lt;=$FD$15,$FE$15,IF(G11&lt;=$FD$16,$FE$16,)))), "")</f>
        <v>A</v>
      </c>
      <c r="I11" s="35">
        <v>1</v>
      </c>
      <c r="J11" s="19" t="str">
        <f t="shared" ref="J11:J50" si="3">IF(I11=$FG$13,$FH$13,IF(I11=$FG$15,$FH$15,IF(I11=$FG$17,$FH$17,IF(I11=$FG$19,$FH$19,IF(I11=$FG$21,$FH$21,IF(I11=$FG$23,$FH$23,IF(I11=$FG$25,$FH$25,IF(I11=$FG$27,$FH$27,IF(I11=$FG$29,$FH$29,IF(I11=$FG$31,$FH$31,""))))))))))</f>
        <v>Sangat mampu dalam memahami kelebihan dan keterbatasan, jati diri sebagai perempuan atau laki-laki yang saling melengkapi dan sederajat, konsekuensi dirinya sebagai citra Allah dalam berelasi dengan sesama manusia yang diciptkan sebagai citra Allah serta peran dan fungsi suara hatinya sehingga dapat bertindak secara benar dan tepat dan mendasarkan pada Kitab Suci dan Tradisi sebagai dasar iman kristiani</v>
      </c>
      <c r="K11" s="19">
        <f t="shared" ref="K11:K50" si="4">IF((COUNTA(AF11:AN11)&gt;0),AVERAGE(AF11:AN11),"")</f>
        <v>85</v>
      </c>
      <c r="L11" s="19" t="str">
        <f t="shared" ref="L11:L50" si="5">IF(AND(ISNUMBER(K11),K11&gt;=1), IF(K11&lt;=$FD$27,$FE$27,IF(K11&lt;=$FD$28,$FE$28,IF(K11&lt;=$FD$29,$FE$29,IF(K11&lt;=$FD$30,$FE$30,)))), "")</f>
        <v>A</v>
      </c>
      <c r="M11" s="19">
        <f t="shared" ref="M11:M50" si="6">IF((COUNTA(AF11:AO11)&gt;0),AVERAGE(AF11:AO11),"")</f>
        <v>85</v>
      </c>
      <c r="N11" s="19" t="str">
        <f t="shared" ref="N11:N50" si="7">IF(AND(ISNUMBER(M11),M11&gt;=1), IF(M11&lt;=$FD$27,$FE$27,IF(M11&lt;=$FD$28,$FE$28,IF(M11&lt;=$FD$29,$FE$29,IF(M11&lt;=$FD$30,$FE$30,)))), "")</f>
        <v>A</v>
      </c>
      <c r="O11" s="35">
        <v>1</v>
      </c>
      <c r="P11" s="19" t="str">
        <f t="shared" ref="P11:P50" si="8">IF(O11=$FG$13,$FI$13,IF(O11=$FG$15,$FI$15,IF(O11=$FG$17,$FI$17,IF(O11=$FG$19,$FI$19,IF(O11=$FG$21,$FI$21,IF(O11=$FG$23,$FI$23,IF(O11=$FG$25,$FI$25,IF(O11=$FG$27,$FI$27,IF(O11=$FG$29,$FI$29,IF(O11=$FG$31,$FI$31,""))))))))))</f>
        <v>Sangat terampil dalam melakukan aktivitas (misalnya menuliskan fefleksi/menuliskan doa/menuliskan puisi) yang berkaitan dengan kemampuan dan keterlambatannya, jati dirinya sebagai perempuan atau laki-laki yang saling melengkapi/sederajat, serta suara hati, kitab suci dan tradisi sebagai dasar iman kristiani</v>
      </c>
      <c r="Q11" s="19" t="str">
        <f t="shared" ref="Q11:Q50" si="9">IF(COUNTA(BA11)=1,BA11,"")</f>
        <v/>
      </c>
      <c r="R11" s="19" t="str">
        <f t="shared" ref="R11:R50" si="10">IF(AND(COUNTA(BA11)=1,COUNTA(AD11)=1),BA11,"")</f>
        <v/>
      </c>
      <c r="S11" s="18"/>
      <c r="T11" s="1">
        <v>82</v>
      </c>
      <c r="U11" s="1">
        <v>83</v>
      </c>
      <c r="V11" s="1">
        <v>85</v>
      </c>
      <c r="W11" s="1">
        <v>88</v>
      </c>
      <c r="X11" s="1"/>
      <c r="Y11" s="1"/>
      <c r="Z11" s="1"/>
      <c r="AA11" s="1"/>
      <c r="AB11" s="1"/>
      <c r="AC11" s="1"/>
      <c r="AD11" s="1"/>
      <c r="AE11" s="18"/>
      <c r="AF11" s="1">
        <v>83</v>
      </c>
      <c r="AG11" s="1">
        <v>85</v>
      </c>
      <c r="AH11" s="1">
        <v>88</v>
      </c>
      <c r="AI11" s="1">
        <v>84</v>
      </c>
      <c r="AJ11" s="1"/>
      <c r="AK11" s="1"/>
      <c r="AL11" s="1"/>
      <c r="AM11" s="1"/>
      <c r="AN11" s="1"/>
      <c r="AO11" s="1"/>
      <c r="AP11" s="18"/>
      <c r="AQ11" s="31"/>
      <c r="AR11" s="31"/>
      <c r="AS11" s="31"/>
      <c r="AT11" s="31"/>
      <c r="AU11" s="31"/>
      <c r="AV11" s="31"/>
      <c r="AW11" s="31"/>
      <c r="AX11" s="31"/>
      <c r="AY11" s="31"/>
      <c r="AZ11" s="31"/>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2" t="s">
        <v>54</v>
      </c>
      <c r="FD11" s="72"/>
      <c r="FE11" s="72"/>
      <c r="FG11" s="70" t="s">
        <v>55</v>
      </c>
      <c r="FH11" s="70"/>
      <c r="FI11" s="70"/>
    </row>
    <row r="12" spans="1:167">
      <c r="A12" s="19">
        <v>2</v>
      </c>
      <c r="B12" s="19">
        <v>17062</v>
      </c>
      <c r="C12" s="19" t="s">
        <v>87</v>
      </c>
      <c r="D12" s="18"/>
      <c r="E12" s="19">
        <f t="shared" si="0"/>
        <v>88</v>
      </c>
      <c r="F12" s="19" t="str">
        <f t="shared" si="1"/>
        <v>A</v>
      </c>
      <c r="G12" s="19">
        <f>IF((COUNTA(T12:AC12)&gt;0),(ROUND((AVERAGE(T12:AD12)),0)),"")</f>
        <v>88</v>
      </c>
      <c r="H12" s="19" t="str">
        <f t="shared" si="2"/>
        <v>A</v>
      </c>
      <c r="I12" s="35">
        <v>1</v>
      </c>
      <c r="J12" s="19" t="str">
        <f t="shared" si="3"/>
        <v>Sangat mampu dalam memahami kelebihan dan keterbatasan, jati diri sebagai perempuan atau laki-laki yang saling melengkapi dan sederajat, konsekuensi dirinya sebagai citra Allah dalam berelasi dengan sesama manusia yang diciptkan sebagai citra Allah serta peran dan fungsi suara hatinya sehingga dapat bertindak secara benar dan tepat dan mendasarkan pada Kitab Suci dan Tradisi sebagai dasar iman kristiani</v>
      </c>
      <c r="K12" s="19">
        <f t="shared" si="4"/>
        <v>87</v>
      </c>
      <c r="L12" s="19" t="str">
        <f t="shared" si="5"/>
        <v>A</v>
      </c>
      <c r="M12" s="19">
        <f t="shared" si="6"/>
        <v>87</v>
      </c>
      <c r="N12" s="19" t="str">
        <f t="shared" si="7"/>
        <v>A</v>
      </c>
      <c r="O12" s="35">
        <v>1</v>
      </c>
      <c r="P12" s="19" t="str">
        <f t="shared" si="8"/>
        <v>Sangat terampil dalam melakukan aktivitas (misalnya menuliskan fefleksi/menuliskan doa/menuliskan puisi) yang berkaitan dengan kemampuan dan keterlambatannya, jati dirinya sebagai perempuan atau laki-laki yang saling melengkapi/sederajat, serta suara hati, kitab suci dan tradisi sebagai dasar iman kristiani</v>
      </c>
      <c r="Q12" s="19" t="str">
        <f t="shared" si="9"/>
        <v>A</v>
      </c>
      <c r="R12" s="19" t="str">
        <f t="shared" si="10"/>
        <v/>
      </c>
      <c r="S12" s="18"/>
      <c r="T12" s="1">
        <v>85</v>
      </c>
      <c r="U12" s="1">
        <v>85</v>
      </c>
      <c r="V12" s="1">
        <v>88</v>
      </c>
      <c r="W12" s="1">
        <v>92</v>
      </c>
      <c r="X12" s="1"/>
      <c r="Y12" s="1"/>
      <c r="Z12" s="1"/>
      <c r="AA12" s="1"/>
      <c r="AB12" s="1"/>
      <c r="AC12" s="1"/>
      <c r="AD12" s="1"/>
      <c r="AE12" s="18"/>
      <c r="AF12" s="1">
        <v>84</v>
      </c>
      <c r="AG12" s="1">
        <v>86</v>
      </c>
      <c r="AH12" s="1">
        <v>88</v>
      </c>
      <c r="AI12" s="1">
        <v>90</v>
      </c>
      <c r="AJ12" s="1"/>
      <c r="AK12" s="1"/>
      <c r="AL12" s="1"/>
      <c r="AM12" s="1"/>
      <c r="AN12" s="1"/>
      <c r="AO12" s="1"/>
      <c r="AP12" s="18"/>
      <c r="AQ12" s="31"/>
      <c r="AR12" s="31"/>
      <c r="AS12" s="31"/>
      <c r="AT12" s="31"/>
      <c r="AU12" s="31"/>
      <c r="AV12" s="31"/>
      <c r="AW12" s="31"/>
      <c r="AX12" s="31"/>
      <c r="AY12" s="31"/>
      <c r="AZ12" s="31"/>
      <c r="BA12" s="1" t="s">
        <v>8</v>
      </c>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57</v>
      </c>
      <c r="FD12" s="2" t="s">
        <v>58</v>
      </c>
      <c r="FE12" s="2" t="s">
        <v>59</v>
      </c>
      <c r="FG12" s="14" t="s">
        <v>60</v>
      </c>
      <c r="FH12" s="12" t="s">
        <v>61</v>
      </c>
      <c r="FI12" s="13" t="s">
        <v>62</v>
      </c>
      <c r="FJ12" s="12" t="s">
        <v>63</v>
      </c>
      <c r="FK12" s="13" t="s">
        <v>64</v>
      </c>
    </row>
    <row r="13" spans="1:167">
      <c r="A13" s="19">
        <v>3</v>
      </c>
      <c r="B13" s="19">
        <v>17063</v>
      </c>
      <c r="C13" s="19" t="s">
        <v>88</v>
      </c>
      <c r="D13" s="18"/>
      <c r="E13" s="19">
        <f t="shared" si="0"/>
        <v>83</v>
      </c>
      <c r="F13" s="19" t="str">
        <f t="shared" si="1"/>
        <v>B</v>
      </c>
      <c r="G13" s="19">
        <f>IF((COUNTA(T12:AC12)&gt;0),(ROUND((AVERAGE(T13:AD13)),0)),"")</f>
        <v>83</v>
      </c>
      <c r="H13" s="19" t="str">
        <f t="shared" si="2"/>
        <v>B</v>
      </c>
      <c r="I13" s="35">
        <v>2</v>
      </c>
      <c r="J13" s="19" t="str">
        <f t="shared" si="3"/>
        <v>Mampu dalam memahami kelebihan dan keterbatasan, jati diri sebagai perempuan atau laki-laki yang saling melengkapi dan sederajat, konsekuensi dirinya sebagai citra Allah dalam berelasi dengan sesama manusia yang diciptkan sebagai citra Allah serta peran dan fungsi suara hatinya sehingga dapat bertindak secara benar dan tepat dan mendasarkan pada Kitab Suci dan Tradisi sebagai dasar iman kristiani</v>
      </c>
      <c r="K13" s="19">
        <f t="shared" si="4"/>
        <v>83</v>
      </c>
      <c r="L13" s="19" t="str">
        <f t="shared" si="5"/>
        <v>B</v>
      </c>
      <c r="M13" s="19">
        <f t="shared" si="6"/>
        <v>83</v>
      </c>
      <c r="N13" s="19" t="str">
        <f t="shared" si="7"/>
        <v>B</v>
      </c>
      <c r="O13" s="35">
        <v>2</v>
      </c>
      <c r="P13" s="19" t="str">
        <f t="shared" si="8"/>
        <v>Terampil dalam melakukan aktivitas (misalnya menuliskan fefleksi/menuliskan doa/menuliskan puisi) yang berkaitan dengan kemampuan dan keterlambatannya, jati dirinya sebagai perempuan atau laki-laki yang saling melengkapi/sederajat, serta suara hati, kitab suci dan tradisi sebagai dasar iman kristiani</v>
      </c>
      <c r="Q13" s="19" t="str">
        <f t="shared" si="9"/>
        <v>A</v>
      </c>
      <c r="R13" s="19" t="str">
        <f t="shared" si="10"/>
        <v/>
      </c>
      <c r="S13" s="18"/>
      <c r="T13" s="1">
        <v>82</v>
      </c>
      <c r="U13" s="1">
        <v>82</v>
      </c>
      <c r="V13" s="1">
        <v>83</v>
      </c>
      <c r="W13" s="1">
        <v>86</v>
      </c>
      <c r="X13" s="1"/>
      <c r="Y13" s="1"/>
      <c r="Z13" s="1"/>
      <c r="AA13" s="1"/>
      <c r="AB13" s="1"/>
      <c r="AC13" s="1"/>
      <c r="AD13" s="1"/>
      <c r="AE13" s="18"/>
      <c r="AF13" s="1">
        <v>83</v>
      </c>
      <c r="AG13" s="1">
        <v>80</v>
      </c>
      <c r="AH13" s="1">
        <v>86</v>
      </c>
      <c r="AI13" s="1">
        <v>83</v>
      </c>
      <c r="AJ13" s="1"/>
      <c r="AK13" s="1"/>
      <c r="AL13" s="1"/>
      <c r="AM13" s="1"/>
      <c r="AN13" s="1"/>
      <c r="AO13" s="1"/>
      <c r="AP13" s="18"/>
      <c r="AQ13" s="31"/>
      <c r="AR13" s="31"/>
      <c r="AS13" s="31"/>
      <c r="AT13" s="31"/>
      <c r="AU13" s="31"/>
      <c r="AV13" s="31"/>
      <c r="AW13" s="31"/>
      <c r="AX13" s="31"/>
      <c r="AY13" s="31"/>
      <c r="AZ13" s="31"/>
      <c r="BA13" s="1" t="s">
        <v>8</v>
      </c>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6">
        <v>0</v>
      </c>
      <c r="FD13" s="10">
        <v>69</v>
      </c>
      <c r="FE13" s="7" t="s">
        <v>11</v>
      </c>
      <c r="FG13" s="71">
        <v>1</v>
      </c>
      <c r="FH13" s="73" t="s">
        <v>107</v>
      </c>
      <c r="FI13" s="73" t="s">
        <v>110</v>
      </c>
      <c r="FJ13" s="74">
        <v>3461</v>
      </c>
      <c r="FK13" s="74">
        <v>3471</v>
      </c>
    </row>
    <row r="14" spans="1:167">
      <c r="A14" s="19">
        <v>4</v>
      </c>
      <c r="B14" s="19">
        <v>17064</v>
      </c>
      <c r="C14" s="19" t="s">
        <v>89</v>
      </c>
      <c r="D14" s="18"/>
      <c r="E14" s="19">
        <f t="shared" si="0"/>
        <v>83</v>
      </c>
      <c r="F14" s="19" t="str">
        <f t="shared" si="1"/>
        <v>B</v>
      </c>
      <c r="G14" s="19">
        <f>IF((COUNTA(T12:AC12)&gt;0),(ROUND((AVERAGE(T14:AD14)),0)),"")</f>
        <v>83</v>
      </c>
      <c r="H14" s="19" t="str">
        <f t="shared" si="2"/>
        <v>B</v>
      </c>
      <c r="I14" s="35">
        <v>2</v>
      </c>
      <c r="J14" s="19" t="str">
        <f t="shared" si="3"/>
        <v>Mampu dalam memahami kelebihan dan keterbatasan, jati diri sebagai perempuan atau laki-laki yang saling melengkapi dan sederajat, konsekuensi dirinya sebagai citra Allah dalam berelasi dengan sesama manusia yang diciptkan sebagai citra Allah serta peran dan fungsi suara hatinya sehingga dapat bertindak secara benar dan tepat dan mendasarkan pada Kitab Suci dan Tradisi sebagai dasar iman kristiani</v>
      </c>
      <c r="K14" s="19">
        <f t="shared" si="4"/>
        <v>83</v>
      </c>
      <c r="L14" s="19" t="str">
        <f t="shared" si="5"/>
        <v>B</v>
      </c>
      <c r="M14" s="19">
        <f t="shared" si="6"/>
        <v>83</v>
      </c>
      <c r="N14" s="19" t="str">
        <f t="shared" si="7"/>
        <v>B</v>
      </c>
      <c r="O14" s="35">
        <v>2</v>
      </c>
      <c r="P14" s="19" t="str">
        <f t="shared" si="8"/>
        <v>Terampil dalam melakukan aktivitas (misalnya menuliskan fefleksi/menuliskan doa/menuliskan puisi) yang berkaitan dengan kemampuan dan keterlambatannya, jati dirinya sebagai perempuan atau laki-laki yang saling melengkapi/sederajat, serta suara hati, kitab suci dan tradisi sebagai dasar iman kristiani</v>
      </c>
      <c r="Q14" s="19" t="str">
        <f t="shared" si="9"/>
        <v>A</v>
      </c>
      <c r="R14" s="19" t="str">
        <f t="shared" si="10"/>
        <v/>
      </c>
      <c r="S14" s="18"/>
      <c r="T14" s="1">
        <v>80</v>
      </c>
      <c r="U14" s="1">
        <v>81</v>
      </c>
      <c r="V14" s="1">
        <v>83</v>
      </c>
      <c r="W14" s="1">
        <v>86</v>
      </c>
      <c r="X14" s="1"/>
      <c r="Y14" s="1"/>
      <c r="Z14" s="1"/>
      <c r="AA14" s="1"/>
      <c r="AB14" s="1"/>
      <c r="AC14" s="1"/>
      <c r="AD14" s="1"/>
      <c r="AE14" s="18"/>
      <c r="AF14" s="1">
        <v>82</v>
      </c>
      <c r="AG14" s="1">
        <v>80</v>
      </c>
      <c r="AH14" s="1">
        <v>86</v>
      </c>
      <c r="AI14" s="1">
        <v>84</v>
      </c>
      <c r="AJ14" s="1"/>
      <c r="AK14" s="1"/>
      <c r="AL14" s="1"/>
      <c r="AM14" s="1"/>
      <c r="AN14" s="1"/>
      <c r="AO14" s="1"/>
      <c r="AP14" s="18"/>
      <c r="AQ14" s="31"/>
      <c r="AR14" s="31"/>
      <c r="AS14" s="31"/>
      <c r="AT14" s="31"/>
      <c r="AU14" s="31"/>
      <c r="AV14" s="31"/>
      <c r="AW14" s="31"/>
      <c r="AX14" s="31"/>
      <c r="AY14" s="31"/>
      <c r="AZ14" s="31"/>
      <c r="BA14" s="1" t="s">
        <v>8</v>
      </c>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6">
        <v>70</v>
      </c>
      <c r="FD14" s="11">
        <v>75</v>
      </c>
      <c r="FE14" s="8" t="s">
        <v>10</v>
      </c>
      <c r="FG14" s="71"/>
      <c r="FH14" s="73"/>
      <c r="FI14" s="73"/>
      <c r="FJ14" s="74"/>
      <c r="FK14" s="74"/>
    </row>
    <row r="15" spans="1:167">
      <c r="A15" s="19">
        <v>5</v>
      </c>
      <c r="B15" s="19">
        <v>17065</v>
      </c>
      <c r="C15" s="19" t="s">
        <v>90</v>
      </c>
      <c r="D15" s="18"/>
      <c r="E15" s="19">
        <f t="shared" si="0"/>
        <v>86</v>
      </c>
      <c r="F15" s="19" t="str">
        <f t="shared" si="1"/>
        <v>A</v>
      </c>
      <c r="G15" s="19">
        <f>IF((COUNTA(T12:AC12)&gt;0),(ROUND((AVERAGE(T15:AD15)),0)),"")</f>
        <v>86</v>
      </c>
      <c r="H15" s="19" t="str">
        <f t="shared" si="2"/>
        <v>A</v>
      </c>
      <c r="I15" s="35">
        <v>1</v>
      </c>
      <c r="J15" s="19" t="str">
        <f t="shared" si="3"/>
        <v>Sangat mampu dalam memahami kelebihan dan keterbatasan, jati diri sebagai perempuan atau laki-laki yang saling melengkapi dan sederajat, konsekuensi dirinya sebagai citra Allah dalam berelasi dengan sesama manusia yang diciptkan sebagai citra Allah serta peran dan fungsi suara hatinya sehingga dapat bertindak secara benar dan tepat dan mendasarkan pada Kitab Suci dan Tradisi sebagai dasar iman kristiani</v>
      </c>
      <c r="K15" s="19">
        <f t="shared" si="4"/>
        <v>86</v>
      </c>
      <c r="L15" s="19" t="str">
        <f t="shared" si="5"/>
        <v>A</v>
      </c>
      <c r="M15" s="19">
        <f t="shared" si="6"/>
        <v>86</v>
      </c>
      <c r="N15" s="19" t="str">
        <f t="shared" si="7"/>
        <v>A</v>
      </c>
      <c r="O15" s="35">
        <v>1</v>
      </c>
      <c r="P15" s="19" t="str">
        <f t="shared" si="8"/>
        <v>Sangat terampil dalam melakukan aktivitas (misalnya menuliskan fefleksi/menuliskan doa/menuliskan puisi) yang berkaitan dengan kemampuan dan keterlambatannya, jati dirinya sebagai perempuan atau laki-laki yang saling melengkapi/sederajat, serta suara hati, kitab suci dan tradisi sebagai dasar iman kristiani</v>
      </c>
      <c r="Q15" s="19" t="str">
        <f t="shared" si="9"/>
        <v>A</v>
      </c>
      <c r="R15" s="19" t="str">
        <f t="shared" si="10"/>
        <v/>
      </c>
      <c r="S15" s="18"/>
      <c r="T15" s="1">
        <v>85</v>
      </c>
      <c r="U15" s="1">
        <v>85</v>
      </c>
      <c r="V15" s="1">
        <v>86</v>
      </c>
      <c r="W15" s="1">
        <v>89</v>
      </c>
      <c r="X15" s="1"/>
      <c r="Y15" s="1"/>
      <c r="Z15" s="1"/>
      <c r="AA15" s="1"/>
      <c r="AB15" s="1"/>
      <c r="AC15" s="1"/>
      <c r="AD15" s="1"/>
      <c r="AE15" s="18"/>
      <c r="AF15" s="1">
        <v>85</v>
      </c>
      <c r="AG15" s="1">
        <v>86</v>
      </c>
      <c r="AH15" s="1">
        <v>89</v>
      </c>
      <c r="AI15" s="1">
        <v>84</v>
      </c>
      <c r="AJ15" s="1"/>
      <c r="AK15" s="1"/>
      <c r="AL15" s="1"/>
      <c r="AM15" s="1"/>
      <c r="AN15" s="1"/>
      <c r="AO15" s="1"/>
      <c r="AP15" s="18"/>
      <c r="AQ15" s="31"/>
      <c r="AR15" s="31"/>
      <c r="AS15" s="31"/>
      <c r="AT15" s="31"/>
      <c r="AU15" s="31"/>
      <c r="AV15" s="31"/>
      <c r="AW15" s="31"/>
      <c r="AX15" s="31"/>
      <c r="AY15" s="31"/>
      <c r="AZ15" s="31"/>
      <c r="BA15" s="1" t="s">
        <v>8</v>
      </c>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6">
        <v>76</v>
      </c>
      <c r="FD15" s="11">
        <v>84</v>
      </c>
      <c r="FE15" s="8" t="s">
        <v>9</v>
      </c>
      <c r="FG15" s="71">
        <v>2</v>
      </c>
      <c r="FH15" s="73" t="s">
        <v>108</v>
      </c>
      <c r="FI15" s="73" t="s">
        <v>109</v>
      </c>
      <c r="FJ15" s="74">
        <v>3462</v>
      </c>
      <c r="FK15" s="74">
        <v>3472</v>
      </c>
    </row>
    <row r="16" spans="1:167">
      <c r="A16" s="19">
        <v>6</v>
      </c>
      <c r="B16" s="19">
        <v>17066</v>
      </c>
      <c r="C16" s="19" t="s">
        <v>91</v>
      </c>
      <c r="D16" s="18"/>
      <c r="E16" s="19">
        <f t="shared" si="0"/>
        <v>86</v>
      </c>
      <c r="F16" s="19" t="str">
        <f t="shared" si="1"/>
        <v>A</v>
      </c>
      <c r="G16" s="19">
        <f>IF((COUNTA(T12:AC12)&gt;0),(ROUND((AVERAGE(T16:AD16)),0)),"")</f>
        <v>86</v>
      </c>
      <c r="H16" s="19" t="str">
        <f t="shared" si="2"/>
        <v>A</v>
      </c>
      <c r="I16" s="35">
        <v>1</v>
      </c>
      <c r="J16" s="19" t="str">
        <f t="shared" si="3"/>
        <v>Sangat mampu dalam memahami kelebihan dan keterbatasan, jati diri sebagai perempuan atau laki-laki yang saling melengkapi dan sederajat, konsekuensi dirinya sebagai citra Allah dalam berelasi dengan sesama manusia yang diciptkan sebagai citra Allah serta peran dan fungsi suara hatinya sehingga dapat bertindak secara benar dan tepat dan mendasarkan pada Kitab Suci dan Tradisi sebagai dasar iman kristiani</v>
      </c>
      <c r="K16" s="19">
        <f t="shared" si="4"/>
        <v>85</v>
      </c>
      <c r="L16" s="19" t="str">
        <f t="shared" si="5"/>
        <v>A</v>
      </c>
      <c r="M16" s="19">
        <f t="shared" si="6"/>
        <v>85</v>
      </c>
      <c r="N16" s="19" t="str">
        <f t="shared" si="7"/>
        <v>A</v>
      </c>
      <c r="O16" s="35">
        <v>1</v>
      </c>
      <c r="P16" s="19" t="str">
        <f t="shared" si="8"/>
        <v>Sangat terampil dalam melakukan aktivitas (misalnya menuliskan fefleksi/menuliskan doa/menuliskan puisi) yang berkaitan dengan kemampuan dan keterlambatannya, jati dirinya sebagai perempuan atau laki-laki yang saling melengkapi/sederajat, serta suara hati, kitab suci dan tradisi sebagai dasar iman kristiani</v>
      </c>
      <c r="Q16" s="19" t="str">
        <f t="shared" si="9"/>
        <v>A</v>
      </c>
      <c r="R16" s="19" t="str">
        <f t="shared" si="10"/>
        <v/>
      </c>
      <c r="S16" s="18"/>
      <c r="T16" s="1">
        <v>84</v>
      </c>
      <c r="U16" s="1">
        <v>84</v>
      </c>
      <c r="V16" s="1">
        <v>86</v>
      </c>
      <c r="W16" s="1">
        <v>89</v>
      </c>
      <c r="X16" s="1"/>
      <c r="Y16" s="1"/>
      <c r="Z16" s="1"/>
      <c r="AA16" s="1"/>
      <c r="AB16" s="1"/>
      <c r="AC16" s="1"/>
      <c r="AD16" s="1"/>
      <c r="AE16" s="18"/>
      <c r="AF16" s="1">
        <v>84</v>
      </c>
      <c r="AG16" s="1">
        <v>85</v>
      </c>
      <c r="AH16" s="1">
        <v>86</v>
      </c>
      <c r="AI16" s="1">
        <v>85</v>
      </c>
      <c r="AJ16" s="1"/>
      <c r="AK16" s="1"/>
      <c r="AL16" s="1"/>
      <c r="AM16" s="1"/>
      <c r="AN16" s="1"/>
      <c r="AO16" s="1"/>
      <c r="AP16" s="18"/>
      <c r="AQ16" s="31"/>
      <c r="AR16" s="31"/>
      <c r="AS16" s="31"/>
      <c r="AT16" s="31"/>
      <c r="AU16" s="31"/>
      <c r="AV16" s="31"/>
      <c r="AW16" s="31"/>
      <c r="AX16" s="31"/>
      <c r="AY16" s="31"/>
      <c r="AZ16" s="31"/>
      <c r="BA16" s="1" t="s">
        <v>8</v>
      </c>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6">
        <v>85</v>
      </c>
      <c r="FD16" s="11">
        <v>100</v>
      </c>
      <c r="FE16" s="8" t="s">
        <v>8</v>
      </c>
      <c r="FG16" s="71"/>
      <c r="FH16" s="73"/>
      <c r="FI16" s="73"/>
      <c r="FJ16" s="74"/>
      <c r="FK16" s="74"/>
    </row>
    <row r="17" spans="1:167">
      <c r="A17" s="19">
        <v>7</v>
      </c>
      <c r="B17" s="19">
        <v>17067</v>
      </c>
      <c r="C17" s="19" t="s">
        <v>92</v>
      </c>
      <c r="D17" s="18"/>
      <c r="E17" s="19">
        <f t="shared" si="0"/>
        <v>90</v>
      </c>
      <c r="F17" s="19" t="str">
        <f t="shared" si="1"/>
        <v>A</v>
      </c>
      <c r="G17" s="19">
        <f>IF((COUNTA(T12:AC12)&gt;0),(ROUND((AVERAGE(T17:AD17)),0)),"")</f>
        <v>90</v>
      </c>
      <c r="H17" s="19" t="str">
        <f t="shared" si="2"/>
        <v>A</v>
      </c>
      <c r="I17" s="35">
        <v>1</v>
      </c>
      <c r="J17" s="19" t="str">
        <f t="shared" si="3"/>
        <v>Sangat mampu dalam memahami kelebihan dan keterbatasan, jati diri sebagai perempuan atau laki-laki yang saling melengkapi dan sederajat, konsekuensi dirinya sebagai citra Allah dalam berelasi dengan sesama manusia yang diciptkan sebagai citra Allah serta peran dan fungsi suara hatinya sehingga dapat bertindak secara benar dan tepat dan mendasarkan pada Kitab Suci dan Tradisi sebagai dasar iman kristiani</v>
      </c>
      <c r="K17" s="19">
        <f t="shared" si="4"/>
        <v>90</v>
      </c>
      <c r="L17" s="19" t="str">
        <f t="shared" si="5"/>
        <v>A</v>
      </c>
      <c r="M17" s="19">
        <f t="shared" si="6"/>
        <v>90</v>
      </c>
      <c r="N17" s="19" t="str">
        <f t="shared" si="7"/>
        <v>A</v>
      </c>
      <c r="O17" s="35">
        <v>1</v>
      </c>
      <c r="P17" s="19" t="str">
        <f t="shared" si="8"/>
        <v>Sangat terampil dalam melakukan aktivitas (misalnya menuliskan fefleksi/menuliskan doa/menuliskan puisi) yang berkaitan dengan kemampuan dan keterlambatannya, jati dirinya sebagai perempuan atau laki-laki yang saling melengkapi/sederajat, serta suara hati, kitab suci dan tradisi sebagai dasar iman kristiani</v>
      </c>
      <c r="Q17" s="19" t="str">
        <f t="shared" si="9"/>
        <v>A</v>
      </c>
      <c r="R17" s="19" t="str">
        <f t="shared" si="10"/>
        <v/>
      </c>
      <c r="S17" s="18"/>
      <c r="T17" s="1">
        <v>90</v>
      </c>
      <c r="U17" s="1">
        <v>85</v>
      </c>
      <c r="V17" s="1">
        <v>90</v>
      </c>
      <c r="W17" s="1">
        <v>93</v>
      </c>
      <c r="X17" s="1"/>
      <c r="Y17" s="1"/>
      <c r="Z17" s="1"/>
      <c r="AA17" s="1"/>
      <c r="AB17" s="1"/>
      <c r="AC17" s="1"/>
      <c r="AD17" s="1"/>
      <c r="AE17" s="18"/>
      <c r="AF17" s="1">
        <v>85</v>
      </c>
      <c r="AG17" s="1">
        <v>90</v>
      </c>
      <c r="AH17" s="1">
        <v>92</v>
      </c>
      <c r="AI17" s="1">
        <v>93</v>
      </c>
      <c r="AJ17" s="1"/>
      <c r="AK17" s="1"/>
      <c r="AL17" s="1"/>
      <c r="AM17" s="1"/>
      <c r="AN17" s="1"/>
      <c r="AO17" s="1"/>
      <c r="AP17" s="18"/>
      <c r="AQ17" s="31"/>
      <c r="AR17" s="31"/>
      <c r="AS17" s="31"/>
      <c r="AT17" s="31"/>
      <c r="AU17" s="31"/>
      <c r="AV17" s="31"/>
      <c r="AW17" s="31"/>
      <c r="AX17" s="31"/>
      <c r="AY17" s="31"/>
      <c r="AZ17" s="31"/>
      <c r="BA17" s="1" t="s">
        <v>8</v>
      </c>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1">
        <v>3</v>
      </c>
      <c r="FH17" s="73"/>
      <c r="FI17" s="73"/>
      <c r="FJ17" s="74">
        <v>3463</v>
      </c>
      <c r="FK17" s="74">
        <v>3473</v>
      </c>
    </row>
    <row r="18" spans="1:167">
      <c r="A18" s="19">
        <v>8</v>
      </c>
      <c r="B18" s="19">
        <v>17068</v>
      </c>
      <c r="C18" s="19" t="s">
        <v>93</v>
      </c>
      <c r="D18" s="18"/>
      <c r="E18" s="19">
        <f t="shared" si="0"/>
        <v>88</v>
      </c>
      <c r="F18" s="19" t="str">
        <f t="shared" si="1"/>
        <v>A</v>
      </c>
      <c r="G18" s="19">
        <f>IF((COUNTA(T12:AC12)&gt;0),(ROUND((AVERAGE(T18:AD18)),0)),"")</f>
        <v>88</v>
      </c>
      <c r="H18" s="19" t="str">
        <f t="shared" si="2"/>
        <v>A</v>
      </c>
      <c r="I18" s="35">
        <v>1</v>
      </c>
      <c r="J18" s="19" t="str">
        <f t="shared" si="3"/>
        <v>Sangat mampu dalam memahami kelebihan dan keterbatasan, jati diri sebagai perempuan atau laki-laki yang saling melengkapi dan sederajat, konsekuensi dirinya sebagai citra Allah dalam berelasi dengan sesama manusia yang diciptkan sebagai citra Allah serta peran dan fungsi suara hatinya sehingga dapat bertindak secara benar dan tepat dan mendasarkan pada Kitab Suci dan Tradisi sebagai dasar iman kristiani</v>
      </c>
      <c r="K18" s="19">
        <f t="shared" si="4"/>
        <v>88</v>
      </c>
      <c r="L18" s="19" t="str">
        <f t="shared" si="5"/>
        <v>A</v>
      </c>
      <c r="M18" s="19">
        <f t="shared" si="6"/>
        <v>88</v>
      </c>
      <c r="N18" s="19" t="str">
        <f t="shared" si="7"/>
        <v>A</v>
      </c>
      <c r="O18" s="35">
        <v>1</v>
      </c>
      <c r="P18" s="19" t="str">
        <f t="shared" si="8"/>
        <v>Sangat terampil dalam melakukan aktivitas (misalnya menuliskan fefleksi/menuliskan doa/menuliskan puisi) yang berkaitan dengan kemampuan dan keterlambatannya, jati dirinya sebagai perempuan atau laki-laki yang saling melengkapi/sederajat, serta suara hati, kitab suci dan tradisi sebagai dasar iman kristiani</v>
      </c>
      <c r="Q18" s="19" t="str">
        <f t="shared" si="9"/>
        <v>A</v>
      </c>
      <c r="R18" s="19" t="str">
        <f t="shared" si="10"/>
        <v/>
      </c>
      <c r="S18" s="18"/>
      <c r="T18" s="1">
        <v>83</v>
      </c>
      <c r="U18" s="1">
        <v>84</v>
      </c>
      <c r="V18" s="1">
        <v>92</v>
      </c>
      <c r="W18" s="1">
        <v>91</v>
      </c>
      <c r="X18" s="1"/>
      <c r="Y18" s="1"/>
      <c r="Z18" s="1"/>
      <c r="AA18" s="1"/>
      <c r="AB18" s="1"/>
      <c r="AC18" s="1"/>
      <c r="AD18" s="1"/>
      <c r="AE18" s="18"/>
      <c r="AF18" s="1">
        <v>84</v>
      </c>
      <c r="AG18" s="1">
        <v>88</v>
      </c>
      <c r="AH18" s="1">
        <v>92</v>
      </c>
      <c r="AI18" s="1">
        <v>88</v>
      </c>
      <c r="AJ18" s="1"/>
      <c r="AK18" s="1"/>
      <c r="AL18" s="1"/>
      <c r="AM18" s="1"/>
      <c r="AN18" s="1"/>
      <c r="AO18" s="1"/>
      <c r="AP18" s="18"/>
      <c r="AQ18" s="31"/>
      <c r="AR18" s="31"/>
      <c r="AS18" s="31"/>
      <c r="AT18" s="31"/>
      <c r="AU18" s="31"/>
      <c r="AV18" s="31"/>
      <c r="AW18" s="31"/>
      <c r="AX18" s="31"/>
      <c r="AY18" s="31"/>
      <c r="AZ18" s="31"/>
      <c r="BA18" s="1" t="s">
        <v>8</v>
      </c>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1"/>
      <c r="FH18" s="73"/>
      <c r="FI18" s="73"/>
      <c r="FJ18" s="74"/>
      <c r="FK18" s="74"/>
    </row>
    <row r="19" spans="1:167">
      <c r="A19" s="19">
        <v>9</v>
      </c>
      <c r="B19" s="19">
        <v>17069</v>
      </c>
      <c r="C19" s="19" t="s">
        <v>94</v>
      </c>
      <c r="D19" s="18"/>
      <c r="E19" s="19">
        <f t="shared" si="0"/>
        <v>86</v>
      </c>
      <c r="F19" s="19" t="str">
        <f t="shared" si="1"/>
        <v>A</v>
      </c>
      <c r="G19" s="19">
        <f>IF((COUNTA(T12:AC12)&gt;0),(ROUND((AVERAGE(T19:AD19)),0)),"")</f>
        <v>86</v>
      </c>
      <c r="H19" s="19" t="str">
        <f t="shared" si="2"/>
        <v>A</v>
      </c>
      <c r="I19" s="35">
        <v>1</v>
      </c>
      <c r="J19" s="19" t="str">
        <f t="shared" si="3"/>
        <v>Sangat mampu dalam memahami kelebihan dan keterbatasan, jati diri sebagai perempuan atau laki-laki yang saling melengkapi dan sederajat, konsekuensi dirinya sebagai citra Allah dalam berelasi dengan sesama manusia yang diciptkan sebagai citra Allah serta peran dan fungsi suara hatinya sehingga dapat bertindak secara benar dan tepat dan mendasarkan pada Kitab Suci dan Tradisi sebagai dasar iman kristiani</v>
      </c>
      <c r="K19" s="19">
        <f t="shared" si="4"/>
        <v>86</v>
      </c>
      <c r="L19" s="19" t="str">
        <f t="shared" si="5"/>
        <v>A</v>
      </c>
      <c r="M19" s="19">
        <f t="shared" si="6"/>
        <v>86</v>
      </c>
      <c r="N19" s="19" t="str">
        <f t="shared" si="7"/>
        <v>A</v>
      </c>
      <c r="O19" s="35">
        <v>1</v>
      </c>
      <c r="P19" s="19" t="str">
        <f t="shared" si="8"/>
        <v>Sangat terampil dalam melakukan aktivitas (misalnya menuliskan fefleksi/menuliskan doa/menuliskan puisi) yang berkaitan dengan kemampuan dan keterlambatannya, jati dirinya sebagai perempuan atau laki-laki yang saling melengkapi/sederajat, serta suara hati, kitab suci dan tradisi sebagai dasar iman kristiani</v>
      </c>
      <c r="Q19" s="19" t="str">
        <f t="shared" si="9"/>
        <v>A</v>
      </c>
      <c r="R19" s="19" t="str">
        <f t="shared" si="10"/>
        <v/>
      </c>
      <c r="S19" s="18"/>
      <c r="T19" s="1">
        <v>80</v>
      </c>
      <c r="U19" s="1">
        <v>82</v>
      </c>
      <c r="V19" s="1">
        <v>90</v>
      </c>
      <c r="W19" s="1">
        <v>90</v>
      </c>
      <c r="X19" s="1"/>
      <c r="Y19" s="1"/>
      <c r="Z19" s="1"/>
      <c r="AA19" s="1"/>
      <c r="AB19" s="1"/>
      <c r="AC19" s="1"/>
      <c r="AD19" s="1"/>
      <c r="AE19" s="18"/>
      <c r="AF19" s="1">
        <v>83</v>
      </c>
      <c r="AG19" s="1">
        <v>86</v>
      </c>
      <c r="AH19" s="1">
        <v>90</v>
      </c>
      <c r="AI19" s="1">
        <v>85</v>
      </c>
      <c r="AJ19" s="1"/>
      <c r="AK19" s="1"/>
      <c r="AL19" s="1"/>
      <c r="AM19" s="1"/>
      <c r="AN19" s="1"/>
      <c r="AO19" s="1"/>
      <c r="AP19" s="18"/>
      <c r="AQ19" s="31"/>
      <c r="AR19" s="31"/>
      <c r="AS19" s="31"/>
      <c r="AT19" s="31"/>
      <c r="AU19" s="31"/>
      <c r="AV19" s="31"/>
      <c r="AW19" s="31"/>
      <c r="AX19" s="31"/>
      <c r="AY19" s="31"/>
      <c r="AZ19" s="31"/>
      <c r="BA19" s="1" t="s">
        <v>8</v>
      </c>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1">
        <v>4</v>
      </c>
      <c r="FH19" s="73"/>
      <c r="FI19" s="73"/>
      <c r="FJ19" s="74">
        <v>3464</v>
      </c>
      <c r="FK19" s="74">
        <v>3474</v>
      </c>
    </row>
    <row r="20" spans="1:167">
      <c r="A20" s="19">
        <v>10</v>
      </c>
      <c r="B20" s="19">
        <v>17070</v>
      </c>
      <c r="C20" s="19" t="s">
        <v>95</v>
      </c>
      <c r="D20" s="18"/>
      <c r="E20" s="19">
        <f t="shared" si="0"/>
        <v>83</v>
      </c>
      <c r="F20" s="19" t="str">
        <f t="shared" si="1"/>
        <v>B</v>
      </c>
      <c r="G20" s="19">
        <f>IF((COUNTA(T12:AC12)&gt;0),(ROUND((AVERAGE(T20:AD20)),0)),"")</f>
        <v>83</v>
      </c>
      <c r="H20" s="19" t="str">
        <f t="shared" si="2"/>
        <v>B</v>
      </c>
      <c r="I20" s="35">
        <v>2</v>
      </c>
      <c r="J20" s="19" t="str">
        <f t="shared" si="3"/>
        <v>Mampu dalam memahami kelebihan dan keterbatasan, jati diri sebagai perempuan atau laki-laki yang saling melengkapi dan sederajat, konsekuensi dirinya sebagai citra Allah dalam berelasi dengan sesama manusia yang diciptkan sebagai citra Allah serta peran dan fungsi suara hatinya sehingga dapat bertindak secara benar dan tepat dan mendasarkan pada Kitab Suci dan Tradisi sebagai dasar iman kristiani</v>
      </c>
      <c r="K20" s="19">
        <f t="shared" si="4"/>
        <v>83</v>
      </c>
      <c r="L20" s="19" t="str">
        <f t="shared" si="5"/>
        <v>B</v>
      </c>
      <c r="M20" s="19">
        <f t="shared" si="6"/>
        <v>83</v>
      </c>
      <c r="N20" s="19" t="str">
        <f t="shared" si="7"/>
        <v>B</v>
      </c>
      <c r="O20" s="35">
        <v>2</v>
      </c>
      <c r="P20" s="19" t="str">
        <f t="shared" si="8"/>
        <v>Terampil dalam melakukan aktivitas (misalnya menuliskan fefleksi/menuliskan doa/menuliskan puisi) yang berkaitan dengan kemampuan dan keterlambatannya, jati dirinya sebagai perempuan atau laki-laki yang saling melengkapi/sederajat, serta suara hati, kitab suci dan tradisi sebagai dasar iman kristiani</v>
      </c>
      <c r="Q20" s="19" t="str">
        <f t="shared" si="9"/>
        <v>A</v>
      </c>
      <c r="R20" s="19" t="str">
        <f t="shared" si="10"/>
        <v/>
      </c>
      <c r="S20" s="18"/>
      <c r="T20" s="1">
        <v>82</v>
      </c>
      <c r="U20" s="1">
        <v>83</v>
      </c>
      <c r="V20" s="1">
        <v>83</v>
      </c>
      <c r="W20" s="1">
        <v>85</v>
      </c>
      <c r="X20" s="1"/>
      <c r="Y20" s="1"/>
      <c r="Z20" s="1"/>
      <c r="AA20" s="1"/>
      <c r="AB20" s="1"/>
      <c r="AC20" s="1"/>
      <c r="AD20" s="1"/>
      <c r="AE20" s="18"/>
      <c r="AF20" s="1">
        <v>83</v>
      </c>
      <c r="AG20" s="1">
        <v>83</v>
      </c>
      <c r="AH20" s="1">
        <v>86</v>
      </c>
      <c r="AI20" s="1">
        <v>80</v>
      </c>
      <c r="AJ20" s="1"/>
      <c r="AK20" s="1"/>
      <c r="AL20" s="1"/>
      <c r="AM20" s="1"/>
      <c r="AN20" s="1"/>
      <c r="AO20" s="1"/>
      <c r="AP20" s="18"/>
      <c r="AQ20" s="31"/>
      <c r="AR20" s="31"/>
      <c r="AS20" s="31"/>
      <c r="AT20" s="31"/>
      <c r="AU20" s="31"/>
      <c r="AV20" s="31"/>
      <c r="AW20" s="31"/>
      <c r="AX20" s="31"/>
      <c r="AY20" s="31"/>
      <c r="AZ20" s="31"/>
      <c r="BA20" s="1" t="s">
        <v>8</v>
      </c>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1"/>
      <c r="FH20" s="73"/>
      <c r="FI20" s="73"/>
      <c r="FJ20" s="74"/>
      <c r="FK20" s="74"/>
    </row>
    <row r="21" spans="1:167">
      <c r="A21" s="19"/>
      <c r="B21" s="19"/>
      <c r="C21" s="19"/>
      <c r="D21" s="18"/>
      <c r="E21" s="19" t="str">
        <f t="shared" si="0"/>
        <v/>
      </c>
      <c r="F21" s="19" t="str">
        <f t="shared" si="1"/>
        <v/>
      </c>
      <c r="G21" s="19" t="e">
        <f>IF((COUNTA(T12:AC12)&gt;0),(ROUND((AVERAGE(T21:AD21)),0)),"")</f>
        <v>#DIV/0!</v>
      </c>
      <c r="H21" s="19" t="e">
        <f t="shared" si="2"/>
        <v>#DIV/0!</v>
      </c>
      <c r="I21" s="35"/>
      <c r="J21" s="19" t="str">
        <f t="shared" si="3"/>
        <v/>
      </c>
      <c r="K21" s="19" t="str">
        <f t="shared" si="4"/>
        <v/>
      </c>
      <c r="L21" s="19" t="str">
        <f t="shared" si="5"/>
        <v/>
      </c>
      <c r="M21" s="19" t="str">
        <f t="shared" si="6"/>
        <v/>
      </c>
      <c r="N21" s="19" t="str">
        <f t="shared" si="7"/>
        <v/>
      </c>
      <c r="O21" s="35"/>
      <c r="P21" s="19" t="str">
        <f t="shared" si="8"/>
        <v/>
      </c>
      <c r="Q21" s="19" t="str">
        <f t="shared" si="9"/>
        <v/>
      </c>
      <c r="R21" s="19" t="str">
        <f t="shared" si="10"/>
        <v/>
      </c>
      <c r="S21" s="18"/>
      <c r="T21" s="1"/>
      <c r="U21" s="1"/>
      <c r="V21" s="1"/>
      <c r="W21" s="1"/>
      <c r="X21" s="1"/>
      <c r="Y21" s="1"/>
      <c r="Z21" s="1"/>
      <c r="AA21" s="1"/>
      <c r="AB21" s="1"/>
      <c r="AC21" s="1"/>
      <c r="AD21" s="1"/>
      <c r="AE21" s="18"/>
      <c r="AF21" s="1"/>
      <c r="AG21" s="1"/>
      <c r="AH21" s="1"/>
      <c r="AI21" s="1"/>
      <c r="AJ21" s="1"/>
      <c r="AK21" s="1"/>
      <c r="AL21" s="1"/>
      <c r="AM21" s="1"/>
      <c r="AN21" s="1"/>
      <c r="AO21" s="1"/>
      <c r="AP21" s="18"/>
      <c r="AQ21" s="31"/>
      <c r="AR21" s="31"/>
      <c r="AS21" s="31"/>
      <c r="AT21" s="31"/>
      <c r="AU21" s="31"/>
      <c r="AV21" s="31"/>
      <c r="AW21" s="31"/>
      <c r="AX21" s="31"/>
      <c r="AY21" s="31"/>
      <c r="AZ21" s="31"/>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1">
        <v>5</v>
      </c>
      <c r="FH21" s="73"/>
      <c r="FI21" s="73"/>
      <c r="FJ21" s="74">
        <v>3465</v>
      </c>
      <c r="FK21" s="74">
        <v>3475</v>
      </c>
    </row>
    <row r="22" spans="1:167">
      <c r="A22" s="19"/>
      <c r="B22" s="19"/>
      <c r="C22" s="19"/>
      <c r="D22" s="18"/>
      <c r="E22" s="19" t="str">
        <f t="shared" si="0"/>
        <v/>
      </c>
      <c r="F22" s="19" t="str">
        <f t="shared" si="1"/>
        <v/>
      </c>
      <c r="G22" s="19" t="e">
        <f>IF((COUNTA(T12:AC12)&gt;0),(ROUND((AVERAGE(T22:AD22)),0)),"")</f>
        <v>#DIV/0!</v>
      </c>
      <c r="H22" s="19" t="e">
        <f t="shared" si="2"/>
        <v>#DIV/0!</v>
      </c>
      <c r="I22" s="35"/>
      <c r="J22" s="19" t="str">
        <f t="shared" si="3"/>
        <v/>
      </c>
      <c r="K22" s="19" t="str">
        <f t="shared" si="4"/>
        <v/>
      </c>
      <c r="L22" s="19" t="str">
        <f t="shared" si="5"/>
        <v/>
      </c>
      <c r="M22" s="19" t="str">
        <f t="shared" si="6"/>
        <v/>
      </c>
      <c r="N22" s="19" t="str">
        <f t="shared" si="7"/>
        <v/>
      </c>
      <c r="O22" s="35"/>
      <c r="P22" s="19" t="str">
        <f t="shared" si="8"/>
        <v/>
      </c>
      <c r="Q22" s="19" t="str">
        <f t="shared" si="9"/>
        <v/>
      </c>
      <c r="R22" s="19" t="str">
        <f t="shared" si="10"/>
        <v/>
      </c>
      <c r="S22" s="18"/>
      <c r="T22" s="1"/>
      <c r="U22" s="1"/>
      <c r="V22" s="1"/>
      <c r="W22" s="1"/>
      <c r="X22" s="1"/>
      <c r="Y22" s="1"/>
      <c r="Z22" s="1"/>
      <c r="AA22" s="1"/>
      <c r="AB22" s="1"/>
      <c r="AC22" s="1"/>
      <c r="AD22" s="1"/>
      <c r="AE22" s="18"/>
      <c r="AF22" s="1"/>
      <c r="AG22" s="1"/>
      <c r="AH22" s="1"/>
      <c r="AI22" s="1"/>
      <c r="AJ22" s="1"/>
      <c r="AK22" s="1"/>
      <c r="AL22" s="1"/>
      <c r="AM22" s="1"/>
      <c r="AN22" s="1"/>
      <c r="AO22" s="1"/>
      <c r="AP22" s="18"/>
      <c r="AQ22" s="31"/>
      <c r="AR22" s="31"/>
      <c r="AS22" s="31"/>
      <c r="AT22" s="31"/>
      <c r="AU22" s="31"/>
      <c r="AV22" s="31"/>
      <c r="AW22" s="31"/>
      <c r="AX22" s="31"/>
      <c r="AY22" s="31"/>
      <c r="AZ22" s="31"/>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1"/>
      <c r="FH22" s="73"/>
      <c r="FI22" s="73"/>
      <c r="FJ22" s="74"/>
      <c r="FK22" s="74"/>
    </row>
    <row r="23" spans="1:167">
      <c r="A23" s="19"/>
      <c r="B23" s="19"/>
      <c r="C23" s="19"/>
      <c r="D23" s="18"/>
      <c r="E23" s="19" t="str">
        <f t="shared" si="0"/>
        <v/>
      </c>
      <c r="F23" s="19" t="str">
        <f t="shared" si="1"/>
        <v/>
      </c>
      <c r="G23" s="19" t="e">
        <f>IF((COUNTA(T12:AC12)&gt;0),(ROUND((AVERAGE(T23:AD23)),0)),"")</f>
        <v>#DIV/0!</v>
      </c>
      <c r="H23" s="19" t="e">
        <f t="shared" si="2"/>
        <v>#DIV/0!</v>
      </c>
      <c r="I23" s="35"/>
      <c r="J23" s="19" t="str">
        <f t="shared" si="3"/>
        <v/>
      </c>
      <c r="K23" s="19" t="str">
        <f t="shared" si="4"/>
        <v/>
      </c>
      <c r="L23" s="19" t="str">
        <f t="shared" si="5"/>
        <v/>
      </c>
      <c r="M23" s="19" t="str">
        <f t="shared" si="6"/>
        <v/>
      </c>
      <c r="N23" s="19" t="str">
        <f t="shared" si="7"/>
        <v/>
      </c>
      <c r="O23" s="35"/>
      <c r="P23" s="19" t="str">
        <f t="shared" si="8"/>
        <v/>
      </c>
      <c r="Q23" s="19" t="str">
        <f t="shared" si="9"/>
        <v/>
      </c>
      <c r="R23" s="19" t="str">
        <f t="shared" si="10"/>
        <v/>
      </c>
      <c r="S23" s="18"/>
      <c r="T23" s="1"/>
      <c r="U23" s="1"/>
      <c r="V23" s="1"/>
      <c r="W23" s="1"/>
      <c r="X23" s="1"/>
      <c r="Y23" s="1"/>
      <c r="Z23" s="1"/>
      <c r="AA23" s="1"/>
      <c r="AB23" s="1"/>
      <c r="AC23" s="1"/>
      <c r="AD23" s="1"/>
      <c r="AE23" s="18"/>
      <c r="AF23" s="1"/>
      <c r="AG23" s="1"/>
      <c r="AH23" s="1"/>
      <c r="AI23" s="1"/>
      <c r="AJ23" s="1"/>
      <c r="AK23" s="1"/>
      <c r="AL23" s="1"/>
      <c r="AM23" s="1"/>
      <c r="AN23" s="1"/>
      <c r="AO23" s="1"/>
      <c r="AP23" s="18"/>
      <c r="AQ23" s="31"/>
      <c r="AR23" s="31"/>
      <c r="AS23" s="31"/>
      <c r="AT23" s="31"/>
      <c r="AU23" s="31"/>
      <c r="AV23" s="31"/>
      <c r="AW23" s="31"/>
      <c r="AX23" s="31"/>
      <c r="AY23" s="31"/>
      <c r="AZ23" s="31"/>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1">
        <v>6</v>
      </c>
      <c r="FH23" s="73"/>
      <c r="FI23" s="73"/>
      <c r="FJ23" s="74">
        <v>3466</v>
      </c>
      <c r="FK23" s="74">
        <v>3476</v>
      </c>
    </row>
    <row r="24" spans="1:167">
      <c r="A24" s="19"/>
      <c r="B24" s="19"/>
      <c r="C24" s="19"/>
      <c r="D24" s="18"/>
      <c r="E24" s="19" t="str">
        <f t="shared" si="0"/>
        <v/>
      </c>
      <c r="F24" s="19" t="str">
        <f t="shared" si="1"/>
        <v/>
      </c>
      <c r="G24" s="19" t="e">
        <f>IF((COUNTA(T12:AC12)&gt;0),(ROUND((AVERAGE(T24:AD24)),0)),"")</f>
        <v>#DIV/0!</v>
      </c>
      <c r="H24" s="19" t="e">
        <f t="shared" si="2"/>
        <v>#DIV/0!</v>
      </c>
      <c r="I24" s="35"/>
      <c r="J24" s="19" t="str">
        <f t="shared" si="3"/>
        <v/>
      </c>
      <c r="K24" s="19" t="str">
        <f t="shared" si="4"/>
        <v/>
      </c>
      <c r="L24" s="19" t="str">
        <f t="shared" si="5"/>
        <v/>
      </c>
      <c r="M24" s="19" t="str">
        <f t="shared" si="6"/>
        <v/>
      </c>
      <c r="N24" s="19" t="str">
        <f t="shared" si="7"/>
        <v/>
      </c>
      <c r="O24" s="35"/>
      <c r="P24" s="19" t="str">
        <f t="shared" si="8"/>
        <v/>
      </c>
      <c r="Q24" s="19" t="str">
        <f t="shared" si="9"/>
        <v/>
      </c>
      <c r="R24" s="19" t="str">
        <f t="shared" si="10"/>
        <v/>
      </c>
      <c r="S24" s="18"/>
      <c r="T24" s="1"/>
      <c r="U24" s="1"/>
      <c r="V24" s="1"/>
      <c r="W24" s="1"/>
      <c r="X24" s="1"/>
      <c r="Y24" s="1"/>
      <c r="Z24" s="1"/>
      <c r="AA24" s="1"/>
      <c r="AB24" s="1"/>
      <c r="AC24" s="1"/>
      <c r="AD24" s="1"/>
      <c r="AE24" s="18"/>
      <c r="AF24" s="1"/>
      <c r="AG24" s="1"/>
      <c r="AH24" s="1"/>
      <c r="AI24" s="1"/>
      <c r="AJ24" s="1"/>
      <c r="AK24" s="1"/>
      <c r="AL24" s="1"/>
      <c r="AM24" s="1"/>
      <c r="AN24" s="1"/>
      <c r="AO24" s="1"/>
      <c r="AP24" s="18"/>
      <c r="AQ24" s="31"/>
      <c r="AR24" s="31"/>
      <c r="AS24" s="31"/>
      <c r="AT24" s="31"/>
      <c r="AU24" s="31"/>
      <c r="AV24" s="31"/>
      <c r="AW24" s="31"/>
      <c r="AX24" s="31"/>
      <c r="AY24" s="31"/>
      <c r="AZ24" s="31"/>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1"/>
      <c r="FH24" s="73"/>
      <c r="FI24" s="73"/>
      <c r="FJ24" s="74"/>
      <c r="FK24" s="74"/>
    </row>
    <row r="25" spans="1:167">
      <c r="A25" s="19"/>
      <c r="B25" s="19"/>
      <c r="C25" s="19"/>
      <c r="D25" s="18"/>
      <c r="E25" s="19" t="str">
        <f t="shared" si="0"/>
        <v/>
      </c>
      <c r="F25" s="19" t="str">
        <f t="shared" si="1"/>
        <v/>
      </c>
      <c r="G25" s="19" t="e">
        <f>IF((COUNTA(T12:AC12)&gt;0),(ROUND((AVERAGE(T25:AD25)),0)),"")</f>
        <v>#DIV/0!</v>
      </c>
      <c r="H25" s="19" t="e">
        <f t="shared" si="2"/>
        <v>#DIV/0!</v>
      </c>
      <c r="I25" s="35"/>
      <c r="J25" s="19" t="str">
        <f t="shared" si="3"/>
        <v/>
      </c>
      <c r="K25" s="19" t="str">
        <f t="shared" si="4"/>
        <v/>
      </c>
      <c r="L25" s="19" t="str">
        <f t="shared" si="5"/>
        <v/>
      </c>
      <c r="M25" s="19" t="str">
        <f t="shared" si="6"/>
        <v/>
      </c>
      <c r="N25" s="19" t="str">
        <f t="shared" si="7"/>
        <v/>
      </c>
      <c r="O25" s="35"/>
      <c r="P25" s="19" t="str">
        <f t="shared" si="8"/>
        <v/>
      </c>
      <c r="Q25" s="19" t="str">
        <f t="shared" si="9"/>
        <v/>
      </c>
      <c r="R25" s="19" t="str">
        <f t="shared" si="10"/>
        <v/>
      </c>
      <c r="S25" s="18"/>
      <c r="T25" s="1"/>
      <c r="U25" s="1"/>
      <c r="V25" s="1"/>
      <c r="W25" s="1"/>
      <c r="X25" s="1"/>
      <c r="Y25" s="1"/>
      <c r="Z25" s="1"/>
      <c r="AA25" s="1"/>
      <c r="AB25" s="1"/>
      <c r="AC25" s="1"/>
      <c r="AD25" s="1"/>
      <c r="AE25" s="18"/>
      <c r="AF25" s="1"/>
      <c r="AG25" s="1"/>
      <c r="AH25" s="1"/>
      <c r="AI25" s="1"/>
      <c r="AJ25" s="1"/>
      <c r="AK25" s="1"/>
      <c r="AL25" s="1"/>
      <c r="AM25" s="1"/>
      <c r="AN25" s="1"/>
      <c r="AO25" s="1"/>
      <c r="AP25" s="18"/>
      <c r="AQ25" s="31"/>
      <c r="AR25" s="31"/>
      <c r="AS25" s="31"/>
      <c r="AT25" s="31"/>
      <c r="AU25" s="31"/>
      <c r="AV25" s="31"/>
      <c r="AW25" s="31"/>
      <c r="AX25" s="31"/>
      <c r="AY25" s="31"/>
      <c r="AZ25" s="31"/>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5" t="s">
        <v>71</v>
      </c>
      <c r="FD25" s="45"/>
      <c r="FE25" s="45"/>
      <c r="FG25" s="71">
        <v>7</v>
      </c>
      <c r="FH25" s="73"/>
      <c r="FI25" s="73"/>
      <c r="FJ25" s="74">
        <v>3467</v>
      </c>
      <c r="FK25" s="74">
        <v>3477</v>
      </c>
    </row>
    <row r="26" spans="1:167">
      <c r="A26" s="19"/>
      <c r="B26" s="19"/>
      <c r="C26" s="19"/>
      <c r="D26" s="18"/>
      <c r="E26" s="19" t="str">
        <f t="shared" si="0"/>
        <v/>
      </c>
      <c r="F26" s="19" t="str">
        <f t="shared" si="1"/>
        <v/>
      </c>
      <c r="G26" s="19" t="e">
        <f>IF((COUNTA(T12:AC12)&gt;0),(ROUND((AVERAGE(T26:AD26)),0)),"")</f>
        <v>#DIV/0!</v>
      </c>
      <c r="H26" s="19" t="e">
        <f t="shared" si="2"/>
        <v>#DIV/0!</v>
      </c>
      <c r="I26" s="35"/>
      <c r="J26" s="19" t="str">
        <f t="shared" si="3"/>
        <v/>
      </c>
      <c r="K26" s="19" t="str">
        <f t="shared" si="4"/>
        <v/>
      </c>
      <c r="L26" s="19" t="str">
        <f t="shared" si="5"/>
        <v/>
      </c>
      <c r="M26" s="19" t="str">
        <f t="shared" si="6"/>
        <v/>
      </c>
      <c r="N26" s="19" t="str">
        <f t="shared" si="7"/>
        <v/>
      </c>
      <c r="O26" s="35"/>
      <c r="P26" s="19" t="str">
        <f t="shared" si="8"/>
        <v/>
      </c>
      <c r="Q26" s="19" t="str">
        <f t="shared" si="9"/>
        <v/>
      </c>
      <c r="R26" s="19" t="str">
        <f t="shared" si="10"/>
        <v/>
      </c>
      <c r="S26" s="18"/>
      <c r="T26" s="1"/>
      <c r="U26" s="1"/>
      <c r="V26" s="1"/>
      <c r="W26" s="1"/>
      <c r="X26" s="1"/>
      <c r="Y26" s="1"/>
      <c r="Z26" s="1"/>
      <c r="AA26" s="1"/>
      <c r="AB26" s="1"/>
      <c r="AC26" s="1"/>
      <c r="AD26" s="1"/>
      <c r="AE26" s="18"/>
      <c r="AF26" s="1"/>
      <c r="AG26" s="1"/>
      <c r="AH26" s="1"/>
      <c r="AI26" s="1"/>
      <c r="AJ26" s="1"/>
      <c r="AK26" s="1"/>
      <c r="AL26" s="1"/>
      <c r="AM26" s="1"/>
      <c r="AN26" s="1"/>
      <c r="AO26" s="1"/>
      <c r="AP26" s="18"/>
      <c r="AQ26" s="31"/>
      <c r="AR26" s="31"/>
      <c r="AS26" s="31"/>
      <c r="AT26" s="31"/>
      <c r="AU26" s="31"/>
      <c r="AV26" s="31"/>
      <c r="AW26" s="31"/>
      <c r="AX26" s="31"/>
      <c r="AY26" s="31"/>
      <c r="AZ26" s="31"/>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9" t="s">
        <v>57</v>
      </c>
      <c r="FD26" s="4" t="s">
        <v>58</v>
      </c>
      <c r="FE26" s="4" t="s">
        <v>59</v>
      </c>
      <c r="FG26" s="71"/>
      <c r="FH26" s="73"/>
      <c r="FI26" s="73"/>
      <c r="FJ26" s="74"/>
      <c r="FK26" s="74"/>
    </row>
    <row r="27" spans="1:167">
      <c r="A27" s="19"/>
      <c r="B27" s="19"/>
      <c r="C27" s="19"/>
      <c r="D27" s="18"/>
      <c r="E27" s="19" t="str">
        <f t="shared" si="0"/>
        <v/>
      </c>
      <c r="F27" s="19" t="str">
        <f t="shared" si="1"/>
        <v/>
      </c>
      <c r="G27" s="19" t="e">
        <f>IF((COUNTA(T12:AC12)&gt;0),(ROUND((AVERAGE(T27:AD27)),0)),"")</f>
        <v>#DIV/0!</v>
      </c>
      <c r="H27" s="19" t="e">
        <f t="shared" si="2"/>
        <v>#DIV/0!</v>
      </c>
      <c r="I27" s="35"/>
      <c r="J27" s="19" t="str">
        <f t="shared" si="3"/>
        <v/>
      </c>
      <c r="K27" s="19" t="str">
        <f t="shared" si="4"/>
        <v/>
      </c>
      <c r="L27" s="19" t="str">
        <f t="shared" si="5"/>
        <v/>
      </c>
      <c r="M27" s="19" t="str">
        <f t="shared" si="6"/>
        <v/>
      </c>
      <c r="N27" s="19" t="str">
        <f t="shared" si="7"/>
        <v/>
      </c>
      <c r="O27" s="35"/>
      <c r="P27" s="19" t="str">
        <f t="shared" si="8"/>
        <v/>
      </c>
      <c r="Q27" s="19" t="str">
        <f t="shared" si="9"/>
        <v/>
      </c>
      <c r="R27" s="19" t="str">
        <f t="shared" si="10"/>
        <v/>
      </c>
      <c r="S27" s="18"/>
      <c r="T27" s="1"/>
      <c r="U27" s="1"/>
      <c r="V27" s="1"/>
      <c r="W27" s="1"/>
      <c r="X27" s="1"/>
      <c r="Y27" s="1"/>
      <c r="Z27" s="1"/>
      <c r="AA27" s="1"/>
      <c r="AB27" s="1"/>
      <c r="AC27" s="1"/>
      <c r="AD27" s="1"/>
      <c r="AE27" s="18"/>
      <c r="AF27" s="1"/>
      <c r="AG27" s="1"/>
      <c r="AH27" s="1"/>
      <c r="AI27" s="1"/>
      <c r="AJ27" s="1"/>
      <c r="AK27" s="1"/>
      <c r="AL27" s="1"/>
      <c r="AM27" s="1"/>
      <c r="AN27" s="1"/>
      <c r="AO27" s="1"/>
      <c r="AP27" s="18"/>
      <c r="AQ27" s="31"/>
      <c r="AR27" s="31"/>
      <c r="AS27" s="31"/>
      <c r="AT27" s="31"/>
      <c r="AU27" s="31"/>
      <c r="AV27" s="31"/>
      <c r="AW27" s="31"/>
      <c r="AX27" s="31"/>
      <c r="AY27" s="31"/>
      <c r="AZ27" s="31"/>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6">
        <v>0</v>
      </c>
      <c r="FD27" s="10">
        <v>69</v>
      </c>
      <c r="FE27" s="7" t="s">
        <v>11</v>
      </c>
      <c r="FG27" s="71">
        <v>8</v>
      </c>
      <c r="FH27" s="73"/>
      <c r="FI27" s="73"/>
      <c r="FJ27" s="74">
        <v>3468</v>
      </c>
      <c r="FK27" s="74">
        <v>3478</v>
      </c>
    </row>
    <row r="28" spans="1:167">
      <c r="A28" s="19"/>
      <c r="B28" s="19"/>
      <c r="C28" s="19"/>
      <c r="D28" s="18"/>
      <c r="E28" s="19" t="str">
        <f t="shared" si="0"/>
        <v/>
      </c>
      <c r="F28" s="19" t="str">
        <f t="shared" si="1"/>
        <v/>
      </c>
      <c r="G28" s="19" t="e">
        <f>IF((COUNTA(T12:AC12)&gt;0),(ROUND((AVERAGE(T28:AD28)),0)),"")</f>
        <v>#DIV/0!</v>
      </c>
      <c r="H28" s="19" t="e">
        <f t="shared" si="2"/>
        <v>#DIV/0!</v>
      </c>
      <c r="I28" s="35"/>
      <c r="J28" s="19" t="str">
        <f t="shared" si="3"/>
        <v/>
      </c>
      <c r="K28" s="19" t="str">
        <f t="shared" si="4"/>
        <v/>
      </c>
      <c r="L28" s="19" t="str">
        <f t="shared" si="5"/>
        <v/>
      </c>
      <c r="M28" s="19" t="str">
        <f t="shared" si="6"/>
        <v/>
      </c>
      <c r="N28" s="19" t="str">
        <f t="shared" si="7"/>
        <v/>
      </c>
      <c r="O28" s="35"/>
      <c r="P28" s="19" t="str">
        <f t="shared" si="8"/>
        <v/>
      </c>
      <c r="Q28" s="19" t="str">
        <f t="shared" si="9"/>
        <v/>
      </c>
      <c r="R28" s="19" t="str">
        <f t="shared" si="10"/>
        <v/>
      </c>
      <c r="S28" s="18"/>
      <c r="T28" s="1"/>
      <c r="U28" s="1"/>
      <c r="V28" s="1"/>
      <c r="W28" s="1"/>
      <c r="X28" s="1"/>
      <c r="Y28" s="1"/>
      <c r="Z28" s="1"/>
      <c r="AA28" s="1"/>
      <c r="AB28" s="1"/>
      <c r="AC28" s="1"/>
      <c r="AD28" s="1"/>
      <c r="AE28" s="18"/>
      <c r="AF28" s="1"/>
      <c r="AG28" s="1"/>
      <c r="AH28" s="1"/>
      <c r="AI28" s="1"/>
      <c r="AJ28" s="1"/>
      <c r="AK28" s="1"/>
      <c r="AL28" s="1"/>
      <c r="AM28" s="1"/>
      <c r="AN28" s="1"/>
      <c r="AO28" s="1"/>
      <c r="AP28" s="18"/>
      <c r="AQ28" s="31"/>
      <c r="AR28" s="31"/>
      <c r="AS28" s="31"/>
      <c r="AT28" s="31"/>
      <c r="AU28" s="31"/>
      <c r="AV28" s="31"/>
      <c r="AW28" s="31"/>
      <c r="AX28" s="31"/>
      <c r="AY28" s="31"/>
      <c r="AZ28" s="31"/>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6">
        <v>70</v>
      </c>
      <c r="FD28" s="11">
        <v>75</v>
      </c>
      <c r="FE28" s="8" t="s">
        <v>10</v>
      </c>
      <c r="FG28" s="71"/>
      <c r="FH28" s="73"/>
      <c r="FI28" s="73"/>
      <c r="FJ28" s="74"/>
      <c r="FK28" s="74"/>
    </row>
    <row r="29" spans="1:167">
      <c r="A29" s="19"/>
      <c r="B29" s="19"/>
      <c r="C29" s="19"/>
      <c r="D29" s="18"/>
      <c r="E29" s="19" t="str">
        <f t="shared" si="0"/>
        <v/>
      </c>
      <c r="F29" s="19" t="str">
        <f t="shared" si="1"/>
        <v/>
      </c>
      <c r="G29" s="19" t="e">
        <f>IF((COUNTA(T12:AC12)&gt;0),(ROUND((AVERAGE(T29:AD29)),0)),"")</f>
        <v>#DIV/0!</v>
      </c>
      <c r="H29" s="19" t="e">
        <f t="shared" si="2"/>
        <v>#DIV/0!</v>
      </c>
      <c r="I29" s="35"/>
      <c r="J29" s="19" t="str">
        <f t="shared" si="3"/>
        <v/>
      </c>
      <c r="K29" s="19" t="str">
        <f t="shared" si="4"/>
        <v/>
      </c>
      <c r="L29" s="19" t="str">
        <f t="shared" si="5"/>
        <v/>
      </c>
      <c r="M29" s="19" t="str">
        <f t="shared" si="6"/>
        <v/>
      </c>
      <c r="N29" s="19" t="str">
        <f t="shared" si="7"/>
        <v/>
      </c>
      <c r="O29" s="35"/>
      <c r="P29" s="19" t="str">
        <f t="shared" si="8"/>
        <v/>
      </c>
      <c r="Q29" s="19" t="str">
        <f t="shared" si="9"/>
        <v/>
      </c>
      <c r="R29" s="19" t="str">
        <f t="shared" si="10"/>
        <v/>
      </c>
      <c r="S29" s="18"/>
      <c r="T29" s="1"/>
      <c r="U29" s="1"/>
      <c r="V29" s="1"/>
      <c r="W29" s="1"/>
      <c r="X29" s="1"/>
      <c r="Y29" s="1"/>
      <c r="Z29" s="1"/>
      <c r="AA29" s="1"/>
      <c r="AB29" s="1"/>
      <c r="AC29" s="1"/>
      <c r="AD29" s="1"/>
      <c r="AE29" s="18"/>
      <c r="AF29" s="1"/>
      <c r="AG29" s="1"/>
      <c r="AH29" s="1"/>
      <c r="AI29" s="1"/>
      <c r="AJ29" s="1"/>
      <c r="AK29" s="1"/>
      <c r="AL29" s="1"/>
      <c r="AM29" s="1"/>
      <c r="AN29" s="1"/>
      <c r="AO29" s="1"/>
      <c r="AP29" s="18"/>
      <c r="AQ29" s="31"/>
      <c r="AR29" s="31"/>
      <c r="AS29" s="31"/>
      <c r="AT29" s="31"/>
      <c r="AU29" s="31"/>
      <c r="AV29" s="31"/>
      <c r="AW29" s="31"/>
      <c r="AX29" s="31"/>
      <c r="AY29" s="31"/>
      <c r="AZ29" s="31"/>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6">
        <v>76</v>
      </c>
      <c r="FD29" s="11">
        <v>84</v>
      </c>
      <c r="FE29" s="8" t="s">
        <v>9</v>
      </c>
      <c r="FG29" s="71">
        <v>9</v>
      </c>
      <c r="FH29" s="73"/>
      <c r="FI29" s="73"/>
      <c r="FJ29" s="74">
        <v>3469</v>
      </c>
      <c r="FK29" s="74">
        <v>3479</v>
      </c>
    </row>
    <row r="30" spans="1:167">
      <c r="A30" s="19"/>
      <c r="B30" s="19"/>
      <c r="C30" s="19"/>
      <c r="D30" s="18"/>
      <c r="E30" s="19" t="str">
        <f t="shared" si="0"/>
        <v/>
      </c>
      <c r="F30" s="19" t="str">
        <f t="shared" si="1"/>
        <v/>
      </c>
      <c r="G30" s="19" t="e">
        <f>IF((COUNTA(T12:AC12)&gt;0),(ROUND((AVERAGE(T30:AD30)),0)),"")</f>
        <v>#DIV/0!</v>
      </c>
      <c r="H30" s="19" t="e">
        <f t="shared" si="2"/>
        <v>#DIV/0!</v>
      </c>
      <c r="I30" s="35"/>
      <c r="J30" s="19" t="str">
        <f t="shared" si="3"/>
        <v/>
      </c>
      <c r="K30" s="19" t="str">
        <f t="shared" si="4"/>
        <v/>
      </c>
      <c r="L30" s="19" t="str">
        <f t="shared" si="5"/>
        <v/>
      </c>
      <c r="M30" s="19" t="str">
        <f t="shared" si="6"/>
        <v/>
      </c>
      <c r="N30" s="19" t="str">
        <f t="shared" si="7"/>
        <v/>
      </c>
      <c r="O30" s="35"/>
      <c r="P30" s="19" t="str">
        <f t="shared" si="8"/>
        <v/>
      </c>
      <c r="Q30" s="19" t="str">
        <f t="shared" si="9"/>
        <v/>
      </c>
      <c r="R30" s="19" t="str">
        <f t="shared" si="10"/>
        <v/>
      </c>
      <c r="S30" s="18"/>
      <c r="T30" s="1"/>
      <c r="U30" s="1"/>
      <c r="V30" s="1"/>
      <c r="W30" s="1"/>
      <c r="X30" s="1"/>
      <c r="Y30" s="1"/>
      <c r="Z30" s="1"/>
      <c r="AA30" s="1"/>
      <c r="AB30" s="1"/>
      <c r="AC30" s="1"/>
      <c r="AD30" s="1"/>
      <c r="AE30" s="18"/>
      <c r="AF30" s="1"/>
      <c r="AG30" s="1"/>
      <c r="AH30" s="1"/>
      <c r="AI30" s="1"/>
      <c r="AJ30" s="1"/>
      <c r="AK30" s="1"/>
      <c r="AL30" s="1"/>
      <c r="AM30" s="1"/>
      <c r="AN30" s="1"/>
      <c r="AO30" s="1"/>
      <c r="AP30" s="18"/>
      <c r="AQ30" s="31"/>
      <c r="AR30" s="31"/>
      <c r="AS30" s="31"/>
      <c r="AT30" s="31"/>
      <c r="AU30" s="31"/>
      <c r="AV30" s="31"/>
      <c r="AW30" s="31"/>
      <c r="AX30" s="31"/>
      <c r="AY30" s="31"/>
      <c r="AZ30" s="31"/>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6">
        <v>85</v>
      </c>
      <c r="FD30" s="11">
        <v>100</v>
      </c>
      <c r="FE30" s="8" t="s">
        <v>8</v>
      </c>
      <c r="FG30" s="71"/>
      <c r="FH30" s="73"/>
      <c r="FI30" s="73"/>
      <c r="FJ30" s="74"/>
      <c r="FK30" s="74"/>
    </row>
    <row r="31" spans="1:167">
      <c r="A31" s="19"/>
      <c r="B31" s="19"/>
      <c r="C31" s="19"/>
      <c r="D31" s="18"/>
      <c r="E31" s="19" t="str">
        <f t="shared" si="0"/>
        <v/>
      </c>
      <c r="F31" s="19" t="str">
        <f t="shared" si="1"/>
        <v/>
      </c>
      <c r="G31" s="19" t="e">
        <f>IF((COUNTA(T12:AC12)&gt;0),(ROUND((AVERAGE(T31:AD31)),0)),"")</f>
        <v>#DIV/0!</v>
      </c>
      <c r="H31" s="19" t="e">
        <f t="shared" si="2"/>
        <v>#DIV/0!</v>
      </c>
      <c r="I31" s="35"/>
      <c r="J31" s="19" t="str">
        <f t="shared" si="3"/>
        <v/>
      </c>
      <c r="K31" s="19" t="str">
        <f t="shared" si="4"/>
        <v/>
      </c>
      <c r="L31" s="19" t="str">
        <f t="shared" si="5"/>
        <v/>
      </c>
      <c r="M31" s="19" t="str">
        <f t="shared" si="6"/>
        <v/>
      </c>
      <c r="N31" s="19" t="str">
        <f t="shared" si="7"/>
        <v/>
      </c>
      <c r="O31" s="35"/>
      <c r="P31" s="19" t="str">
        <f t="shared" si="8"/>
        <v/>
      </c>
      <c r="Q31" s="19" t="str">
        <f t="shared" si="9"/>
        <v/>
      </c>
      <c r="R31" s="19" t="str">
        <f t="shared" si="10"/>
        <v/>
      </c>
      <c r="S31" s="18"/>
      <c r="T31" s="1"/>
      <c r="U31" s="1"/>
      <c r="V31" s="1"/>
      <c r="W31" s="1"/>
      <c r="X31" s="1"/>
      <c r="Y31" s="1"/>
      <c r="Z31" s="1"/>
      <c r="AA31" s="1"/>
      <c r="AB31" s="1"/>
      <c r="AC31" s="1"/>
      <c r="AD31" s="1"/>
      <c r="AE31" s="18"/>
      <c r="AF31" s="1"/>
      <c r="AG31" s="1"/>
      <c r="AH31" s="1"/>
      <c r="AI31" s="1"/>
      <c r="AJ31" s="1"/>
      <c r="AK31" s="1"/>
      <c r="AL31" s="1"/>
      <c r="AM31" s="1"/>
      <c r="AN31" s="1"/>
      <c r="AO31" s="1"/>
      <c r="AP31" s="18"/>
      <c r="AQ31" s="31"/>
      <c r="AR31" s="31"/>
      <c r="AS31" s="31"/>
      <c r="AT31" s="31"/>
      <c r="AU31" s="31"/>
      <c r="AV31" s="31"/>
      <c r="AW31" s="31"/>
      <c r="AX31" s="31"/>
      <c r="AY31" s="31"/>
      <c r="AZ31" s="31"/>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1">
        <v>10</v>
      </c>
      <c r="FH31" s="73"/>
      <c r="FI31" s="73"/>
      <c r="FJ31" s="74">
        <v>3470</v>
      </c>
      <c r="FK31" s="74">
        <v>3480</v>
      </c>
    </row>
    <row r="32" spans="1:167">
      <c r="A32" s="19"/>
      <c r="B32" s="19"/>
      <c r="C32" s="19"/>
      <c r="D32" s="18"/>
      <c r="E32" s="19" t="str">
        <f t="shared" si="0"/>
        <v/>
      </c>
      <c r="F32" s="19" t="str">
        <f t="shared" si="1"/>
        <v/>
      </c>
      <c r="G32" s="19" t="e">
        <f>IF((COUNTA(T12:AC12)&gt;0),(ROUND((AVERAGE(T32:AD32)),0)),"")</f>
        <v>#DIV/0!</v>
      </c>
      <c r="H32" s="19" t="e">
        <f t="shared" si="2"/>
        <v>#DIV/0!</v>
      </c>
      <c r="I32" s="35"/>
      <c r="J32" s="19" t="str">
        <f t="shared" si="3"/>
        <v/>
      </c>
      <c r="K32" s="19" t="str">
        <f t="shared" si="4"/>
        <v/>
      </c>
      <c r="L32" s="19" t="str">
        <f t="shared" si="5"/>
        <v/>
      </c>
      <c r="M32" s="19" t="str">
        <f t="shared" si="6"/>
        <v/>
      </c>
      <c r="N32" s="19" t="str">
        <f t="shared" si="7"/>
        <v/>
      </c>
      <c r="O32" s="35"/>
      <c r="P32" s="19" t="str">
        <f t="shared" si="8"/>
        <v/>
      </c>
      <c r="Q32" s="19" t="str">
        <f t="shared" si="9"/>
        <v/>
      </c>
      <c r="R32" s="19" t="str">
        <f t="shared" si="10"/>
        <v/>
      </c>
      <c r="S32" s="18"/>
      <c r="T32" s="1"/>
      <c r="U32" s="1"/>
      <c r="V32" s="1"/>
      <c r="W32" s="1"/>
      <c r="X32" s="1"/>
      <c r="Y32" s="1"/>
      <c r="Z32" s="1"/>
      <c r="AA32" s="1"/>
      <c r="AB32" s="1"/>
      <c r="AC32" s="1"/>
      <c r="AD32" s="1"/>
      <c r="AE32" s="18"/>
      <c r="AF32" s="1"/>
      <c r="AG32" s="1"/>
      <c r="AH32" s="1"/>
      <c r="AI32" s="1"/>
      <c r="AJ32" s="1"/>
      <c r="AK32" s="1"/>
      <c r="AL32" s="1"/>
      <c r="AM32" s="1"/>
      <c r="AN32" s="1"/>
      <c r="AO32" s="1"/>
      <c r="AP32" s="18"/>
      <c r="AQ32" s="31"/>
      <c r="AR32" s="31"/>
      <c r="AS32" s="31"/>
      <c r="AT32" s="31"/>
      <c r="AU32" s="31"/>
      <c r="AV32" s="31"/>
      <c r="AW32" s="31"/>
      <c r="AX32" s="31"/>
      <c r="AY32" s="31"/>
      <c r="AZ32" s="31"/>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1"/>
      <c r="FH32" s="74"/>
      <c r="FI32" s="74"/>
      <c r="FJ32" s="74"/>
      <c r="FK32" s="74"/>
    </row>
    <row r="33" spans="1:157">
      <c r="A33" s="19"/>
      <c r="B33" s="19"/>
      <c r="C33" s="19"/>
      <c r="D33" s="18"/>
      <c r="E33" s="19" t="str">
        <f t="shared" si="0"/>
        <v/>
      </c>
      <c r="F33" s="19" t="str">
        <f t="shared" si="1"/>
        <v/>
      </c>
      <c r="G33" s="19" t="e">
        <f>IF((COUNTA(T12:AC12)&gt;0),(ROUND((AVERAGE(T33:AD33)),0)),"")</f>
        <v>#DIV/0!</v>
      </c>
      <c r="H33" s="19" t="e">
        <f t="shared" si="2"/>
        <v>#DIV/0!</v>
      </c>
      <c r="I33" s="35"/>
      <c r="J33" s="19" t="str">
        <f t="shared" si="3"/>
        <v/>
      </c>
      <c r="K33" s="19" t="str">
        <f t="shared" si="4"/>
        <v/>
      </c>
      <c r="L33" s="19" t="str">
        <f t="shared" si="5"/>
        <v/>
      </c>
      <c r="M33" s="19" t="str">
        <f t="shared" si="6"/>
        <v/>
      </c>
      <c r="N33" s="19" t="str">
        <f t="shared" si="7"/>
        <v/>
      </c>
      <c r="O33" s="35"/>
      <c r="P33" s="19" t="str">
        <f t="shared" si="8"/>
        <v/>
      </c>
      <c r="Q33" s="19" t="str">
        <f t="shared" si="9"/>
        <v/>
      </c>
      <c r="R33" s="19" t="str">
        <f t="shared" si="10"/>
        <v/>
      </c>
      <c r="S33" s="18"/>
      <c r="T33" s="1"/>
      <c r="U33" s="1"/>
      <c r="V33" s="1"/>
      <c r="W33" s="1"/>
      <c r="X33" s="1"/>
      <c r="Y33" s="1"/>
      <c r="Z33" s="1"/>
      <c r="AA33" s="1"/>
      <c r="AB33" s="1"/>
      <c r="AC33" s="1"/>
      <c r="AD33" s="1"/>
      <c r="AE33" s="18"/>
      <c r="AF33" s="1"/>
      <c r="AG33" s="1"/>
      <c r="AH33" s="1"/>
      <c r="AI33" s="1"/>
      <c r="AJ33" s="1"/>
      <c r="AK33" s="1"/>
      <c r="AL33" s="1"/>
      <c r="AM33" s="1"/>
      <c r="AN33" s="1"/>
      <c r="AO33" s="1"/>
      <c r="AP33" s="18"/>
      <c r="AQ33" s="31"/>
      <c r="AR33" s="31"/>
      <c r="AS33" s="31"/>
      <c r="AT33" s="31"/>
      <c r="AU33" s="31"/>
      <c r="AV33" s="31"/>
      <c r="AW33" s="31"/>
      <c r="AX33" s="31"/>
      <c r="AY33" s="31"/>
      <c r="AZ33" s="31"/>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c r="A34" s="19"/>
      <c r="B34" s="19"/>
      <c r="C34" s="19"/>
      <c r="D34" s="18"/>
      <c r="E34" s="19" t="str">
        <f t="shared" si="0"/>
        <v/>
      </c>
      <c r="F34" s="19" t="str">
        <f t="shared" si="1"/>
        <v/>
      </c>
      <c r="G34" s="19" t="e">
        <f>IF((COUNTA(T12:AC12)&gt;0),(ROUND((AVERAGE(T34:AD34)),0)),"")</f>
        <v>#DIV/0!</v>
      </c>
      <c r="H34" s="19" t="e">
        <f t="shared" si="2"/>
        <v>#DIV/0!</v>
      </c>
      <c r="I34" s="35"/>
      <c r="J34" s="19" t="str">
        <f t="shared" si="3"/>
        <v/>
      </c>
      <c r="K34" s="19" t="str">
        <f t="shared" si="4"/>
        <v/>
      </c>
      <c r="L34" s="19" t="str">
        <f t="shared" si="5"/>
        <v/>
      </c>
      <c r="M34" s="19" t="str">
        <f t="shared" si="6"/>
        <v/>
      </c>
      <c r="N34" s="19" t="str">
        <f t="shared" si="7"/>
        <v/>
      </c>
      <c r="O34" s="35"/>
      <c r="P34" s="19" t="str">
        <f t="shared" si="8"/>
        <v/>
      </c>
      <c r="Q34" s="19" t="str">
        <f t="shared" si="9"/>
        <v/>
      </c>
      <c r="R34" s="19" t="str">
        <f t="shared" si="10"/>
        <v/>
      </c>
      <c r="S34" s="18"/>
      <c r="T34" s="1"/>
      <c r="U34" s="1"/>
      <c r="V34" s="1"/>
      <c r="W34" s="1"/>
      <c r="X34" s="1"/>
      <c r="Y34" s="1"/>
      <c r="Z34" s="1"/>
      <c r="AA34" s="1"/>
      <c r="AB34" s="1"/>
      <c r="AC34" s="1"/>
      <c r="AD34" s="1"/>
      <c r="AE34" s="18"/>
      <c r="AF34" s="1"/>
      <c r="AG34" s="1"/>
      <c r="AH34" s="1"/>
      <c r="AI34" s="1"/>
      <c r="AJ34" s="1"/>
      <c r="AK34" s="1"/>
      <c r="AL34" s="1"/>
      <c r="AM34" s="1"/>
      <c r="AN34" s="1"/>
      <c r="AO34" s="1"/>
      <c r="AP34" s="18"/>
      <c r="AQ34" s="31"/>
      <c r="AR34" s="31"/>
      <c r="AS34" s="31"/>
      <c r="AT34" s="31"/>
      <c r="AU34" s="31"/>
      <c r="AV34" s="31"/>
      <c r="AW34" s="31"/>
      <c r="AX34" s="31"/>
      <c r="AY34" s="31"/>
      <c r="AZ34" s="31"/>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c r="A35" s="19"/>
      <c r="B35" s="19"/>
      <c r="C35" s="19"/>
      <c r="D35" s="18"/>
      <c r="E35" s="19" t="str">
        <f t="shared" si="0"/>
        <v/>
      </c>
      <c r="F35" s="19" t="str">
        <f t="shared" si="1"/>
        <v/>
      </c>
      <c r="G35" s="19" t="e">
        <f>IF((COUNTA(T12:AC12)&gt;0),(ROUND((AVERAGE(T35:AD35)),0)),"")</f>
        <v>#DIV/0!</v>
      </c>
      <c r="H35" s="19" t="e">
        <f t="shared" si="2"/>
        <v>#DIV/0!</v>
      </c>
      <c r="I35" s="35"/>
      <c r="J35" s="19" t="str">
        <f t="shared" si="3"/>
        <v/>
      </c>
      <c r="K35" s="19" t="str">
        <f t="shared" si="4"/>
        <v/>
      </c>
      <c r="L35" s="19" t="str">
        <f t="shared" si="5"/>
        <v/>
      </c>
      <c r="M35" s="19" t="str">
        <f t="shared" si="6"/>
        <v/>
      </c>
      <c r="N35" s="19" t="str">
        <f t="shared" si="7"/>
        <v/>
      </c>
      <c r="O35" s="35"/>
      <c r="P35" s="19" t="str">
        <f t="shared" si="8"/>
        <v/>
      </c>
      <c r="Q35" s="19" t="str">
        <f t="shared" si="9"/>
        <v/>
      </c>
      <c r="R35" s="19" t="str">
        <f t="shared" si="10"/>
        <v/>
      </c>
      <c r="S35" s="18"/>
      <c r="T35" s="1"/>
      <c r="U35" s="1"/>
      <c r="V35" s="1"/>
      <c r="W35" s="1"/>
      <c r="X35" s="1"/>
      <c r="Y35" s="1"/>
      <c r="Z35" s="1"/>
      <c r="AA35" s="1"/>
      <c r="AB35" s="1"/>
      <c r="AC35" s="1"/>
      <c r="AD35" s="1"/>
      <c r="AE35" s="18"/>
      <c r="AF35" s="1"/>
      <c r="AG35" s="1"/>
      <c r="AH35" s="1"/>
      <c r="AI35" s="1"/>
      <c r="AJ35" s="1"/>
      <c r="AK35" s="1"/>
      <c r="AL35" s="1"/>
      <c r="AM35" s="1"/>
      <c r="AN35" s="1"/>
      <c r="AO35" s="1"/>
      <c r="AP35" s="18"/>
      <c r="AQ35" s="31"/>
      <c r="AR35" s="31"/>
      <c r="AS35" s="31"/>
      <c r="AT35" s="31"/>
      <c r="AU35" s="31"/>
      <c r="AV35" s="31"/>
      <c r="AW35" s="31"/>
      <c r="AX35" s="31"/>
      <c r="AY35" s="31"/>
      <c r="AZ35" s="31"/>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c r="A36" s="19"/>
      <c r="B36" s="19"/>
      <c r="C36" s="19"/>
      <c r="D36" s="18"/>
      <c r="E36" s="19" t="str">
        <f t="shared" si="0"/>
        <v/>
      </c>
      <c r="F36" s="19" t="str">
        <f t="shared" si="1"/>
        <v/>
      </c>
      <c r="G36" s="19" t="e">
        <f>IF((COUNTA(T12:AC12)&gt;0),(ROUND((AVERAGE(T36:AD36)),0)),"")</f>
        <v>#DIV/0!</v>
      </c>
      <c r="H36" s="19" t="e">
        <f t="shared" si="2"/>
        <v>#DIV/0!</v>
      </c>
      <c r="I36" s="35"/>
      <c r="J36" s="19" t="str">
        <f t="shared" si="3"/>
        <v/>
      </c>
      <c r="K36" s="19" t="str">
        <f t="shared" si="4"/>
        <v/>
      </c>
      <c r="L36" s="19" t="str">
        <f t="shared" si="5"/>
        <v/>
      </c>
      <c r="M36" s="19" t="str">
        <f t="shared" si="6"/>
        <v/>
      </c>
      <c r="N36" s="19" t="str">
        <f t="shared" si="7"/>
        <v/>
      </c>
      <c r="O36" s="35"/>
      <c r="P36" s="19" t="str">
        <f t="shared" si="8"/>
        <v/>
      </c>
      <c r="Q36" s="19" t="str">
        <f t="shared" si="9"/>
        <v/>
      </c>
      <c r="R36" s="19" t="str">
        <f t="shared" si="10"/>
        <v/>
      </c>
      <c r="S36" s="18"/>
      <c r="T36" s="1"/>
      <c r="U36" s="1"/>
      <c r="V36" s="1"/>
      <c r="W36" s="1"/>
      <c r="X36" s="1"/>
      <c r="Y36" s="1"/>
      <c r="Z36" s="1"/>
      <c r="AA36" s="1"/>
      <c r="AB36" s="1"/>
      <c r="AC36" s="1"/>
      <c r="AD36" s="1"/>
      <c r="AE36" s="18"/>
      <c r="AF36" s="1"/>
      <c r="AG36" s="1"/>
      <c r="AH36" s="1"/>
      <c r="AI36" s="1"/>
      <c r="AJ36" s="1"/>
      <c r="AK36" s="1"/>
      <c r="AL36" s="1"/>
      <c r="AM36" s="1"/>
      <c r="AN36" s="1"/>
      <c r="AO36" s="1"/>
      <c r="AP36" s="18"/>
      <c r="AQ36" s="31"/>
      <c r="AR36" s="31"/>
      <c r="AS36" s="31"/>
      <c r="AT36" s="31"/>
      <c r="AU36" s="31"/>
      <c r="AV36" s="31"/>
      <c r="AW36" s="31"/>
      <c r="AX36" s="31"/>
      <c r="AY36" s="31"/>
      <c r="AZ36" s="31"/>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c r="A37" s="19"/>
      <c r="B37" s="19"/>
      <c r="C37" s="19"/>
      <c r="D37" s="18"/>
      <c r="E37" s="19" t="str">
        <f t="shared" si="0"/>
        <v/>
      </c>
      <c r="F37" s="19" t="str">
        <f t="shared" si="1"/>
        <v/>
      </c>
      <c r="G37" s="19" t="e">
        <f>IF((COUNTA(T12:AC12)&gt;0),(ROUND((AVERAGE(T37:AD37)),0)),"")</f>
        <v>#DIV/0!</v>
      </c>
      <c r="H37" s="19" t="e">
        <f t="shared" si="2"/>
        <v>#DIV/0!</v>
      </c>
      <c r="I37" s="35"/>
      <c r="J37" s="19" t="str">
        <f t="shared" si="3"/>
        <v/>
      </c>
      <c r="K37" s="19" t="str">
        <f t="shared" si="4"/>
        <v/>
      </c>
      <c r="L37" s="19" t="str">
        <f t="shared" si="5"/>
        <v/>
      </c>
      <c r="M37" s="19" t="str">
        <f t="shared" si="6"/>
        <v/>
      </c>
      <c r="N37" s="19" t="str">
        <f t="shared" si="7"/>
        <v/>
      </c>
      <c r="O37" s="35"/>
      <c r="P37" s="19" t="str">
        <f t="shared" si="8"/>
        <v/>
      </c>
      <c r="Q37" s="19" t="str">
        <f t="shared" si="9"/>
        <v/>
      </c>
      <c r="R37" s="19" t="str">
        <f t="shared" si="10"/>
        <v/>
      </c>
      <c r="S37" s="18"/>
      <c r="T37" s="1"/>
      <c r="U37" s="1"/>
      <c r="V37" s="1"/>
      <c r="W37" s="1"/>
      <c r="X37" s="1"/>
      <c r="Y37" s="1"/>
      <c r="Z37" s="1"/>
      <c r="AA37" s="1"/>
      <c r="AB37" s="1"/>
      <c r="AC37" s="1"/>
      <c r="AD37" s="1"/>
      <c r="AE37" s="18"/>
      <c r="AF37" s="1"/>
      <c r="AG37" s="1"/>
      <c r="AH37" s="1"/>
      <c r="AI37" s="1"/>
      <c r="AJ37" s="1"/>
      <c r="AK37" s="1"/>
      <c r="AL37" s="1"/>
      <c r="AM37" s="1"/>
      <c r="AN37" s="1"/>
      <c r="AO37" s="1"/>
      <c r="AP37" s="18"/>
      <c r="AQ37" s="31"/>
      <c r="AR37" s="31"/>
      <c r="AS37" s="31"/>
      <c r="AT37" s="31"/>
      <c r="AU37" s="31"/>
      <c r="AV37" s="31"/>
      <c r="AW37" s="31"/>
      <c r="AX37" s="31"/>
      <c r="AY37" s="31"/>
      <c r="AZ37" s="31"/>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c r="A38" s="19"/>
      <c r="B38" s="19"/>
      <c r="C38" s="19"/>
      <c r="D38" s="18"/>
      <c r="E38" s="19" t="str">
        <f t="shared" si="0"/>
        <v/>
      </c>
      <c r="F38" s="19" t="str">
        <f t="shared" si="1"/>
        <v/>
      </c>
      <c r="G38" s="19" t="e">
        <f>IF((COUNTA(T12:AC12)&gt;0),(ROUND((AVERAGE(T38:AD38)),0)),"")</f>
        <v>#DIV/0!</v>
      </c>
      <c r="H38" s="19" t="e">
        <f t="shared" si="2"/>
        <v>#DIV/0!</v>
      </c>
      <c r="I38" s="35"/>
      <c r="J38" s="19" t="str">
        <f t="shared" si="3"/>
        <v/>
      </c>
      <c r="K38" s="19" t="str">
        <f t="shared" si="4"/>
        <v/>
      </c>
      <c r="L38" s="19" t="str">
        <f t="shared" si="5"/>
        <v/>
      </c>
      <c r="M38" s="19" t="str">
        <f t="shared" si="6"/>
        <v/>
      </c>
      <c r="N38" s="19" t="str">
        <f t="shared" si="7"/>
        <v/>
      </c>
      <c r="O38" s="35"/>
      <c r="P38" s="19" t="str">
        <f t="shared" si="8"/>
        <v/>
      </c>
      <c r="Q38" s="19" t="str">
        <f t="shared" si="9"/>
        <v/>
      </c>
      <c r="R38" s="19" t="str">
        <f t="shared" si="10"/>
        <v/>
      </c>
      <c r="S38" s="18"/>
      <c r="T38" s="1"/>
      <c r="U38" s="1"/>
      <c r="V38" s="1"/>
      <c r="W38" s="1"/>
      <c r="X38" s="1"/>
      <c r="Y38" s="1"/>
      <c r="Z38" s="1"/>
      <c r="AA38" s="1"/>
      <c r="AB38" s="1"/>
      <c r="AC38" s="1"/>
      <c r="AD38" s="1"/>
      <c r="AE38" s="18"/>
      <c r="AF38" s="1"/>
      <c r="AG38" s="1"/>
      <c r="AH38" s="1"/>
      <c r="AI38" s="1"/>
      <c r="AJ38" s="1"/>
      <c r="AK38" s="1"/>
      <c r="AL38" s="1"/>
      <c r="AM38" s="1"/>
      <c r="AN38" s="1"/>
      <c r="AO38" s="1"/>
      <c r="AP38" s="18"/>
      <c r="AQ38" s="31"/>
      <c r="AR38" s="31"/>
      <c r="AS38" s="31"/>
      <c r="AT38" s="31"/>
      <c r="AU38" s="31"/>
      <c r="AV38" s="31"/>
      <c r="AW38" s="31"/>
      <c r="AX38" s="31"/>
      <c r="AY38" s="31"/>
      <c r="AZ38" s="31"/>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c r="A39" s="19"/>
      <c r="B39" s="19"/>
      <c r="C39" s="19"/>
      <c r="D39" s="18"/>
      <c r="E39" s="19" t="str">
        <f t="shared" si="0"/>
        <v/>
      </c>
      <c r="F39" s="19" t="str">
        <f t="shared" si="1"/>
        <v/>
      </c>
      <c r="G39" s="19" t="e">
        <f>IF((COUNTA(T12:AC12)&gt;0),(ROUND((AVERAGE(T39:AD39)),0)),"")</f>
        <v>#DIV/0!</v>
      </c>
      <c r="H39" s="19" t="e">
        <f t="shared" si="2"/>
        <v>#DIV/0!</v>
      </c>
      <c r="I39" s="35"/>
      <c r="J39" s="19" t="str">
        <f t="shared" si="3"/>
        <v/>
      </c>
      <c r="K39" s="19" t="str">
        <f t="shared" si="4"/>
        <v/>
      </c>
      <c r="L39" s="19" t="str">
        <f t="shared" si="5"/>
        <v/>
      </c>
      <c r="M39" s="19" t="str">
        <f t="shared" si="6"/>
        <v/>
      </c>
      <c r="N39" s="19" t="str">
        <f t="shared" si="7"/>
        <v/>
      </c>
      <c r="O39" s="35"/>
      <c r="P39" s="19" t="str">
        <f t="shared" si="8"/>
        <v/>
      </c>
      <c r="Q39" s="19" t="str">
        <f t="shared" si="9"/>
        <v/>
      </c>
      <c r="R39" s="19" t="str">
        <f t="shared" si="10"/>
        <v/>
      </c>
      <c r="S39" s="18"/>
      <c r="T39" s="1"/>
      <c r="U39" s="1"/>
      <c r="V39" s="1"/>
      <c r="W39" s="1"/>
      <c r="X39" s="1"/>
      <c r="Y39" s="1"/>
      <c r="Z39" s="1"/>
      <c r="AA39" s="1"/>
      <c r="AB39" s="1"/>
      <c r="AC39" s="1"/>
      <c r="AD39" s="1"/>
      <c r="AE39" s="18"/>
      <c r="AF39" s="1"/>
      <c r="AG39" s="1"/>
      <c r="AH39" s="1"/>
      <c r="AI39" s="1"/>
      <c r="AJ39" s="1"/>
      <c r="AK39" s="1"/>
      <c r="AL39" s="1"/>
      <c r="AM39" s="1"/>
      <c r="AN39" s="1"/>
      <c r="AO39" s="1"/>
      <c r="AP39" s="18"/>
      <c r="AQ39" s="31"/>
      <c r="AR39" s="31"/>
      <c r="AS39" s="31"/>
      <c r="AT39" s="31"/>
      <c r="AU39" s="31"/>
      <c r="AV39" s="31"/>
      <c r="AW39" s="31"/>
      <c r="AX39" s="31"/>
      <c r="AY39" s="31"/>
      <c r="AZ39" s="31"/>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c r="A40" s="19"/>
      <c r="B40" s="19"/>
      <c r="C40" s="19"/>
      <c r="D40" s="18"/>
      <c r="E40" s="19" t="str">
        <f t="shared" si="0"/>
        <v/>
      </c>
      <c r="F40" s="19" t="str">
        <f t="shared" si="1"/>
        <v/>
      </c>
      <c r="G40" s="19" t="e">
        <f>IF((COUNTA(T12:AC12)&gt;0),(ROUND((AVERAGE(T40:AD40)),0)),"")</f>
        <v>#DIV/0!</v>
      </c>
      <c r="H40" s="19" t="e">
        <f t="shared" si="2"/>
        <v>#DIV/0!</v>
      </c>
      <c r="I40" s="35"/>
      <c r="J40" s="19" t="str">
        <f t="shared" si="3"/>
        <v/>
      </c>
      <c r="K40" s="19" t="str">
        <f t="shared" si="4"/>
        <v/>
      </c>
      <c r="L40" s="19" t="str">
        <f t="shared" si="5"/>
        <v/>
      </c>
      <c r="M40" s="19" t="str">
        <f t="shared" si="6"/>
        <v/>
      </c>
      <c r="N40" s="19" t="str">
        <f t="shared" si="7"/>
        <v/>
      </c>
      <c r="O40" s="35"/>
      <c r="P40" s="19" t="str">
        <f t="shared" si="8"/>
        <v/>
      </c>
      <c r="Q40" s="19" t="str">
        <f t="shared" si="9"/>
        <v/>
      </c>
      <c r="R40" s="19" t="str">
        <f t="shared" si="10"/>
        <v/>
      </c>
      <c r="S40" s="18"/>
      <c r="T40" s="1"/>
      <c r="U40" s="1"/>
      <c r="V40" s="1"/>
      <c r="W40" s="1"/>
      <c r="X40" s="1"/>
      <c r="Y40" s="1"/>
      <c r="Z40" s="1"/>
      <c r="AA40" s="1"/>
      <c r="AB40" s="1"/>
      <c r="AC40" s="1"/>
      <c r="AD40" s="1"/>
      <c r="AE40" s="18"/>
      <c r="AF40" s="1"/>
      <c r="AG40" s="1"/>
      <c r="AH40" s="1"/>
      <c r="AI40" s="1"/>
      <c r="AJ40" s="1"/>
      <c r="AK40" s="1"/>
      <c r="AL40" s="1"/>
      <c r="AM40" s="1"/>
      <c r="AN40" s="1"/>
      <c r="AO40" s="1"/>
      <c r="AP40" s="18"/>
      <c r="AQ40" s="31"/>
      <c r="AR40" s="31"/>
      <c r="AS40" s="31"/>
      <c r="AT40" s="31"/>
      <c r="AU40" s="31"/>
      <c r="AV40" s="31"/>
      <c r="AW40" s="31"/>
      <c r="AX40" s="31"/>
      <c r="AY40" s="31"/>
      <c r="AZ40" s="31"/>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c r="A41" s="19"/>
      <c r="B41" s="19"/>
      <c r="C41" s="19"/>
      <c r="D41" s="18"/>
      <c r="E41" s="19" t="str">
        <f t="shared" si="0"/>
        <v/>
      </c>
      <c r="F41" s="19" t="str">
        <f t="shared" si="1"/>
        <v/>
      </c>
      <c r="G41" s="19" t="e">
        <f>IF((COUNTA(T12:AC12)&gt;0),(ROUND((AVERAGE(T41:AD41)),0)),"")</f>
        <v>#DIV/0!</v>
      </c>
      <c r="H41" s="19" t="e">
        <f t="shared" si="2"/>
        <v>#DIV/0!</v>
      </c>
      <c r="I41" s="35"/>
      <c r="J41" s="19" t="str">
        <f t="shared" si="3"/>
        <v/>
      </c>
      <c r="K41" s="19" t="str">
        <f t="shared" si="4"/>
        <v/>
      </c>
      <c r="L41" s="19" t="str">
        <f t="shared" si="5"/>
        <v/>
      </c>
      <c r="M41" s="19" t="str">
        <f t="shared" si="6"/>
        <v/>
      </c>
      <c r="N41" s="19" t="str">
        <f t="shared" si="7"/>
        <v/>
      </c>
      <c r="O41" s="35"/>
      <c r="P41" s="19" t="str">
        <f t="shared" si="8"/>
        <v/>
      </c>
      <c r="Q41" s="19" t="str">
        <f t="shared" si="9"/>
        <v/>
      </c>
      <c r="R41" s="19" t="str">
        <f t="shared" si="10"/>
        <v/>
      </c>
      <c r="S41" s="18"/>
      <c r="T41" s="1"/>
      <c r="U41" s="1"/>
      <c r="V41" s="1"/>
      <c r="W41" s="1"/>
      <c r="X41" s="1"/>
      <c r="Y41" s="1"/>
      <c r="Z41" s="1"/>
      <c r="AA41" s="1"/>
      <c r="AB41" s="1"/>
      <c r="AC41" s="1"/>
      <c r="AD41" s="1"/>
      <c r="AE41" s="18"/>
      <c r="AF41" s="1"/>
      <c r="AG41" s="1"/>
      <c r="AH41" s="1"/>
      <c r="AI41" s="1"/>
      <c r="AJ41" s="1"/>
      <c r="AK41" s="1"/>
      <c r="AL41" s="1"/>
      <c r="AM41" s="1"/>
      <c r="AN41" s="1"/>
      <c r="AO41" s="1"/>
      <c r="AP41" s="18"/>
      <c r="AQ41" s="31"/>
      <c r="AR41" s="31"/>
      <c r="AS41" s="31"/>
      <c r="AT41" s="31"/>
      <c r="AU41" s="31"/>
      <c r="AV41" s="31"/>
      <c r="AW41" s="31"/>
      <c r="AX41" s="31"/>
      <c r="AY41" s="31"/>
      <c r="AZ41" s="31"/>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c r="A42" s="19"/>
      <c r="B42" s="19"/>
      <c r="C42" s="19"/>
      <c r="D42" s="18"/>
      <c r="E42" s="19" t="str">
        <f t="shared" si="0"/>
        <v/>
      </c>
      <c r="F42" s="19" t="str">
        <f t="shared" si="1"/>
        <v/>
      </c>
      <c r="G42" s="19" t="e">
        <f>IF((COUNTA(T12:AC12)&gt;0),(ROUND((AVERAGE(T42:AD42)),0)),"")</f>
        <v>#DIV/0!</v>
      </c>
      <c r="H42" s="19" t="e">
        <f t="shared" si="2"/>
        <v>#DIV/0!</v>
      </c>
      <c r="I42" s="35"/>
      <c r="J42" s="19" t="str">
        <f t="shared" si="3"/>
        <v/>
      </c>
      <c r="K42" s="19" t="str">
        <f t="shared" si="4"/>
        <v/>
      </c>
      <c r="L42" s="19" t="str">
        <f t="shared" si="5"/>
        <v/>
      </c>
      <c r="M42" s="19" t="str">
        <f t="shared" si="6"/>
        <v/>
      </c>
      <c r="N42" s="19" t="str">
        <f t="shared" si="7"/>
        <v/>
      </c>
      <c r="O42" s="35"/>
      <c r="P42" s="19" t="str">
        <f t="shared" si="8"/>
        <v/>
      </c>
      <c r="Q42" s="19" t="str">
        <f t="shared" si="9"/>
        <v/>
      </c>
      <c r="R42" s="19" t="str">
        <f t="shared" si="10"/>
        <v/>
      </c>
      <c r="S42" s="18"/>
      <c r="T42" s="1"/>
      <c r="U42" s="1"/>
      <c r="V42" s="1"/>
      <c r="W42" s="1"/>
      <c r="X42" s="1"/>
      <c r="Y42" s="1"/>
      <c r="Z42" s="1"/>
      <c r="AA42" s="1"/>
      <c r="AB42" s="1"/>
      <c r="AC42" s="1"/>
      <c r="AD42" s="1"/>
      <c r="AE42" s="18"/>
      <c r="AF42" s="1"/>
      <c r="AG42" s="1"/>
      <c r="AH42" s="1"/>
      <c r="AI42" s="1"/>
      <c r="AJ42" s="1"/>
      <c r="AK42" s="1"/>
      <c r="AL42" s="1"/>
      <c r="AM42" s="1"/>
      <c r="AN42" s="1"/>
      <c r="AO42" s="1"/>
      <c r="AP42" s="18"/>
      <c r="AQ42" s="31"/>
      <c r="AR42" s="31"/>
      <c r="AS42" s="31"/>
      <c r="AT42" s="31"/>
      <c r="AU42" s="31"/>
      <c r="AV42" s="31"/>
      <c r="AW42" s="31"/>
      <c r="AX42" s="31"/>
      <c r="AY42" s="31"/>
      <c r="AZ42" s="31"/>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c r="A43" s="19"/>
      <c r="B43" s="19"/>
      <c r="C43" s="19"/>
      <c r="D43" s="18"/>
      <c r="E43" s="19" t="str">
        <f t="shared" si="0"/>
        <v/>
      </c>
      <c r="F43" s="19" t="str">
        <f t="shared" si="1"/>
        <v/>
      </c>
      <c r="G43" s="19" t="e">
        <f>IF((COUNTA(T12:AC12)&gt;0),(ROUND((AVERAGE(T43:AD43)),0)),"")</f>
        <v>#DIV/0!</v>
      </c>
      <c r="H43" s="19" t="e">
        <f t="shared" si="2"/>
        <v>#DIV/0!</v>
      </c>
      <c r="I43" s="35"/>
      <c r="J43" s="19" t="str">
        <f t="shared" si="3"/>
        <v/>
      </c>
      <c r="K43" s="19" t="str">
        <f t="shared" si="4"/>
        <v/>
      </c>
      <c r="L43" s="19" t="str">
        <f t="shared" si="5"/>
        <v/>
      </c>
      <c r="M43" s="19" t="str">
        <f t="shared" si="6"/>
        <v/>
      </c>
      <c r="N43" s="19" t="str">
        <f t="shared" si="7"/>
        <v/>
      </c>
      <c r="O43" s="35"/>
      <c r="P43" s="19" t="str">
        <f t="shared" si="8"/>
        <v/>
      </c>
      <c r="Q43" s="19" t="str">
        <f t="shared" si="9"/>
        <v/>
      </c>
      <c r="R43" s="19" t="str">
        <f t="shared" si="10"/>
        <v/>
      </c>
      <c r="S43" s="18"/>
      <c r="T43" s="1"/>
      <c r="U43" s="1"/>
      <c r="V43" s="1"/>
      <c r="W43" s="1"/>
      <c r="X43" s="1"/>
      <c r="Y43" s="1"/>
      <c r="Z43" s="1"/>
      <c r="AA43" s="1"/>
      <c r="AB43" s="1"/>
      <c r="AC43" s="1"/>
      <c r="AD43" s="1"/>
      <c r="AE43" s="18"/>
      <c r="AF43" s="1"/>
      <c r="AG43" s="1"/>
      <c r="AH43" s="1"/>
      <c r="AI43" s="1"/>
      <c r="AJ43" s="1"/>
      <c r="AK43" s="1"/>
      <c r="AL43" s="1"/>
      <c r="AM43" s="1"/>
      <c r="AN43" s="1"/>
      <c r="AO43" s="1"/>
      <c r="AP43" s="18"/>
      <c r="AQ43" s="31"/>
      <c r="AR43" s="31"/>
      <c r="AS43" s="31"/>
      <c r="AT43" s="31"/>
      <c r="AU43" s="31"/>
      <c r="AV43" s="31"/>
      <c r="AW43" s="31"/>
      <c r="AX43" s="31"/>
      <c r="AY43" s="31"/>
      <c r="AZ43" s="31"/>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c r="A44" s="19"/>
      <c r="B44" s="19"/>
      <c r="C44" s="19"/>
      <c r="D44" s="18"/>
      <c r="E44" s="19" t="str">
        <f t="shared" si="0"/>
        <v/>
      </c>
      <c r="F44" s="19" t="str">
        <f t="shared" si="1"/>
        <v/>
      </c>
      <c r="G44" s="19" t="e">
        <f>IF((COUNTA(T12:AC12)&gt;0),(ROUND((AVERAGE(T44:AD44)),0)),"")</f>
        <v>#DIV/0!</v>
      </c>
      <c r="H44" s="19" t="e">
        <f t="shared" si="2"/>
        <v>#DIV/0!</v>
      </c>
      <c r="I44" s="35"/>
      <c r="J44" s="19" t="str">
        <f t="shared" si="3"/>
        <v/>
      </c>
      <c r="K44" s="19" t="str">
        <f t="shared" si="4"/>
        <v/>
      </c>
      <c r="L44" s="19" t="str">
        <f t="shared" si="5"/>
        <v/>
      </c>
      <c r="M44" s="19" t="str">
        <f t="shared" si="6"/>
        <v/>
      </c>
      <c r="N44" s="19" t="str">
        <f t="shared" si="7"/>
        <v/>
      </c>
      <c r="O44" s="35"/>
      <c r="P44" s="19" t="str">
        <f t="shared" si="8"/>
        <v/>
      </c>
      <c r="Q44" s="19" t="str">
        <f t="shared" si="9"/>
        <v/>
      </c>
      <c r="R44" s="19" t="str">
        <f t="shared" si="10"/>
        <v/>
      </c>
      <c r="S44" s="18"/>
      <c r="T44" s="1"/>
      <c r="U44" s="1"/>
      <c r="V44" s="1"/>
      <c r="W44" s="1"/>
      <c r="X44" s="1"/>
      <c r="Y44" s="1"/>
      <c r="Z44" s="1"/>
      <c r="AA44" s="1"/>
      <c r="AB44" s="1"/>
      <c r="AC44" s="1"/>
      <c r="AD44" s="1"/>
      <c r="AE44" s="18"/>
      <c r="AF44" s="1"/>
      <c r="AG44" s="1"/>
      <c r="AH44" s="1"/>
      <c r="AI44" s="1"/>
      <c r="AJ44" s="1"/>
      <c r="AK44" s="1"/>
      <c r="AL44" s="1"/>
      <c r="AM44" s="1"/>
      <c r="AN44" s="1"/>
      <c r="AO44" s="1"/>
      <c r="AP44" s="18"/>
      <c r="AQ44" s="31"/>
      <c r="AR44" s="31"/>
      <c r="AS44" s="31"/>
      <c r="AT44" s="31"/>
      <c r="AU44" s="31"/>
      <c r="AV44" s="31"/>
      <c r="AW44" s="31"/>
      <c r="AX44" s="31"/>
      <c r="AY44" s="31"/>
      <c r="AZ44" s="31"/>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c r="A45" s="19"/>
      <c r="B45" s="19"/>
      <c r="C45" s="19"/>
      <c r="D45" s="18"/>
      <c r="E45" s="19" t="str">
        <f t="shared" si="0"/>
        <v/>
      </c>
      <c r="F45" s="19" t="str">
        <f t="shared" si="1"/>
        <v/>
      </c>
      <c r="G45" s="19" t="e">
        <f>IF((COUNTA(T12:AC12)&gt;0),(ROUND((AVERAGE(T45:AD45)),0)),"")</f>
        <v>#DIV/0!</v>
      </c>
      <c r="H45" s="19" t="e">
        <f t="shared" si="2"/>
        <v>#DIV/0!</v>
      </c>
      <c r="I45" s="35"/>
      <c r="J45" s="19" t="str">
        <f t="shared" si="3"/>
        <v/>
      </c>
      <c r="K45" s="19" t="str">
        <f t="shared" si="4"/>
        <v/>
      </c>
      <c r="L45" s="19" t="str">
        <f t="shared" si="5"/>
        <v/>
      </c>
      <c r="M45" s="19" t="str">
        <f t="shared" si="6"/>
        <v/>
      </c>
      <c r="N45" s="19" t="str">
        <f t="shared" si="7"/>
        <v/>
      </c>
      <c r="O45" s="35"/>
      <c r="P45" s="19" t="str">
        <f t="shared" si="8"/>
        <v/>
      </c>
      <c r="Q45" s="19" t="str">
        <f t="shared" si="9"/>
        <v/>
      </c>
      <c r="R45" s="19" t="str">
        <f t="shared" si="10"/>
        <v/>
      </c>
      <c r="S45" s="18"/>
      <c r="T45" s="1"/>
      <c r="U45" s="1"/>
      <c r="V45" s="1"/>
      <c r="W45" s="1"/>
      <c r="X45" s="1"/>
      <c r="Y45" s="1"/>
      <c r="Z45" s="1"/>
      <c r="AA45" s="1"/>
      <c r="AB45" s="1"/>
      <c r="AC45" s="1"/>
      <c r="AD45" s="1"/>
      <c r="AE45" s="18"/>
      <c r="AF45" s="1"/>
      <c r="AG45" s="1"/>
      <c r="AH45" s="1"/>
      <c r="AI45" s="1"/>
      <c r="AJ45" s="1"/>
      <c r="AK45" s="1"/>
      <c r="AL45" s="1"/>
      <c r="AM45" s="1"/>
      <c r="AN45" s="1"/>
      <c r="AO45" s="1"/>
      <c r="AP45" s="18"/>
      <c r="AQ45" s="31"/>
      <c r="AR45" s="31"/>
      <c r="AS45" s="31"/>
      <c r="AT45" s="31"/>
      <c r="AU45" s="31"/>
      <c r="AV45" s="31"/>
      <c r="AW45" s="31"/>
      <c r="AX45" s="31"/>
      <c r="AY45" s="31"/>
      <c r="AZ45" s="31"/>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c r="A46" s="19"/>
      <c r="B46" s="19"/>
      <c r="C46" s="19"/>
      <c r="D46" s="18"/>
      <c r="E46" s="19" t="str">
        <f t="shared" si="0"/>
        <v/>
      </c>
      <c r="F46" s="19" t="str">
        <f t="shared" si="1"/>
        <v/>
      </c>
      <c r="G46" s="19" t="e">
        <f>IF((COUNTA(T12:AC12)&gt;0),(ROUND((AVERAGE(T46:AD46)),0)),"")</f>
        <v>#DIV/0!</v>
      </c>
      <c r="H46" s="19" t="e">
        <f t="shared" si="2"/>
        <v>#DIV/0!</v>
      </c>
      <c r="I46" s="35"/>
      <c r="J46" s="19" t="str">
        <f t="shared" si="3"/>
        <v/>
      </c>
      <c r="K46" s="19" t="str">
        <f t="shared" si="4"/>
        <v/>
      </c>
      <c r="L46" s="19" t="str">
        <f t="shared" si="5"/>
        <v/>
      </c>
      <c r="M46" s="19" t="str">
        <f t="shared" si="6"/>
        <v/>
      </c>
      <c r="N46" s="19" t="str">
        <f t="shared" si="7"/>
        <v/>
      </c>
      <c r="O46" s="35"/>
      <c r="P46" s="19" t="str">
        <f t="shared" si="8"/>
        <v/>
      </c>
      <c r="Q46" s="19" t="str">
        <f t="shared" si="9"/>
        <v/>
      </c>
      <c r="R46" s="19" t="str">
        <f t="shared" si="10"/>
        <v/>
      </c>
      <c r="S46" s="18"/>
      <c r="T46" s="1"/>
      <c r="U46" s="1"/>
      <c r="V46" s="1"/>
      <c r="W46" s="1"/>
      <c r="X46" s="1"/>
      <c r="Y46" s="1"/>
      <c r="Z46" s="1"/>
      <c r="AA46" s="1"/>
      <c r="AB46" s="1"/>
      <c r="AC46" s="1"/>
      <c r="AD46" s="1"/>
      <c r="AE46" s="18"/>
      <c r="AF46" s="1"/>
      <c r="AG46" s="1"/>
      <c r="AH46" s="1"/>
      <c r="AI46" s="1"/>
      <c r="AJ46" s="1"/>
      <c r="AK46" s="1"/>
      <c r="AL46" s="1"/>
      <c r="AM46" s="1"/>
      <c r="AN46" s="1"/>
      <c r="AO46" s="1"/>
      <c r="AP46" s="18"/>
      <c r="AQ46" s="31"/>
      <c r="AR46" s="31"/>
      <c r="AS46" s="31"/>
      <c r="AT46" s="31"/>
      <c r="AU46" s="31"/>
      <c r="AV46" s="31"/>
      <c r="AW46" s="31"/>
      <c r="AX46" s="31"/>
      <c r="AY46" s="31"/>
      <c r="AZ46" s="31"/>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c r="A47" s="19"/>
      <c r="B47" s="19"/>
      <c r="C47" s="19"/>
      <c r="D47" s="18"/>
      <c r="E47" s="19" t="str">
        <f t="shared" si="0"/>
        <v/>
      </c>
      <c r="F47" s="19" t="str">
        <f t="shared" si="1"/>
        <v/>
      </c>
      <c r="G47" s="19" t="e">
        <f>IF((COUNTA(T12:AC12)&gt;0),(ROUND((AVERAGE(T47:AD47)),0)),"")</f>
        <v>#DIV/0!</v>
      </c>
      <c r="H47" s="19" t="e">
        <f t="shared" si="2"/>
        <v>#DIV/0!</v>
      </c>
      <c r="I47" s="35"/>
      <c r="J47" s="19" t="str">
        <f t="shared" si="3"/>
        <v/>
      </c>
      <c r="K47" s="19" t="str">
        <f t="shared" si="4"/>
        <v/>
      </c>
      <c r="L47" s="19" t="str">
        <f t="shared" si="5"/>
        <v/>
      </c>
      <c r="M47" s="19" t="str">
        <f t="shared" si="6"/>
        <v/>
      </c>
      <c r="N47" s="19" t="str">
        <f t="shared" si="7"/>
        <v/>
      </c>
      <c r="O47" s="35"/>
      <c r="P47" s="19" t="str">
        <f t="shared" si="8"/>
        <v/>
      </c>
      <c r="Q47" s="19" t="str">
        <f t="shared" si="9"/>
        <v/>
      </c>
      <c r="R47" s="19" t="str">
        <f t="shared" si="10"/>
        <v/>
      </c>
      <c r="S47" s="18"/>
      <c r="T47" s="1"/>
      <c r="U47" s="1"/>
      <c r="V47" s="1"/>
      <c r="W47" s="1"/>
      <c r="X47" s="1"/>
      <c r="Y47" s="1"/>
      <c r="Z47" s="1"/>
      <c r="AA47" s="1"/>
      <c r="AB47" s="1"/>
      <c r="AC47" s="1"/>
      <c r="AD47" s="1"/>
      <c r="AE47" s="18"/>
      <c r="AF47" s="1"/>
      <c r="AG47" s="1"/>
      <c r="AH47" s="1"/>
      <c r="AI47" s="1"/>
      <c r="AJ47" s="1"/>
      <c r="AK47" s="1"/>
      <c r="AL47" s="1"/>
      <c r="AM47" s="1"/>
      <c r="AN47" s="1"/>
      <c r="AO47" s="1"/>
      <c r="AP47" s="18"/>
      <c r="AQ47" s="31"/>
      <c r="AR47" s="31"/>
      <c r="AS47" s="31"/>
      <c r="AT47" s="31"/>
      <c r="AU47" s="31"/>
      <c r="AV47" s="31"/>
      <c r="AW47" s="31"/>
      <c r="AX47" s="31"/>
      <c r="AY47" s="31"/>
      <c r="AZ47" s="31"/>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c r="A48" s="19"/>
      <c r="B48" s="19"/>
      <c r="C48" s="19"/>
      <c r="D48" s="18"/>
      <c r="E48" s="19" t="str">
        <f t="shared" si="0"/>
        <v/>
      </c>
      <c r="F48" s="19" t="str">
        <f t="shared" si="1"/>
        <v/>
      </c>
      <c r="G48" s="19" t="e">
        <f>IF((COUNTA(T12:AC12)&gt;0),(ROUND((AVERAGE(T48:AD48)),0)),"")</f>
        <v>#DIV/0!</v>
      </c>
      <c r="H48" s="19" t="e">
        <f t="shared" si="2"/>
        <v>#DIV/0!</v>
      </c>
      <c r="I48" s="35"/>
      <c r="J48" s="19" t="str">
        <f t="shared" si="3"/>
        <v/>
      </c>
      <c r="K48" s="19" t="str">
        <f t="shared" si="4"/>
        <v/>
      </c>
      <c r="L48" s="19" t="str">
        <f t="shared" si="5"/>
        <v/>
      </c>
      <c r="M48" s="19" t="str">
        <f t="shared" si="6"/>
        <v/>
      </c>
      <c r="N48" s="19" t="str">
        <f t="shared" si="7"/>
        <v/>
      </c>
      <c r="O48" s="35"/>
      <c r="P48" s="19" t="str">
        <f t="shared" si="8"/>
        <v/>
      </c>
      <c r="Q48" s="19" t="str">
        <f t="shared" si="9"/>
        <v/>
      </c>
      <c r="R48" s="19" t="str">
        <f t="shared" si="10"/>
        <v/>
      </c>
      <c r="S48" s="18"/>
      <c r="T48" s="1"/>
      <c r="U48" s="1"/>
      <c r="V48" s="1"/>
      <c r="W48" s="1"/>
      <c r="X48" s="1"/>
      <c r="Y48" s="1"/>
      <c r="Z48" s="1"/>
      <c r="AA48" s="1"/>
      <c r="AB48" s="1"/>
      <c r="AC48" s="1"/>
      <c r="AD48" s="1"/>
      <c r="AE48" s="18"/>
      <c r="AF48" s="1"/>
      <c r="AG48" s="1"/>
      <c r="AH48" s="1"/>
      <c r="AI48" s="1"/>
      <c r="AJ48" s="1"/>
      <c r="AK48" s="1"/>
      <c r="AL48" s="1"/>
      <c r="AM48" s="1"/>
      <c r="AN48" s="1"/>
      <c r="AO48" s="1"/>
      <c r="AP48" s="18"/>
      <c r="AQ48" s="31"/>
      <c r="AR48" s="31"/>
      <c r="AS48" s="31"/>
      <c r="AT48" s="31"/>
      <c r="AU48" s="31"/>
      <c r="AV48" s="31"/>
      <c r="AW48" s="31"/>
      <c r="AX48" s="31"/>
      <c r="AY48" s="31"/>
      <c r="AZ48" s="31"/>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c r="A49" s="19"/>
      <c r="B49" s="19"/>
      <c r="C49" s="19"/>
      <c r="D49" s="18"/>
      <c r="E49" s="19" t="str">
        <f t="shared" si="0"/>
        <v/>
      </c>
      <c r="F49" s="19" t="str">
        <f t="shared" si="1"/>
        <v/>
      </c>
      <c r="G49" s="19" t="e">
        <f>IF((COUNTA(T12:AC12)&gt;0),(ROUND((AVERAGE(T49:AD49)),0)),"")</f>
        <v>#DIV/0!</v>
      </c>
      <c r="H49" s="19" t="e">
        <f t="shared" si="2"/>
        <v>#DIV/0!</v>
      </c>
      <c r="I49" s="35"/>
      <c r="J49" s="19" t="str">
        <f t="shared" si="3"/>
        <v/>
      </c>
      <c r="K49" s="19" t="str">
        <f t="shared" si="4"/>
        <v/>
      </c>
      <c r="L49" s="19" t="str">
        <f t="shared" si="5"/>
        <v/>
      </c>
      <c r="M49" s="19" t="str">
        <f t="shared" si="6"/>
        <v/>
      </c>
      <c r="N49" s="19" t="str">
        <f t="shared" si="7"/>
        <v/>
      </c>
      <c r="O49" s="35"/>
      <c r="P49" s="19" t="str">
        <f t="shared" si="8"/>
        <v/>
      </c>
      <c r="Q49" s="19" t="str">
        <f t="shared" si="9"/>
        <v/>
      </c>
      <c r="R49" s="19" t="str">
        <f t="shared" si="10"/>
        <v/>
      </c>
      <c r="S49" s="18"/>
      <c r="T49" s="1"/>
      <c r="U49" s="1"/>
      <c r="V49" s="1"/>
      <c r="W49" s="1"/>
      <c r="X49" s="1"/>
      <c r="Y49" s="1"/>
      <c r="Z49" s="1"/>
      <c r="AA49" s="1"/>
      <c r="AB49" s="1"/>
      <c r="AC49" s="1"/>
      <c r="AD49" s="1"/>
      <c r="AE49" s="18"/>
      <c r="AF49" s="1"/>
      <c r="AG49" s="1"/>
      <c r="AH49" s="1"/>
      <c r="AI49" s="1"/>
      <c r="AJ49" s="1"/>
      <c r="AK49" s="1"/>
      <c r="AL49" s="1"/>
      <c r="AM49" s="1"/>
      <c r="AN49" s="1"/>
      <c r="AO49" s="1"/>
      <c r="AP49" s="18"/>
      <c r="AQ49" s="31"/>
      <c r="AR49" s="31"/>
      <c r="AS49" s="31"/>
      <c r="AT49" s="31"/>
      <c r="AU49" s="31"/>
      <c r="AV49" s="31"/>
      <c r="AW49" s="31"/>
      <c r="AX49" s="31"/>
      <c r="AY49" s="31"/>
      <c r="AZ49" s="31"/>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c r="A50" s="19"/>
      <c r="B50" s="19"/>
      <c r="C50" s="19"/>
      <c r="D50" s="18"/>
      <c r="E50" s="19" t="str">
        <f t="shared" si="0"/>
        <v/>
      </c>
      <c r="F50" s="19" t="str">
        <f t="shared" si="1"/>
        <v/>
      </c>
      <c r="G50" s="19" t="e">
        <f>IF((COUNTA(T12:AC12)&gt;0),(ROUND((AVERAGE(T50:AD50)),0)),"")</f>
        <v>#DIV/0!</v>
      </c>
      <c r="H50" s="19" t="e">
        <f t="shared" si="2"/>
        <v>#DIV/0!</v>
      </c>
      <c r="I50" s="35"/>
      <c r="J50" s="19" t="str">
        <f t="shared" si="3"/>
        <v/>
      </c>
      <c r="K50" s="19" t="str">
        <f t="shared" si="4"/>
        <v/>
      </c>
      <c r="L50" s="19" t="str">
        <f t="shared" si="5"/>
        <v/>
      </c>
      <c r="M50" s="19" t="str">
        <f t="shared" si="6"/>
        <v/>
      </c>
      <c r="N50" s="19" t="str">
        <f t="shared" si="7"/>
        <v/>
      </c>
      <c r="O50" s="35"/>
      <c r="P50" s="19" t="str">
        <f t="shared" si="8"/>
        <v/>
      </c>
      <c r="Q50" s="19" t="str">
        <f t="shared" si="9"/>
        <v/>
      </c>
      <c r="R50" s="19" t="str">
        <f t="shared" si="10"/>
        <v/>
      </c>
      <c r="S50" s="18"/>
      <c r="T50" s="1"/>
      <c r="U50" s="1"/>
      <c r="V50" s="1"/>
      <c r="W50" s="1"/>
      <c r="X50" s="1"/>
      <c r="Y50" s="1"/>
      <c r="Z50" s="1"/>
      <c r="AA50" s="1"/>
      <c r="AB50" s="1"/>
      <c r="AC50" s="1"/>
      <c r="AD50" s="1"/>
      <c r="AE50" s="18"/>
      <c r="AF50" s="1"/>
      <c r="AG50" s="1"/>
      <c r="AH50" s="1"/>
      <c r="AI50" s="1"/>
      <c r="AJ50" s="1"/>
      <c r="AK50" s="1"/>
      <c r="AL50" s="1"/>
      <c r="AM50" s="1"/>
      <c r="AN50" s="1"/>
      <c r="AO50" s="1"/>
      <c r="AP50" s="18"/>
      <c r="AQ50" s="31"/>
      <c r="AR50" s="31"/>
      <c r="AS50" s="31"/>
      <c r="AT50" s="31"/>
      <c r="AU50" s="31"/>
      <c r="AV50" s="31"/>
      <c r="AW50" s="31"/>
      <c r="AX50" s="31"/>
      <c r="AY50" s="31"/>
      <c r="AZ50" s="31"/>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c r="A51" s="18"/>
      <c r="B51" s="18"/>
      <c r="C51" s="18"/>
      <c r="D51" s="18"/>
      <c r="E51" s="18"/>
      <c r="F51" s="18"/>
      <c r="G51" s="18"/>
      <c r="H51" s="18"/>
      <c r="I51" s="36"/>
      <c r="J51" s="18"/>
      <c r="K51" s="18"/>
      <c r="L51" s="18"/>
      <c r="M51" s="18"/>
      <c r="N51" s="18"/>
      <c r="O51" s="36"/>
      <c r="P51" s="18"/>
      <c r="Q51" s="18"/>
      <c r="R51" s="18"/>
      <c r="S51" s="18"/>
      <c r="T51" s="36"/>
      <c r="U51" s="36"/>
      <c r="V51" s="36"/>
      <c r="W51" s="36"/>
      <c r="X51" s="36"/>
      <c r="Y51" s="36"/>
      <c r="Z51" s="36"/>
      <c r="AA51" s="36"/>
      <c r="AB51" s="36"/>
      <c r="AC51" s="36"/>
      <c r="AD51" s="36"/>
      <c r="AE51" s="18"/>
      <c r="AF51" s="36"/>
      <c r="AG51" s="36"/>
      <c r="AH51" s="36"/>
      <c r="AI51" s="36"/>
      <c r="AJ51" s="36"/>
      <c r="AK51" s="36"/>
      <c r="AL51" s="36"/>
      <c r="AM51" s="36"/>
      <c r="AN51" s="36"/>
      <c r="AO51" s="36"/>
      <c r="AP51" s="18"/>
      <c r="AQ51" s="18"/>
      <c r="AR51" s="18"/>
      <c r="AS51" s="18"/>
      <c r="AT51" s="18"/>
      <c r="AU51" s="18"/>
      <c r="AV51" s="18"/>
      <c r="AW51" s="18"/>
      <c r="AX51" s="18"/>
      <c r="AY51" s="18"/>
      <c r="AZ51" s="18"/>
      <c r="BA51" s="36"/>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c r="A52" s="18"/>
      <c r="B52" s="18"/>
      <c r="C52" s="18" t="s">
        <v>72</v>
      </c>
      <c r="D52" s="18"/>
      <c r="E52" s="18"/>
      <c r="F52" s="18"/>
      <c r="G52" s="39" t="s">
        <v>73</v>
      </c>
      <c r="H52" s="39"/>
      <c r="I52" s="37"/>
      <c r="J52" s="28"/>
      <c r="K52" s="18" t="e">
        <f>IF(COUNTBLANK($G$11:$G$50)=40,"",MAX($G$11:$G$50))</f>
        <v>#DIV/0!</v>
      </c>
      <c r="L52" s="18"/>
      <c r="M52" s="18"/>
      <c r="N52" s="18"/>
      <c r="O52" s="36"/>
      <c r="P52" s="18"/>
      <c r="Q52" s="18" t="s">
        <v>74</v>
      </c>
      <c r="R52" s="18"/>
      <c r="S52" s="18"/>
      <c r="T52" s="36"/>
      <c r="U52" s="36"/>
      <c r="V52" s="36"/>
      <c r="W52" s="36"/>
      <c r="X52" s="36"/>
      <c r="Y52" s="36"/>
      <c r="Z52" s="36"/>
      <c r="AA52" s="36"/>
      <c r="AB52" s="36"/>
      <c r="AC52" s="36"/>
      <c r="AD52" s="36"/>
      <c r="AE52" s="18"/>
      <c r="AF52" s="36"/>
      <c r="AG52" s="36"/>
      <c r="AH52" s="36"/>
      <c r="AI52" s="36"/>
      <c r="AJ52" s="36"/>
      <c r="AK52" s="36"/>
      <c r="AL52" s="36"/>
      <c r="AM52" s="36"/>
      <c r="AN52" s="36"/>
      <c r="AO52" s="36"/>
      <c r="AP52" s="18"/>
      <c r="AQ52" s="18"/>
      <c r="AR52" s="18"/>
      <c r="AS52" s="18"/>
      <c r="AT52" s="18"/>
      <c r="AU52" s="18"/>
      <c r="AV52" s="18"/>
      <c r="AW52" s="18"/>
      <c r="AX52" s="18"/>
      <c r="AY52" s="18"/>
      <c r="AZ52" s="18"/>
      <c r="BA52" s="36"/>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c r="A53" s="18"/>
      <c r="B53" s="18"/>
      <c r="C53" s="18" t="s">
        <v>75</v>
      </c>
      <c r="D53" s="18"/>
      <c r="E53" s="18"/>
      <c r="F53" s="18"/>
      <c r="G53" s="39" t="s">
        <v>76</v>
      </c>
      <c r="H53" s="39"/>
      <c r="I53" s="37"/>
      <c r="J53" s="28"/>
      <c r="K53" s="18" t="e">
        <f>IF(COUNTBLANK($G$11:$G$50)=40,"",MIN($G$11:$G$50))</f>
        <v>#DIV/0!</v>
      </c>
      <c r="L53" s="18"/>
      <c r="M53" s="18"/>
      <c r="N53" s="18"/>
      <c r="O53" s="36"/>
      <c r="P53" s="18"/>
      <c r="Q53" s="18" t="s">
        <v>77</v>
      </c>
      <c r="R53" s="18"/>
      <c r="S53" s="18"/>
      <c r="T53" s="36"/>
      <c r="U53" s="36"/>
      <c r="V53" s="36"/>
      <c r="W53" s="36"/>
      <c r="X53" s="36"/>
      <c r="Y53" s="36"/>
      <c r="Z53" s="36"/>
      <c r="AA53" s="36"/>
      <c r="AB53" s="36"/>
      <c r="AC53" s="36"/>
      <c r="AD53" s="36"/>
      <c r="AE53" s="18"/>
      <c r="AF53" s="36"/>
      <c r="AG53" s="36"/>
      <c r="AH53" s="36"/>
      <c r="AI53" s="36"/>
      <c r="AJ53" s="36"/>
      <c r="AK53" s="36"/>
      <c r="AL53" s="36"/>
      <c r="AM53" s="36"/>
      <c r="AN53" s="36"/>
      <c r="AO53" s="36"/>
      <c r="AP53" s="18"/>
      <c r="AQ53" s="18"/>
      <c r="AR53" s="18"/>
      <c r="AS53" s="18"/>
      <c r="AT53" s="18"/>
      <c r="AU53" s="18"/>
      <c r="AV53" s="18"/>
      <c r="AW53" s="18"/>
      <c r="AX53" s="18"/>
      <c r="AY53" s="18"/>
      <c r="AZ53" s="18"/>
      <c r="BA53" s="36"/>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c r="A54" s="18"/>
      <c r="B54" s="18"/>
      <c r="C54" s="18"/>
      <c r="D54" s="18"/>
      <c r="E54" s="18"/>
      <c r="F54" s="18"/>
      <c r="G54" s="39" t="s">
        <v>78</v>
      </c>
      <c r="H54" s="39"/>
      <c r="I54" s="37"/>
      <c r="J54" s="28"/>
      <c r="K54" s="18" t="e">
        <f>IF(COUNTBLANK($G$11:$G$50)=40,"",AVERAGE($G$11:$G$50))</f>
        <v>#DIV/0!</v>
      </c>
      <c r="L54" s="18"/>
      <c r="M54" s="18"/>
      <c r="N54" s="18"/>
      <c r="O54" s="36"/>
      <c r="P54" s="18"/>
      <c r="Q54" s="18"/>
      <c r="R54" s="18"/>
      <c r="S54" s="18"/>
      <c r="T54" s="36"/>
      <c r="U54" s="36"/>
      <c r="V54" s="36"/>
      <c r="W54" s="36"/>
      <c r="X54" s="36"/>
      <c r="Y54" s="36"/>
      <c r="Z54" s="36"/>
      <c r="AA54" s="36"/>
      <c r="AB54" s="36"/>
      <c r="AC54" s="36"/>
      <c r="AD54" s="36"/>
      <c r="AE54" s="18"/>
      <c r="AF54" s="36"/>
      <c r="AG54" s="36"/>
      <c r="AH54" s="36"/>
      <c r="AI54" s="36"/>
      <c r="AJ54" s="36"/>
      <c r="AK54" s="36"/>
      <c r="AL54" s="36"/>
      <c r="AM54" s="36"/>
      <c r="AN54" s="36"/>
      <c r="AO54" s="36"/>
      <c r="AP54" s="18"/>
      <c r="AQ54" s="18"/>
      <c r="AR54" s="18"/>
      <c r="AS54" s="18"/>
      <c r="AT54" s="18"/>
      <c r="AU54" s="18"/>
      <c r="AV54" s="18"/>
      <c r="AW54" s="18"/>
      <c r="AX54" s="18"/>
      <c r="AY54" s="18"/>
      <c r="AZ54" s="18"/>
      <c r="BA54" s="36"/>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c r="A55" s="18"/>
      <c r="B55" s="18"/>
      <c r="C55" s="18"/>
      <c r="D55" s="18"/>
      <c r="E55" s="18"/>
      <c r="F55" s="18"/>
      <c r="G55" s="39" t="s">
        <v>79</v>
      </c>
      <c r="H55" s="39"/>
      <c r="I55" s="37"/>
      <c r="J55" s="28"/>
      <c r="K55" s="18" t="str">
        <f>IF(COUNTBLANK($AD$11:$AD$50)=40,"",AVERAGE($AD$11:$AD$50))</f>
        <v/>
      </c>
      <c r="L55" s="18"/>
      <c r="M55" s="18"/>
      <c r="N55" s="18"/>
      <c r="O55" s="36"/>
      <c r="P55" s="18"/>
      <c r="Q55" s="18"/>
      <c r="R55" s="18"/>
      <c r="S55" s="18"/>
      <c r="T55" s="36"/>
      <c r="U55" s="36"/>
      <c r="V55" s="36"/>
      <c r="W55" s="36"/>
      <c r="X55" s="36"/>
      <c r="Y55" s="36"/>
      <c r="Z55" s="36"/>
      <c r="AA55" s="36"/>
      <c r="AB55" s="36"/>
      <c r="AC55" s="36"/>
      <c r="AD55" s="36"/>
      <c r="AE55" s="18"/>
      <c r="AF55" s="36"/>
      <c r="AG55" s="36"/>
      <c r="AH55" s="36"/>
      <c r="AI55" s="36"/>
      <c r="AJ55" s="36"/>
      <c r="AK55" s="36"/>
      <c r="AL55" s="36"/>
      <c r="AM55" s="36"/>
      <c r="AN55" s="36"/>
      <c r="AO55" s="36"/>
      <c r="AP55" s="18"/>
      <c r="AQ55" s="18"/>
      <c r="AR55" s="18"/>
      <c r="AS55" s="18"/>
      <c r="AT55" s="18"/>
      <c r="AU55" s="18"/>
      <c r="AV55" s="18"/>
      <c r="AW55" s="18"/>
      <c r="AX55" s="18"/>
      <c r="AY55" s="18"/>
      <c r="AZ55" s="18"/>
      <c r="BA55" s="36"/>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c r="A56" s="18"/>
      <c r="B56" s="18"/>
      <c r="C56" s="18" t="s">
        <v>80</v>
      </c>
      <c r="D56" s="18"/>
      <c r="E56" s="18"/>
      <c r="F56" s="18"/>
      <c r="G56" s="18"/>
      <c r="H56" s="18"/>
      <c r="I56" s="36"/>
      <c r="J56" s="18"/>
      <c r="K56" s="18"/>
      <c r="L56" s="18"/>
      <c r="M56" s="18" t="s">
        <v>2</v>
      </c>
      <c r="N56" s="18"/>
      <c r="O56" s="36"/>
      <c r="P56" s="18"/>
      <c r="Q56" s="18" t="s">
        <v>81</v>
      </c>
      <c r="R56" s="18"/>
      <c r="S56" s="18"/>
      <c r="T56" s="36"/>
      <c r="U56" s="36"/>
      <c r="V56" s="36"/>
      <c r="W56" s="36"/>
      <c r="X56" s="36"/>
      <c r="Y56" s="36"/>
      <c r="Z56" s="36"/>
      <c r="AA56" s="36"/>
      <c r="AB56" s="36"/>
      <c r="AC56" s="36"/>
      <c r="AD56" s="36"/>
      <c r="AE56" s="18"/>
      <c r="AF56" s="36"/>
      <c r="AG56" s="36"/>
      <c r="AH56" s="36"/>
      <c r="AI56" s="36"/>
      <c r="AJ56" s="36"/>
      <c r="AK56" s="36"/>
      <c r="AL56" s="36"/>
      <c r="AM56" s="36"/>
      <c r="AN56" s="36"/>
      <c r="AO56" s="36"/>
      <c r="AP56" s="18"/>
      <c r="AQ56" s="18"/>
      <c r="AR56" s="18"/>
      <c r="AS56" s="18"/>
      <c r="AT56" s="18"/>
      <c r="AU56" s="18"/>
      <c r="AV56" s="18"/>
      <c r="AW56" s="18"/>
      <c r="AX56" s="18"/>
      <c r="AY56" s="18"/>
      <c r="AZ56" s="18"/>
      <c r="BA56" s="36"/>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c r="A57" s="18"/>
      <c r="B57" s="18"/>
      <c r="C57" s="18" t="s">
        <v>82</v>
      </c>
      <c r="D57" s="18"/>
      <c r="E57" s="18"/>
      <c r="F57" s="18"/>
      <c r="G57" s="18"/>
      <c r="H57" s="18"/>
      <c r="I57" s="36"/>
      <c r="J57" s="18"/>
      <c r="K57" s="18"/>
      <c r="L57" s="18"/>
      <c r="M57" s="18" t="s">
        <v>83</v>
      </c>
      <c r="N57" s="18"/>
      <c r="O57" s="36"/>
      <c r="P57" s="18"/>
      <c r="Q57" s="18" t="s">
        <v>84</v>
      </c>
      <c r="R57" s="18"/>
      <c r="S57" s="18"/>
      <c r="T57" s="36"/>
      <c r="U57" s="36"/>
      <c r="V57" s="36"/>
      <c r="W57" s="36"/>
      <c r="X57" s="36"/>
      <c r="Y57" s="36"/>
      <c r="Z57" s="36"/>
      <c r="AA57" s="36"/>
      <c r="AB57" s="36"/>
      <c r="AC57" s="36"/>
      <c r="AD57" s="36"/>
      <c r="AE57" s="18"/>
      <c r="AF57" s="36"/>
      <c r="AG57" s="36"/>
      <c r="AH57" s="36"/>
      <c r="AI57" s="36"/>
      <c r="AJ57" s="36"/>
      <c r="AK57" s="36"/>
      <c r="AL57" s="36"/>
      <c r="AM57" s="36"/>
      <c r="AN57" s="36"/>
      <c r="AO57" s="36"/>
      <c r="AP57" s="18"/>
      <c r="AQ57" s="18"/>
      <c r="AR57" s="18"/>
      <c r="AS57" s="18"/>
      <c r="AT57" s="18"/>
      <c r="AU57" s="18"/>
      <c r="AV57" s="18"/>
      <c r="AW57" s="18"/>
      <c r="AX57" s="18"/>
      <c r="AY57" s="18"/>
      <c r="AZ57" s="18"/>
      <c r="BA57" s="36"/>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c r="A58" s="18"/>
      <c r="B58" s="18"/>
      <c r="C58" s="18"/>
      <c r="D58" s="18"/>
      <c r="E58" s="18"/>
      <c r="F58" s="18"/>
      <c r="G58" s="18"/>
      <c r="H58" s="18"/>
      <c r="I58" s="36"/>
      <c r="J58" s="18"/>
      <c r="K58" s="18"/>
      <c r="L58" s="18"/>
      <c r="M58" s="18"/>
      <c r="N58" s="18"/>
      <c r="O58" s="36"/>
      <c r="P58" s="18"/>
      <c r="Q58" s="18"/>
      <c r="R58" s="18"/>
      <c r="S58" s="18"/>
      <c r="T58" s="36"/>
      <c r="U58" s="36"/>
      <c r="V58" s="36"/>
      <c r="W58" s="36"/>
      <c r="X58" s="36"/>
      <c r="Y58" s="36"/>
      <c r="Z58" s="36"/>
      <c r="AA58" s="36"/>
      <c r="AB58" s="36"/>
      <c r="AC58" s="36"/>
      <c r="AD58" s="36"/>
      <c r="AE58" s="18"/>
      <c r="AF58" s="36"/>
      <c r="AG58" s="36"/>
      <c r="AH58" s="36"/>
      <c r="AI58" s="36"/>
      <c r="AJ58" s="36"/>
      <c r="AK58" s="36"/>
      <c r="AL58" s="36"/>
      <c r="AM58" s="36"/>
      <c r="AN58" s="36"/>
      <c r="AO58" s="36"/>
      <c r="AP58" s="18"/>
      <c r="AQ58" s="18"/>
      <c r="AR58" s="18"/>
      <c r="AS58" s="18"/>
      <c r="AT58" s="18"/>
      <c r="AU58" s="18"/>
      <c r="AV58" s="18"/>
      <c r="AW58" s="18"/>
      <c r="AX58" s="18"/>
      <c r="AY58" s="18"/>
      <c r="AZ58" s="18"/>
      <c r="BA58" s="36"/>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c r="A59" s="18"/>
      <c r="B59" s="18"/>
      <c r="C59" s="18"/>
      <c r="D59" s="18"/>
      <c r="E59" s="18"/>
      <c r="F59" s="18"/>
      <c r="G59" s="18"/>
      <c r="H59" s="18"/>
      <c r="I59" s="36"/>
      <c r="J59" s="18"/>
      <c r="K59" s="18"/>
      <c r="L59" s="18"/>
      <c r="M59" s="18"/>
      <c r="N59" s="18"/>
      <c r="O59" s="36"/>
      <c r="P59" s="18"/>
      <c r="Q59" s="18"/>
      <c r="R59" s="18"/>
      <c r="S59" s="18"/>
      <c r="T59" s="36"/>
      <c r="U59" s="36"/>
      <c r="V59" s="36"/>
      <c r="W59" s="36"/>
      <c r="X59" s="36"/>
      <c r="Y59" s="36"/>
      <c r="Z59" s="36"/>
      <c r="AA59" s="36"/>
      <c r="AB59" s="36"/>
      <c r="AC59" s="36"/>
      <c r="AD59" s="36"/>
      <c r="AE59" s="18"/>
      <c r="AF59" s="36"/>
      <c r="AG59" s="36"/>
      <c r="AH59" s="36"/>
      <c r="AI59" s="36"/>
      <c r="AJ59" s="36"/>
      <c r="AK59" s="36"/>
      <c r="AL59" s="36"/>
      <c r="AM59" s="36"/>
      <c r="AN59" s="36"/>
      <c r="AO59" s="36"/>
      <c r="AP59" s="18"/>
      <c r="AQ59" s="18"/>
      <c r="AR59" s="18"/>
      <c r="AS59" s="18"/>
      <c r="AT59" s="18"/>
      <c r="AU59" s="18"/>
      <c r="AV59" s="18"/>
      <c r="AW59" s="18"/>
      <c r="AX59" s="18"/>
      <c r="AY59" s="18"/>
      <c r="AZ59" s="18"/>
      <c r="BA59" s="36"/>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c r="A60" s="18"/>
      <c r="B60" s="18"/>
      <c r="C60" s="18"/>
      <c r="D60" s="18"/>
      <c r="E60" s="18"/>
      <c r="F60" s="18"/>
      <c r="G60" s="18"/>
      <c r="H60" s="18"/>
      <c r="I60" s="36"/>
      <c r="J60" s="18"/>
      <c r="K60" s="18"/>
      <c r="L60" s="18"/>
      <c r="M60" s="18"/>
      <c r="N60" s="18"/>
      <c r="O60" s="36"/>
      <c r="P60" s="18"/>
      <c r="Q60" s="18"/>
      <c r="R60" s="18"/>
      <c r="S60" s="18"/>
      <c r="T60" s="36"/>
      <c r="U60" s="36"/>
      <c r="V60" s="36"/>
      <c r="W60" s="36"/>
      <c r="X60" s="36"/>
      <c r="Y60" s="36"/>
      <c r="Z60" s="36"/>
      <c r="AA60" s="36"/>
      <c r="AB60" s="36"/>
      <c r="AC60" s="36"/>
      <c r="AD60" s="36"/>
      <c r="AE60" s="18"/>
      <c r="AF60" s="36"/>
      <c r="AG60" s="36"/>
      <c r="AH60" s="36"/>
      <c r="AI60" s="36"/>
      <c r="AJ60" s="36"/>
      <c r="AK60" s="36"/>
      <c r="AL60" s="36"/>
      <c r="AM60" s="36"/>
      <c r="AN60" s="36"/>
      <c r="AO60" s="36"/>
      <c r="AP60" s="18"/>
      <c r="AQ60" s="18"/>
      <c r="AR60" s="18"/>
      <c r="AS60" s="18"/>
      <c r="AT60" s="18"/>
      <c r="AU60" s="18"/>
      <c r="AV60" s="18"/>
      <c r="AW60" s="18"/>
      <c r="AX60" s="18"/>
      <c r="AY60" s="18"/>
      <c r="AZ60" s="18"/>
      <c r="BA60" s="36"/>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100">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G52:H52"/>
    <mergeCell ref="G53:H53"/>
    <mergeCell ref="G54:H54"/>
    <mergeCell ref="G55:H55"/>
    <mergeCell ref="AB9:AB10"/>
  </mergeCells>
  <conditionalFormatting sqref="E11">
    <cfRule type="cellIs" dxfId="327" priority="1" operator="lessThan">
      <formula>$C$4</formula>
    </cfRule>
  </conditionalFormatting>
  <conditionalFormatting sqref="E12">
    <cfRule type="cellIs" dxfId="326" priority="2" operator="lessThan">
      <formula>$C$4</formula>
    </cfRule>
  </conditionalFormatting>
  <conditionalFormatting sqref="E13">
    <cfRule type="cellIs" dxfId="325" priority="3" operator="lessThan">
      <formula>$C$4</formula>
    </cfRule>
  </conditionalFormatting>
  <conditionalFormatting sqref="E14">
    <cfRule type="cellIs" dxfId="324" priority="4" operator="lessThan">
      <formula>$C$4</formula>
    </cfRule>
  </conditionalFormatting>
  <conditionalFormatting sqref="E15">
    <cfRule type="cellIs" dxfId="323" priority="5" operator="lessThan">
      <formula>$C$4</formula>
    </cfRule>
  </conditionalFormatting>
  <conditionalFormatting sqref="E16">
    <cfRule type="cellIs" dxfId="322" priority="6" operator="lessThan">
      <formula>$C$4</formula>
    </cfRule>
  </conditionalFormatting>
  <conditionalFormatting sqref="E17">
    <cfRule type="cellIs" dxfId="321" priority="7" operator="lessThan">
      <formula>$C$4</formula>
    </cfRule>
  </conditionalFormatting>
  <conditionalFormatting sqref="E18">
    <cfRule type="cellIs" dxfId="320" priority="8" operator="lessThan">
      <formula>$C$4</formula>
    </cfRule>
  </conditionalFormatting>
  <conditionalFormatting sqref="E19">
    <cfRule type="cellIs" dxfId="319" priority="9" operator="lessThan">
      <formula>$C$4</formula>
    </cfRule>
  </conditionalFormatting>
  <conditionalFormatting sqref="E20">
    <cfRule type="cellIs" dxfId="318" priority="10" operator="lessThan">
      <formula>$C$4</formula>
    </cfRule>
  </conditionalFormatting>
  <conditionalFormatting sqref="E21">
    <cfRule type="cellIs" dxfId="317" priority="11" operator="lessThan">
      <formula>$C$4</formula>
    </cfRule>
  </conditionalFormatting>
  <conditionalFormatting sqref="E22">
    <cfRule type="cellIs" dxfId="316" priority="12" operator="lessThan">
      <formula>$C$4</formula>
    </cfRule>
  </conditionalFormatting>
  <conditionalFormatting sqref="E23">
    <cfRule type="cellIs" dxfId="315" priority="13" operator="lessThan">
      <formula>$C$4</formula>
    </cfRule>
  </conditionalFormatting>
  <conditionalFormatting sqref="E24">
    <cfRule type="cellIs" dxfId="314" priority="14" operator="lessThan">
      <formula>$C$4</formula>
    </cfRule>
  </conditionalFormatting>
  <conditionalFormatting sqref="E25">
    <cfRule type="cellIs" dxfId="313" priority="15" operator="lessThan">
      <formula>$C$4</formula>
    </cfRule>
  </conditionalFormatting>
  <conditionalFormatting sqref="E26">
    <cfRule type="cellIs" dxfId="312" priority="16" operator="lessThan">
      <formula>$C$4</formula>
    </cfRule>
  </conditionalFormatting>
  <conditionalFormatting sqref="E27">
    <cfRule type="cellIs" dxfId="311" priority="17" operator="lessThan">
      <formula>$C$4</formula>
    </cfRule>
  </conditionalFormatting>
  <conditionalFormatting sqref="E28">
    <cfRule type="cellIs" dxfId="310" priority="18" operator="lessThan">
      <formula>$C$4</formula>
    </cfRule>
  </conditionalFormatting>
  <conditionalFormatting sqref="E29">
    <cfRule type="cellIs" dxfId="309" priority="19" operator="lessThan">
      <formula>$C$4</formula>
    </cfRule>
  </conditionalFormatting>
  <conditionalFormatting sqref="E30">
    <cfRule type="cellIs" dxfId="308" priority="20" operator="lessThan">
      <formula>$C$4</formula>
    </cfRule>
  </conditionalFormatting>
  <conditionalFormatting sqref="E31">
    <cfRule type="cellIs" dxfId="307" priority="21" operator="lessThan">
      <formula>$C$4</formula>
    </cfRule>
  </conditionalFormatting>
  <conditionalFormatting sqref="E32">
    <cfRule type="cellIs" dxfId="306" priority="22" operator="lessThan">
      <formula>$C$4</formula>
    </cfRule>
  </conditionalFormatting>
  <conditionalFormatting sqref="E33">
    <cfRule type="cellIs" dxfId="305" priority="23" operator="lessThan">
      <formula>$C$4</formula>
    </cfRule>
  </conditionalFormatting>
  <conditionalFormatting sqref="E34">
    <cfRule type="cellIs" dxfId="304" priority="24" operator="lessThan">
      <formula>$C$4</formula>
    </cfRule>
  </conditionalFormatting>
  <conditionalFormatting sqref="E35">
    <cfRule type="cellIs" dxfId="303" priority="25" operator="lessThan">
      <formula>$C$4</formula>
    </cfRule>
  </conditionalFormatting>
  <conditionalFormatting sqref="E36">
    <cfRule type="cellIs" dxfId="302" priority="26" operator="lessThan">
      <formula>$C$4</formula>
    </cfRule>
  </conditionalFormatting>
  <conditionalFormatting sqref="E37">
    <cfRule type="cellIs" dxfId="301" priority="27" operator="lessThan">
      <formula>$C$4</formula>
    </cfRule>
  </conditionalFormatting>
  <conditionalFormatting sqref="E38">
    <cfRule type="cellIs" dxfId="300" priority="28" operator="lessThan">
      <formula>$C$4</formula>
    </cfRule>
  </conditionalFormatting>
  <conditionalFormatting sqref="E39">
    <cfRule type="cellIs" dxfId="299" priority="29" operator="lessThan">
      <formula>$C$4</formula>
    </cfRule>
  </conditionalFormatting>
  <conditionalFormatting sqref="E40">
    <cfRule type="cellIs" dxfId="298" priority="30" operator="lessThan">
      <formula>$C$4</formula>
    </cfRule>
  </conditionalFormatting>
  <conditionalFormatting sqref="E41">
    <cfRule type="cellIs" dxfId="297" priority="31" operator="lessThan">
      <formula>$C$4</formula>
    </cfRule>
  </conditionalFormatting>
  <conditionalFormatting sqref="E42">
    <cfRule type="cellIs" dxfId="296" priority="32" operator="lessThan">
      <formula>$C$4</formula>
    </cfRule>
  </conditionalFormatting>
  <conditionalFormatting sqref="E43">
    <cfRule type="cellIs" dxfId="295" priority="33" operator="lessThan">
      <formula>$C$4</formula>
    </cfRule>
  </conditionalFormatting>
  <conditionalFormatting sqref="E44">
    <cfRule type="cellIs" dxfId="294" priority="34" operator="lessThan">
      <formula>$C$4</formula>
    </cfRule>
  </conditionalFormatting>
  <conditionalFormatting sqref="E45">
    <cfRule type="cellIs" dxfId="293" priority="35" operator="lessThan">
      <formula>$C$4</formula>
    </cfRule>
  </conditionalFormatting>
  <conditionalFormatting sqref="E46">
    <cfRule type="cellIs" dxfId="292" priority="36" operator="lessThan">
      <formula>$C$4</formula>
    </cfRule>
  </conditionalFormatting>
  <conditionalFormatting sqref="E47">
    <cfRule type="cellIs" dxfId="291" priority="37" operator="lessThan">
      <formula>$C$4</formula>
    </cfRule>
  </conditionalFormatting>
  <conditionalFormatting sqref="E48">
    <cfRule type="cellIs" dxfId="290" priority="38" operator="lessThan">
      <formula>$C$4</formula>
    </cfRule>
  </conditionalFormatting>
  <conditionalFormatting sqref="E49">
    <cfRule type="cellIs" dxfId="289" priority="39" operator="lessThan">
      <formula>$C$4</formula>
    </cfRule>
  </conditionalFormatting>
  <conditionalFormatting sqref="E50">
    <cfRule type="cellIs" dxfId="288" priority="40" operator="lessThan">
      <formula>$C$4</formula>
    </cfRule>
  </conditionalFormatting>
  <conditionalFormatting sqref="G11">
    <cfRule type="cellIs" dxfId="287" priority="41" operator="lessThan">
      <formula>$C$4</formula>
    </cfRule>
  </conditionalFormatting>
  <conditionalFormatting sqref="G12">
    <cfRule type="cellIs" dxfId="286" priority="42" operator="lessThan">
      <formula>$C$4</formula>
    </cfRule>
  </conditionalFormatting>
  <conditionalFormatting sqref="G13">
    <cfRule type="cellIs" dxfId="285" priority="43" operator="lessThan">
      <formula>$C$4</formula>
    </cfRule>
  </conditionalFormatting>
  <conditionalFormatting sqref="G14">
    <cfRule type="cellIs" dxfId="284" priority="44" operator="lessThan">
      <formula>$C$4</formula>
    </cfRule>
  </conditionalFormatting>
  <conditionalFormatting sqref="G15">
    <cfRule type="cellIs" dxfId="283" priority="45" operator="lessThan">
      <formula>$C$4</formula>
    </cfRule>
  </conditionalFormatting>
  <conditionalFormatting sqref="G16">
    <cfRule type="cellIs" dxfId="282" priority="46" operator="lessThan">
      <formula>$C$4</formula>
    </cfRule>
  </conditionalFormatting>
  <conditionalFormatting sqref="G17">
    <cfRule type="cellIs" dxfId="281" priority="47" operator="lessThan">
      <formula>$C$4</formula>
    </cfRule>
  </conditionalFormatting>
  <conditionalFormatting sqref="G18">
    <cfRule type="cellIs" dxfId="280" priority="48" operator="lessThan">
      <formula>$C$4</formula>
    </cfRule>
  </conditionalFormatting>
  <conditionalFormatting sqref="G19">
    <cfRule type="cellIs" dxfId="279" priority="49" operator="lessThan">
      <formula>$C$4</formula>
    </cfRule>
  </conditionalFormatting>
  <conditionalFormatting sqref="G20">
    <cfRule type="cellIs" dxfId="278" priority="50" operator="lessThan">
      <formula>$C$4</formula>
    </cfRule>
  </conditionalFormatting>
  <conditionalFormatting sqref="G21">
    <cfRule type="cellIs" dxfId="277" priority="51" operator="lessThan">
      <formula>$C$4</formula>
    </cfRule>
  </conditionalFormatting>
  <conditionalFormatting sqref="G22">
    <cfRule type="cellIs" dxfId="276" priority="52" operator="lessThan">
      <formula>$C$4</formula>
    </cfRule>
  </conditionalFormatting>
  <conditionalFormatting sqref="G23">
    <cfRule type="cellIs" dxfId="275" priority="53" operator="lessThan">
      <formula>$C$4</formula>
    </cfRule>
  </conditionalFormatting>
  <conditionalFormatting sqref="G24">
    <cfRule type="cellIs" dxfId="274" priority="54" operator="lessThan">
      <formula>$C$4</formula>
    </cfRule>
  </conditionalFormatting>
  <conditionalFormatting sqref="G25">
    <cfRule type="cellIs" dxfId="273" priority="55" operator="lessThan">
      <formula>$C$4</formula>
    </cfRule>
  </conditionalFormatting>
  <conditionalFormatting sqref="G26">
    <cfRule type="cellIs" dxfId="272" priority="56" operator="lessThan">
      <formula>$C$4</formula>
    </cfRule>
  </conditionalFormatting>
  <conditionalFormatting sqref="G27">
    <cfRule type="cellIs" dxfId="271" priority="57" operator="lessThan">
      <formula>$C$4</formula>
    </cfRule>
  </conditionalFormatting>
  <conditionalFormatting sqref="G28">
    <cfRule type="cellIs" dxfId="270" priority="58" operator="lessThan">
      <formula>$C$4</formula>
    </cfRule>
  </conditionalFormatting>
  <conditionalFormatting sqref="G29">
    <cfRule type="cellIs" dxfId="269" priority="59" operator="lessThan">
      <formula>$C$4</formula>
    </cfRule>
  </conditionalFormatting>
  <conditionalFormatting sqref="G30">
    <cfRule type="cellIs" dxfId="268" priority="60" operator="lessThan">
      <formula>$C$4</formula>
    </cfRule>
  </conditionalFormatting>
  <conditionalFormatting sqref="G31">
    <cfRule type="cellIs" dxfId="267" priority="61" operator="lessThan">
      <formula>$C$4</formula>
    </cfRule>
  </conditionalFormatting>
  <conditionalFormatting sqref="G32">
    <cfRule type="cellIs" dxfId="266" priority="62" operator="lessThan">
      <formula>$C$4</formula>
    </cfRule>
  </conditionalFormatting>
  <conditionalFormatting sqref="G33">
    <cfRule type="cellIs" dxfId="265" priority="63" operator="lessThan">
      <formula>$C$4</formula>
    </cfRule>
  </conditionalFormatting>
  <conditionalFormatting sqref="G34">
    <cfRule type="cellIs" dxfId="264" priority="64" operator="lessThan">
      <formula>$C$4</formula>
    </cfRule>
  </conditionalFormatting>
  <conditionalFormatting sqref="G35">
    <cfRule type="cellIs" dxfId="263" priority="65" operator="lessThan">
      <formula>$C$4</formula>
    </cfRule>
  </conditionalFormatting>
  <conditionalFormatting sqref="G36">
    <cfRule type="cellIs" dxfId="262" priority="66" operator="lessThan">
      <formula>$C$4</formula>
    </cfRule>
  </conditionalFormatting>
  <conditionalFormatting sqref="G37">
    <cfRule type="cellIs" dxfId="261" priority="67" operator="lessThan">
      <formula>$C$4</formula>
    </cfRule>
  </conditionalFormatting>
  <conditionalFormatting sqref="G38">
    <cfRule type="cellIs" dxfId="260" priority="68" operator="lessThan">
      <formula>$C$4</formula>
    </cfRule>
  </conditionalFormatting>
  <conditionalFormatting sqref="G39">
    <cfRule type="cellIs" dxfId="259" priority="69" operator="lessThan">
      <formula>$C$4</formula>
    </cfRule>
  </conditionalFormatting>
  <conditionalFormatting sqref="G40">
    <cfRule type="cellIs" dxfId="258" priority="70" operator="lessThan">
      <formula>$C$4</formula>
    </cfRule>
  </conditionalFormatting>
  <conditionalFormatting sqref="G41">
    <cfRule type="cellIs" dxfId="257" priority="71" operator="lessThan">
      <formula>$C$4</formula>
    </cfRule>
  </conditionalFormatting>
  <conditionalFormatting sqref="G42">
    <cfRule type="cellIs" dxfId="256" priority="72" operator="lessThan">
      <formula>$C$4</formula>
    </cfRule>
  </conditionalFormatting>
  <conditionalFormatting sqref="G43">
    <cfRule type="cellIs" dxfId="255" priority="73" operator="lessThan">
      <formula>$C$4</formula>
    </cfRule>
  </conditionalFormatting>
  <conditionalFormatting sqref="G44">
    <cfRule type="cellIs" dxfId="254" priority="74" operator="lessThan">
      <formula>$C$4</formula>
    </cfRule>
  </conditionalFormatting>
  <conditionalFormatting sqref="G45">
    <cfRule type="cellIs" dxfId="253" priority="75" operator="lessThan">
      <formula>$C$4</formula>
    </cfRule>
  </conditionalFormatting>
  <conditionalFormatting sqref="G46">
    <cfRule type="cellIs" dxfId="252" priority="76" operator="lessThan">
      <formula>$C$4</formula>
    </cfRule>
  </conditionalFormatting>
  <conditionalFormatting sqref="G47">
    <cfRule type="cellIs" dxfId="251" priority="77" operator="lessThan">
      <formula>$C$4</formula>
    </cfRule>
  </conditionalFormatting>
  <conditionalFormatting sqref="G48">
    <cfRule type="cellIs" dxfId="250" priority="78" operator="lessThan">
      <formula>$C$4</formula>
    </cfRule>
  </conditionalFormatting>
  <conditionalFormatting sqref="G49">
    <cfRule type="cellIs" dxfId="249" priority="79" operator="lessThan">
      <formula>$C$4</formula>
    </cfRule>
  </conditionalFormatting>
  <conditionalFormatting sqref="G50">
    <cfRule type="cellIs" dxfId="248" priority="80" operator="lessThan">
      <formula>$C$4</formula>
    </cfRule>
  </conditionalFormatting>
  <conditionalFormatting sqref="K11">
    <cfRule type="cellIs" dxfId="247" priority="81" operator="lessThan">
      <formula>$C$4</formula>
    </cfRule>
  </conditionalFormatting>
  <conditionalFormatting sqref="K12">
    <cfRule type="cellIs" dxfId="246" priority="82" operator="lessThan">
      <formula>$C$4</formula>
    </cfRule>
  </conditionalFormatting>
  <conditionalFormatting sqref="K13">
    <cfRule type="cellIs" dxfId="245" priority="83" operator="lessThan">
      <formula>$C$4</formula>
    </cfRule>
  </conditionalFormatting>
  <conditionalFormatting sqref="K14">
    <cfRule type="cellIs" dxfId="244" priority="84" operator="lessThan">
      <formula>$C$4</formula>
    </cfRule>
  </conditionalFormatting>
  <conditionalFormatting sqref="K15">
    <cfRule type="cellIs" dxfId="243" priority="85" operator="lessThan">
      <formula>$C$4</formula>
    </cfRule>
  </conditionalFormatting>
  <conditionalFormatting sqref="K16">
    <cfRule type="cellIs" dxfId="242" priority="86" operator="lessThan">
      <formula>$C$4</formula>
    </cfRule>
  </conditionalFormatting>
  <conditionalFormatting sqref="K17">
    <cfRule type="cellIs" dxfId="241" priority="87" operator="lessThan">
      <formula>$C$4</formula>
    </cfRule>
  </conditionalFormatting>
  <conditionalFormatting sqref="K18">
    <cfRule type="cellIs" dxfId="240" priority="88" operator="lessThan">
      <formula>$C$4</formula>
    </cfRule>
  </conditionalFormatting>
  <conditionalFormatting sqref="K19">
    <cfRule type="cellIs" dxfId="239" priority="89" operator="lessThan">
      <formula>$C$4</formula>
    </cfRule>
  </conditionalFormatting>
  <conditionalFormatting sqref="K20">
    <cfRule type="cellIs" dxfId="238" priority="90" operator="lessThan">
      <formula>$C$4</formula>
    </cfRule>
  </conditionalFormatting>
  <conditionalFormatting sqref="K21">
    <cfRule type="cellIs" dxfId="237" priority="91" operator="lessThan">
      <formula>$C$4</formula>
    </cfRule>
  </conditionalFormatting>
  <conditionalFormatting sqref="K22">
    <cfRule type="cellIs" dxfId="236" priority="92" operator="lessThan">
      <formula>$C$4</formula>
    </cfRule>
  </conditionalFormatting>
  <conditionalFormatting sqref="K23">
    <cfRule type="cellIs" dxfId="235" priority="93" operator="lessThan">
      <formula>$C$4</formula>
    </cfRule>
  </conditionalFormatting>
  <conditionalFormatting sqref="K24">
    <cfRule type="cellIs" dxfId="234" priority="94" operator="lessThan">
      <formula>$C$4</formula>
    </cfRule>
  </conditionalFormatting>
  <conditionalFormatting sqref="K25">
    <cfRule type="cellIs" dxfId="233" priority="95" operator="lessThan">
      <formula>$C$4</formula>
    </cfRule>
  </conditionalFormatting>
  <conditionalFormatting sqref="K26">
    <cfRule type="cellIs" dxfId="232" priority="96" operator="lessThan">
      <formula>$C$4</formula>
    </cfRule>
  </conditionalFormatting>
  <conditionalFormatting sqref="K27">
    <cfRule type="cellIs" dxfId="231" priority="97" operator="lessThan">
      <formula>$C$4</formula>
    </cfRule>
  </conditionalFormatting>
  <conditionalFormatting sqref="K28">
    <cfRule type="cellIs" dxfId="230" priority="98" operator="lessThan">
      <formula>$C$4</formula>
    </cfRule>
  </conditionalFormatting>
  <conditionalFormatting sqref="K29">
    <cfRule type="cellIs" dxfId="229" priority="99" operator="lessThan">
      <formula>$C$4</formula>
    </cfRule>
  </conditionalFormatting>
  <conditionalFormatting sqref="K30">
    <cfRule type="cellIs" dxfId="228" priority="100" operator="lessThan">
      <formula>$C$4</formula>
    </cfRule>
  </conditionalFormatting>
  <conditionalFormatting sqref="K31">
    <cfRule type="cellIs" dxfId="227" priority="101" operator="lessThan">
      <formula>$C$4</formula>
    </cfRule>
  </conditionalFormatting>
  <conditionalFormatting sqref="K32">
    <cfRule type="cellIs" dxfId="226" priority="102" operator="lessThan">
      <formula>$C$4</formula>
    </cfRule>
  </conditionalFormatting>
  <conditionalFormatting sqref="K33">
    <cfRule type="cellIs" dxfId="225" priority="103" operator="lessThan">
      <formula>$C$4</formula>
    </cfRule>
  </conditionalFormatting>
  <conditionalFormatting sqref="K34">
    <cfRule type="cellIs" dxfId="224" priority="104" operator="lessThan">
      <formula>$C$4</formula>
    </cfRule>
  </conditionalFormatting>
  <conditionalFormatting sqref="K35">
    <cfRule type="cellIs" dxfId="223" priority="105" operator="lessThan">
      <formula>$C$4</formula>
    </cfRule>
  </conditionalFormatting>
  <conditionalFormatting sqref="K36">
    <cfRule type="cellIs" dxfId="222" priority="106" operator="lessThan">
      <formula>$C$4</formula>
    </cfRule>
  </conditionalFormatting>
  <conditionalFormatting sqref="K37">
    <cfRule type="cellIs" dxfId="221" priority="107" operator="lessThan">
      <formula>$C$4</formula>
    </cfRule>
  </conditionalFormatting>
  <conditionalFormatting sqref="K38">
    <cfRule type="cellIs" dxfId="220" priority="108" operator="lessThan">
      <formula>$C$4</formula>
    </cfRule>
  </conditionalFormatting>
  <conditionalFormatting sqref="K39">
    <cfRule type="cellIs" dxfId="219" priority="109" operator="lessThan">
      <formula>$C$4</formula>
    </cfRule>
  </conditionalFormatting>
  <conditionalFormatting sqref="K40">
    <cfRule type="cellIs" dxfId="218" priority="110" operator="lessThan">
      <formula>$C$4</formula>
    </cfRule>
  </conditionalFormatting>
  <conditionalFormatting sqref="K41">
    <cfRule type="cellIs" dxfId="217" priority="111" operator="lessThan">
      <formula>$C$4</formula>
    </cfRule>
  </conditionalFormatting>
  <conditionalFormatting sqref="K42">
    <cfRule type="cellIs" dxfId="216" priority="112" operator="lessThan">
      <formula>$C$4</formula>
    </cfRule>
  </conditionalFormatting>
  <conditionalFormatting sqref="K43">
    <cfRule type="cellIs" dxfId="215" priority="113" operator="lessThan">
      <formula>$C$4</formula>
    </cfRule>
  </conditionalFormatting>
  <conditionalFormatting sqref="K44">
    <cfRule type="cellIs" dxfId="214" priority="114" operator="lessThan">
      <formula>$C$4</formula>
    </cfRule>
  </conditionalFormatting>
  <conditionalFormatting sqref="K45">
    <cfRule type="cellIs" dxfId="213" priority="115" operator="lessThan">
      <formula>$C$4</formula>
    </cfRule>
  </conditionalFormatting>
  <conditionalFormatting sqref="K46">
    <cfRule type="cellIs" dxfId="212" priority="116" operator="lessThan">
      <formula>$C$4</formula>
    </cfRule>
  </conditionalFormatting>
  <conditionalFormatting sqref="K47">
    <cfRule type="cellIs" dxfId="211" priority="117" operator="lessThan">
      <formula>$C$4</formula>
    </cfRule>
  </conditionalFormatting>
  <conditionalFormatting sqref="K48">
    <cfRule type="cellIs" dxfId="210" priority="118" operator="lessThan">
      <formula>$C$4</formula>
    </cfRule>
  </conditionalFormatting>
  <conditionalFormatting sqref="K49">
    <cfRule type="cellIs" dxfId="209" priority="119" operator="lessThan">
      <formula>$C$4</formula>
    </cfRule>
  </conditionalFormatting>
  <conditionalFormatting sqref="K50">
    <cfRule type="cellIs" dxfId="208" priority="120" operator="lessThan">
      <formula>$C$4</formula>
    </cfRule>
  </conditionalFormatting>
  <conditionalFormatting sqref="M11">
    <cfRule type="cellIs" dxfId="207" priority="121" operator="lessThan">
      <formula>$C$4</formula>
    </cfRule>
  </conditionalFormatting>
  <conditionalFormatting sqref="M12">
    <cfRule type="cellIs" dxfId="206" priority="122" operator="lessThan">
      <formula>$C$4</formula>
    </cfRule>
  </conditionalFormatting>
  <conditionalFormatting sqref="M13">
    <cfRule type="cellIs" dxfId="205" priority="123" operator="lessThan">
      <formula>$C$4</formula>
    </cfRule>
  </conditionalFormatting>
  <conditionalFormatting sqref="M14">
    <cfRule type="cellIs" dxfId="204" priority="124" operator="lessThan">
      <formula>$C$4</formula>
    </cfRule>
  </conditionalFormatting>
  <conditionalFormatting sqref="M15">
    <cfRule type="cellIs" dxfId="203" priority="125" operator="lessThan">
      <formula>$C$4</formula>
    </cfRule>
  </conditionalFormatting>
  <conditionalFormatting sqref="M16">
    <cfRule type="cellIs" dxfId="202" priority="126" operator="lessThan">
      <formula>$C$4</formula>
    </cfRule>
  </conditionalFormatting>
  <conditionalFormatting sqref="M17">
    <cfRule type="cellIs" dxfId="201" priority="127" operator="lessThan">
      <formula>$C$4</formula>
    </cfRule>
  </conditionalFormatting>
  <conditionalFormatting sqref="M18">
    <cfRule type="cellIs" dxfId="200" priority="128" operator="lessThan">
      <formula>$C$4</formula>
    </cfRule>
  </conditionalFormatting>
  <conditionalFormatting sqref="M19">
    <cfRule type="cellIs" dxfId="199" priority="129" operator="lessThan">
      <formula>$C$4</formula>
    </cfRule>
  </conditionalFormatting>
  <conditionalFormatting sqref="M20">
    <cfRule type="cellIs" dxfId="198" priority="130" operator="lessThan">
      <formula>$C$4</formula>
    </cfRule>
  </conditionalFormatting>
  <conditionalFormatting sqref="M21">
    <cfRule type="cellIs" dxfId="197" priority="131" operator="lessThan">
      <formula>$C$4</formula>
    </cfRule>
  </conditionalFormatting>
  <conditionalFormatting sqref="M22">
    <cfRule type="cellIs" dxfId="196" priority="132" operator="lessThan">
      <formula>$C$4</formula>
    </cfRule>
  </conditionalFormatting>
  <conditionalFormatting sqref="M23">
    <cfRule type="cellIs" dxfId="195" priority="133" operator="lessThan">
      <formula>$C$4</formula>
    </cfRule>
  </conditionalFormatting>
  <conditionalFormatting sqref="M24">
    <cfRule type="cellIs" dxfId="194" priority="134" operator="lessThan">
      <formula>$C$4</formula>
    </cfRule>
  </conditionalFormatting>
  <conditionalFormatting sqref="M25">
    <cfRule type="cellIs" dxfId="193" priority="135" operator="lessThan">
      <formula>$C$4</formula>
    </cfRule>
  </conditionalFormatting>
  <conditionalFormatting sqref="M26">
    <cfRule type="cellIs" dxfId="192" priority="136" operator="lessThan">
      <formula>$C$4</formula>
    </cfRule>
  </conditionalFormatting>
  <conditionalFormatting sqref="M27">
    <cfRule type="cellIs" dxfId="191" priority="137" operator="lessThan">
      <formula>$C$4</formula>
    </cfRule>
  </conditionalFormatting>
  <conditionalFormatting sqref="M28">
    <cfRule type="cellIs" dxfId="190" priority="138" operator="lessThan">
      <formula>$C$4</formula>
    </cfRule>
  </conditionalFormatting>
  <conditionalFormatting sqref="M29">
    <cfRule type="cellIs" dxfId="189" priority="139" operator="lessThan">
      <formula>$C$4</formula>
    </cfRule>
  </conditionalFormatting>
  <conditionalFormatting sqref="M30">
    <cfRule type="cellIs" dxfId="188" priority="140" operator="lessThan">
      <formula>$C$4</formula>
    </cfRule>
  </conditionalFormatting>
  <conditionalFormatting sqref="M31">
    <cfRule type="cellIs" dxfId="187" priority="141" operator="lessThan">
      <formula>$C$4</formula>
    </cfRule>
  </conditionalFormatting>
  <conditionalFormatting sqref="M32">
    <cfRule type="cellIs" dxfId="186" priority="142" operator="lessThan">
      <formula>$C$4</formula>
    </cfRule>
  </conditionalFormatting>
  <conditionalFormatting sqref="M33">
    <cfRule type="cellIs" dxfId="185" priority="143" operator="lessThan">
      <formula>$C$4</formula>
    </cfRule>
  </conditionalFormatting>
  <conditionalFormatting sqref="M34">
    <cfRule type="cellIs" dxfId="184" priority="144" operator="lessThan">
      <formula>$C$4</formula>
    </cfRule>
  </conditionalFormatting>
  <conditionalFormatting sqref="M35">
    <cfRule type="cellIs" dxfId="183" priority="145" operator="lessThan">
      <formula>$C$4</formula>
    </cfRule>
  </conditionalFormatting>
  <conditionalFormatting sqref="M36">
    <cfRule type="cellIs" dxfId="182" priority="146" operator="lessThan">
      <formula>$C$4</formula>
    </cfRule>
  </conditionalFormatting>
  <conditionalFormatting sqref="M37">
    <cfRule type="cellIs" dxfId="181" priority="147" operator="lessThan">
      <formula>$C$4</formula>
    </cfRule>
  </conditionalFormatting>
  <conditionalFormatting sqref="M38">
    <cfRule type="cellIs" dxfId="180" priority="148" operator="lessThan">
      <formula>$C$4</formula>
    </cfRule>
  </conditionalFormatting>
  <conditionalFormatting sqref="M39">
    <cfRule type="cellIs" dxfId="179" priority="149" operator="lessThan">
      <formula>$C$4</formula>
    </cfRule>
  </conditionalFormatting>
  <conditionalFormatting sqref="M40">
    <cfRule type="cellIs" dxfId="178" priority="150" operator="lessThan">
      <formula>$C$4</formula>
    </cfRule>
  </conditionalFormatting>
  <conditionalFormatting sqref="M41">
    <cfRule type="cellIs" dxfId="177" priority="151" operator="lessThan">
      <formula>$C$4</formula>
    </cfRule>
  </conditionalFormatting>
  <conditionalFormatting sqref="M42">
    <cfRule type="cellIs" dxfId="176" priority="152" operator="lessThan">
      <formula>$C$4</formula>
    </cfRule>
  </conditionalFormatting>
  <conditionalFormatting sqref="M43">
    <cfRule type="cellIs" dxfId="175" priority="153" operator="lessThan">
      <formula>$C$4</formula>
    </cfRule>
  </conditionalFormatting>
  <conditionalFormatting sqref="M44">
    <cfRule type="cellIs" dxfId="174" priority="154" operator="lessThan">
      <formula>$C$4</formula>
    </cfRule>
  </conditionalFormatting>
  <conditionalFormatting sqref="M45">
    <cfRule type="cellIs" dxfId="173" priority="155" operator="lessThan">
      <formula>$C$4</formula>
    </cfRule>
  </conditionalFormatting>
  <conditionalFormatting sqref="M46">
    <cfRule type="cellIs" dxfId="172" priority="156" operator="lessThan">
      <formula>$C$4</formula>
    </cfRule>
  </conditionalFormatting>
  <conditionalFormatting sqref="M47">
    <cfRule type="cellIs" dxfId="171" priority="157" operator="lessThan">
      <formula>$C$4</formula>
    </cfRule>
  </conditionalFormatting>
  <conditionalFormatting sqref="M48">
    <cfRule type="cellIs" dxfId="170" priority="158" operator="lessThan">
      <formula>$C$4</formula>
    </cfRule>
  </conditionalFormatting>
  <conditionalFormatting sqref="M49">
    <cfRule type="cellIs" dxfId="169" priority="159" operator="lessThan">
      <formula>$C$4</formula>
    </cfRule>
  </conditionalFormatting>
  <conditionalFormatting sqref="M50">
    <cfRule type="cellIs" dxfId="168" priority="160" operator="lessThan">
      <formula>$C$4</formula>
    </cfRule>
  </conditionalFormatting>
  <conditionalFormatting sqref="K52">
    <cfRule type="cellIs" dxfId="167" priority="161" operator="lessThan">
      <formula>$C$4</formula>
    </cfRule>
  </conditionalFormatting>
  <conditionalFormatting sqref="K53">
    <cfRule type="cellIs" dxfId="166" priority="162" operator="lessThan">
      <formula>$C$4</formula>
    </cfRule>
  </conditionalFormatting>
  <conditionalFormatting sqref="K54">
    <cfRule type="cellIs" dxfId="165" priority="163" operator="lessThan">
      <formula>$C$4</formula>
    </cfRule>
  </conditionalFormatting>
  <conditionalFormatting sqref="K55">
    <cfRule type="cellIs" dxfId="164" priority="164" operator="lessThan">
      <formula>$C$4</formula>
    </cfRule>
  </conditionalFormatting>
  <dataValidations count="1280">
    <dataValidation type="custom" allowBlank="1" showDropDown="1" showInputMessage="1" showErrorMessage="1" errorTitle="Masukan salah" error="Isian Anda salah!" promptTitle="Input yg diisikan" prompt="HURUF &#10;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10;A / B / C / D / E" sqref="BA11"/>
    <dataValidation showDropDown="1" showInputMessage="1" showErrorMessage="1" errorTitle="Masukan salah" error="Isian Anda salah!" promptTitle="Input yg diisikan" prompt="HURUF &#10;A / B / C / D / E" sqref="BA12"/>
    <dataValidation showDropDown="1" showInputMessage="1" showErrorMessage="1" errorTitle="Masukan salah" error="Isian Anda salah!" promptTitle="Input yg diisikan" prompt="HURUF &#10;A / B / C / D / E" sqref="BA13"/>
    <dataValidation showDropDown="1" showInputMessage="1" showErrorMessage="1" errorTitle="Masukan salah" error="Isian Anda salah!" promptTitle="Input yg diisikan" prompt="HURUF &#10;A / B / C / D / E" sqref="BA14"/>
    <dataValidation showDropDown="1" showInputMessage="1" showErrorMessage="1" errorTitle="Masukan salah" error="Isian Anda salah!" promptTitle="Input yg diisikan" prompt="HURUF &#10;A / B / C / D / E" sqref="BA15"/>
    <dataValidation showDropDown="1" showInputMessage="1" showErrorMessage="1" errorTitle="Masukan salah" error="Isian Anda salah!" promptTitle="Input yg diisikan" prompt="HURUF &#10;A / B / C / D / E" sqref="BA16"/>
    <dataValidation showDropDown="1" showInputMessage="1" showErrorMessage="1" errorTitle="Masukan salah" error="Isian Anda salah!" promptTitle="Input yg diisikan" prompt="HURUF &#10;A / B / C / D / E" sqref="BA17"/>
    <dataValidation showDropDown="1" showInputMessage="1" showErrorMessage="1" errorTitle="Masukan salah" error="Isian Anda salah!" promptTitle="Input yg diisikan" prompt="HURUF &#10;A / B / C / D / E" sqref="BA18"/>
    <dataValidation showDropDown="1" showInputMessage="1" showErrorMessage="1" errorTitle="Masukan salah" error="Isian Anda salah!" promptTitle="Input yg diisikan" prompt="HURUF &#10;A / B / C / D / E" sqref="BA19"/>
    <dataValidation showDropDown="1" showInputMessage="1" showErrorMessage="1" errorTitle="Masukan salah" error="Isian Anda salah!" promptTitle="Input yg diisikan" prompt="HURUF &#10;A / B / C / D / E" sqref="BA20"/>
    <dataValidation showDropDown="1" showInputMessage="1" showErrorMessage="1" errorTitle="Masukan salah" error="Isian Anda salah!" promptTitle="Input yg diisikan" prompt="HURUF &#10;A / B / C / D / E" sqref="BA21"/>
    <dataValidation showDropDown="1" showInputMessage="1" showErrorMessage="1" errorTitle="Masukan salah" error="Isian Anda salah!" promptTitle="Input yg diisikan" prompt="HURUF &#10;A / B / C / D / E" sqref="BA22"/>
    <dataValidation showDropDown="1" showInputMessage="1" showErrorMessage="1" errorTitle="Masukan salah" error="Isian Anda salah!" promptTitle="Input yg diisikan" prompt="HURUF &#10;A / B / C / D / E" sqref="BA23"/>
    <dataValidation showDropDown="1" showInputMessage="1" showErrorMessage="1" errorTitle="Masukan salah" error="Isian Anda salah!" promptTitle="Input yg diisikan" prompt="HURUF &#10;A / B / C / D / E" sqref="BA24"/>
    <dataValidation showDropDown="1" showInputMessage="1" showErrorMessage="1" errorTitle="Masukan salah" error="Isian Anda salah!" promptTitle="Input yg diisikan" prompt="HURUF &#10;A / B / C / D / E" sqref="BA25"/>
    <dataValidation showDropDown="1" showInputMessage="1" showErrorMessage="1" errorTitle="Masukan salah" error="Isian Anda salah!" promptTitle="Input yg diisikan" prompt="HURUF &#10;A / B / C / D / E" sqref="BA26"/>
    <dataValidation showDropDown="1" showInputMessage="1" showErrorMessage="1" errorTitle="Masukan salah" error="Isian Anda salah!" promptTitle="Input yg diisikan" prompt="HURUF &#10;A / B / C / D / E" sqref="BA27"/>
    <dataValidation showDropDown="1" showInputMessage="1" showErrorMessage="1" errorTitle="Masukan salah" error="Isian Anda salah!" promptTitle="Input yg diisikan" prompt="HURUF &#10;A / B / C / D / E" sqref="BA28"/>
    <dataValidation showDropDown="1" showInputMessage="1" showErrorMessage="1" errorTitle="Masukan salah" error="Isian Anda salah!" promptTitle="Input yg diisikan" prompt="HURUF &#10;A / B / C / D / E" sqref="BA29"/>
    <dataValidation showDropDown="1" showInputMessage="1" showErrorMessage="1" errorTitle="Masukan salah" error="Isian Anda salah!" promptTitle="Input yg diisikan" prompt="HURUF &#10;A / B / C / D / E" sqref="BA30"/>
    <dataValidation showDropDown="1" showInputMessage="1" showErrorMessage="1" errorTitle="Masukan salah" error="Isian Anda salah!" promptTitle="Input yg diisikan" prompt="HURUF &#10;A / B / C / D / E" sqref="BA31"/>
    <dataValidation showDropDown="1" showInputMessage="1" showErrorMessage="1" errorTitle="Masukan salah" error="Isian Anda salah!" promptTitle="Input yg diisikan" prompt="HURUF &#10;A / B / C / D / E" sqref="BA32"/>
    <dataValidation showDropDown="1" showInputMessage="1" showErrorMessage="1" errorTitle="Masukan salah" error="Isian Anda salah!" promptTitle="Input yg diisikan" prompt="HURUF &#10;A / B / C / D / E" sqref="BA33"/>
    <dataValidation showDropDown="1" showInputMessage="1" showErrorMessage="1" errorTitle="Masukan salah" error="Isian Anda salah!" promptTitle="Input yg diisikan" prompt="HURUF &#10;A / B / C / D / E" sqref="BA34"/>
    <dataValidation showDropDown="1" showInputMessage="1" showErrorMessage="1" errorTitle="Masukan salah" error="Isian Anda salah!" promptTitle="Input yg diisikan" prompt="HURUF &#10;A / B / C / D / E" sqref="BA35"/>
    <dataValidation showDropDown="1" showInputMessage="1" showErrorMessage="1" errorTitle="Masukan salah" error="Isian Anda salah!" promptTitle="Input yg diisikan" prompt="HURUF &#10;A / B / C / D / E" sqref="BA36"/>
    <dataValidation showDropDown="1" showInputMessage="1" showErrorMessage="1" errorTitle="Masukan salah" error="Isian Anda salah!" promptTitle="Input yg diisikan" prompt="HURUF &#10;A / B / C / D / E" sqref="BA37"/>
    <dataValidation showDropDown="1" showInputMessage="1" showErrorMessage="1" errorTitle="Masukan salah" error="Isian Anda salah!" promptTitle="Input yg diisikan" prompt="HURUF &#10;A / B / C / D / E" sqref="BA38"/>
    <dataValidation showDropDown="1" showInputMessage="1" showErrorMessage="1" errorTitle="Masukan salah" error="Isian Anda salah!" promptTitle="Input yg diisikan" prompt="HURUF &#10;A / B / C / D / E" sqref="BA39"/>
    <dataValidation showDropDown="1" showInputMessage="1" showErrorMessage="1" errorTitle="Masukan salah" error="Isian Anda salah!" promptTitle="Input yg diisikan" prompt="HURUF &#10;A / B / C / D / E" sqref="BA40"/>
    <dataValidation showDropDown="1" showInputMessage="1" showErrorMessage="1" errorTitle="Masukan salah" error="Isian Anda salah!" promptTitle="Input yg diisikan" prompt="HURUF &#10;A / B / C / D / E" sqref="BA41"/>
    <dataValidation showDropDown="1" showInputMessage="1" showErrorMessage="1" errorTitle="Masukan salah" error="Isian Anda salah!" promptTitle="Input yg diisikan" prompt="HURUF &#10;A / B / C / D / E" sqref="BA42"/>
    <dataValidation showDropDown="1" showInputMessage="1" showErrorMessage="1" errorTitle="Masukan salah" error="Isian Anda salah!" promptTitle="Input yg diisikan" prompt="HURUF &#10;A / B / C / D / E" sqref="BA43"/>
    <dataValidation showDropDown="1" showInputMessage="1" showErrorMessage="1" errorTitle="Masukan salah" error="Isian Anda salah!" promptTitle="Input yg diisikan" prompt="HURUF &#10;A / B / C / D / E" sqref="BA44"/>
    <dataValidation showDropDown="1" showInputMessage="1" showErrorMessage="1" errorTitle="Masukan salah" error="Isian Anda salah!" promptTitle="Input yg diisikan" prompt="HURUF &#10;A / B / C / D / E" sqref="BA45"/>
    <dataValidation showDropDown="1" showInputMessage="1" showErrorMessage="1" errorTitle="Masukan salah" error="Isian Anda salah!" promptTitle="Input yg diisikan" prompt="HURUF &#10;A / B / C / D / E" sqref="BA46"/>
    <dataValidation showDropDown="1" showInputMessage="1" showErrorMessage="1" errorTitle="Masukan salah" error="Isian Anda salah!" promptTitle="Input yg diisikan" prompt="HURUF &#10;A / B / C / D / E" sqref="BA47"/>
    <dataValidation showDropDown="1" showInputMessage="1" showErrorMessage="1" errorTitle="Masukan salah" error="Isian Anda salah!" promptTitle="Input yg diisikan" prompt="HURUF &#10;A / B / C / D / E" sqref="BA48"/>
    <dataValidation showDropDown="1" showInputMessage="1" showErrorMessage="1" errorTitle="Masukan salah" error="Isian Anda salah!" promptTitle="Input yg diisikan" prompt="HURUF &#10;A / B / C / D / E" sqref="BA49"/>
    <dataValidation showDropDown="1" showInputMessage="1" showErrorMessage="1" errorTitle="Masukan salah" error="Isian Anda salah!" promptTitle="Input yg diisikan" prompt="HURUF &#10;A / B / C / D / E" sqref="BA5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1:FK72"/>
  <sheetViews>
    <sheetView workbookViewId="0">
      <pane xSplit="3" ySplit="10" topLeftCell="D17" activePane="bottomRight" state="frozen"/>
      <selection pane="topRight"/>
      <selection pane="bottomLeft"/>
      <selection pane="bottomRight" activeCell="M20" sqref="M20"/>
    </sheetView>
  </sheetViews>
  <sheetFormatPr defaultRowHeight="1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4" max="157" width="9.140625" hidden="1" customWidth="1"/>
    <col min="158" max="158" width="6.140625"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c r="A1" s="15">
        <v>106</v>
      </c>
      <c r="B1" s="20"/>
      <c r="C1" s="54" t="s">
        <v>0</v>
      </c>
      <c r="D1" s="54"/>
      <c r="E1" s="54"/>
      <c r="F1" s="54"/>
      <c r="G1" s="54"/>
      <c r="H1" s="54"/>
      <c r="I1" s="54"/>
      <c r="J1" s="54"/>
      <c r="K1" s="54"/>
      <c r="L1" s="54"/>
      <c r="M1" s="54"/>
      <c r="N1" s="54"/>
      <c r="O1" s="54"/>
      <c r="P1" s="54"/>
      <c r="Q1" s="54"/>
      <c r="R1" s="54"/>
      <c r="S1" s="54"/>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c r="A2" s="16" t="s">
        <v>1</v>
      </c>
      <c r="B2" s="21"/>
      <c r="C2" s="24" t="s">
        <v>2</v>
      </c>
      <c r="D2" s="18"/>
      <c r="E2" s="25" t="s">
        <v>96</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c r="A3" s="16" t="s">
        <v>4</v>
      </c>
      <c r="B3" s="22">
        <v>106</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c r="A4" s="17" t="s">
        <v>7</v>
      </c>
      <c r="B4" s="21"/>
      <c r="C4" s="38">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2" t="s">
        <v>8</v>
      </c>
      <c r="AF6" s="32" t="s">
        <v>9</v>
      </c>
      <c r="AG6" s="32"/>
      <c r="AH6" s="32"/>
      <c r="AI6" s="32"/>
      <c r="AJ6" s="32"/>
      <c r="AK6" s="32"/>
      <c r="AL6" s="32" t="s">
        <v>10</v>
      </c>
      <c r="AM6" s="32" t="s">
        <v>11</v>
      </c>
      <c r="AN6" s="32"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c r="A7" s="18"/>
      <c r="B7" s="23">
        <v>5</v>
      </c>
      <c r="C7" s="18"/>
      <c r="D7" s="18"/>
      <c r="E7" s="55" t="s">
        <v>13</v>
      </c>
      <c r="F7" s="55"/>
      <c r="G7" s="55"/>
      <c r="H7" s="55"/>
      <c r="I7" s="55"/>
      <c r="J7" s="55"/>
      <c r="K7" s="55"/>
      <c r="L7" s="55"/>
      <c r="M7" s="55"/>
      <c r="N7" s="55"/>
      <c r="O7" s="55"/>
      <c r="P7" s="55"/>
      <c r="Q7" s="55"/>
      <c r="R7" s="55"/>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c r="A8" s="52" t="s">
        <v>14</v>
      </c>
      <c r="B8" s="53" t="s">
        <v>15</v>
      </c>
      <c r="C8" s="52" t="s">
        <v>16</v>
      </c>
      <c r="D8" s="18"/>
      <c r="E8" s="61" t="s">
        <v>17</v>
      </c>
      <c r="F8" s="62"/>
      <c r="G8" s="62"/>
      <c r="H8" s="62"/>
      <c r="I8" s="62"/>
      <c r="J8" s="63"/>
      <c r="K8" s="58" t="s">
        <v>18</v>
      </c>
      <c r="L8" s="59"/>
      <c r="M8" s="59"/>
      <c r="N8" s="59"/>
      <c r="O8" s="59"/>
      <c r="P8" s="60"/>
      <c r="Q8" s="44" t="s">
        <v>19</v>
      </c>
      <c r="R8" s="44"/>
      <c r="S8" s="18"/>
      <c r="T8" s="43" t="s">
        <v>20</v>
      </c>
      <c r="U8" s="43"/>
      <c r="V8" s="43"/>
      <c r="W8" s="43"/>
      <c r="X8" s="43"/>
      <c r="Y8" s="43"/>
      <c r="Z8" s="43"/>
      <c r="AA8" s="43"/>
      <c r="AB8" s="43"/>
      <c r="AC8" s="43"/>
      <c r="AD8" s="43"/>
      <c r="AE8" s="33"/>
      <c r="AF8" s="46" t="s">
        <v>21</v>
      </c>
      <c r="AG8" s="46"/>
      <c r="AH8" s="46"/>
      <c r="AI8" s="46"/>
      <c r="AJ8" s="46"/>
      <c r="AK8" s="46"/>
      <c r="AL8" s="46"/>
      <c r="AM8" s="46"/>
      <c r="AN8" s="46"/>
      <c r="AO8" s="46"/>
      <c r="AP8" s="33"/>
      <c r="AQ8" s="48" t="s">
        <v>19</v>
      </c>
      <c r="AR8" s="48"/>
      <c r="AS8" s="48"/>
      <c r="AT8" s="48"/>
      <c r="AU8" s="48"/>
      <c r="AV8" s="48"/>
      <c r="AW8" s="48"/>
      <c r="AX8" s="48"/>
      <c r="AY8" s="48"/>
      <c r="AZ8" s="48"/>
      <c r="BA8" s="49" t="s">
        <v>19</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c r="A9" s="52"/>
      <c r="B9" s="53"/>
      <c r="C9" s="52"/>
      <c r="D9" s="18"/>
      <c r="E9" s="43" t="s">
        <v>22</v>
      </c>
      <c r="F9" s="43"/>
      <c r="G9" s="64" t="s">
        <v>23</v>
      </c>
      <c r="H9" s="65"/>
      <c r="I9" s="65"/>
      <c r="J9" s="66"/>
      <c r="K9" s="46" t="s">
        <v>22</v>
      </c>
      <c r="L9" s="46"/>
      <c r="M9" s="67" t="s">
        <v>23</v>
      </c>
      <c r="N9" s="68"/>
      <c r="O9" s="68"/>
      <c r="P9" s="69"/>
      <c r="Q9" s="56" t="s">
        <v>22</v>
      </c>
      <c r="R9" s="56" t="s">
        <v>23</v>
      </c>
      <c r="S9" s="18"/>
      <c r="T9" s="40" t="s">
        <v>24</v>
      </c>
      <c r="U9" s="40" t="s">
        <v>25</v>
      </c>
      <c r="V9" s="40" t="s">
        <v>26</v>
      </c>
      <c r="W9" s="40" t="s">
        <v>27</v>
      </c>
      <c r="X9" s="40" t="s">
        <v>28</v>
      </c>
      <c r="Y9" s="40" t="s">
        <v>29</v>
      </c>
      <c r="Z9" s="40" t="s">
        <v>30</v>
      </c>
      <c r="AA9" s="40" t="s">
        <v>31</v>
      </c>
      <c r="AB9" s="40" t="s">
        <v>32</v>
      </c>
      <c r="AC9" s="40" t="s">
        <v>33</v>
      </c>
      <c r="AD9" s="42" t="s">
        <v>34</v>
      </c>
      <c r="AE9" s="33"/>
      <c r="AF9" s="50" t="s">
        <v>35</v>
      </c>
      <c r="AG9" s="50" t="s">
        <v>36</v>
      </c>
      <c r="AH9" s="50" t="s">
        <v>37</v>
      </c>
      <c r="AI9" s="50" t="s">
        <v>38</v>
      </c>
      <c r="AJ9" s="50" t="s">
        <v>39</v>
      </c>
      <c r="AK9" s="50" t="s">
        <v>40</v>
      </c>
      <c r="AL9" s="50" t="s">
        <v>41</v>
      </c>
      <c r="AM9" s="50" t="s">
        <v>42</v>
      </c>
      <c r="AN9" s="50" t="s">
        <v>43</v>
      </c>
      <c r="AO9" s="50" t="s">
        <v>44</v>
      </c>
      <c r="AP9" s="33"/>
      <c r="AQ9" s="47" t="s">
        <v>45</v>
      </c>
      <c r="AR9" s="47"/>
      <c r="AS9" s="47" t="s">
        <v>46</v>
      </c>
      <c r="AT9" s="47"/>
      <c r="AU9" s="47" t="s">
        <v>47</v>
      </c>
      <c r="AV9" s="47"/>
      <c r="AW9" s="47"/>
      <c r="AX9" s="47" t="s">
        <v>48</v>
      </c>
      <c r="AY9" s="47"/>
      <c r="AZ9" s="47"/>
      <c r="BA9" s="49"/>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c r="A10" s="52"/>
      <c r="B10" s="53"/>
      <c r="C10" s="52"/>
      <c r="D10" s="18"/>
      <c r="E10" s="27" t="s">
        <v>49</v>
      </c>
      <c r="F10" s="27" t="s">
        <v>50</v>
      </c>
      <c r="G10" s="27" t="s">
        <v>49</v>
      </c>
      <c r="H10" s="27" t="s">
        <v>50</v>
      </c>
      <c r="I10" s="29" t="s">
        <v>51</v>
      </c>
      <c r="J10" s="27" t="s">
        <v>52</v>
      </c>
      <c r="K10" s="30" t="s">
        <v>49</v>
      </c>
      <c r="L10" s="30" t="s">
        <v>50</v>
      </c>
      <c r="M10" s="30" t="s">
        <v>49</v>
      </c>
      <c r="N10" s="30" t="s">
        <v>50</v>
      </c>
      <c r="O10" s="29" t="s">
        <v>51</v>
      </c>
      <c r="P10" s="30" t="s">
        <v>52</v>
      </c>
      <c r="Q10" s="57"/>
      <c r="R10" s="57"/>
      <c r="S10" s="18"/>
      <c r="T10" s="41"/>
      <c r="U10" s="41"/>
      <c r="V10" s="41"/>
      <c r="W10" s="41"/>
      <c r="X10" s="41"/>
      <c r="Y10" s="41"/>
      <c r="Z10" s="41"/>
      <c r="AA10" s="41"/>
      <c r="AB10" s="41"/>
      <c r="AC10" s="41"/>
      <c r="AD10" s="42"/>
      <c r="AE10" s="33"/>
      <c r="AF10" s="51"/>
      <c r="AG10" s="51"/>
      <c r="AH10" s="51"/>
      <c r="AI10" s="51"/>
      <c r="AJ10" s="51"/>
      <c r="AK10" s="51"/>
      <c r="AL10" s="51"/>
      <c r="AM10" s="51"/>
      <c r="AN10" s="51"/>
      <c r="AO10" s="51"/>
      <c r="AP10" s="33"/>
      <c r="AQ10" s="34" t="s">
        <v>22</v>
      </c>
      <c r="AR10" s="34" t="s">
        <v>23</v>
      </c>
      <c r="AS10" s="34" t="s">
        <v>22</v>
      </c>
      <c r="AT10" s="34" t="s">
        <v>23</v>
      </c>
      <c r="AU10" s="34">
        <v>1</v>
      </c>
      <c r="AV10" s="34">
        <v>2</v>
      </c>
      <c r="AW10" s="34">
        <v>3</v>
      </c>
      <c r="AX10" s="34">
        <v>1</v>
      </c>
      <c r="AY10" s="34">
        <v>2</v>
      </c>
      <c r="AZ10" s="34">
        <v>3</v>
      </c>
      <c r="BA10" s="49"/>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c r="A11" s="19">
        <v>1</v>
      </c>
      <c r="B11" s="19">
        <v>2456</v>
      </c>
      <c r="C11" s="19" t="s">
        <v>97</v>
      </c>
      <c r="D11" s="18"/>
      <c r="E11" s="19">
        <f t="shared" ref="E11:E50" si="0">IF((COUNTA(T11:AA11)&gt;0),(ROUND( AVERAGE(T11:AA11),0)),"")</f>
        <v>85</v>
      </c>
      <c r="F11" s="19" t="str">
        <f t="shared" ref="F11:F50" si="1">IF(AND(ISNUMBER(E11),E11&gt;=1),IF(E11&lt;=$FD$13,$FE$13,IF(E11&lt;=$FD$14,$FE$14,IF(E11&lt;=$FD$15,$FE$15,IF(E11&lt;=$FD$16,$FE$16,)))), "")</f>
        <v>A</v>
      </c>
      <c r="G11" s="19">
        <f>IF((COUNTA(T11:AC11)&gt;0),(ROUND((AVERAGE(T11:AD11)),0)),"")</f>
        <v>85</v>
      </c>
      <c r="H11" s="19" t="str">
        <f t="shared" ref="H11:H50" si="2">IF(AND(ISNUMBER(G11),G11&gt;=1),IF(G11&lt;=$FD$13,$FE$13,IF(G11&lt;=$FD$14,$FE$14,IF(G11&lt;=$FD$15,$FE$15,IF(G11&lt;=$FD$16,$FE$16,)))), "")</f>
        <v>A</v>
      </c>
      <c r="I11" s="35">
        <v>1</v>
      </c>
      <c r="J11" s="19" t="str">
        <f t="shared" ref="J11:J50" si="3">IF(I11=$FG$13,$FH$13,IF(I11=$FG$15,$FH$15,IF(I11=$FG$17,$FH$17,IF(I11=$FG$19,$FH$19,IF(I11=$FG$21,$FH$21,IF(I11=$FG$23,$FH$23,IF(I11=$FG$25,$FH$25,IF(I11=$FG$27,$FH$27,IF(I11=$FG$29,$FH$29,IF(I11=$FG$31,$FH$31,""))))))))))</f>
        <v>Sangat mampu dalam memahami kelebihan dan keterbatasan, jati diri sebagai perempuan atau laki-laki yang saling melengkapi dan sederajat, konsekuensi dirinya sebagai citra Allah dalam berelasi dengan sesama manusia yang diciptkan sebagai citra Allah serta peran dan fungsi suara hatinya sehingga dapat bertindak secara benar dan tepat dan mendasarkan pada Kitab Suci dan Tradisi sebagai dasar iman kristiani</v>
      </c>
      <c r="K11" s="19">
        <f t="shared" ref="K11:K50" si="4">IF((COUNTA(AF11:AN11)&gt;0),AVERAGE(AF11:AN11),"")</f>
        <v>85</v>
      </c>
      <c r="L11" s="19" t="str">
        <f t="shared" ref="L11:L50" si="5">IF(AND(ISNUMBER(K11),K11&gt;=1), IF(K11&lt;=$FD$27,$FE$27,IF(K11&lt;=$FD$28,$FE$28,IF(K11&lt;=$FD$29,$FE$29,IF(K11&lt;=$FD$30,$FE$30,)))), "")</f>
        <v>A</v>
      </c>
      <c r="M11" s="19">
        <f t="shared" ref="M11:M50" si="6">IF((COUNTA(AF11:AO11)&gt;0),AVERAGE(AF11:AO11),"")</f>
        <v>85</v>
      </c>
      <c r="N11" s="19" t="str">
        <f t="shared" ref="N11:N50" si="7">IF(AND(ISNUMBER(M11),M11&gt;=1), IF(M11&lt;=$FD$27,$FE$27,IF(M11&lt;=$FD$28,$FE$28,IF(M11&lt;=$FD$29,$FE$29,IF(M11&lt;=$FD$30,$FE$30,)))), "")</f>
        <v>A</v>
      </c>
      <c r="O11" s="35">
        <v>1</v>
      </c>
      <c r="P11" s="19" t="str">
        <f t="shared" ref="P11:P50" si="8">IF(O11=$FG$13,$FI$13,IF(O11=$FG$15,$FI$15,IF(O11=$FG$17,$FI$17,IF(O11=$FG$19,$FI$19,IF(O11=$FG$21,$FI$21,IF(O11=$FG$23,$FI$23,IF(O11=$FG$25,$FI$25,IF(O11=$FG$27,$FI$27,IF(O11=$FG$29,$FI$29,IF(O11=$FG$31,$FI$31,""))))))))))</f>
        <v>Sangat terampil dalam melakukan aktivitas (misalnya menuliskan fefleksi/menuliskan doa/menuliskan puisi) yang berkaitan dengan kemampuan dan keterlambatannya, jati dirinya sebagai perempuan atau laki-laki yang saling melengkapi/sederajat, serta suara hati, kitab suci dan tradisi sebagai dasar iman kristiani</v>
      </c>
      <c r="Q11" s="19" t="str">
        <f t="shared" ref="Q11:Q50" si="9">IF(COUNTA(BA11)=1,BA11,"")</f>
        <v>A</v>
      </c>
      <c r="R11" s="19" t="str">
        <f t="shared" ref="R11:R50" si="10">IF(AND(COUNTA(BA11)=1,COUNTA(AD11)=1),BA11,"")</f>
        <v/>
      </c>
      <c r="S11" s="18"/>
      <c r="T11" s="1">
        <v>82</v>
      </c>
      <c r="U11" s="1">
        <v>82</v>
      </c>
      <c r="V11" s="1">
        <v>87</v>
      </c>
      <c r="W11" s="1">
        <v>88</v>
      </c>
      <c r="X11" s="1"/>
      <c r="Y11" s="1"/>
      <c r="Z11" s="1"/>
      <c r="AA11" s="1"/>
      <c r="AB11" s="1"/>
      <c r="AC11" s="1"/>
      <c r="AD11" s="1"/>
      <c r="AE11" s="18"/>
      <c r="AF11" s="1">
        <v>83</v>
      </c>
      <c r="AG11" s="1">
        <v>85</v>
      </c>
      <c r="AH11" s="1">
        <v>87</v>
      </c>
      <c r="AI11" s="1">
        <v>85</v>
      </c>
      <c r="AJ11" s="1"/>
      <c r="AK11" s="1"/>
      <c r="AL11" s="1"/>
      <c r="AM11" s="1"/>
      <c r="AN11" s="1"/>
      <c r="AO11" s="1"/>
      <c r="AP11" s="18"/>
      <c r="AQ11" s="31"/>
      <c r="AR11" s="31"/>
      <c r="AS11" s="31"/>
      <c r="AT11" s="31"/>
      <c r="AU11" s="31"/>
      <c r="AV11" s="31"/>
      <c r="AW11" s="31"/>
      <c r="AX11" s="31"/>
      <c r="AY11" s="31"/>
      <c r="AZ11" s="31"/>
      <c r="BA11" s="1" t="s">
        <v>8</v>
      </c>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2" t="s">
        <v>54</v>
      </c>
      <c r="FD11" s="72"/>
      <c r="FE11" s="72"/>
      <c r="FG11" s="70" t="s">
        <v>55</v>
      </c>
      <c r="FH11" s="70"/>
      <c r="FI11" s="70"/>
    </row>
    <row r="12" spans="1:167">
      <c r="A12" s="19">
        <v>2</v>
      </c>
      <c r="B12" s="19">
        <v>2488</v>
      </c>
      <c r="C12" s="19" t="s">
        <v>98</v>
      </c>
      <c r="D12" s="18"/>
      <c r="E12" s="19">
        <f t="shared" si="0"/>
        <v>86</v>
      </c>
      <c r="F12" s="19" t="str">
        <f t="shared" si="1"/>
        <v>A</v>
      </c>
      <c r="G12" s="19">
        <f>IF((COUNTA(T12:AC12)&gt;0),(ROUND((AVERAGE(T12:AD12)),0)),"")</f>
        <v>86</v>
      </c>
      <c r="H12" s="19" t="str">
        <f t="shared" si="2"/>
        <v>A</v>
      </c>
      <c r="I12" s="35">
        <v>1</v>
      </c>
      <c r="J12" s="19" t="str">
        <f t="shared" si="3"/>
        <v>Sangat mampu dalam memahami kelebihan dan keterbatasan, jati diri sebagai perempuan atau laki-laki yang saling melengkapi dan sederajat, konsekuensi dirinya sebagai citra Allah dalam berelasi dengan sesama manusia yang diciptkan sebagai citra Allah serta peran dan fungsi suara hatinya sehingga dapat bertindak secara benar dan tepat dan mendasarkan pada Kitab Suci dan Tradisi sebagai dasar iman kristiani</v>
      </c>
      <c r="K12" s="19">
        <f t="shared" si="4"/>
        <v>86</v>
      </c>
      <c r="L12" s="19" t="str">
        <f t="shared" si="5"/>
        <v>A</v>
      </c>
      <c r="M12" s="19">
        <f t="shared" si="6"/>
        <v>86</v>
      </c>
      <c r="N12" s="19" t="str">
        <f t="shared" si="7"/>
        <v>A</v>
      </c>
      <c r="O12" s="35">
        <v>1</v>
      </c>
      <c r="P12" s="19" t="str">
        <f t="shared" si="8"/>
        <v>Sangat terampil dalam melakukan aktivitas (misalnya menuliskan fefleksi/menuliskan doa/menuliskan puisi) yang berkaitan dengan kemampuan dan keterlambatannya, jati dirinya sebagai perempuan atau laki-laki yang saling melengkapi/sederajat, serta suara hati, kitab suci dan tradisi sebagai dasar iman kristiani</v>
      </c>
      <c r="Q12" s="19" t="str">
        <f t="shared" si="9"/>
        <v>A</v>
      </c>
      <c r="R12" s="19" t="str">
        <f t="shared" si="10"/>
        <v/>
      </c>
      <c r="S12" s="18"/>
      <c r="T12" s="1">
        <v>83</v>
      </c>
      <c r="U12" s="1">
        <v>84</v>
      </c>
      <c r="V12" s="1">
        <v>86</v>
      </c>
      <c r="W12" s="1">
        <v>89</v>
      </c>
      <c r="X12" s="1"/>
      <c r="Y12" s="1"/>
      <c r="Z12" s="1"/>
      <c r="AA12" s="1"/>
      <c r="AB12" s="1"/>
      <c r="AC12" s="1"/>
      <c r="AD12" s="1"/>
      <c r="AE12" s="18"/>
      <c r="AF12" s="1">
        <v>84</v>
      </c>
      <c r="AG12" s="1">
        <v>86</v>
      </c>
      <c r="AH12" s="1">
        <v>89</v>
      </c>
      <c r="AI12" s="1">
        <v>85</v>
      </c>
      <c r="AJ12" s="1"/>
      <c r="AK12" s="1"/>
      <c r="AL12" s="1"/>
      <c r="AM12" s="1"/>
      <c r="AN12" s="1"/>
      <c r="AO12" s="1"/>
      <c r="AP12" s="18"/>
      <c r="AQ12" s="31"/>
      <c r="AR12" s="31"/>
      <c r="AS12" s="31"/>
      <c r="AT12" s="31"/>
      <c r="AU12" s="31"/>
      <c r="AV12" s="31"/>
      <c r="AW12" s="31"/>
      <c r="AX12" s="31"/>
      <c r="AY12" s="31"/>
      <c r="AZ12" s="31"/>
      <c r="BA12" s="1" t="s">
        <v>8</v>
      </c>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57</v>
      </c>
      <c r="FD12" s="2" t="s">
        <v>58</v>
      </c>
      <c r="FE12" s="2" t="s">
        <v>59</v>
      </c>
      <c r="FG12" s="14" t="s">
        <v>60</v>
      </c>
      <c r="FH12" s="12" t="s">
        <v>61</v>
      </c>
      <c r="FI12" s="13" t="s">
        <v>62</v>
      </c>
      <c r="FJ12" s="12" t="s">
        <v>63</v>
      </c>
      <c r="FK12" s="13" t="s">
        <v>64</v>
      </c>
    </row>
    <row r="13" spans="1:167">
      <c r="A13" s="19">
        <v>3</v>
      </c>
      <c r="B13" s="19">
        <v>2504</v>
      </c>
      <c r="C13" s="19" t="s">
        <v>99</v>
      </c>
      <c r="D13" s="18"/>
      <c r="E13" s="19">
        <f t="shared" si="0"/>
        <v>85</v>
      </c>
      <c r="F13" s="19" t="str">
        <f t="shared" si="1"/>
        <v>A</v>
      </c>
      <c r="G13" s="19">
        <f>IF((COUNTA(T12:AC12)&gt;0),(ROUND((AVERAGE(T13:AD13)),0)),"")</f>
        <v>85</v>
      </c>
      <c r="H13" s="19" t="str">
        <f t="shared" si="2"/>
        <v>A</v>
      </c>
      <c r="I13" s="35">
        <v>1</v>
      </c>
      <c r="J13" s="19" t="str">
        <f t="shared" si="3"/>
        <v>Sangat mampu dalam memahami kelebihan dan keterbatasan, jati diri sebagai perempuan atau laki-laki yang saling melengkapi dan sederajat, konsekuensi dirinya sebagai citra Allah dalam berelasi dengan sesama manusia yang diciptkan sebagai citra Allah serta peran dan fungsi suara hatinya sehingga dapat bertindak secara benar dan tepat dan mendasarkan pada Kitab Suci dan Tradisi sebagai dasar iman kristiani</v>
      </c>
      <c r="K13" s="19">
        <f t="shared" si="4"/>
        <v>85</v>
      </c>
      <c r="L13" s="19" t="str">
        <f t="shared" si="5"/>
        <v>A</v>
      </c>
      <c r="M13" s="19">
        <f t="shared" si="6"/>
        <v>85</v>
      </c>
      <c r="N13" s="19" t="str">
        <f t="shared" si="7"/>
        <v>A</v>
      </c>
      <c r="O13" s="35">
        <v>1</v>
      </c>
      <c r="P13" s="19" t="str">
        <f t="shared" si="8"/>
        <v>Sangat terampil dalam melakukan aktivitas (misalnya menuliskan fefleksi/menuliskan doa/menuliskan puisi) yang berkaitan dengan kemampuan dan keterlambatannya, jati dirinya sebagai perempuan atau laki-laki yang saling melengkapi/sederajat, serta suara hati, kitab suci dan tradisi sebagai dasar iman kristiani</v>
      </c>
      <c r="Q13" s="19" t="str">
        <f t="shared" si="9"/>
        <v>A</v>
      </c>
      <c r="R13" s="19" t="str">
        <f t="shared" si="10"/>
        <v/>
      </c>
      <c r="S13" s="18"/>
      <c r="T13" s="1">
        <v>82</v>
      </c>
      <c r="U13" s="1">
        <v>83</v>
      </c>
      <c r="V13" s="1">
        <v>85</v>
      </c>
      <c r="W13" s="1">
        <v>88</v>
      </c>
      <c r="X13" s="1"/>
      <c r="Y13" s="1"/>
      <c r="Z13" s="1"/>
      <c r="AA13" s="1"/>
      <c r="AB13" s="1"/>
      <c r="AC13" s="1"/>
      <c r="AD13" s="1"/>
      <c r="AE13" s="18"/>
      <c r="AF13" s="1">
        <v>83</v>
      </c>
      <c r="AG13" s="1">
        <v>85</v>
      </c>
      <c r="AH13" s="1">
        <v>87</v>
      </c>
      <c r="AI13" s="1">
        <v>85</v>
      </c>
      <c r="AJ13" s="1"/>
      <c r="AK13" s="1"/>
      <c r="AL13" s="1"/>
      <c r="AM13" s="1"/>
      <c r="AN13" s="1"/>
      <c r="AO13" s="1"/>
      <c r="AP13" s="18"/>
      <c r="AQ13" s="31"/>
      <c r="AR13" s="31"/>
      <c r="AS13" s="31"/>
      <c r="AT13" s="31"/>
      <c r="AU13" s="31"/>
      <c r="AV13" s="31"/>
      <c r="AW13" s="31"/>
      <c r="AX13" s="31"/>
      <c r="AY13" s="31"/>
      <c r="AZ13" s="31"/>
      <c r="BA13" s="1" t="s">
        <v>8</v>
      </c>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6">
        <v>0</v>
      </c>
      <c r="FD13" s="10">
        <v>69</v>
      </c>
      <c r="FE13" s="7" t="s">
        <v>11</v>
      </c>
      <c r="FG13" s="71">
        <v>1</v>
      </c>
      <c r="FH13" s="73" t="s">
        <v>107</v>
      </c>
      <c r="FI13" s="73" t="s">
        <v>110</v>
      </c>
      <c r="FJ13" s="74">
        <v>3481</v>
      </c>
      <c r="FK13" s="74">
        <v>3491</v>
      </c>
    </row>
    <row r="14" spans="1:167">
      <c r="A14" s="19">
        <v>4</v>
      </c>
      <c r="B14" s="19">
        <v>2552</v>
      </c>
      <c r="C14" s="19" t="s">
        <v>100</v>
      </c>
      <c r="D14" s="18"/>
      <c r="E14" s="19">
        <f t="shared" si="0"/>
        <v>85</v>
      </c>
      <c r="F14" s="19" t="str">
        <f t="shared" si="1"/>
        <v>A</v>
      </c>
      <c r="G14" s="19">
        <f>IF((COUNTA(T12:AC12)&gt;0),(ROUND((AVERAGE(T14:AD14)),0)),"")</f>
        <v>85</v>
      </c>
      <c r="H14" s="19" t="str">
        <f t="shared" si="2"/>
        <v>A</v>
      </c>
      <c r="I14" s="35">
        <v>1</v>
      </c>
      <c r="J14" s="19" t="str">
        <f t="shared" si="3"/>
        <v>Sangat mampu dalam memahami kelebihan dan keterbatasan, jati diri sebagai perempuan atau laki-laki yang saling melengkapi dan sederajat, konsekuensi dirinya sebagai citra Allah dalam berelasi dengan sesama manusia yang diciptkan sebagai citra Allah serta peran dan fungsi suara hatinya sehingga dapat bertindak secara benar dan tepat dan mendasarkan pada Kitab Suci dan Tradisi sebagai dasar iman kristiani</v>
      </c>
      <c r="K14" s="19">
        <f t="shared" si="4"/>
        <v>85</v>
      </c>
      <c r="L14" s="19" t="str">
        <f t="shared" si="5"/>
        <v>A</v>
      </c>
      <c r="M14" s="19">
        <f t="shared" si="6"/>
        <v>85</v>
      </c>
      <c r="N14" s="19" t="str">
        <f t="shared" si="7"/>
        <v>A</v>
      </c>
      <c r="O14" s="35">
        <v>1</v>
      </c>
      <c r="P14" s="19" t="str">
        <f t="shared" si="8"/>
        <v>Sangat terampil dalam melakukan aktivitas (misalnya menuliskan fefleksi/menuliskan doa/menuliskan puisi) yang berkaitan dengan kemampuan dan keterlambatannya, jati dirinya sebagai perempuan atau laki-laki yang saling melengkapi/sederajat, serta suara hati, kitab suci dan tradisi sebagai dasar iman kristiani</v>
      </c>
      <c r="Q14" s="19" t="str">
        <f t="shared" si="9"/>
        <v>A</v>
      </c>
      <c r="R14" s="19" t="str">
        <f t="shared" si="10"/>
        <v/>
      </c>
      <c r="S14" s="18"/>
      <c r="T14" s="1">
        <v>85</v>
      </c>
      <c r="U14" s="1">
        <v>83</v>
      </c>
      <c r="V14" s="1">
        <v>85</v>
      </c>
      <c r="W14" s="1">
        <v>88</v>
      </c>
      <c r="X14" s="1"/>
      <c r="Y14" s="1"/>
      <c r="Z14" s="1"/>
      <c r="AA14" s="1"/>
      <c r="AB14" s="1"/>
      <c r="AC14" s="1"/>
      <c r="AD14" s="1"/>
      <c r="AE14" s="18"/>
      <c r="AF14" s="1">
        <v>83</v>
      </c>
      <c r="AG14" s="1">
        <v>85</v>
      </c>
      <c r="AH14" s="1">
        <v>87</v>
      </c>
      <c r="AI14" s="1">
        <v>85</v>
      </c>
      <c r="AJ14" s="1"/>
      <c r="AK14" s="1"/>
      <c r="AL14" s="1"/>
      <c r="AM14" s="1"/>
      <c r="AN14" s="1"/>
      <c r="AO14" s="1"/>
      <c r="AP14" s="18"/>
      <c r="AQ14" s="31"/>
      <c r="AR14" s="31"/>
      <c r="AS14" s="31"/>
      <c r="AT14" s="31"/>
      <c r="AU14" s="31"/>
      <c r="AV14" s="31"/>
      <c r="AW14" s="31"/>
      <c r="AX14" s="31"/>
      <c r="AY14" s="31"/>
      <c r="AZ14" s="31"/>
      <c r="BA14" s="1" t="s">
        <v>8</v>
      </c>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6">
        <v>70</v>
      </c>
      <c r="FD14" s="11">
        <v>75</v>
      </c>
      <c r="FE14" s="8" t="s">
        <v>10</v>
      </c>
      <c r="FG14" s="71"/>
      <c r="FH14" s="73"/>
      <c r="FI14" s="73"/>
      <c r="FJ14" s="74"/>
      <c r="FK14" s="74"/>
    </row>
    <row r="15" spans="1:167">
      <c r="A15" s="19">
        <v>5</v>
      </c>
      <c r="B15" s="19">
        <v>2584</v>
      </c>
      <c r="C15" s="19" t="s">
        <v>101</v>
      </c>
      <c r="D15" s="18"/>
      <c r="E15" s="19">
        <f t="shared" si="0"/>
        <v>86</v>
      </c>
      <c r="F15" s="19" t="str">
        <f t="shared" si="1"/>
        <v>A</v>
      </c>
      <c r="G15" s="19">
        <f>IF((COUNTA(T12:AC12)&gt;0),(ROUND((AVERAGE(T15:AD15)),0)),"")</f>
        <v>86</v>
      </c>
      <c r="H15" s="19" t="str">
        <f t="shared" si="2"/>
        <v>A</v>
      </c>
      <c r="I15" s="35">
        <v>1</v>
      </c>
      <c r="J15" s="19" t="str">
        <f t="shared" si="3"/>
        <v>Sangat mampu dalam memahami kelebihan dan keterbatasan, jati diri sebagai perempuan atau laki-laki yang saling melengkapi dan sederajat, konsekuensi dirinya sebagai citra Allah dalam berelasi dengan sesama manusia yang diciptkan sebagai citra Allah serta peran dan fungsi suara hatinya sehingga dapat bertindak secara benar dan tepat dan mendasarkan pada Kitab Suci dan Tradisi sebagai dasar iman kristiani</v>
      </c>
      <c r="K15" s="19">
        <f t="shared" si="4"/>
        <v>86</v>
      </c>
      <c r="L15" s="19" t="str">
        <f t="shared" si="5"/>
        <v>A</v>
      </c>
      <c r="M15" s="19">
        <f t="shared" si="6"/>
        <v>86</v>
      </c>
      <c r="N15" s="19" t="str">
        <f t="shared" si="7"/>
        <v>A</v>
      </c>
      <c r="O15" s="35">
        <v>1</v>
      </c>
      <c r="P15" s="19" t="str">
        <f t="shared" si="8"/>
        <v>Sangat terampil dalam melakukan aktivitas (misalnya menuliskan fefleksi/menuliskan doa/menuliskan puisi) yang berkaitan dengan kemampuan dan keterlambatannya, jati dirinya sebagai perempuan atau laki-laki yang saling melengkapi/sederajat, serta suara hati, kitab suci dan tradisi sebagai dasar iman kristiani</v>
      </c>
      <c r="Q15" s="19" t="str">
        <f t="shared" si="9"/>
        <v>A</v>
      </c>
      <c r="R15" s="19" t="str">
        <f t="shared" si="10"/>
        <v/>
      </c>
      <c r="S15" s="18"/>
      <c r="T15" s="1">
        <v>84</v>
      </c>
      <c r="U15" s="1">
        <v>84</v>
      </c>
      <c r="V15" s="1">
        <v>86</v>
      </c>
      <c r="W15" s="1">
        <v>89</v>
      </c>
      <c r="X15" s="1"/>
      <c r="Y15" s="1"/>
      <c r="Z15" s="1"/>
      <c r="AA15" s="1"/>
      <c r="AB15" s="1"/>
      <c r="AC15" s="1"/>
      <c r="AD15" s="1"/>
      <c r="AE15" s="18"/>
      <c r="AF15" s="1">
        <v>84</v>
      </c>
      <c r="AG15" s="1">
        <v>86</v>
      </c>
      <c r="AH15" s="1">
        <v>88</v>
      </c>
      <c r="AI15" s="1">
        <v>86</v>
      </c>
      <c r="AJ15" s="1"/>
      <c r="AK15" s="1"/>
      <c r="AL15" s="1"/>
      <c r="AM15" s="1"/>
      <c r="AN15" s="1"/>
      <c r="AO15" s="1"/>
      <c r="AP15" s="18"/>
      <c r="AQ15" s="31"/>
      <c r="AR15" s="31"/>
      <c r="AS15" s="31"/>
      <c r="AT15" s="31"/>
      <c r="AU15" s="31"/>
      <c r="AV15" s="31"/>
      <c r="AW15" s="31"/>
      <c r="AX15" s="31"/>
      <c r="AY15" s="31"/>
      <c r="AZ15" s="31"/>
      <c r="BA15" s="1" t="s">
        <v>8</v>
      </c>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6">
        <v>76</v>
      </c>
      <c r="FD15" s="11">
        <v>84</v>
      </c>
      <c r="FE15" s="8" t="s">
        <v>9</v>
      </c>
      <c r="FG15" s="71">
        <v>2</v>
      </c>
      <c r="FH15" s="73" t="s">
        <v>108</v>
      </c>
      <c r="FI15" s="73" t="s">
        <v>109</v>
      </c>
      <c r="FJ15" s="74">
        <v>3482</v>
      </c>
      <c r="FK15" s="74">
        <v>3492</v>
      </c>
    </row>
    <row r="16" spans="1:167">
      <c r="A16" s="19">
        <v>6</v>
      </c>
      <c r="B16" s="19">
        <v>2648</v>
      </c>
      <c r="C16" s="19" t="s">
        <v>102</v>
      </c>
      <c r="D16" s="18"/>
      <c r="E16" s="19">
        <f t="shared" si="0"/>
        <v>86</v>
      </c>
      <c r="F16" s="19" t="str">
        <f t="shared" si="1"/>
        <v>A</v>
      </c>
      <c r="G16" s="19">
        <f>IF((COUNTA(T12:AC12)&gt;0),(ROUND((AVERAGE(T16:AD16)),0)),"")</f>
        <v>86</v>
      </c>
      <c r="H16" s="19" t="str">
        <f t="shared" si="2"/>
        <v>A</v>
      </c>
      <c r="I16" s="35">
        <v>1</v>
      </c>
      <c r="J16" s="19" t="str">
        <f t="shared" si="3"/>
        <v>Sangat mampu dalam memahami kelebihan dan keterbatasan, jati diri sebagai perempuan atau laki-laki yang saling melengkapi dan sederajat, konsekuensi dirinya sebagai citra Allah dalam berelasi dengan sesama manusia yang diciptkan sebagai citra Allah serta peran dan fungsi suara hatinya sehingga dapat bertindak secara benar dan tepat dan mendasarkan pada Kitab Suci dan Tradisi sebagai dasar iman kristiani</v>
      </c>
      <c r="K16" s="19">
        <f t="shared" si="4"/>
        <v>86</v>
      </c>
      <c r="L16" s="19" t="str">
        <f t="shared" si="5"/>
        <v>A</v>
      </c>
      <c r="M16" s="19">
        <f t="shared" si="6"/>
        <v>86</v>
      </c>
      <c r="N16" s="19" t="str">
        <f t="shared" si="7"/>
        <v>A</v>
      </c>
      <c r="O16" s="35">
        <v>1</v>
      </c>
      <c r="P16" s="19" t="str">
        <f t="shared" si="8"/>
        <v>Sangat terampil dalam melakukan aktivitas (misalnya menuliskan fefleksi/menuliskan doa/menuliskan puisi) yang berkaitan dengan kemampuan dan keterlambatannya, jati dirinya sebagai perempuan atau laki-laki yang saling melengkapi/sederajat, serta suara hati, kitab suci dan tradisi sebagai dasar iman kristiani</v>
      </c>
      <c r="Q16" s="19" t="str">
        <f t="shared" si="9"/>
        <v>A</v>
      </c>
      <c r="R16" s="19" t="str">
        <f t="shared" si="10"/>
        <v/>
      </c>
      <c r="S16" s="18"/>
      <c r="T16" s="1">
        <v>84</v>
      </c>
      <c r="U16" s="1">
        <v>84</v>
      </c>
      <c r="V16" s="1">
        <v>86</v>
      </c>
      <c r="W16" s="1">
        <v>89</v>
      </c>
      <c r="X16" s="1"/>
      <c r="Y16" s="1"/>
      <c r="Z16" s="1"/>
      <c r="AA16" s="1"/>
      <c r="AB16" s="1"/>
      <c r="AC16" s="1"/>
      <c r="AD16" s="1"/>
      <c r="AE16" s="18"/>
      <c r="AF16" s="1">
        <v>84</v>
      </c>
      <c r="AG16" s="1">
        <v>86</v>
      </c>
      <c r="AH16" s="1">
        <v>88</v>
      </c>
      <c r="AI16" s="1">
        <v>86</v>
      </c>
      <c r="AJ16" s="1"/>
      <c r="AK16" s="1"/>
      <c r="AL16" s="1"/>
      <c r="AM16" s="1"/>
      <c r="AN16" s="1"/>
      <c r="AO16" s="1"/>
      <c r="AP16" s="18"/>
      <c r="AQ16" s="31"/>
      <c r="AR16" s="31"/>
      <c r="AS16" s="31"/>
      <c r="AT16" s="31"/>
      <c r="AU16" s="31"/>
      <c r="AV16" s="31"/>
      <c r="AW16" s="31"/>
      <c r="AX16" s="31"/>
      <c r="AY16" s="31"/>
      <c r="AZ16" s="31"/>
      <c r="BA16" s="1" t="s">
        <v>8</v>
      </c>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6">
        <v>85</v>
      </c>
      <c r="FD16" s="11">
        <v>100</v>
      </c>
      <c r="FE16" s="8" t="s">
        <v>8</v>
      </c>
      <c r="FG16" s="71"/>
      <c r="FH16" s="73"/>
      <c r="FI16" s="73"/>
      <c r="FJ16" s="74"/>
      <c r="FK16" s="74"/>
    </row>
    <row r="17" spans="1:167">
      <c r="A17" s="19">
        <v>7</v>
      </c>
      <c r="B17" s="19">
        <v>2760</v>
      </c>
      <c r="C17" s="19" t="s">
        <v>103</v>
      </c>
      <c r="D17" s="18"/>
      <c r="E17" s="19">
        <f t="shared" si="0"/>
        <v>87</v>
      </c>
      <c r="F17" s="19" t="str">
        <f t="shared" si="1"/>
        <v>A</v>
      </c>
      <c r="G17" s="19">
        <f>IF((COUNTA(T12:AC12)&gt;0),(ROUND((AVERAGE(T17:AD17)),0)),"")</f>
        <v>87</v>
      </c>
      <c r="H17" s="19" t="str">
        <f t="shared" si="2"/>
        <v>A</v>
      </c>
      <c r="I17" s="35">
        <v>1</v>
      </c>
      <c r="J17" s="19" t="str">
        <f t="shared" si="3"/>
        <v>Sangat mampu dalam memahami kelebihan dan keterbatasan, jati diri sebagai perempuan atau laki-laki yang saling melengkapi dan sederajat, konsekuensi dirinya sebagai citra Allah dalam berelasi dengan sesama manusia yang diciptkan sebagai citra Allah serta peran dan fungsi suara hatinya sehingga dapat bertindak secara benar dan tepat dan mendasarkan pada Kitab Suci dan Tradisi sebagai dasar iman kristiani</v>
      </c>
      <c r="K17" s="19">
        <f t="shared" si="4"/>
        <v>86</v>
      </c>
      <c r="L17" s="19" t="str">
        <f t="shared" si="5"/>
        <v>A</v>
      </c>
      <c r="M17" s="19">
        <f t="shared" si="6"/>
        <v>86</v>
      </c>
      <c r="N17" s="19" t="str">
        <f t="shared" si="7"/>
        <v>A</v>
      </c>
      <c r="O17" s="35">
        <v>1</v>
      </c>
      <c r="P17" s="19" t="str">
        <f t="shared" si="8"/>
        <v>Sangat terampil dalam melakukan aktivitas (misalnya menuliskan fefleksi/menuliskan doa/menuliskan puisi) yang berkaitan dengan kemampuan dan keterlambatannya, jati dirinya sebagai perempuan atau laki-laki yang saling melengkapi/sederajat, serta suara hati, kitab suci dan tradisi sebagai dasar iman kristiani</v>
      </c>
      <c r="Q17" s="19" t="str">
        <f t="shared" si="9"/>
        <v>A</v>
      </c>
      <c r="R17" s="19" t="str">
        <f t="shared" si="10"/>
        <v/>
      </c>
      <c r="S17" s="18"/>
      <c r="T17" s="1">
        <v>83</v>
      </c>
      <c r="U17" s="1">
        <v>88</v>
      </c>
      <c r="V17" s="1">
        <v>88</v>
      </c>
      <c r="W17" s="1">
        <v>90</v>
      </c>
      <c r="X17" s="1"/>
      <c r="Y17" s="1"/>
      <c r="Z17" s="1"/>
      <c r="AA17" s="1"/>
      <c r="AB17" s="1"/>
      <c r="AC17" s="1"/>
      <c r="AD17" s="1"/>
      <c r="AE17" s="18"/>
      <c r="AF17" s="1">
        <v>84</v>
      </c>
      <c r="AG17" s="1">
        <v>86</v>
      </c>
      <c r="AH17" s="1">
        <v>88</v>
      </c>
      <c r="AI17" s="1">
        <v>86</v>
      </c>
      <c r="AJ17" s="1"/>
      <c r="AK17" s="1"/>
      <c r="AL17" s="1"/>
      <c r="AM17" s="1"/>
      <c r="AN17" s="1"/>
      <c r="AO17" s="1"/>
      <c r="AP17" s="18"/>
      <c r="AQ17" s="31"/>
      <c r="AR17" s="31"/>
      <c r="AS17" s="31"/>
      <c r="AT17" s="31"/>
      <c r="AU17" s="31"/>
      <c r="AV17" s="31"/>
      <c r="AW17" s="31"/>
      <c r="AX17" s="31"/>
      <c r="AY17" s="31"/>
      <c r="AZ17" s="31"/>
      <c r="BA17" s="1" t="s">
        <v>8</v>
      </c>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1">
        <v>3</v>
      </c>
      <c r="FH17" s="73"/>
      <c r="FI17" s="73"/>
      <c r="FJ17" s="74">
        <v>3483</v>
      </c>
      <c r="FK17" s="74">
        <v>3493</v>
      </c>
    </row>
    <row r="18" spans="1:167">
      <c r="A18" s="19">
        <v>8</v>
      </c>
      <c r="B18" s="19">
        <v>2776</v>
      </c>
      <c r="C18" s="19" t="s">
        <v>104</v>
      </c>
      <c r="D18" s="18"/>
      <c r="E18" s="19">
        <f t="shared" si="0"/>
        <v>86</v>
      </c>
      <c r="F18" s="19" t="str">
        <f t="shared" si="1"/>
        <v>A</v>
      </c>
      <c r="G18" s="19">
        <f>IF((COUNTA(T12:AC12)&gt;0),(ROUND((AVERAGE(T18:AD18)),0)),"")</f>
        <v>86</v>
      </c>
      <c r="H18" s="19" t="str">
        <f t="shared" si="2"/>
        <v>A</v>
      </c>
      <c r="I18" s="35">
        <v>1</v>
      </c>
      <c r="J18" s="19" t="str">
        <f t="shared" si="3"/>
        <v>Sangat mampu dalam memahami kelebihan dan keterbatasan, jati diri sebagai perempuan atau laki-laki yang saling melengkapi dan sederajat, konsekuensi dirinya sebagai citra Allah dalam berelasi dengan sesama manusia yang diciptkan sebagai citra Allah serta peran dan fungsi suara hatinya sehingga dapat bertindak secara benar dan tepat dan mendasarkan pada Kitab Suci dan Tradisi sebagai dasar iman kristiani</v>
      </c>
      <c r="K18" s="19">
        <f t="shared" si="4"/>
        <v>85</v>
      </c>
      <c r="L18" s="19" t="str">
        <f t="shared" si="5"/>
        <v>A</v>
      </c>
      <c r="M18" s="19">
        <f t="shared" si="6"/>
        <v>85</v>
      </c>
      <c r="N18" s="19" t="str">
        <f t="shared" si="7"/>
        <v>A</v>
      </c>
      <c r="O18" s="35">
        <v>1</v>
      </c>
      <c r="P18" s="19" t="str">
        <f t="shared" si="8"/>
        <v>Sangat terampil dalam melakukan aktivitas (misalnya menuliskan fefleksi/menuliskan doa/menuliskan puisi) yang berkaitan dengan kemampuan dan keterlambatannya, jati dirinya sebagai perempuan atau laki-laki yang saling melengkapi/sederajat, serta suara hati, kitab suci dan tradisi sebagai dasar iman kristiani</v>
      </c>
      <c r="Q18" s="19" t="str">
        <f t="shared" si="9"/>
        <v>A</v>
      </c>
      <c r="R18" s="19" t="str">
        <f t="shared" si="10"/>
        <v/>
      </c>
      <c r="S18" s="18"/>
      <c r="T18" s="1">
        <v>83</v>
      </c>
      <c r="U18" s="1">
        <v>84</v>
      </c>
      <c r="V18" s="1">
        <v>86</v>
      </c>
      <c r="W18" s="1">
        <v>89</v>
      </c>
      <c r="X18" s="1"/>
      <c r="Y18" s="1"/>
      <c r="Z18" s="1"/>
      <c r="AA18" s="1"/>
      <c r="AB18" s="1"/>
      <c r="AC18" s="1"/>
      <c r="AD18" s="1"/>
      <c r="AE18" s="18"/>
      <c r="AF18" s="1">
        <v>84</v>
      </c>
      <c r="AG18" s="1">
        <v>85</v>
      </c>
      <c r="AH18" s="1">
        <v>87</v>
      </c>
      <c r="AI18" s="1">
        <v>84</v>
      </c>
      <c r="AJ18" s="1"/>
      <c r="AK18" s="1"/>
      <c r="AL18" s="1"/>
      <c r="AM18" s="1"/>
      <c r="AN18" s="1"/>
      <c r="AO18" s="1"/>
      <c r="AP18" s="18"/>
      <c r="AQ18" s="31"/>
      <c r="AR18" s="31"/>
      <c r="AS18" s="31"/>
      <c r="AT18" s="31"/>
      <c r="AU18" s="31"/>
      <c r="AV18" s="31"/>
      <c r="AW18" s="31"/>
      <c r="AX18" s="31"/>
      <c r="AY18" s="31"/>
      <c r="AZ18" s="31"/>
      <c r="BA18" s="1" t="s">
        <v>8</v>
      </c>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1"/>
      <c r="FH18" s="73"/>
      <c r="FI18" s="73"/>
      <c r="FJ18" s="74"/>
      <c r="FK18" s="74"/>
    </row>
    <row r="19" spans="1:167">
      <c r="A19" s="19">
        <v>9</v>
      </c>
      <c r="B19" s="19">
        <v>2856</v>
      </c>
      <c r="C19" s="19" t="s">
        <v>105</v>
      </c>
      <c r="D19" s="18"/>
      <c r="E19" s="19">
        <f t="shared" si="0"/>
        <v>85</v>
      </c>
      <c r="F19" s="19" t="str">
        <f t="shared" si="1"/>
        <v>A</v>
      </c>
      <c r="G19" s="19">
        <f>IF((COUNTA(T12:AC12)&gt;0),(ROUND((AVERAGE(T19:AD19)),0)),"")</f>
        <v>85</v>
      </c>
      <c r="H19" s="19" t="str">
        <f t="shared" si="2"/>
        <v>A</v>
      </c>
      <c r="I19" s="35">
        <v>1</v>
      </c>
      <c r="J19" s="19" t="str">
        <f t="shared" si="3"/>
        <v>Sangat mampu dalam memahami kelebihan dan keterbatasan, jati diri sebagai perempuan atau laki-laki yang saling melengkapi dan sederajat, konsekuensi dirinya sebagai citra Allah dalam berelasi dengan sesama manusia yang diciptkan sebagai citra Allah serta peran dan fungsi suara hatinya sehingga dapat bertindak secara benar dan tepat dan mendasarkan pada Kitab Suci dan Tradisi sebagai dasar iman kristiani</v>
      </c>
      <c r="K19" s="19">
        <f t="shared" si="4"/>
        <v>85</v>
      </c>
      <c r="L19" s="19" t="str">
        <f t="shared" si="5"/>
        <v>A</v>
      </c>
      <c r="M19" s="19">
        <f t="shared" si="6"/>
        <v>85</v>
      </c>
      <c r="N19" s="19" t="str">
        <f t="shared" si="7"/>
        <v>A</v>
      </c>
      <c r="O19" s="35">
        <v>1</v>
      </c>
      <c r="P19" s="19" t="str">
        <f t="shared" si="8"/>
        <v>Sangat terampil dalam melakukan aktivitas (misalnya menuliskan fefleksi/menuliskan doa/menuliskan puisi) yang berkaitan dengan kemampuan dan keterlambatannya, jati dirinya sebagai perempuan atau laki-laki yang saling melengkapi/sederajat, serta suara hati, kitab suci dan tradisi sebagai dasar iman kristiani</v>
      </c>
      <c r="Q19" s="19" t="str">
        <f t="shared" si="9"/>
        <v>A</v>
      </c>
      <c r="R19" s="19" t="str">
        <f t="shared" si="10"/>
        <v/>
      </c>
      <c r="S19" s="18"/>
      <c r="T19" s="1">
        <v>82</v>
      </c>
      <c r="U19" s="1">
        <v>83</v>
      </c>
      <c r="V19" s="1">
        <v>85</v>
      </c>
      <c r="W19" s="1">
        <v>88</v>
      </c>
      <c r="X19" s="1"/>
      <c r="Y19" s="1"/>
      <c r="Z19" s="1"/>
      <c r="AA19" s="1"/>
      <c r="AB19" s="1"/>
      <c r="AC19" s="1"/>
      <c r="AD19" s="1"/>
      <c r="AE19" s="18"/>
      <c r="AF19" s="1">
        <v>83</v>
      </c>
      <c r="AG19" s="1">
        <v>85</v>
      </c>
      <c r="AH19" s="1">
        <v>87</v>
      </c>
      <c r="AI19" s="1"/>
      <c r="AJ19" s="1"/>
      <c r="AK19" s="1"/>
      <c r="AL19" s="1"/>
      <c r="AM19" s="1"/>
      <c r="AN19" s="1"/>
      <c r="AO19" s="1"/>
      <c r="AP19" s="18"/>
      <c r="AQ19" s="31"/>
      <c r="AR19" s="31"/>
      <c r="AS19" s="31"/>
      <c r="AT19" s="31"/>
      <c r="AU19" s="31"/>
      <c r="AV19" s="31"/>
      <c r="AW19" s="31"/>
      <c r="AX19" s="31"/>
      <c r="AY19" s="31"/>
      <c r="AZ19" s="31"/>
      <c r="BA19" s="1" t="s">
        <v>8</v>
      </c>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1">
        <v>4</v>
      </c>
      <c r="FH19" s="73"/>
      <c r="FI19" s="73"/>
      <c r="FJ19" s="74">
        <v>3484</v>
      </c>
      <c r="FK19" s="74">
        <v>3494</v>
      </c>
    </row>
    <row r="20" spans="1:167">
      <c r="A20" s="19">
        <v>10</v>
      </c>
      <c r="B20" s="19">
        <v>2888</v>
      </c>
      <c r="C20" s="19" t="s">
        <v>106</v>
      </c>
      <c r="D20" s="18"/>
      <c r="E20" s="19">
        <f t="shared" si="0"/>
        <v>85</v>
      </c>
      <c r="F20" s="19" t="str">
        <f t="shared" si="1"/>
        <v>A</v>
      </c>
      <c r="G20" s="19">
        <f>IF((COUNTA(T12:AC12)&gt;0),(ROUND((AVERAGE(T20:AD20)),0)),"")</f>
        <v>85</v>
      </c>
      <c r="H20" s="19" t="str">
        <f t="shared" si="2"/>
        <v>A</v>
      </c>
      <c r="I20" s="35">
        <v>1</v>
      </c>
      <c r="J20" s="19" t="str">
        <f t="shared" si="3"/>
        <v>Sangat mampu dalam memahami kelebihan dan keterbatasan, jati diri sebagai perempuan atau laki-laki yang saling melengkapi dan sederajat, konsekuensi dirinya sebagai citra Allah dalam berelasi dengan sesama manusia yang diciptkan sebagai citra Allah serta peran dan fungsi suara hatinya sehingga dapat bertindak secara benar dan tepat dan mendasarkan pada Kitab Suci dan Tradisi sebagai dasar iman kristiani</v>
      </c>
      <c r="K20" s="19">
        <f t="shared" si="4"/>
        <v>85</v>
      </c>
      <c r="L20" s="19" t="str">
        <f t="shared" si="5"/>
        <v>A</v>
      </c>
      <c r="M20" s="19">
        <f t="shared" si="6"/>
        <v>85</v>
      </c>
      <c r="N20" s="19" t="str">
        <f t="shared" si="7"/>
        <v>A</v>
      </c>
      <c r="O20" s="35">
        <v>1</v>
      </c>
      <c r="P20" s="19" t="str">
        <f t="shared" si="8"/>
        <v>Sangat terampil dalam melakukan aktivitas (misalnya menuliskan fefleksi/menuliskan doa/menuliskan puisi) yang berkaitan dengan kemampuan dan keterlambatannya, jati dirinya sebagai perempuan atau laki-laki yang saling melengkapi/sederajat, serta suara hati, kitab suci dan tradisi sebagai dasar iman kristiani</v>
      </c>
      <c r="Q20" s="19" t="str">
        <f t="shared" si="9"/>
        <v>A</v>
      </c>
      <c r="R20" s="19" t="str">
        <f t="shared" si="10"/>
        <v/>
      </c>
      <c r="S20" s="18"/>
      <c r="T20" s="1">
        <v>83</v>
      </c>
      <c r="U20" s="1">
        <v>83</v>
      </c>
      <c r="V20" s="1">
        <v>85</v>
      </c>
      <c r="W20" s="1">
        <v>88</v>
      </c>
      <c r="X20" s="1"/>
      <c r="Y20" s="1"/>
      <c r="Z20" s="1"/>
      <c r="AA20" s="1"/>
      <c r="AB20" s="1"/>
      <c r="AC20" s="1"/>
      <c r="AD20" s="1"/>
      <c r="AE20" s="18"/>
      <c r="AF20" s="1">
        <v>83</v>
      </c>
      <c r="AG20" s="1">
        <v>85</v>
      </c>
      <c r="AH20" s="1">
        <v>87</v>
      </c>
      <c r="AI20" s="1"/>
      <c r="AJ20" s="1"/>
      <c r="AK20" s="1"/>
      <c r="AL20" s="1"/>
      <c r="AM20" s="1"/>
      <c r="AN20" s="1"/>
      <c r="AO20" s="1"/>
      <c r="AP20" s="18"/>
      <c r="AQ20" s="31"/>
      <c r="AR20" s="31"/>
      <c r="AS20" s="31"/>
      <c r="AT20" s="31"/>
      <c r="AU20" s="31"/>
      <c r="AV20" s="31"/>
      <c r="AW20" s="31"/>
      <c r="AX20" s="31"/>
      <c r="AY20" s="31"/>
      <c r="AZ20" s="31"/>
      <c r="BA20" s="1" t="s">
        <v>8</v>
      </c>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1"/>
      <c r="FH20" s="73"/>
      <c r="FI20" s="73"/>
      <c r="FJ20" s="74"/>
      <c r="FK20" s="74"/>
    </row>
    <row r="21" spans="1:167">
      <c r="A21" s="19"/>
      <c r="B21" s="19"/>
      <c r="C21" s="19"/>
      <c r="D21" s="18"/>
      <c r="E21" s="19" t="str">
        <f t="shared" si="0"/>
        <v/>
      </c>
      <c r="F21" s="19" t="str">
        <f t="shared" si="1"/>
        <v/>
      </c>
      <c r="G21" s="19" t="e">
        <f>IF((COUNTA(T12:AC12)&gt;0),(ROUND((AVERAGE(T21:AD21)),0)),"")</f>
        <v>#DIV/0!</v>
      </c>
      <c r="H21" s="19" t="e">
        <f t="shared" si="2"/>
        <v>#DIV/0!</v>
      </c>
      <c r="I21" s="35"/>
      <c r="J21" s="19" t="str">
        <f t="shared" si="3"/>
        <v/>
      </c>
      <c r="K21" s="19" t="str">
        <f t="shared" si="4"/>
        <v/>
      </c>
      <c r="L21" s="19" t="str">
        <f t="shared" si="5"/>
        <v/>
      </c>
      <c r="M21" s="19" t="str">
        <f t="shared" si="6"/>
        <v/>
      </c>
      <c r="N21" s="19" t="str">
        <f t="shared" si="7"/>
        <v/>
      </c>
      <c r="O21" s="35"/>
      <c r="P21" s="19" t="str">
        <f t="shared" si="8"/>
        <v/>
      </c>
      <c r="Q21" s="19" t="str">
        <f t="shared" si="9"/>
        <v/>
      </c>
      <c r="R21" s="19" t="str">
        <f t="shared" si="10"/>
        <v/>
      </c>
      <c r="S21" s="18"/>
      <c r="T21" s="1"/>
      <c r="U21" s="1"/>
      <c r="V21" s="1"/>
      <c r="W21" s="1"/>
      <c r="X21" s="1"/>
      <c r="Y21" s="1"/>
      <c r="Z21" s="1"/>
      <c r="AA21" s="1"/>
      <c r="AB21" s="1"/>
      <c r="AC21" s="1"/>
      <c r="AD21" s="1"/>
      <c r="AE21" s="18"/>
      <c r="AF21" s="1"/>
      <c r="AG21" s="1"/>
      <c r="AH21" s="1"/>
      <c r="AI21" s="1"/>
      <c r="AJ21" s="1"/>
      <c r="AK21" s="1"/>
      <c r="AL21" s="1"/>
      <c r="AM21" s="1"/>
      <c r="AN21" s="1"/>
      <c r="AO21" s="1"/>
      <c r="AP21" s="18"/>
      <c r="AQ21" s="31"/>
      <c r="AR21" s="31"/>
      <c r="AS21" s="31"/>
      <c r="AT21" s="31"/>
      <c r="AU21" s="31"/>
      <c r="AV21" s="31"/>
      <c r="AW21" s="31"/>
      <c r="AX21" s="31"/>
      <c r="AY21" s="31"/>
      <c r="AZ21" s="31"/>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1">
        <v>5</v>
      </c>
      <c r="FH21" s="73"/>
      <c r="FI21" s="73"/>
      <c r="FJ21" s="74">
        <v>3485</v>
      </c>
      <c r="FK21" s="74">
        <v>3495</v>
      </c>
    </row>
    <row r="22" spans="1:167">
      <c r="A22" s="19"/>
      <c r="B22" s="19"/>
      <c r="C22" s="19"/>
      <c r="D22" s="18"/>
      <c r="E22" s="19" t="str">
        <f t="shared" si="0"/>
        <v/>
      </c>
      <c r="F22" s="19" t="str">
        <f t="shared" si="1"/>
        <v/>
      </c>
      <c r="G22" s="19" t="e">
        <f>IF((COUNTA(T12:AC12)&gt;0),(ROUND((AVERAGE(T22:AD22)),0)),"")</f>
        <v>#DIV/0!</v>
      </c>
      <c r="H22" s="19" t="e">
        <f t="shared" si="2"/>
        <v>#DIV/0!</v>
      </c>
      <c r="I22" s="35"/>
      <c r="J22" s="19" t="str">
        <f t="shared" si="3"/>
        <v/>
      </c>
      <c r="K22" s="19" t="str">
        <f t="shared" si="4"/>
        <v/>
      </c>
      <c r="L22" s="19" t="str">
        <f t="shared" si="5"/>
        <v/>
      </c>
      <c r="M22" s="19" t="str">
        <f t="shared" si="6"/>
        <v/>
      </c>
      <c r="N22" s="19" t="str">
        <f t="shared" si="7"/>
        <v/>
      </c>
      <c r="O22" s="35"/>
      <c r="P22" s="19" t="str">
        <f t="shared" si="8"/>
        <v/>
      </c>
      <c r="Q22" s="19" t="str">
        <f t="shared" si="9"/>
        <v/>
      </c>
      <c r="R22" s="19" t="str">
        <f t="shared" si="10"/>
        <v/>
      </c>
      <c r="S22" s="18"/>
      <c r="T22" s="1"/>
      <c r="U22" s="1"/>
      <c r="V22" s="1"/>
      <c r="W22" s="1"/>
      <c r="X22" s="1"/>
      <c r="Y22" s="1"/>
      <c r="Z22" s="1"/>
      <c r="AA22" s="1"/>
      <c r="AB22" s="1"/>
      <c r="AC22" s="1"/>
      <c r="AD22" s="1"/>
      <c r="AE22" s="18"/>
      <c r="AF22" s="1"/>
      <c r="AG22" s="1"/>
      <c r="AH22" s="1"/>
      <c r="AI22" s="1"/>
      <c r="AJ22" s="1"/>
      <c r="AK22" s="1"/>
      <c r="AL22" s="1"/>
      <c r="AM22" s="1"/>
      <c r="AN22" s="1"/>
      <c r="AO22" s="1"/>
      <c r="AP22" s="18"/>
      <c r="AQ22" s="31"/>
      <c r="AR22" s="31"/>
      <c r="AS22" s="31"/>
      <c r="AT22" s="31"/>
      <c r="AU22" s="31"/>
      <c r="AV22" s="31"/>
      <c r="AW22" s="31"/>
      <c r="AX22" s="31"/>
      <c r="AY22" s="31"/>
      <c r="AZ22" s="31"/>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1"/>
      <c r="FH22" s="73"/>
      <c r="FI22" s="73"/>
      <c r="FJ22" s="74"/>
      <c r="FK22" s="74"/>
    </row>
    <row r="23" spans="1:167">
      <c r="A23" s="19"/>
      <c r="B23" s="19"/>
      <c r="C23" s="19"/>
      <c r="D23" s="18"/>
      <c r="E23" s="19" t="str">
        <f t="shared" si="0"/>
        <v/>
      </c>
      <c r="F23" s="19" t="str">
        <f t="shared" si="1"/>
        <v/>
      </c>
      <c r="G23" s="19" t="e">
        <f>IF((COUNTA(T12:AC12)&gt;0),(ROUND((AVERAGE(T23:AD23)),0)),"")</f>
        <v>#DIV/0!</v>
      </c>
      <c r="H23" s="19" t="e">
        <f t="shared" si="2"/>
        <v>#DIV/0!</v>
      </c>
      <c r="I23" s="35"/>
      <c r="J23" s="19" t="str">
        <f t="shared" si="3"/>
        <v/>
      </c>
      <c r="K23" s="19" t="str">
        <f t="shared" si="4"/>
        <v/>
      </c>
      <c r="L23" s="19" t="str">
        <f t="shared" si="5"/>
        <v/>
      </c>
      <c r="M23" s="19" t="str">
        <f t="shared" si="6"/>
        <v/>
      </c>
      <c r="N23" s="19" t="str">
        <f t="shared" si="7"/>
        <v/>
      </c>
      <c r="O23" s="35"/>
      <c r="P23" s="19" t="str">
        <f t="shared" si="8"/>
        <v/>
      </c>
      <c r="Q23" s="19" t="str">
        <f t="shared" si="9"/>
        <v/>
      </c>
      <c r="R23" s="19" t="str">
        <f t="shared" si="10"/>
        <v/>
      </c>
      <c r="S23" s="18"/>
      <c r="T23" s="1"/>
      <c r="U23" s="1"/>
      <c r="V23" s="1"/>
      <c r="W23" s="1"/>
      <c r="X23" s="1"/>
      <c r="Y23" s="1"/>
      <c r="Z23" s="1"/>
      <c r="AA23" s="1"/>
      <c r="AB23" s="1"/>
      <c r="AC23" s="1"/>
      <c r="AD23" s="1"/>
      <c r="AE23" s="18"/>
      <c r="AF23" s="1"/>
      <c r="AG23" s="1"/>
      <c r="AH23" s="1"/>
      <c r="AI23" s="1"/>
      <c r="AJ23" s="1"/>
      <c r="AK23" s="1"/>
      <c r="AL23" s="1"/>
      <c r="AM23" s="1"/>
      <c r="AN23" s="1"/>
      <c r="AO23" s="1"/>
      <c r="AP23" s="18"/>
      <c r="AQ23" s="31"/>
      <c r="AR23" s="31"/>
      <c r="AS23" s="31"/>
      <c r="AT23" s="31"/>
      <c r="AU23" s="31"/>
      <c r="AV23" s="31"/>
      <c r="AW23" s="31"/>
      <c r="AX23" s="31"/>
      <c r="AY23" s="31"/>
      <c r="AZ23" s="31"/>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1">
        <v>6</v>
      </c>
      <c r="FH23" s="73"/>
      <c r="FI23" s="73"/>
      <c r="FJ23" s="74">
        <v>3486</v>
      </c>
      <c r="FK23" s="74">
        <v>3496</v>
      </c>
    </row>
    <row r="24" spans="1:167">
      <c r="A24" s="19"/>
      <c r="B24" s="19"/>
      <c r="C24" s="19"/>
      <c r="D24" s="18"/>
      <c r="E24" s="19" t="str">
        <f t="shared" si="0"/>
        <v/>
      </c>
      <c r="F24" s="19" t="str">
        <f t="shared" si="1"/>
        <v/>
      </c>
      <c r="G24" s="19" t="e">
        <f>IF((COUNTA(T12:AC12)&gt;0),(ROUND((AVERAGE(T24:AD24)),0)),"")</f>
        <v>#DIV/0!</v>
      </c>
      <c r="H24" s="19" t="e">
        <f t="shared" si="2"/>
        <v>#DIV/0!</v>
      </c>
      <c r="I24" s="35"/>
      <c r="J24" s="19" t="str">
        <f t="shared" si="3"/>
        <v/>
      </c>
      <c r="K24" s="19" t="str">
        <f t="shared" si="4"/>
        <v/>
      </c>
      <c r="L24" s="19" t="str">
        <f t="shared" si="5"/>
        <v/>
      </c>
      <c r="M24" s="19" t="str">
        <f t="shared" si="6"/>
        <v/>
      </c>
      <c r="N24" s="19" t="str">
        <f t="shared" si="7"/>
        <v/>
      </c>
      <c r="O24" s="35"/>
      <c r="P24" s="19" t="str">
        <f t="shared" si="8"/>
        <v/>
      </c>
      <c r="Q24" s="19" t="str">
        <f t="shared" si="9"/>
        <v/>
      </c>
      <c r="R24" s="19" t="str">
        <f t="shared" si="10"/>
        <v/>
      </c>
      <c r="S24" s="18"/>
      <c r="T24" s="1"/>
      <c r="U24" s="1"/>
      <c r="V24" s="1"/>
      <c r="W24" s="1"/>
      <c r="X24" s="1"/>
      <c r="Y24" s="1"/>
      <c r="Z24" s="1"/>
      <c r="AA24" s="1"/>
      <c r="AB24" s="1"/>
      <c r="AC24" s="1"/>
      <c r="AD24" s="1"/>
      <c r="AE24" s="18"/>
      <c r="AF24" s="1"/>
      <c r="AG24" s="1"/>
      <c r="AH24" s="1"/>
      <c r="AI24" s="1"/>
      <c r="AJ24" s="1"/>
      <c r="AK24" s="1"/>
      <c r="AL24" s="1"/>
      <c r="AM24" s="1"/>
      <c r="AN24" s="1"/>
      <c r="AO24" s="1"/>
      <c r="AP24" s="18"/>
      <c r="AQ24" s="31"/>
      <c r="AR24" s="31"/>
      <c r="AS24" s="31"/>
      <c r="AT24" s="31"/>
      <c r="AU24" s="31"/>
      <c r="AV24" s="31"/>
      <c r="AW24" s="31"/>
      <c r="AX24" s="31"/>
      <c r="AY24" s="31"/>
      <c r="AZ24" s="31"/>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1"/>
      <c r="FH24" s="73"/>
      <c r="FI24" s="73"/>
      <c r="FJ24" s="74"/>
      <c r="FK24" s="74"/>
    </row>
    <row r="25" spans="1:167">
      <c r="A25" s="19"/>
      <c r="B25" s="19"/>
      <c r="C25" s="19"/>
      <c r="D25" s="18"/>
      <c r="E25" s="19" t="str">
        <f t="shared" si="0"/>
        <v/>
      </c>
      <c r="F25" s="19" t="str">
        <f t="shared" si="1"/>
        <v/>
      </c>
      <c r="G25" s="19" t="e">
        <f>IF((COUNTA(T12:AC12)&gt;0),(ROUND((AVERAGE(T25:AD25)),0)),"")</f>
        <v>#DIV/0!</v>
      </c>
      <c r="H25" s="19" t="e">
        <f t="shared" si="2"/>
        <v>#DIV/0!</v>
      </c>
      <c r="I25" s="35"/>
      <c r="J25" s="19" t="str">
        <f t="shared" si="3"/>
        <v/>
      </c>
      <c r="K25" s="19" t="str">
        <f t="shared" si="4"/>
        <v/>
      </c>
      <c r="L25" s="19" t="str">
        <f t="shared" si="5"/>
        <v/>
      </c>
      <c r="M25" s="19" t="str">
        <f t="shared" si="6"/>
        <v/>
      </c>
      <c r="N25" s="19" t="str">
        <f t="shared" si="7"/>
        <v/>
      </c>
      <c r="O25" s="35"/>
      <c r="P25" s="19" t="str">
        <f t="shared" si="8"/>
        <v/>
      </c>
      <c r="Q25" s="19" t="str">
        <f t="shared" si="9"/>
        <v/>
      </c>
      <c r="R25" s="19" t="str">
        <f t="shared" si="10"/>
        <v/>
      </c>
      <c r="S25" s="18"/>
      <c r="T25" s="1"/>
      <c r="U25" s="1"/>
      <c r="V25" s="1"/>
      <c r="W25" s="1"/>
      <c r="X25" s="1"/>
      <c r="Y25" s="1"/>
      <c r="Z25" s="1"/>
      <c r="AA25" s="1"/>
      <c r="AB25" s="1"/>
      <c r="AC25" s="1"/>
      <c r="AD25" s="1"/>
      <c r="AE25" s="18"/>
      <c r="AF25" s="1"/>
      <c r="AG25" s="1"/>
      <c r="AH25" s="1"/>
      <c r="AI25" s="1"/>
      <c r="AJ25" s="1"/>
      <c r="AK25" s="1"/>
      <c r="AL25" s="1"/>
      <c r="AM25" s="1"/>
      <c r="AN25" s="1"/>
      <c r="AO25" s="1"/>
      <c r="AP25" s="18"/>
      <c r="AQ25" s="31"/>
      <c r="AR25" s="31"/>
      <c r="AS25" s="31"/>
      <c r="AT25" s="31"/>
      <c r="AU25" s="31"/>
      <c r="AV25" s="31"/>
      <c r="AW25" s="31"/>
      <c r="AX25" s="31"/>
      <c r="AY25" s="31"/>
      <c r="AZ25" s="31"/>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5" t="s">
        <v>71</v>
      </c>
      <c r="FD25" s="45"/>
      <c r="FE25" s="45"/>
      <c r="FG25" s="71">
        <v>7</v>
      </c>
      <c r="FH25" s="73"/>
      <c r="FI25" s="73"/>
      <c r="FJ25" s="74">
        <v>3487</v>
      </c>
      <c r="FK25" s="74">
        <v>3497</v>
      </c>
    </row>
    <row r="26" spans="1:167">
      <c r="A26" s="19"/>
      <c r="B26" s="19"/>
      <c r="C26" s="19"/>
      <c r="D26" s="18"/>
      <c r="E26" s="19" t="str">
        <f t="shared" si="0"/>
        <v/>
      </c>
      <c r="F26" s="19" t="str">
        <f t="shared" si="1"/>
        <v/>
      </c>
      <c r="G26" s="19" t="e">
        <f>IF((COUNTA(T12:AC12)&gt;0),(ROUND((AVERAGE(T26:AD26)),0)),"")</f>
        <v>#DIV/0!</v>
      </c>
      <c r="H26" s="19" t="e">
        <f t="shared" si="2"/>
        <v>#DIV/0!</v>
      </c>
      <c r="I26" s="35"/>
      <c r="J26" s="19" t="str">
        <f t="shared" si="3"/>
        <v/>
      </c>
      <c r="K26" s="19" t="str">
        <f t="shared" si="4"/>
        <v/>
      </c>
      <c r="L26" s="19" t="str">
        <f t="shared" si="5"/>
        <v/>
      </c>
      <c r="M26" s="19" t="str">
        <f t="shared" si="6"/>
        <v/>
      </c>
      <c r="N26" s="19" t="str">
        <f t="shared" si="7"/>
        <v/>
      </c>
      <c r="O26" s="35"/>
      <c r="P26" s="19" t="str">
        <f t="shared" si="8"/>
        <v/>
      </c>
      <c r="Q26" s="19" t="str">
        <f t="shared" si="9"/>
        <v/>
      </c>
      <c r="R26" s="19" t="str">
        <f t="shared" si="10"/>
        <v/>
      </c>
      <c r="S26" s="18"/>
      <c r="T26" s="1"/>
      <c r="U26" s="1"/>
      <c r="V26" s="1"/>
      <c r="W26" s="1"/>
      <c r="X26" s="1"/>
      <c r="Y26" s="1"/>
      <c r="Z26" s="1"/>
      <c r="AA26" s="1"/>
      <c r="AB26" s="1"/>
      <c r="AC26" s="1"/>
      <c r="AD26" s="1"/>
      <c r="AE26" s="18"/>
      <c r="AF26" s="1"/>
      <c r="AG26" s="1"/>
      <c r="AH26" s="1"/>
      <c r="AI26" s="1"/>
      <c r="AJ26" s="1"/>
      <c r="AK26" s="1"/>
      <c r="AL26" s="1"/>
      <c r="AM26" s="1"/>
      <c r="AN26" s="1"/>
      <c r="AO26" s="1"/>
      <c r="AP26" s="18"/>
      <c r="AQ26" s="31"/>
      <c r="AR26" s="31"/>
      <c r="AS26" s="31"/>
      <c r="AT26" s="31"/>
      <c r="AU26" s="31"/>
      <c r="AV26" s="31"/>
      <c r="AW26" s="31"/>
      <c r="AX26" s="31"/>
      <c r="AY26" s="31"/>
      <c r="AZ26" s="31"/>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9" t="s">
        <v>57</v>
      </c>
      <c r="FD26" s="4" t="s">
        <v>58</v>
      </c>
      <c r="FE26" s="4" t="s">
        <v>59</v>
      </c>
      <c r="FG26" s="71"/>
      <c r="FH26" s="73"/>
      <c r="FI26" s="73"/>
      <c r="FJ26" s="74"/>
      <c r="FK26" s="74"/>
    </row>
    <row r="27" spans="1:167">
      <c r="A27" s="19"/>
      <c r="B27" s="19"/>
      <c r="C27" s="19"/>
      <c r="D27" s="18"/>
      <c r="E27" s="19" t="str">
        <f t="shared" si="0"/>
        <v/>
      </c>
      <c r="F27" s="19" t="str">
        <f t="shared" si="1"/>
        <v/>
      </c>
      <c r="G27" s="19" t="e">
        <f>IF((COUNTA(T12:AC12)&gt;0),(ROUND((AVERAGE(T27:AD27)),0)),"")</f>
        <v>#DIV/0!</v>
      </c>
      <c r="H27" s="19" t="e">
        <f t="shared" si="2"/>
        <v>#DIV/0!</v>
      </c>
      <c r="I27" s="35"/>
      <c r="J27" s="19" t="str">
        <f t="shared" si="3"/>
        <v/>
      </c>
      <c r="K27" s="19" t="str">
        <f t="shared" si="4"/>
        <v/>
      </c>
      <c r="L27" s="19" t="str">
        <f t="shared" si="5"/>
        <v/>
      </c>
      <c r="M27" s="19" t="str">
        <f t="shared" si="6"/>
        <v/>
      </c>
      <c r="N27" s="19" t="str">
        <f t="shared" si="7"/>
        <v/>
      </c>
      <c r="O27" s="35"/>
      <c r="P27" s="19" t="str">
        <f t="shared" si="8"/>
        <v/>
      </c>
      <c r="Q27" s="19" t="str">
        <f t="shared" si="9"/>
        <v/>
      </c>
      <c r="R27" s="19" t="str">
        <f t="shared" si="10"/>
        <v/>
      </c>
      <c r="S27" s="18"/>
      <c r="T27" s="1"/>
      <c r="U27" s="1"/>
      <c r="V27" s="1"/>
      <c r="W27" s="1"/>
      <c r="X27" s="1"/>
      <c r="Y27" s="1"/>
      <c r="Z27" s="1"/>
      <c r="AA27" s="1"/>
      <c r="AB27" s="1"/>
      <c r="AC27" s="1"/>
      <c r="AD27" s="1"/>
      <c r="AE27" s="18"/>
      <c r="AF27" s="1"/>
      <c r="AG27" s="1"/>
      <c r="AH27" s="1"/>
      <c r="AI27" s="1"/>
      <c r="AJ27" s="1"/>
      <c r="AK27" s="1"/>
      <c r="AL27" s="1"/>
      <c r="AM27" s="1"/>
      <c r="AN27" s="1"/>
      <c r="AO27" s="1"/>
      <c r="AP27" s="18"/>
      <c r="AQ27" s="31"/>
      <c r="AR27" s="31"/>
      <c r="AS27" s="31"/>
      <c r="AT27" s="31"/>
      <c r="AU27" s="31"/>
      <c r="AV27" s="31"/>
      <c r="AW27" s="31"/>
      <c r="AX27" s="31"/>
      <c r="AY27" s="31"/>
      <c r="AZ27" s="31"/>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6">
        <v>0</v>
      </c>
      <c r="FD27" s="10">
        <v>69</v>
      </c>
      <c r="FE27" s="7" t="s">
        <v>11</v>
      </c>
      <c r="FG27" s="71">
        <v>8</v>
      </c>
      <c r="FH27" s="73"/>
      <c r="FI27" s="73"/>
      <c r="FJ27" s="74">
        <v>3488</v>
      </c>
      <c r="FK27" s="74">
        <v>3498</v>
      </c>
    </row>
    <row r="28" spans="1:167">
      <c r="A28" s="19"/>
      <c r="B28" s="19"/>
      <c r="C28" s="19"/>
      <c r="D28" s="18"/>
      <c r="E28" s="19" t="str">
        <f t="shared" si="0"/>
        <v/>
      </c>
      <c r="F28" s="19" t="str">
        <f t="shared" si="1"/>
        <v/>
      </c>
      <c r="G28" s="19" t="e">
        <f>IF((COUNTA(T12:AC12)&gt;0),(ROUND((AVERAGE(T28:AD28)),0)),"")</f>
        <v>#DIV/0!</v>
      </c>
      <c r="H28" s="19" t="e">
        <f t="shared" si="2"/>
        <v>#DIV/0!</v>
      </c>
      <c r="I28" s="35"/>
      <c r="J28" s="19" t="str">
        <f t="shared" si="3"/>
        <v/>
      </c>
      <c r="K28" s="19" t="str">
        <f t="shared" si="4"/>
        <v/>
      </c>
      <c r="L28" s="19" t="str">
        <f t="shared" si="5"/>
        <v/>
      </c>
      <c r="M28" s="19" t="str">
        <f t="shared" si="6"/>
        <v/>
      </c>
      <c r="N28" s="19" t="str">
        <f t="shared" si="7"/>
        <v/>
      </c>
      <c r="O28" s="35"/>
      <c r="P28" s="19" t="str">
        <f t="shared" si="8"/>
        <v/>
      </c>
      <c r="Q28" s="19" t="str">
        <f t="shared" si="9"/>
        <v/>
      </c>
      <c r="R28" s="19" t="str">
        <f t="shared" si="10"/>
        <v/>
      </c>
      <c r="S28" s="18"/>
      <c r="T28" s="1"/>
      <c r="U28" s="1"/>
      <c r="V28" s="1"/>
      <c r="W28" s="1"/>
      <c r="X28" s="1"/>
      <c r="Y28" s="1"/>
      <c r="Z28" s="1"/>
      <c r="AA28" s="1"/>
      <c r="AB28" s="1"/>
      <c r="AC28" s="1"/>
      <c r="AD28" s="1"/>
      <c r="AE28" s="18"/>
      <c r="AF28" s="1"/>
      <c r="AG28" s="1"/>
      <c r="AH28" s="1"/>
      <c r="AI28" s="1"/>
      <c r="AJ28" s="1"/>
      <c r="AK28" s="1"/>
      <c r="AL28" s="1"/>
      <c r="AM28" s="1"/>
      <c r="AN28" s="1"/>
      <c r="AO28" s="1"/>
      <c r="AP28" s="18"/>
      <c r="AQ28" s="31"/>
      <c r="AR28" s="31"/>
      <c r="AS28" s="31"/>
      <c r="AT28" s="31"/>
      <c r="AU28" s="31"/>
      <c r="AV28" s="31"/>
      <c r="AW28" s="31"/>
      <c r="AX28" s="31"/>
      <c r="AY28" s="31"/>
      <c r="AZ28" s="31"/>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6">
        <v>70</v>
      </c>
      <c r="FD28" s="11">
        <v>75</v>
      </c>
      <c r="FE28" s="8" t="s">
        <v>10</v>
      </c>
      <c r="FG28" s="71"/>
      <c r="FH28" s="73"/>
      <c r="FI28" s="73"/>
      <c r="FJ28" s="74"/>
      <c r="FK28" s="74"/>
    </row>
    <row r="29" spans="1:167">
      <c r="A29" s="19"/>
      <c r="B29" s="19"/>
      <c r="C29" s="19"/>
      <c r="D29" s="18"/>
      <c r="E29" s="19" t="str">
        <f t="shared" si="0"/>
        <v/>
      </c>
      <c r="F29" s="19" t="str">
        <f t="shared" si="1"/>
        <v/>
      </c>
      <c r="G29" s="19" t="e">
        <f>IF((COUNTA(T12:AC12)&gt;0),(ROUND((AVERAGE(T29:AD29)),0)),"")</f>
        <v>#DIV/0!</v>
      </c>
      <c r="H29" s="19" t="e">
        <f t="shared" si="2"/>
        <v>#DIV/0!</v>
      </c>
      <c r="I29" s="35"/>
      <c r="J29" s="19" t="str">
        <f t="shared" si="3"/>
        <v/>
      </c>
      <c r="K29" s="19" t="str">
        <f t="shared" si="4"/>
        <v/>
      </c>
      <c r="L29" s="19" t="str">
        <f t="shared" si="5"/>
        <v/>
      </c>
      <c r="M29" s="19" t="str">
        <f t="shared" si="6"/>
        <v/>
      </c>
      <c r="N29" s="19" t="str">
        <f t="shared" si="7"/>
        <v/>
      </c>
      <c r="O29" s="35"/>
      <c r="P29" s="19" t="str">
        <f t="shared" si="8"/>
        <v/>
      </c>
      <c r="Q29" s="19" t="str">
        <f t="shared" si="9"/>
        <v/>
      </c>
      <c r="R29" s="19" t="str">
        <f t="shared" si="10"/>
        <v/>
      </c>
      <c r="S29" s="18"/>
      <c r="T29" s="1"/>
      <c r="U29" s="1"/>
      <c r="V29" s="1"/>
      <c r="W29" s="1"/>
      <c r="X29" s="1"/>
      <c r="Y29" s="1"/>
      <c r="Z29" s="1"/>
      <c r="AA29" s="1"/>
      <c r="AB29" s="1"/>
      <c r="AC29" s="1"/>
      <c r="AD29" s="1"/>
      <c r="AE29" s="18"/>
      <c r="AF29" s="1"/>
      <c r="AG29" s="1"/>
      <c r="AH29" s="1"/>
      <c r="AI29" s="1"/>
      <c r="AJ29" s="1"/>
      <c r="AK29" s="1"/>
      <c r="AL29" s="1"/>
      <c r="AM29" s="1"/>
      <c r="AN29" s="1"/>
      <c r="AO29" s="1"/>
      <c r="AP29" s="18"/>
      <c r="AQ29" s="31"/>
      <c r="AR29" s="31"/>
      <c r="AS29" s="31"/>
      <c r="AT29" s="31"/>
      <c r="AU29" s="31"/>
      <c r="AV29" s="31"/>
      <c r="AW29" s="31"/>
      <c r="AX29" s="31"/>
      <c r="AY29" s="31"/>
      <c r="AZ29" s="31"/>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6">
        <v>76</v>
      </c>
      <c r="FD29" s="11">
        <v>84</v>
      </c>
      <c r="FE29" s="8" t="s">
        <v>9</v>
      </c>
      <c r="FG29" s="71">
        <v>9</v>
      </c>
      <c r="FH29" s="73"/>
      <c r="FI29" s="73"/>
      <c r="FJ29" s="74">
        <v>3489</v>
      </c>
      <c r="FK29" s="74">
        <v>3499</v>
      </c>
    </row>
    <row r="30" spans="1:167">
      <c r="A30" s="19"/>
      <c r="B30" s="19"/>
      <c r="C30" s="19"/>
      <c r="D30" s="18"/>
      <c r="E30" s="19" t="str">
        <f t="shared" si="0"/>
        <v/>
      </c>
      <c r="F30" s="19" t="str">
        <f t="shared" si="1"/>
        <v/>
      </c>
      <c r="G30" s="19" t="e">
        <f>IF((COUNTA(T12:AC12)&gt;0),(ROUND((AVERAGE(T30:AD30)),0)),"")</f>
        <v>#DIV/0!</v>
      </c>
      <c r="H30" s="19" t="e">
        <f t="shared" si="2"/>
        <v>#DIV/0!</v>
      </c>
      <c r="I30" s="35"/>
      <c r="J30" s="19" t="str">
        <f t="shared" si="3"/>
        <v/>
      </c>
      <c r="K30" s="19" t="str">
        <f t="shared" si="4"/>
        <v/>
      </c>
      <c r="L30" s="19" t="str">
        <f t="shared" si="5"/>
        <v/>
      </c>
      <c r="M30" s="19" t="str">
        <f t="shared" si="6"/>
        <v/>
      </c>
      <c r="N30" s="19" t="str">
        <f t="shared" si="7"/>
        <v/>
      </c>
      <c r="O30" s="35"/>
      <c r="P30" s="19" t="str">
        <f t="shared" si="8"/>
        <v/>
      </c>
      <c r="Q30" s="19" t="str">
        <f t="shared" si="9"/>
        <v/>
      </c>
      <c r="R30" s="19" t="str">
        <f t="shared" si="10"/>
        <v/>
      </c>
      <c r="S30" s="18"/>
      <c r="T30" s="1"/>
      <c r="U30" s="1"/>
      <c r="V30" s="1"/>
      <c r="W30" s="1"/>
      <c r="X30" s="1"/>
      <c r="Y30" s="1"/>
      <c r="Z30" s="1"/>
      <c r="AA30" s="1"/>
      <c r="AB30" s="1"/>
      <c r="AC30" s="1"/>
      <c r="AD30" s="1"/>
      <c r="AE30" s="18"/>
      <c r="AF30" s="1"/>
      <c r="AG30" s="1"/>
      <c r="AH30" s="1"/>
      <c r="AI30" s="1"/>
      <c r="AJ30" s="1"/>
      <c r="AK30" s="1"/>
      <c r="AL30" s="1"/>
      <c r="AM30" s="1"/>
      <c r="AN30" s="1"/>
      <c r="AO30" s="1"/>
      <c r="AP30" s="18"/>
      <c r="AQ30" s="31"/>
      <c r="AR30" s="31"/>
      <c r="AS30" s="31"/>
      <c r="AT30" s="31"/>
      <c r="AU30" s="31"/>
      <c r="AV30" s="31"/>
      <c r="AW30" s="31"/>
      <c r="AX30" s="31"/>
      <c r="AY30" s="31"/>
      <c r="AZ30" s="31"/>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6">
        <v>85</v>
      </c>
      <c r="FD30" s="11">
        <v>100</v>
      </c>
      <c r="FE30" s="8" t="s">
        <v>8</v>
      </c>
      <c r="FG30" s="71"/>
      <c r="FH30" s="73"/>
      <c r="FI30" s="73"/>
      <c r="FJ30" s="74"/>
      <c r="FK30" s="74"/>
    </row>
    <row r="31" spans="1:167">
      <c r="A31" s="19"/>
      <c r="B31" s="19"/>
      <c r="C31" s="19"/>
      <c r="D31" s="18"/>
      <c r="E31" s="19" t="str">
        <f t="shared" si="0"/>
        <v/>
      </c>
      <c r="F31" s="19" t="str">
        <f t="shared" si="1"/>
        <v/>
      </c>
      <c r="G31" s="19" t="e">
        <f>IF((COUNTA(T12:AC12)&gt;0),(ROUND((AVERAGE(T31:AD31)),0)),"")</f>
        <v>#DIV/0!</v>
      </c>
      <c r="H31" s="19" t="e">
        <f t="shared" si="2"/>
        <v>#DIV/0!</v>
      </c>
      <c r="I31" s="35"/>
      <c r="J31" s="19" t="str">
        <f t="shared" si="3"/>
        <v/>
      </c>
      <c r="K31" s="19" t="str">
        <f t="shared" si="4"/>
        <v/>
      </c>
      <c r="L31" s="19" t="str">
        <f t="shared" si="5"/>
        <v/>
      </c>
      <c r="M31" s="19" t="str">
        <f t="shared" si="6"/>
        <v/>
      </c>
      <c r="N31" s="19" t="str">
        <f t="shared" si="7"/>
        <v/>
      </c>
      <c r="O31" s="35"/>
      <c r="P31" s="19" t="str">
        <f t="shared" si="8"/>
        <v/>
      </c>
      <c r="Q31" s="19" t="str">
        <f t="shared" si="9"/>
        <v/>
      </c>
      <c r="R31" s="19" t="str">
        <f t="shared" si="10"/>
        <v/>
      </c>
      <c r="S31" s="18"/>
      <c r="T31" s="1"/>
      <c r="U31" s="1"/>
      <c r="V31" s="1"/>
      <c r="W31" s="1"/>
      <c r="X31" s="1"/>
      <c r="Y31" s="1"/>
      <c r="Z31" s="1"/>
      <c r="AA31" s="1"/>
      <c r="AB31" s="1"/>
      <c r="AC31" s="1"/>
      <c r="AD31" s="1"/>
      <c r="AE31" s="18"/>
      <c r="AF31" s="1"/>
      <c r="AG31" s="1"/>
      <c r="AH31" s="1"/>
      <c r="AI31" s="1"/>
      <c r="AJ31" s="1"/>
      <c r="AK31" s="1"/>
      <c r="AL31" s="1"/>
      <c r="AM31" s="1"/>
      <c r="AN31" s="1"/>
      <c r="AO31" s="1"/>
      <c r="AP31" s="18"/>
      <c r="AQ31" s="31"/>
      <c r="AR31" s="31"/>
      <c r="AS31" s="31"/>
      <c r="AT31" s="31"/>
      <c r="AU31" s="31"/>
      <c r="AV31" s="31"/>
      <c r="AW31" s="31"/>
      <c r="AX31" s="31"/>
      <c r="AY31" s="31"/>
      <c r="AZ31" s="31"/>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1">
        <v>10</v>
      </c>
      <c r="FH31" s="73"/>
      <c r="FI31" s="73"/>
      <c r="FJ31" s="74">
        <v>3490</v>
      </c>
      <c r="FK31" s="74">
        <v>3500</v>
      </c>
    </row>
    <row r="32" spans="1:167">
      <c r="A32" s="19"/>
      <c r="B32" s="19"/>
      <c r="C32" s="19"/>
      <c r="D32" s="18"/>
      <c r="E32" s="19" t="str">
        <f t="shared" si="0"/>
        <v/>
      </c>
      <c r="F32" s="19" t="str">
        <f t="shared" si="1"/>
        <v/>
      </c>
      <c r="G32" s="19" t="e">
        <f>IF((COUNTA(T12:AC12)&gt;0),(ROUND((AVERAGE(T32:AD32)),0)),"")</f>
        <v>#DIV/0!</v>
      </c>
      <c r="H32" s="19" t="e">
        <f t="shared" si="2"/>
        <v>#DIV/0!</v>
      </c>
      <c r="I32" s="35"/>
      <c r="J32" s="19" t="str">
        <f t="shared" si="3"/>
        <v/>
      </c>
      <c r="K32" s="19" t="str">
        <f t="shared" si="4"/>
        <v/>
      </c>
      <c r="L32" s="19" t="str">
        <f t="shared" si="5"/>
        <v/>
      </c>
      <c r="M32" s="19" t="str">
        <f t="shared" si="6"/>
        <v/>
      </c>
      <c r="N32" s="19" t="str">
        <f t="shared" si="7"/>
        <v/>
      </c>
      <c r="O32" s="35"/>
      <c r="P32" s="19" t="str">
        <f t="shared" si="8"/>
        <v/>
      </c>
      <c r="Q32" s="19" t="str">
        <f t="shared" si="9"/>
        <v/>
      </c>
      <c r="R32" s="19" t="str">
        <f t="shared" si="10"/>
        <v/>
      </c>
      <c r="S32" s="18"/>
      <c r="T32" s="1"/>
      <c r="U32" s="1"/>
      <c r="V32" s="1"/>
      <c r="W32" s="1"/>
      <c r="X32" s="1"/>
      <c r="Y32" s="1"/>
      <c r="Z32" s="1"/>
      <c r="AA32" s="1"/>
      <c r="AB32" s="1"/>
      <c r="AC32" s="1"/>
      <c r="AD32" s="1"/>
      <c r="AE32" s="18"/>
      <c r="AF32" s="1"/>
      <c r="AG32" s="1"/>
      <c r="AH32" s="1"/>
      <c r="AI32" s="1"/>
      <c r="AJ32" s="1"/>
      <c r="AK32" s="1"/>
      <c r="AL32" s="1"/>
      <c r="AM32" s="1"/>
      <c r="AN32" s="1"/>
      <c r="AO32" s="1"/>
      <c r="AP32" s="18"/>
      <c r="AQ32" s="31"/>
      <c r="AR32" s="31"/>
      <c r="AS32" s="31"/>
      <c r="AT32" s="31"/>
      <c r="AU32" s="31"/>
      <c r="AV32" s="31"/>
      <c r="AW32" s="31"/>
      <c r="AX32" s="31"/>
      <c r="AY32" s="31"/>
      <c r="AZ32" s="31"/>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1"/>
      <c r="FH32" s="74"/>
      <c r="FI32" s="74"/>
      <c r="FJ32" s="74"/>
      <c r="FK32" s="74"/>
    </row>
    <row r="33" spans="1:157">
      <c r="A33" s="19"/>
      <c r="B33" s="19"/>
      <c r="C33" s="19"/>
      <c r="D33" s="18"/>
      <c r="E33" s="19" t="str">
        <f t="shared" si="0"/>
        <v/>
      </c>
      <c r="F33" s="19" t="str">
        <f t="shared" si="1"/>
        <v/>
      </c>
      <c r="G33" s="19" t="e">
        <f>IF((COUNTA(T12:AC12)&gt;0),(ROUND((AVERAGE(T33:AD33)),0)),"")</f>
        <v>#DIV/0!</v>
      </c>
      <c r="H33" s="19" t="e">
        <f t="shared" si="2"/>
        <v>#DIV/0!</v>
      </c>
      <c r="I33" s="35"/>
      <c r="J33" s="19" t="str">
        <f t="shared" si="3"/>
        <v/>
      </c>
      <c r="K33" s="19" t="str">
        <f t="shared" si="4"/>
        <v/>
      </c>
      <c r="L33" s="19" t="str">
        <f t="shared" si="5"/>
        <v/>
      </c>
      <c r="M33" s="19" t="str">
        <f t="shared" si="6"/>
        <v/>
      </c>
      <c r="N33" s="19" t="str">
        <f t="shared" si="7"/>
        <v/>
      </c>
      <c r="O33" s="35"/>
      <c r="P33" s="19" t="str">
        <f t="shared" si="8"/>
        <v/>
      </c>
      <c r="Q33" s="19" t="str">
        <f t="shared" si="9"/>
        <v/>
      </c>
      <c r="R33" s="19" t="str">
        <f t="shared" si="10"/>
        <v/>
      </c>
      <c r="S33" s="18"/>
      <c r="T33" s="1"/>
      <c r="U33" s="1"/>
      <c r="V33" s="1"/>
      <c r="W33" s="1"/>
      <c r="X33" s="1"/>
      <c r="Y33" s="1"/>
      <c r="Z33" s="1"/>
      <c r="AA33" s="1"/>
      <c r="AB33" s="1"/>
      <c r="AC33" s="1"/>
      <c r="AD33" s="1"/>
      <c r="AE33" s="18"/>
      <c r="AF33" s="1"/>
      <c r="AG33" s="1"/>
      <c r="AH33" s="1"/>
      <c r="AI33" s="1"/>
      <c r="AJ33" s="1"/>
      <c r="AK33" s="1"/>
      <c r="AL33" s="1"/>
      <c r="AM33" s="1"/>
      <c r="AN33" s="1"/>
      <c r="AO33" s="1"/>
      <c r="AP33" s="18"/>
      <c r="AQ33" s="31"/>
      <c r="AR33" s="31"/>
      <c r="AS33" s="31"/>
      <c r="AT33" s="31"/>
      <c r="AU33" s="31"/>
      <c r="AV33" s="31"/>
      <c r="AW33" s="31"/>
      <c r="AX33" s="31"/>
      <c r="AY33" s="31"/>
      <c r="AZ33" s="31"/>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c r="A34" s="19"/>
      <c r="B34" s="19"/>
      <c r="C34" s="19"/>
      <c r="D34" s="18"/>
      <c r="E34" s="19" t="str">
        <f t="shared" si="0"/>
        <v/>
      </c>
      <c r="F34" s="19" t="str">
        <f t="shared" si="1"/>
        <v/>
      </c>
      <c r="G34" s="19" t="e">
        <f>IF((COUNTA(T12:AC12)&gt;0),(ROUND((AVERAGE(T34:AD34)),0)),"")</f>
        <v>#DIV/0!</v>
      </c>
      <c r="H34" s="19" t="e">
        <f t="shared" si="2"/>
        <v>#DIV/0!</v>
      </c>
      <c r="I34" s="35"/>
      <c r="J34" s="19" t="str">
        <f t="shared" si="3"/>
        <v/>
      </c>
      <c r="K34" s="19" t="str">
        <f t="shared" si="4"/>
        <v/>
      </c>
      <c r="L34" s="19" t="str">
        <f t="shared" si="5"/>
        <v/>
      </c>
      <c r="M34" s="19" t="str">
        <f t="shared" si="6"/>
        <v/>
      </c>
      <c r="N34" s="19" t="str">
        <f t="shared" si="7"/>
        <v/>
      </c>
      <c r="O34" s="35"/>
      <c r="P34" s="19" t="str">
        <f t="shared" si="8"/>
        <v/>
      </c>
      <c r="Q34" s="19" t="str">
        <f t="shared" si="9"/>
        <v/>
      </c>
      <c r="R34" s="19" t="str">
        <f t="shared" si="10"/>
        <v/>
      </c>
      <c r="S34" s="18"/>
      <c r="T34" s="1"/>
      <c r="U34" s="1"/>
      <c r="V34" s="1"/>
      <c r="W34" s="1"/>
      <c r="X34" s="1"/>
      <c r="Y34" s="1"/>
      <c r="Z34" s="1"/>
      <c r="AA34" s="1"/>
      <c r="AB34" s="1"/>
      <c r="AC34" s="1"/>
      <c r="AD34" s="1"/>
      <c r="AE34" s="18"/>
      <c r="AF34" s="1"/>
      <c r="AG34" s="1"/>
      <c r="AH34" s="1"/>
      <c r="AI34" s="1"/>
      <c r="AJ34" s="1"/>
      <c r="AK34" s="1"/>
      <c r="AL34" s="1"/>
      <c r="AM34" s="1"/>
      <c r="AN34" s="1"/>
      <c r="AO34" s="1"/>
      <c r="AP34" s="18"/>
      <c r="AQ34" s="31"/>
      <c r="AR34" s="31"/>
      <c r="AS34" s="31"/>
      <c r="AT34" s="31"/>
      <c r="AU34" s="31"/>
      <c r="AV34" s="31"/>
      <c r="AW34" s="31"/>
      <c r="AX34" s="31"/>
      <c r="AY34" s="31"/>
      <c r="AZ34" s="31"/>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c r="A35" s="19"/>
      <c r="B35" s="19"/>
      <c r="C35" s="19"/>
      <c r="D35" s="18"/>
      <c r="E35" s="19" t="str">
        <f t="shared" si="0"/>
        <v/>
      </c>
      <c r="F35" s="19" t="str">
        <f t="shared" si="1"/>
        <v/>
      </c>
      <c r="G35" s="19" t="e">
        <f>IF((COUNTA(T12:AC12)&gt;0),(ROUND((AVERAGE(T35:AD35)),0)),"")</f>
        <v>#DIV/0!</v>
      </c>
      <c r="H35" s="19" t="e">
        <f t="shared" si="2"/>
        <v>#DIV/0!</v>
      </c>
      <c r="I35" s="35"/>
      <c r="J35" s="19" t="str">
        <f t="shared" si="3"/>
        <v/>
      </c>
      <c r="K35" s="19" t="str">
        <f t="shared" si="4"/>
        <v/>
      </c>
      <c r="L35" s="19" t="str">
        <f t="shared" si="5"/>
        <v/>
      </c>
      <c r="M35" s="19" t="str">
        <f t="shared" si="6"/>
        <v/>
      </c>
      <c r="N35" s="19" t="str">
        <f t="shared" si="7"/>
        <v/>
      </c>
      <c r="O35" s="35"/>
      <c r="P35" s="19" t="str">
        <f t="shared" si="8"/>
        <v/>
      </c>
      <c r="Q35" s="19" t="str">
        <f t="shared" si="9"/>
        <v/>
      </c>
      <c r="R35" s="19" t="str">
        <f t="shared" si="10"/>
        <v/>
      </c>
      <c r="S35" s="18"/>
      <c r="T35" s="1"/>
      <c r="U35" s="1"/>
      <c r="V35" s="1"/>
      <c r="W35" s="1"/>
      <c r="X35" s="1"/>
      <c r="Y35" s="1"/>
      <c r="Z35" s="1"/>
      <c r="AA35" s="1"/>
      <c r="AB35" s="1"/>
      <c r="AC35" s="1"/>
      <c r="AD35" s="1"/>
      <c r="AE35" s="18"/>
      <c r="AF35" s="1"/>
      <c r="AG35" s="1"/>
      <c r="AH35" s="1"/>
      <c r="AI35" s="1"/>
      <c r="AJ35" s="1"/>
      <c r="AK35" s="1"/>
      <c r="AL35" s="1"/>
      <c r="AM35" s="1"/>
      <c r="AN35" s="1"/>
      <c r="AO35" s="1"/>
      <c r="AP35" s="18"/>
      <c r="AQ35" s="31"/>
      <c r="AR35" s="31"/>
      <c r="AS35" s="31"/>
      <c r="AT35" s="31"/>
      <c r="AU35" s="31"/>
      <c r="AV35" s="31"/>
      <c r="AW35" s="31"/>
      <c r="AX35" s="31"/>
      <c r="AY35" s="31"/>
      <c r="AZ35" s="31"/>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c r="A36" s="19"/>
      <c r="B36" s="19"/>
      <c r="C36" s="19"/>
      <c r="D36" s="18"/>
      <c r="E36" s="19" t="str">
        <f t="shared" si="0"/>
        <v/>
      </c>
      <c r="F36" s="19" t="str">
        <f t="shared" si="1"/>
        <v/>
      </c>
      <c r="G36" s="19" t="e">
        <f>IF((COUNTA(T12:AC12)&gt;0),(ROUND((AVERAGE(T36:AD36)),0)),"")</f>
        <v>#DIV/0!</v>
      </c>
      <c r="H36" s="19" t="e">
        <f t="shared" si="2"/>
        <v>#DIV/0!</v>
      </c>
      <c r="I36" s="35"/>
      <c r="J36" s="19" t="str">
        <f t="shared" si="3"/>
        <v/>
      </c>
      <c r="K36" s="19" t="str">
        <f t="shared" si="4"/>
        <v/>
      </c>
      <c r="L36" s="19" t="str">
        <f t="shared" si="5"/>
        <v/>
      </c>
      <c r="M36" s="19" t="str">
        <f t="shared" si="6"/>
        <v/>
      </c>
      <c r="N36" s="19" t="str">
        <f t="shared" si="7"/>
        <v/>
      </c>
      <c r="O36" s="35"/>
      <c r="P36" s="19" t="str">
        <f t="shared" si="8"/>
        <v/>
      </c>
      <c r="Q36" s="19" t="str">
        <f t="shared" si="9"/>
        <v/>
      </c>
      <c r="R36" s="19" t="str">
        <f t="shared" si="10"/>
        <v/>
      </c>
      <c r="S36" s="18"/>
      <c r="T36" s="1"/>
      <c r="U36" s="1"/>
      <c r="V36" s="1"/>
      <c r="W36" s="1"/>
      <c r="X36" s="1"/>
      <c r="Y36" s="1"/>
      <c r="Z36" s="1"/>
      <c r="AA36" s="1"/>
      <c r="AB36" s="1"/>
      <c r="AC36" s="1"/>
      <c r="AD36" s="1"/>
      <c r="AE36" s="18"/>
      <c r="AF36" s="1"/>
      <c r="AG36" s="1"/>
      <c r="AH36" s="1"/>
      <c r="AI36" s="1"/>
      <c r="AJ36" s="1"/>
      <c r="AK36" s="1"/>
      <c r="AL36" s="1"/>
      <c r="AM36" s="1"/>
      <c r="AN36" s="1"/>
      <c r="AO36" s="1"/>
      <c r="AP36" s="18"/>
      <c r="AQ36" s="31"/>
      <c r="AR36" s="31"/>
      <c r="AS36" s="31"/>
      <c r="AT36" s="31"/>
      <c r="AU36" s="31"/>
      <c r="AV36" s="31"/>
      <c r="AW36" s="31"/>
      <c r="AX36" s="31"/>
      <c r="AY36" s="31"/>
      <c r="AZ36" s="31"/>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c r="A37" s="19"/>
      <c r="B37" s="19"/>
      <c r="C37" s="19"/>
      <c r="D37" s="18"/>
      <c r="E37" s="19" t="str">
        <f t="shared" si="0"/>
        <v/>
      </c>
      <c r="F37" s="19" t="str">
        <f t="shared" si="1"/>
        <v/>
      </c>
      <c r="G37" s="19" t="e">
        <f>IF((COUNTA(T12:AC12)&gt;0),(ROUND((AVERAGE(T37:AD37)),0)),"")</f>
        <v>#DIV/0!</v>
      </c>
      <c r="H37" s="19" t="e">
        <f t="shared" si="2"/>
        <v>#DIV/0!</v>
      </c>
      <c r="I37" s="35"/>
      <c r="J37" s="19" t="str">
        <f t="shared" si="3"/>
        <v/>
      </c>
      <c r="K37" s="19" t="str">
        <f t="shared" si="4"/>
        <v/>
      </c>
      <c r="L37" s="19" t="str">
        <f t="shared" si="5"/>
        <v/>
      </c>
      <c r="M37" s="19" t="str">
        <f t="shared" si="6"/>
        <v/>
      </c>
      <c r="N37" s="19" t="str">
        <f t="shared" si="7"/>
        <v/>
      </c>
      <c r="O37" s="35"/>
      <c r="P37" s="19" t="str">
        <f t="shared" si="8"/>
        <v/>
      </c>
      <c r="Q37" s="19" t="str">
        <f t="shared" si="9"/>
        <v/>
      </c>
      <c r="R37" s="19" t="str">
        <f t="shared" si="10"/>
        <v/>
      </c>
      <c r="S37" s="18"/>
      <c r="T37" s="1"/>
      <c r="U37" s="1"/>
      <c r="V37" s="1"/>
      <c r="W37" s="1"/>
      <c r="X37" s="1"/>
      <c r="Y37" s="1"/>
      <c r="Z37" s="1"/>
      <c r="AA37" s="1"/>
      <c r="AB37" s="1"/>
      <c r="AC37" s="1"/>
      <c r="AD37" s="1"/>
      <c r="AE37" s="18"/>
      <c r="AF37" s="1"/>
      <c r="AG37" s="1"/>
      <c r="AH37" s="1"/>
      <c r="AI37" s="1"/>
      <c r="AJ37" s="1"/>
      <c r="AK37" s="1"/>
      <c r="AL37" s="1"/>
      <c r="AM37" s="1"/>
      <c r="AN37" s="1"/>
      <c r="AO37" s="1"/>
      <c r="AP37" s="18"/>
      <c r="AQ37" s="31"/>
      <c r="AR37" s="31"/>
      <c r="AS37" s="31"/>
      <c r="AT37" s="31"/>
      <c r="AU37" s="31"/>
      <c r="AV37" s="31"/>
      <c r="AW37" s="31"/>
      <c r="AX37" s="31"/>
      <c r="AY37" s="31"/>
      <c r="AZ37" s="31"/>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c r="A38" s="19"/>
      <c r="B38" s="19"/>
      <c r="C38" s="19"/>
      <c r="D38" s="18"/>
      <c r="E38" s="19" t="str">
        <f t="shared" si="0"/>
        <v/>
      </c>
      <c r="F38" s="19" t="str">
        <f t="shared" si="1"/>
        <v/>
      </c>
      <c r="G38" s="19" t="e">
        <f>IF((COUNTA(T12:AC12)&gt;0),(ROUND((AVERAGE(T38:AD38)),0)),"")</f>
        <v>#DIV/0!</v>
      </c>
      <c r="H38" s="19" t="e">
        <f t="shared" si="2"/>
        <v>#DIV/0!</v>
      </c>
      <c r="I38" s="35"/>
      <c r="J38" s="19" t="str">
        <f t="shared" si="3"/>
        <v/>
      </c>
      <c r="K38" s="19" t="str">
        <f t="shared" si="4"/>
        <v/>
      </c>
      <c r="L38" s="19" t="str">
        <f t="shared" si="5"/>
        <v/>
      </c>
      <c r="M38" s="19" t="str">
        <f t="shared" si="6"/>
        <v/>
      </c>
      <c r="N38" s="19" t="str">
        <f t="shared" si="7"/>
        <v/>
      </c>
      <c r="O38" s="35"/>
      <c r="P38" s="19" t="str">
        <f t="shared" si="8"/>
        <v/>
      </c>
      <c r="Q38" s="19" t="str">
        <f t="shared" si="9"/>
        <v/>
      </c>
      <c r="R38" s="19" t="str">
        <f t="shared" si="10"/>
        <v/>
      </c>
      <c r="S38" s="18"/>
      <c r="T38" s="1"/>
      <c r="U38" s="1"/>
      <c r="V38" s="1"/>
      <c r="W38" s="1"/>
      <c r="X38" s="1"/>
      <c r="Y38" s="1"/>
      <c r="Z38" s="1"/>
      <c r="AA38" s="1"/>
      <c r="AB38" s="1"/>
      <c r="AC38" s="1"/>
      <c r="AD38" s="1"/>
      <c r="AE38" s="18"/>
      <c r="AF38" s="1"/>
      <c r="AG38" s="1"/>
      <c r="AH38" s="1"/>
      <c r="AI38" s="1"/>
      <c r="AJ38" s="1"/>
      <c r="AK38" s="1"/>
      <c r="AL38" s="1"/>
      <c r="AM38" s="1"/>
      <c r="AN38" s="1"/>
      <c r="AO38" s="1"/>
      <c r="AP38" s="18"/>
      <c r="AQ38" s="31"/>
      <c r="AR38" s="31"/>
      <c r="AS38" s="31"/>
      <c r="AT38" s="31"/>
      <c r="AU38" s="31"/>
      <c r="AV38" s="31"/>
      <c r="AW38" s="31"/>
      <c r="AX38" s="31"/>
      <c r="AY38" s="31"/>
      <c r="AZ38" s="31"/>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c r="A39" s="19"/>
      <c r="B39" s="19"/>
      <c r="C39" s="19"/>
      <c r="D39" s="18"/>
      <c r="E39" s="19" t="str">
        <f t="shared" si="0"/>
        <v/>
      </c>
      <c r="F39" s="19" t="str">
        <f t="shared" si="1"/>
        <v/>
      </c>
      <c r="G39" s="19" t="e">
        <f>IF((COUNTA(T12:AC12)&gt;0),(ROUND((AVERAGE(T39:AD39)),0)),"")</f>
        <v>#DIV/0!</v>
      </c>
      <c r="H39" s="19" t="e">
        <f t="shared" si="2"/>
        <v>#DIV/0!</v>
      </c>
      <c r="I39" s="35"/>
      <c r="J39" s="19" t="str">
        <f t="shared" si="3"/>
        <v/>
      </c>
      <c r="K39" s="19" t="str">
        <f t="shared" si="4"/>
        <v/>
      </c>
      <c r="L39" s="19" t="str">
        <f t="shared" si="5"/>
        <v/>
      </c>
      <c r="M39" s="19" t="str">
        <f t="shared" si="6"/>
        <v/>
      </c>
      <c r="N39" s="19" t="str">
        <f t="shared" si="7"/>
        <v/>
      </c>
      <c r="O39" s="35"/>
      <c r="P39" s="19" t="str">
        <f t="shared" si="8"/>
        <v/>
      </c>
      <c r="Q39" s="19" t="str">
        <f t="shared" si="9"/>
        <v/>
      </c>
      <c r="R39" s="19" t="str">
        <f t="shared" si="10"/>
        <v/>
      </c>
      <c r="S39" s="18"/>
      <c r="T39" s="1"/>
      <c r="U39" s="1"/>
      <c r="V39" s="1"/>
      <c r="W39" s="1"/>
      <c r="X39" s="1"/>
      <c r="Y39" s="1"/>
      <c r="Z39" s="1"/>
      <c r="AA39" s="1"/>
      <c r="AB39" s="1"/>
      <c r="AC39" s="1"/>
      <c r="AD39" s="1"/>
      <c r="AE39" s="18"/>
      <c r="AF39" s="1"/>
      <c r="AG39" s="1"/>
      <c r="AH39" s="1"/>
      <c r="AI39" s="1"/>
      <c r="AJ39" s="1"/>
      <c r="AK39" s="1"/>
      <c r="AL39" s="1"/>
      <c r="AM39" s="1"/>
      <c r="AN39" s="1"/>
      <c r="AO39" s="1"/>
      <c r="AP39" s="18"/>
      <c r="AQ39" s="31"/>
      <c r="AR39" s="31"/>
      <c r="AS39" s="31"/>
      <c r="AT39" s="31"/>
      <c r="AU39" s="31"/>
      <c r="AV39" s="31"/>
      <c r="AW39" s="31"/>
      <c r="AX39" s="31"/>
      <c r="AY39" s="31"/>
      <c r="AZ39" s="31"/>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c r="A40" s="19"/>
      <c r="B40" s="19"/>
      <c r="C40" s="19"/>
      <c r="D40" s="18"/>
      <c r="E40" s="19" t="str">
        <f t="shared" si="0"/>
        <v/>
      </c>
      <c r="F40" s="19" t="str">
        <f t="shared" si="1"/>
        <v/>
      </c>
      <c r="G40" s="19" t="e">
        <f>IF((COUNTA(T12:AC12)&gt;0),(ROUND((AVERAGE(T40:AD40)),0)),"")</f>
        <v>#DIV/0!</v>
      </c>
      <c r="H40" s="19" t="e">
        <f t="shared" si="2"/>
        <v>#DIV/0!</v>
      </c>
      <c r="I40" s="35"/>
      <c r="J40" s="19" t="str">
        <f t="shared" si="3"/>
        <v/>
      </c>
      <c r="K40" s="19" t="str">
        <f t="shared" si="4"/>
        <v/>
      </c>
      <c r="L40" s="19" t="str">
        <f t="shared" si="5"/>
        <v/>
      </c>
      <c r="M40" s="19" t="str">
        <f t="shared" si="6"/>
        <v/>
      </c>
      <c r="N40" s="19" t="str">
        <f t="shared" si="7"/>
        <v/>
      </c>
      <c r="O40" s="35"/>
      <c r="P40" s="19" t="str">
        <f t="shared" si="8"/>
        <v/>
      </c>
      <c r="Q40" s="19" t="str">
        <f t="shared" si="9"/>
        <v/>
      </c>
      <c r="R40" s="19" t="str">
        <f t="shared" si="10"/>
        <v/>
      </c>
      <c r="S40" s="18"/>
      <c r="T40" s="1"/>
      <c r="U40" s="1"/>
      <c r="V40" s="1"/>
      <c r="W40" s="1"/>
      <c r="X40" s="1"/>
      <c r="Y40" s="1"/>
      <c r="Z40" s="1"/>
      <c r="AA40" s="1"/>
      <c r="AB40" s="1"/>
      <c r="AC40" s="1"/>
      <c r="AD40" s="1"/>
      <c r="AE40" s="18"/>
      <c r="AF40" s="1"/>
      <c r="AG40" s="1"/>
      <c r="AH40" s="1"/>
      <c r="AI40" s="1"/>
      <c r="AJ40" s="1"/>
      <c r="AK40" s="1"/>
      <c r="AL40" s="1"/>
      <c r="AM40" s="1"/>
      <c r="AN40" s="1"/>
      <c r="AO40" s="1"/>
      <c r="AP40" s="18"/>
      <c r="AQ40" s="31"/>
      <c r="AR40" s="31"/>
      <c r="AS40" s="31"/>
      <c r="AT40" s="31"/>
      <c r="AU40" s="31"/>
      <c r="AV40" s="31"/>
      <c r="AW40" s="31"/>
      <c r="AX40" s="31"/>
      <c r="AY40" s="31"/>
      <c r="AZ40" s="31"/>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c r="A41" s="19"/>
      <c r="B41" s="19"/>
      <c r="C41" s="19"/>
      <c r="D41" s="18"/>
      <c r="E41" s="19" t="str">
        <f t="shared" si="0"/>
        <v/>
      </c>
      <c r="F41" s="19" t="str">
        <f t="shared" si="1"/>
        <v/>
      </c>
      <c r="G41" s="19" t="e">
        <f>IF((COUNTA(T12:AC12)&gt;0),(ROUND((AVERAGE(T41:AD41)),0)),"")</f>
        <v>#DIV/0!</v>
      </c>
      <c r="H41" s="19" t="e">
        <f t="shared" si="2"/>
        <v>#DIV/0!</v>
      </c>
      <c r="I41" s="35"/>
      <c r="J41" s="19" t="str">
        <f t="shared" si="3"/>
        <v/>
      </c>
      <c r="K41" s="19" t="str">
        <f t="shared" si="4"/>
        <v/>
      </c>
      <c r="L41" s="19" t="str">
        <f t="shared" si="5"/>
        <v/>
      </c>
      <c r="M41" s="19" t="str">
        <f t="shared" si="6"/>
        <v/>
      </c>
      <c r="N41" s="19" t="str">
        <f t="shared" si="7"/>
        <v/>
      </c>
      <c r="O41" s="35"/>
      <c r="P41" s="19" t="str">
        <f t="shared" si="8"/>
        <v/>
      </c>
      <c r="Q41" s="19" t="str">
        <f t="shared" si="9"/>
        <v/>
      </c>
      <c r="R41" s="19" t="str">
        <f t="shared" si="10"/>
        <v/>
      </c>
      <c r="S41" s="18"/>
      <c r="T41" s="1"/>
      <c r="U41" s="1"/>
      <c r="V41" s="1"/>
      <c r="W41" s="1"/>
      <c r="X41" s="1"/>
      <c r="Y41" s="1"/>
      <c r="Z41" s="1"/>
      <c r="AA41" s="1"/>
      <c r="AB41" s="1"/>
      <c r="AC41" s="1"/>
      <c r="AD41" s="1"/>
      <c r="AE41" s="18"/>
      <c r="AF41" s="1"/>
      <c r="AG41" s="1"/>
      <c r="AH41" s="1"/>
      <c r="AI41" s="1"/>
      <c r="AJ41" s="1"/>
      <c r="AK41" s="1"/>
      <c r="AL41" s="1"/>
      <c r="AM41" s="1"/>
      <c r="AN41" s="1"/>
      <c r="AO41" s="1"/>
      <c r="AP41" s="18"/>
      <c r="AQ41" s="31"/>
      <c r="AR41" s="31"/>
      <c r="AS41" s="31"/>
      <c r="AT41" s="31"/>
      <c r="AU41" s="31"/>
      <c r="AV41" s="31"/>
      <c r="AW41" s="31"/>
      <c r="AX41" s="31"/>
      <c r="AY41" s="31"/>
      <c r="AZ41" s="31"/>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c r="A42" s="19"/>
      <c r="B42" s="19"/>
      <c r="C42" s="19"/>
      <c r="D42" s="18"/>
      <c r="E42" s="19" t="str">
        <f t="shared" si="0"/>
        <v/>
      </c>
      <c r="F42" s="19" t="str">
        <f t="shared" si="1"/>
        <v/>
      </c>
      <c r="G42" s="19" t="e">
        <f>IF((COUNTA(T12:AC12)&gt;0),(ROUND((AVERAGE(T42:AD42)),0)),"")</f>
        <v>#DIV/0!</v>
      </c>
      <c r="H42" s="19" t="e">
        <f t="shared" si="2"/>
        <v>#DIV/0!</v>
      </c>
      <c r="I42" s="35"/>
      <c r="J42" s="19" t="str">
        <f t="shared" si="3"/>
        <v/>
      </c>
      <c r="K42" s="19" t="str">
        <f t="shared" si="4"/>
        <v/>
      </c>
      <c r="L42" s="19" t="str">
        <f t="shared" si="5"/>
        <v/>
      </c>
      <c r="M42" s="19" t="str">
        <f t="shared" si="6"/>
        <v/>
      </c>
      <c r="N42" s="19" t="str">
        <f t="shared" si="7"/>
        <v/>
      </c>
      <c r="O42" s="35"/>
      <c r="P42" s="19" t="str">
        <f t="shared" si="8"/>
        <v/>
      </c>
      <c r="Q42" s="19" t="str">
        <f t="shared" si="9"/>
        <v/>
      </c>
      <c r="R42" s="19" t="str">
        <f t="shared" si="10"/>
        <v/>
      </c>
      <c r="S42" s="18"/>
      <c r="T42" s="1"/>
      <c r="U42" s="1"/>
      <c r="V42" s="1"/>
      <c r="W42" s="1"/>
      <c r="X42" s="1"/>
      <c r="Y42" s="1"/>
      <c r="Z42" s="1"/>
      <c r="AA42" s="1"/>
      <c r="AB42" s="1"/>
      <c r="AC42" s="1"/>
      <c r="AD42" s="1"/>
      <c r="AE42" s="18"/>
      <c r="AF42" s="1"/>
      <c r="AG42" s="1"/>
      <c r="AH42" s="1"/>
      <c r="AI42" s="1"/>
      <c r="AJ42" s="1"/>
      <c r="AK42" s="1"/>
      <c r="AL42" s="1"/>
      <c r="AM42" s="1"/>
      <c r="AN42" s="1"/>
      <c r="AO42" s="1"/>
      <c r="AP42" s="18"/>
      <c r="AQ42" s="31"/>
      <c r="AR42" s="31"/>
      <c r="AS42" s="31"/>
      <c r="AT42" s="31"/>
      <c r="AU42" s="31"/>
      <c r="AV42" s="31"/>
      <c r="AW42" s="31"/>
      <c r="AX42" s="31"/>
      <c r="AY42" s="31"/>
      <c r="AZ42" s="31"/>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c r="A43" s="19"/>
      <c r="B43" s="19"/>
      <c r="C43" s="19"/>
      <c r="D43" s="18"/>
      <c r="E43" s="19" t="str">
        <f t="shared" si="0"/>
        <v/>
      </c>
      <c r="F43" s="19" t="str">
        <f t="shared" si="1"/>
        <v/>
      </c>
      <c r="G43" s="19" t="e">
        <f>IF((COUNTA(T12:AC12)&gt;0),(ROUND((AVERAGE(T43:AD43)),0)),"")</f>
        <v>#DIV/0!</v>
      </c>
      <c r="H43" s="19" t="e">
        <f t="shared" si="2"/>
        <v>#DIV/0!</v>
      </c>
      <c r="I43" s="35"/>
      <c r="J43" s="19" t="str">
        <f t="shared" si="3"/>
        <v/>
      </c>
      <c r="K43" s="19" t="str">
        <f t="shared" si="4"/>
        <v/>
      </c>
      <c r="L43" s="19" t="str">
        <f t="shared" si="5"/>
        <v/>
      </c>
      <c r="M43" s="19" t="str">
        <f t="shared" si="6"/>
        <v/>
      </c>
      <c r="N43" s="19" t="str">
        <f t="shared" si="7"/>
        <v/>
      </c>
      <c r="O43" s="35"/>
      <c r="P43" s="19" t="str">
        <f t="shared" si="8"/>
        <v/>
      </c>
      <c r="Q43" s="19" t="str">
        <f t="shared" si="9"/>
        <v/>
      </c>
      <c r="R43" s="19" t="str">
        <f t="shared" si="10"/>
        <v/>
      </c>
      <c r="S43" s="18"/>
      <c r="T43" s="1"/>
      <c r="U43" s="1"/>
      <c r="V43" s="1"/>
      <c r="W43" s="1"/>
      <c r="X43" s="1"/>
      <c r="Y43" s="1"/>
      <c r="Z43" s="1"/>
      <c r="AA43" s="1"/>
      <c r="AB43" s="1"/>
      <c r="AC43" s="1"/>
      <c r="AD43" s="1"/>
      <c r="AE43" s="18"/>
      <c r="AF43" s="1"/>
      <c r="AG43" s="1"/>
      <c r="AH43" s="1"/>
      <c r="AI43" s="1"/>
      <c r="AJ43" s="1"/>
      <c r="AK43" s="1"/>
      <c r="AL43" s="1"/>
      <c r="AM43" s="1"/>
      <c r="AN43" s="1"/>
      <c r="AO43" s="1"/>
      <c r="AP43" s="18"/>
      <c r="AQ43" s="31"/>
      <c r="AR43" s="31"/>
      <c r="AS43" s="31"/>
      <c r="AT43" s="31"/>
      <c r="AU43" s="31"/>
      <c r="AV43" s="31"/>
      <c r="AW43" s="31"/>
      <c r="AX43" s="31"/>
      <c r="AY43" s="31"/>
      <c r="AZ43" s="31"/>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c r="A44" s="19"/>
      <c r="B44" s="19"/>
      <c r="C44" s="19"/>
      <c r="D44" s="18"/>
      <c r="E44" s="19" t="str">
        <f t="shared" si="0"/>
        <v/>
      </c>
      <c r="F44" s="19" t="str">
        <f t="shared" si="1"/>
        <v/>
      </c>
      <c r="G44" s="19" t="e">
        <f>IF((COUNTA(T12:AC12)&gt;0),(ROUND((AVERAGE(T44:AD44)),0)),"")</f>
        <v>#DIV/0!</v>
      </c>
      <c r="H44" s="19" t="e">
        <f t="shared" si="2"/>
        <v>#DIV/0!</v>
      </c>
      <c r="I44" s="35"/>
      <c r="J44" s="19" t="str">
        <f t="shared" si="3"/>
        <v/>
      </c>
      <c r="K44" s="19" t="str">
        <f t="shared" si="4"/>
        <v/>
      </c>
      <c r="L44" s="19" t="str">
        <f t="shared" si="5"/>
        <v/>
      </c>
      <c r="M44" s="19" t="str">
        <f t="shared" si="6"/>
        <v/>
      </c>
      <c r="N44" s="19" t="str">
        <f t="shared" si="7"/>
        <v/>
      </c>
      <c r="O44" s="35"/>
      <c r="P44" s="19" t="str">
        <f t="shared" si="8"/>
        <v/>
      </c>
      <c r="Q44" s="19" t="str">
        <f t="shared" si="9"/>
        <v/>
      </c>
      <c r="R44" s="19" t="str">
        <f t="shared" si="10"/>
        <v/>
      </c>
      <c r="S44" s="18"/>
      <c r="T44" s="1"/>
      <c r="U44" s="1"/>
      <c r="V44" s="1"/>
      <c r="W44" s="1"/>
      <c r="X44" s="1"/>
      <c r="Y44" s="1"/>
      <c r="Z44" s="1"/>
      <c r="AA44" s="1"/>
      <c r="AB44" s="1"/>
      <c r="AC44" s="1"/>
      <c r="AD44" s="1"/>
      <c r="AE44" s="18"/>
      <c r="AF44" s="1"/>
      <c r="AG44" s="1"/>
      <c r="AH44" s="1"/>
      <c r="AI44" s="1"/>
      <c r="AJ44" s="1"/>
      <c r="AK44" s="1"/>
      <c r="AL44" s="1"/>
      <c r="AM44" s="1"/>
      <c r="AN44" s="1"/>
      <c r="AO44" s="1"/>
      <c r="AP44" s="18"/>
      <c r="AQ44" s="31"/>
      <c r="AR44" s="31"/>
      <c r="AS44" s="31"/>
      <c r="AT44" s="31"/>
      <c r="AU44" s="31"/>
      <c r="AV44" s="31"/>
      <c r="AW44" s="31"/>
      <c r="AX44" s="31"/>
      <c r="AY44" s="31"/>
      <c r="AZ44" s="31"/>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c r="A45" s="19"/>
      <c r="B45" s="19"/>
      <c r="C45" s="19"/>
      <c r="D45" s="18"/>
      <c r="E45" s="19" t="str">
        <f t="shared" si="0"/>
        <v/>
      </c>
      <c r="F45" s="19" t="str">
        <f t="shared" si="1"/>
        <v/>
      </c>
      <c r="G45" s="19" t="e">
        <f>IF((COUNTA(T12:AC12)&gt;0),(ROUND((AVERAGE(T45:AD45)),0)),"")</f>
        <v>#DIV/0!</v>
      </c>
      <c r="H45" s="19" t="e">
        <f t="shared" si="2"/>
        <v>#DIV/0!</v>
      </c>
      <c r="I45" s="35"/>
      <c r="J45" s="19" t="str">
        <f t="shared" si="3"/>
        <v/>
      </c>
      <c r="K45" s="19" t="str">
        <f t="shared" si="4"/>
        <v/>
      </c>
      <c r="L45" s="19" t="str">
        <f t="shared" si="5"/>
        <v/>
      </c>
      <c r="M45" s="19" t="str">
        <f t="shared" si="6"/>
        <v/>
      </c>
      <c r="N45" s="19" t="str">
        <f t="shared" si="7"/>
        <v/>
      </c>
      <c r="O45" s="35"/>
      <c r="P45" s="19" t="str">
        <f t="shared" si="8"/>
        <v/>
      </c>
      <c r="Q45" s="19" t="str">
        <f t="shared" si="9"/>
        <v/>
      </c>
      <c r="R45" s="19" t="str">
        <f t="shared" si="10"/>
        <v/>
      </c>
      <c r="S45" s="18"/>
      <c r="T45" s="1"/>
      <c r="U45" s="1"/>
      <c r="V45" s="1"/>
      <c r="W45" s="1"/>
      <c r="X45" s="1"/>
      <c r="Y45" s="1"/>
      <c r="Z45" s="1"/>
      <c r="AA45" s="1"/>
      <c r="AB45" s="1"/>
      <c r="AC45" s="1"/>
      <c r="AD45" s="1"/>
      <c r="AE45" s="18"/>
      <c r="AF45" s="1"/>
      <c r="AG45" s="1"/>
      <c r="AH45" s="1"/>
      <c r="AI45" s="1"/>
      <c r="AJ45" s="1"/>
      <c r="AK45" s="1"/>
      <c r="AL45" s="1"/>
      <c r="AM45" s="1"/>
      <c r="AN45" s="1"/>
      <c r="AO45" s="1"/>
      <c r="AP45" s="18"/>
      <c r="AQ45" s="31"/>
      <c r="AR45" s="31"/>
      <c r="AS45" s="31"/>
      <c r="AT45" s="31"/>
      <c r="AU45" s="31"/>
      <c r="AV45" s="31"/>
      <c r="AW45" s="31"/>
      <c r="AX45" s="31"/>
      <c r="AY45" s="31"/>
      <c r="AZ45" s="31"/>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c r="A46" s="19"/>
      <c r="B46" s="19"/>
      <c r="C46" s="19"/>
      <c r="D46" s="18"/>
      <c r="E46" s="19" t="str">
        <f t="shared" si="0"/>
        <v/>
      </c>
      <c r="F46" s="19" t="str">
        <f t="shared" si="1"/>
        <v/>
      </c>
      <c r="G46" s="19" t="e">
        <f>IF((COUNTA(T12:AC12)&gt;0),(ROUND((AVERAGE(T46:AD46)),0)),"")</f>
        <v>#DIV/0!</v>
      </c>
      <c r="H46" s="19" t="e">
        <f t="shared" si="2"/>
        <v>#DIV/0!</v>
      </c>
      <c r="I46" s="35"/>
      <c r="J46" s="19" t="str">
        <f t="shared" si="3"/>
        <v/>
      </c>
      <c r="K46" s="19" t="str">
        <f t="shared" si="4"/>
        <v/>
      </c>
      <c r="L46" s="19" t="str">
        <f t="shared" si="5"/>
        <v/>
      </c>
      <c r="M46" s="19" t="str">
        <f t="shared" si="6"/>
        <v/>
      </c>
      <c r="N46" s="19" t="str">
        <f t="shared" si="7"/>
        <v/>
      </c>
      <c r="O46" s="35"/>
      <c r="P46" s="19" t="str">
        <f t="shared" si="8"/>
        <v/>
      </c>
      <c r="Q46" s="19" t="str">
        <f t="shared" si="9"/>
        <v/>
      </c>
      <c r="R46" s="19" t="str">
        <f t="shared" si="10"/>
        <v/>
      </c>
      <c r="S46" s="18"/>
      <c r="T46" s="1"/>
      <c r="U46" s="1"/>
      <c r="V46" s="1"/>
      <c r="W46" s="1"/>
      <c r="X46" s="1"/>
      <c r="Y46" s="1"/>
      <c r="Z46" s="1"/>
      <c r="AA46" s="1"/>
      <c r="AB46" s="1"/>
      <c r="AC46" s="1"/>
      <c r="AD46" s="1"/>
      <c r="AE46" s="18"/>
      <c r="AF46" s="1"/>
      <c r="AG46" s="1"/>
      <c r="AH46" s="1"/>
      <c r="AI46" s="1"/>
      <c r="AJ46" s="1"/>
      <c r="AK46" s="1"/>
      <c r="AL46" s="1"/>
      <c r="AM46" s="1"/>
      <c r="AN46" s="1"/>
      <c r="AO46" s="1"/>
      <c r="AP46" s="18"/>
      <c r="AQ46" s="31"/>
      <c r="AR46" s="31"/>
      <c r="AS46" s="31"/>
      <c r="AT46" s="31"/>
      <c r="AU46" s="31"/>
      <c r="AV46" s="31"/>
      <c r="AW46" s="31"/>
      <c r="AX46" s="31"/>
      <c r="AY46" s="31"/>
      <c r="AZ46" s="31"/>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c r="A47" s="19"/>
      <c r="B47" s="19"/>
      <c r="C47" s="19"/>
      <c r="D47" s="18"/>
      <c r="E47" s="19" t="str">
        <f t="shared" si="0"/>
        <v/>
      </c>
      <c r="F47" s="19" t="str">
        <f t="shared" si="1"/>
        <v/>
      </c>
      <c r="G47" s="19" t="e">
        <f>IF((COUNTA(T12:AC12)&gt;0),(ROUND((AVERAGE(T47:AD47)),0)),"")</f>
        <v>#DIV/0!</v>
      </c>
      <c r="H47" s="19" t="e">
        <f t="shared" si="2"/>
        <v>#DIV/0!</v>
      </c>
      <c r="I47" s="35"/>
      <c r="J47" s="19" t="str">
        <f t="shared" si="3"/>
        <v/>
      </c>
      <c r="K47" s="19" t="str">
        <f t="shared" si="4"/>
        <v/>
      </c>
      <c r="L47" s="19" t="str">
        <f t="shared" si="5"/>
        <v/>
      </c>
      <c r="M47" s="19" t="str">
        <f t="shared" si="6"/>
        <v/>
      </c>
      <c r="N47" s="19" t="str">
        <f t="shared" si="7"/>
        <v/>
      </c>
      <c r="O47" s="35"/>
      <c r="P47" s="19" t="str">
        <f t="shared" si="8"/>
        <v/>
      </c>
      <c r="Q47" s="19" t="str">
        <f t="shared" si="9"/>
        <v/>
      </c>
      <c r="R47" s="19" t="str">
        <f t="shared" si="10"/>
        <v/>
      </c>
      <c r="S47" s="18"/>
      <c r="T47" s="1"/>
      <c r="U47" s="1"/>
      <c r="V47" s="1"/>
      <c r="W47" s="1"/>
      <c r="X47" s="1"/>
      <c r="Y47" s="1"/>
      <c r="Z47" s="1"/>
      <c r="AA47" s="1"/>
      <c r="AB47" s="1"/>
      <c r="AC47" s="1"/>
      <c r="AD47" s="1"/>
      <c r="AE47" s="18"/>
      <c r="AF47" s="1"/>
      <c r="AG47" s="1"/>
      <c r="AH47" s="1"/>
      <c r="AI47" s="1"/>
      <c r="AJ47" s="1"/>
      <c r="AK47" s="1"/>
      <c r="AL47" s="1"/>
      <c r="AM47" s="1"/>
      <c r="AN47" s="1"/>
      <c r="AO47" s="1"/>
      <c r="AP47" s="18"/>
      <c r="AQ47" s="31"/>
      <c r="AR47" s="31"/>
      <c r="AS47" s="31"/>
      <c r="AT47" s="31"/>
      <c r="AU47" s="31"/>
      <c r="AV47" s="31"/>
      <c r="AW47" s="31"/>
      <c r="AX47" s="31"/>
      <c r="AY47" s="31"/>
      <c r="AZ47" s="31"/>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c r="A48" s="19"/>
      <c r="B48" s="19"/>
      <c r="C48" s="19"/>
      <c r="D48" s="18"/>
      <c r="E48" s="19" t="str">
        <f t="shared" si="0"/>
        <v/>
      </c>
      <c r="F48" s="19" t="str">
        <f t="shared" si="1"/>
        <v/>
      </c>
      <c r="G48" s="19" t="e">
        <f>IF((COUNTA(T12:AC12)&gt;0),(ROUND((AVERAGE(T48:AD48)),0)),"")</f>
        <v>#DIV/0!</v>
      </c>
      <c r="H48" s="19" t="e">
        <f t="shared" si="2"/>
        <v>#DIV/0!</v>
      </c>
      <c r="I48" s="35"/>
      <c r="J48" s="19" t="str">
        <f t="shared" si="3"/>
        <v/>
      </c>
      <c r="K48" s="19" t="str">
        <f t="shared" si="4"/>
        <v/>
      </c>
      <c r="L48" s="19" t="str">
        <f t="shared" si="5"/>
        <v/>
      </c>
      <c r="M48" s="19" t="str">
        <f t="shared" si="6"/>
        <v/>
      </c>
      <c r="N48" s="19" t="str">
        <f t="shared" si="7"/>
        <v/>
      </c>
      <c r="O48" s="35"/>
      <c r="P48" s="19" t="str">
        <f t="shared" si="8"/>
        <v/>
      </c>
      <c r="Q48" s="19" t="str">
        <f t="shared" si="9"/>
        <v/>
      </c>
      <c r="R48" s="19" t="str">
        <f t="shared" si="10"/>
        <v/>
      </c>
      <c r="S48" s="18"/>
      <c r="T48" s="1"/>
      <c r="U48" s="1"/>
      <c r="V48" s="1"/>
      <c r="W48" s="1"/>
      <c r="X48" s="1"/>
      <c r="Y48" s="1"/>
      <c r="Z48" s="1"/>
      <c r="AA48" s="1"/>
      <c r="AB48" s="1"/>
      <c r="AC48" s="1"/>
      <c r="AD48" s="1"/>
      <c r="AE48" s="18"/>
      <c r="AF48" s="1"/>
      <c r="AG48" s="1"/>
      <c r="AH48" s="1"/>
      <c r="AI48" s="1"/>
      <c r="AJ48" s="1"/>
      <c r="AK48" s="1"/>
      <c r="AL48" s="1"/>
      <c r="AM48" s="1"/>
      <c r="AN48" s="1"/>
      <c r="AO48" s="1"/>
      <c r="AP48" s="18"/>
      <c r="AQ48" s="31"/>
      <c r="AR48" s="31"/>
      <c r="AS48" s="31"/>
      <c r="AT48" s="31"/>
      <c r="AU48" s="31"/>
      <c r="AV48" s="31"/>
      <c r="AW48" s="31"/>
      <c r="AX48" s="31"/>
      <c r="AY48" s="31"/>
      <c r="AZ48" s="31"/>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c r="A49" s="19"/>
      <c r="B49" s="19"/>
      <c r="C49" s="19"/>
      <c r="D49" s="18"/>
      <c r="E49" s="19" t="str">
        <f t="shared" si="0"/>
        <v/>
      </c>
      <c r="F49" s="19" t="str">
        <f t="shared" si="1"/>
        <v/>
      </c>
      <c r="G49" s="19" t="e">
        <f>IF((COUNTA(T12:AC12)&gt;0),(ROUND((AVERAGE(T49:AD49)),0)),"")</f>
        <v>#DIV/0!</v>
      </c>
      <c r="H49" s="19" t="e">
        <f t="shared" si="2"/>
        <v>#DIV/0!</v>
      </c>
      <c r="I49" s="35"/>
      <c r="J49" s="19" t="str">
        <f t="shared" si="3"/>
        <v/>
      </c>
      <c r="K49" s="19" t="str">
        <f t="shared" si="4"/>
        <v/>
      </c>
      <c r="L49" s="19" t="str">
        <f t="shared" si="5"/>
        <v/>
      </c>
      <c r="M49" s="19" t="str">
        <f t="shared" si="6"/>
        <v/>
      </c>
      <c r="N49" s="19" t="str">
        <f t="shared" si="7"/>
        <v/>
      </c>
      <c r="O49" s="35"/>
      <c r="P49" s="19" t="str">
        <f t="shared" si="8"/>
        <v/>
      </c>
      <c r="Q49" s="19" t="str">
        <f t="shared" si="9"/>
        <v/>
      </c>
      <c r="R49" s="19" t="str">
        <f t="shared" si="10"/>
        <v/>
      </c>
      <c r="S49" s="18"/>
      <c r="T49" s="1"/>
      <c r="U49" s="1"/>
      <c r="V49" s="1"/>
      <c r="W49" s="1"/>
      <c r="X49" s="1"/>
      <c r="Y49" s="1"/>
      <c r="Z49" s="1"/>
      <c r="AA49" s="1"/>
      <c r="AB49" s="1"/>
      <c r="AC49" s="1"/>
      <c r="AD49" s="1"/>
      <c r="AE49" s="18"/>
      <c r="AF49" s="1"/>
      <c r="AG49" s="1"/>
      <c r="AH49" s="1"/>
      <c r="AI49" s="1"/>
      <c r="AJ49" s="1"/>
      <c r="AK49" s="1"/>
      <c r="AL49" s="1"/>
      <c r="AM49" s="1"/>
      <c r="AN49" s="1"/>
      <c r="AO49" s="1"/>
      <c r="AP49" s="18"/>
      <c r="AQ49" s="31"/>
      <c r="AR49" s="31"/>
      <c r="AS49" s="31"/>
      <c r="AT49" s="31"/>
      <c r="AU49" s="31"/>
      <c r="AV49" s="31"/>
      <c r="AW49" s="31"/>
      <c r="AX49" s="31"/>
      <c r="AY49" s="31"/>
      <c r="AZ49" s="31"/>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c r="A50" s="19"/>
      <c r="B50" s="19"/>
      <c r="C50" s="19"/>
      <c r="D50" s="18"/>
      <c r="E50" s="19" t="str">
        <f t="shared" si="0"/>
        <v/>
      </c>
      <c r="F50" s="19" t="str">
        <f t="shared" si="1"/>
        <v/>
      </c>
      <c r="G50" s="19" t="e">
        <f>IF((COUNTA(T12:AC12)&gt;0),(ROUND((AVERAGE(T50:AD50)),0)),"")</f>
        <v>#DIV/0!</v>
      </c>
      <c r="H50" s="19" t="e">
        <f t="shared" si="2"/>
        <v>#DIV/0!</v>
      </c>
      <c r="I50" s="35"/>
      <c r="J50" s="19" t="str">
        <f t="shared" si="3"/>
        <v/>
      </c>
      <c r="K50" s="19" t="str">
        <f t="shared" si="4"/>
        <v/>
      </c>
      <c r="L50" s="19" t="str">
        <f t="shared" si="5"/>
        <v/>
      </c>
      <c r="M50" s="19" t="str">
        <f t="shared" si="6"/>
        <v/>
      </c>
      <c r="N50" s="19" t="str">
        <f t="shared" si="7"/>
        <v/>
      </c>
      <c r="O50" s="35"/>
      <c r="P50" s="19" t="str">
        <f t="shared" si="8"/>
        <v/>
      </c>
      <c r="Q50" s="19" t="str">
        <f t="shared" si="9"/>
        <v/>
      </c>
      <c r="R50" s="19" t="str">
        <f t="shared" si="10"/>
        <v/>
      </c>
      <c r="S50" s="18"/>
      <c r="T50" s="1"/>
      <c r="U50" s="1"/>
      <c r="V50" s="1"/>
      <c r="W50" s="1"/>
      <c r="X50" s="1"/>
      <c r="Y50" s="1"/>
      <c r="Z50" s="1"/>
      <c r="AA50" s="1"/>
      <c r="AB50" s="1"/>
      <c r="AC50" s="1"/>
      <c r="AD50" s="1"/>
      <c r="AE50" s="18"/>
      <c r="AF50" s="1"/>
      <c r="AG50" s="1"/>
      <c r="AH50" s="1"/>
      <c r="AI50" s="1"/>
      <c r="AJ50" s="1"/>
      <c r="AK50" s="1"/>
      <c r="AL50" s="1"/>
      <c r="AM50" s="1"/>
      <c r="AN50" s="1"/>
      <c r="AO50" s="1"/>
      <c r="AP50" s="18"/>
      <c r="AQ50" s="31"/>
      <c r="AR50" s="31"/>
      <c r="AS50" s="31"/>
      <c r="AT50" s="31"/>
      <c r="AU50" s="31"/>
      <c r="AV50" s="31"/>
      <c r="AW50" s="31"/>
      <c r="AX50" s="31"/>
      <c r="AY50" s="31"/>
      <c r="AZ50" s="31"/>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c r="A51" s="18"/>
      <c r="B51" s="18"/>
      <c r="C51" s="18"/>
      <c r="D51" s="18"/>
      <c r="E51" s="18"/>
      <c r="F51" s="18"/>
      <c r="G51" s="18"/>
      <c r="H51" s="18"/>
      <c r="I51" s="36"/>
      <c r="J51" s="18"/>
      <c r="K51" s="18"/>
      <c r="L51" s="18"/>
      <c r="M51" s="18"/>
      <c r="N51" s="18"/>
      <c r="O51" s="36"/>
      <c r="P51" s="18"/>
      <c r="Q51" s="18"/>
      <c r="R51" s="18"/>
      <c r="S51" s="18"/>
      <c r="T51" s="36"/>
      <c r="U51" s="36"/>
      <c r="V51" s="36"/>
      <c r="W51" s="36"/>
      <c r="X51" s="36"/>
      <c r="Y51" s="36"/>
      <c r="Z51" s="36"/>
      <c r="AA51" s="36"/>
      <c r="AB51" s="36"/>
      <c r="AC51" s="36"/>
      <c r="AD51" s="36"/>
      <c r="AE51" s="18"/>
      <c r="AF51" s="36"/>
      <c r="AG51" s="36"/>
      <c r="AH51" s="36"/>
      <c r="AI51" s="36"/>
      <c r="AJ51" s="36"/>
      <c r="AK51" s="36"/>
      <c r="AL51" s="36"/>
      <c r="AM51" s="36"/>
      <c r="AN51" s="36"/>
      <c r="AO51" s="36"/>
      <c r="AP51" s="18"/>
      <c r="AQ51" s="18"/>
      <c r="AR51" s="18"/>
      <c r="AS51" s="18"/>
      <c r="AT51" s="18"/>
      <c r="AU51" s="18"/>
      <c r="AV51" s="18"/>
      <c r="AW51" s="18"/>
      <c r="AX51" s="18"/>
      <c r="AY51" s="18"/>
      <c r="AZ51" s="18"/>
      <c r="BA51" s="36"/>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c r="A52" s="18"/>
      <c r="B52" s="18"/>
      <c r="C52" s="18" t="s">
        <v>72</v>
      </c>
      <c r="D52" s="18"/>
      <c r="E52" s="18"/>
      <c r="F52" s="18"/>
      <c r="G52" s="39" t="s">
        <v>73</v>
      </c>
      <c r="H52" s="39"/>
      <c r="I52" s="37"/>
      <c r="J52" s="28"/>
      <c r="K52" s="18" t="e">
        <f>IF(COUNTBLANK($G$11:$G$50)=40,"",MAX($G$11:$G$50))</f>
        <v>#DIV/0!</v>
      </c>
      <c r="L52" s="18"/>
      <c r="M52" s="18"/>
      <c r="N52" s="18"/>
      <c r="O52" s="36"/>
      <c r="P52" s="18"/>
      <c r="Q52" s="18" t="s">
        <v>74</v>
      </c>
      <c r="R52" s="18"/>
      <c r="S52" s="18"/>
      <c r="T52" s="36"/>
      <c r="U52" s="36"/>
      <c r="V52" s="36"/>
      <c r="W52" s="36"/>
      <c r="X52" s="36"/>
      <c r="Y52" s="36"/>
      <c r="Z52" s="36"/>
      <c r="AA52" s="36"/>
      <c r="AB52" s="36"/>
      <c r="AC52" s="36"/>
      <c r="AD52" s="36"/>
      <c r="AE52" s="18"/>
      <c r="AF52" s="36"/>
      <c r="AG52" s="36"/>
      <c r="AH52" s="36"/>
      <c r="AI52" s="36"/>
      <c r="AJ52" s="36"/>
      <c r="AK52" s="36"/>
      <c r="AL52" s="36"/>
      <c r="AM52" s="36"/>
      <c r="AN52" s="36"/>
      <c r="AO52" s="36"/>
      <c r="AP52" s="18"/>
      <c r="AQ52" s="18"/>
      <c r="AR52" s="18"/>
      <c r="AS52" s="18"/>
      <c r="AT52" s="18"/>
      <c r="AU52" s="18"/>
      <c r="AV52" s="18"/>
      <c r="AW52" s="18"/>
      <c r="AX52" s="18"/>
      <c r="AY52" s="18"/>
      <c r="AZ52" s="18"/>
      <c r="BA52" s="36"/>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c r="A53" s="18"/>
      <c r="B53" s="18"/>
      <c r="C53" s="18" t="s">
        <v>75</v>
      </c>
      <c r="D53" s="18"/>
      <c r="E53" s="18"/>
      <c r="F53" s="18"/>
      <c r="G53" s="39" t="s">
        <v>76</v>
      </c>
      <c r="H53" s="39"/>
      <c r="I53" s="37"/>
      <c r="J53" s="28"/>
      <c r="K53" s="18" t="e">
        <f>IF(COUNTBLANK($G$11:$G$50)=40,"",MIN($G$11:$G$50))</f>
        <v>#DIV/0!</v>
      </c>
      <c r="L53" s="18"/>
      <c r="M53" s="18"/>
      <c r="N53" s="18"/>
      <c r="O53" s="36"/>
      <c r="P53" s="18"/>
      <c r="Q53" s="18" t="s">
        <v>77</v>
      </c>
      <c r="R53" s="18"/>
      <c r="S53" s="18"/>
      <c r="T53" s="36"/>
      <c r="U53" s="36"/>
      <c r="V53" s="36"/>
      <c r="W53" s="36"/>
      <c r="X53" s="36"/>
      <c r="Y53" s="36"/>
      <c r="Z53" s="36"/>
      <c r="AA53" s="36"/>
      <c r="AB53" s="36"/>
      <c r="AC53" s="36"/>
      <c r="AD53" s="36"/>
      <c r="AE53" s="18"/>
      <c r="AF53" s="36"/>
      <c r="AG53" s="36"/>
      <c r="AH53" s="36"/>
      <c r="AI53" s="36"/>
      <c r="AJ53" s="36"/>
      <c r="AK53" s="36"/>
      <c r="AL53" s="36"/>
      <c r="AM53" s="36"/>
      <c r="AN53" s="36"/>
      <c r="AO53" s="36"/>
      <c r="AP53" s="18"/>
      <c r="AQ53" s="18"/>
      <c r="AR53" s="18"/>
      <c r="AS53" s="18"/>
      <c r="AT53" s="18"/>
      <c r="AU53" s="18"/>
      <c r="AV53" s="18"/>
      <c r="AW53" s="18"/>
      <c r="AX53" s="18"/>
      <c r="AY53" s="18"/>
      <c r="AZ53" s="18"/>
      <c r="BA53" s="36"/>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c r="A54" s="18"/>
      <c r="B54" s="18"/>
      <c r="C54" s="18"/>
      <c r="D54" s="18"/>
      <c r="E54" s="18"/>
      <c r="F54" s="18"/>
      <c r="G54" s="39" t="s">
        <v>78</v>
      </c>
      <c r="H54" s="39"/>
      <c r="I54" s="37"/>
      <c r="J54" s="28"/>
      <c r="K54" s="18" t="e">
        <f>IF(COUNTBLANK($G$11:$G$50)=40,"",AVERAGE($G$11:$G$50))</f>
        <v>#DIV/0!</v>
      </c>
      <c r="L54" s="18"/>
      <c r="M54" s="18"/>
      <c r="N54" s="18"/>
      <c r="O54" s="36"/>
      <c r="P54" s="18"/>
      <c r="Q54" s="18"/>
      <c r="R54" s="18"/>
      <c r="S54" s="18"/>
      <c r="T54" s="36"/>
      <c r="U54" s="36"/>
      <c r="V54" s="36"/>
      <c r="W54" s="36"/>
      <c r="X54" s="36"/>
      <c r="Y54" s="36"/>
      <c r="Z54" s="36"/>
      <c r="AA54" s="36"/>
      <c r="AB54" s="36"/>
      <c r="AC54" s="36"/>
      <c r="AD54" s="36"/>
      <c r="AE54" s="18"/>
      <c r="AF54" s="36"/>
      <c r="AG54" s="36"/>
      <c r="AH54" s="36"/>
      <c r="AI54" s="36"/>
      <c r="AJ54" s="36"/>
      <c r="AK54" s="36"/>
      <c r="AL54" s="36"/>
      <c r="AM54" s="36"/>
      <c r="AN54" s="36"/>
      <c r="AO54" s="36"/>
      <c r="AP54" s="18"/>
      <c r="AQ54" s="18"/>
      <c r="AR54" s="18"/>
      <c r="AS54" s="18"/>
      <c r="AT54" s="18"/>
      <c r="AU54" s="18"/>
      <c r="AV54" s="18"/>
      <c r="AW54" s="18"/>
      <c r="AX54" s="18"/>
      <c r="AY54" s="18"/>
      <c r="AZ54" s="18"/>
      <c r="BA54" s="36"/>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c r="A55" s="18"/>
      <c r="B55" s="18"/>
      <c r="C55" s="18"/>
      <c r="D55" s="18"/>
      <c r="E55" s="18"/>
      <c r="F55" s="18"/>
      <c r="G55" s="39" t="s">
        <v>79</v>
      </c>
      <c r="H55" s="39"/>
      <c r="I55" s="37"/>
      <c r="J55" s="28"/>
      <c r="K55" s="18" t="str">
        <f>IF(COUNTBLANK($AD$11:$AD$50)=40,"",AVERAGE($AD$11:$AD$50))</f>
        <v/>
      </c>
      <c r="L55" s="18"/>
      <c r="M55" s="18"/>
      <c r="N55" s="18"/>
      <c r="O55" s="36"/>
      <c r="P55" s="18"/>
      <c r="Q55" s="18"/>
      <c r="R55" s="18"/>
      <c r="S55" s="18"/>
      <c r="T55" s="36"/>
      <c r="U55" s="36"/>
      <c r="V55" s="36"/>
      <c r="W55" s="36"/>
      <c r="X55" s="36"/>
      <c r="Y55" s="36"/>
      <c r="Z55" s="36"/>
      <c r="AA55" s="36"/>
      <c r="AB55" s="36"/>
      <c r="AC55" s="36"/>
      <c r="AD55" s="36"/>
      <c r="AE55" s="18"/>
      <c r="AF55" s="36"/>
      <c r="AG55" s="36"/>
      <c r="AH55" s="36"/>
      <c r="AI55" s="36"/>
      <c r="AJ55" s="36"/>
      <c r="AK55" s="36"/>
      <c r="AL55" s="36"/>
      <c r="AM55" s="36"/>
      <c r="AN55" s="36"/>
      <c r="AO55" s="36"/>
      <c r="AP55" s="18"/>
      <c r="AQ55" s="18"/>
      <c r="AR55" s="18"/>
      <c r="AS55" s="18"/>
      <c r="AT55" s="18"/>
      <c r="AU55" s="18"/>
      <c r="AV55" s="18"/>
      <c r="AW55" s="18"/>
      <c r="AX55" s="18"/>
      <c r="AY55" s="18"/>
      <c r="AZ55" s="18"/>
      <c r="BA55" s="36"/>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c r="A56" s="18"/>
      <c r="B56" s="18"/>
      <c r="C56" s="18" t="s">
        <v>80</v>
      </c>
      <c r="D56" s="18"/>
      <c r="E56" s="18"/>
      <c r="F56" s="18"/>
      <c r="G56" s="18"/>
      <c r="H56" s="18"/>
      <c r="I56" s="36"/>
      <c r="J56" s="18"/>
      <c r="K56" s="18"/>
      <c r="L56" s="18"/>
      <c r="M56" s="18" t="s">
        <v>2</v>
      </c>
      <c r="N56" s="18"/>
      <c r="O56" s="36"/>
      <c r="P56" s="18"/>
      <c r="Q56" s="18" t="s">
        <v>81</v>
      </c>
      <c r="R56" s="18"/>
      <c r="S56" s="18"/>
      <c r="T56" s="36"/>
      <c r="U56" s="36"/>
      <c r="V56" s="36"/>
      <c r="W56" s="36"/>
      <c r="X56" s="36"/>
      <c r="Y56" s="36"/>
      <c r="Z56" s="36"/>
      <c r="AA56" s="36"/>
      <c r="AB56" s="36"/>
      <c r="AC56" s="36"/>
      <c r="AD56" s="36"/>
      <c r="AE56" s="18"/>
      <c r="AF56" s="36"/>
      <c r="AG56" s="36"/>
      <c r="AH56" s="36"/>
      <c r="AI56" s="36"/>
      <c r="AJ56" s="36"/>
      <c r="AK56" s="36"/>
      <c r="AL56" s="36"/>
      <c r="AM56" s="36"/>
      <c r="AN56" s="36"/>
      <c r="AO56" s="36"/>
      <c r="AP56" s="18"/>
      <c r="AQ56" s="18"/>
      <c r="AR56" s="18"/>
      <c r="AS56" s="18"/>
      <c r="AT56" s="18"/>
      <c r="AU56" s="18"/>
      <c r="AV56" s="18"/>
      <c r="AW56" s="18"/>
      <c r="AX56" s="18"/>
      <c r="AY56" s="18"/>
      <c r="AZ56" s="18"/>
      <c r="BA56" s="36"/>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c r="A57" s="18"/>
      <c r="B57" s="18"/>
      <c r="C57" s="18" t="s">
        <v>82</v>
      </c>
      <c r="D57" s="18"/>
      <c r="E57" s="18"/>
      <c r="F57" s="18"/>
      <c r="G57" s="18"/>
      <c r="H57" s="18"/>
      <c r="I57" s="36"/>
      <c r="J57" s="18"/>
      <c r="K57" s="18"/>
      <c r="L57" s="18"/>
      <c r="M57" s="18" t="s">
        <v>83</v>
      </c>
      <c r="N57" s="18"/>
      <c r="O57" s="36"/>
      <c r="P57" s="18"/>
      <c r="Q57" s="18" t="s">
        <v>84</v>
      </c>
      <c r="R57" s="18"/>
      <c r="S57" s="18"/>
      <c r="T57" s="36"/>
      <c r="U57" s="36"/>
      <c r="V57" s="36"/>
      <c r="W57" s="36"/>
      <c r="X57" s="36"/>
      <c r="Y57" s="36"/>
      <c r="Z57" s="36"/>
      <c r="AA57" s="36"/>
      <c r="AB57" s="36"/>
      <c r="AC57" s="36"/>
      <c r="AD57" s="36"/>
      <c r="AE57" s="18"/>
      <c r="AF57" s="36"/>
      <c r="AG57" s="36"/>
      <c r="AH57" s="36"/>
      <c r="AI57" s="36"/>
      <c r="AJ57" s="36"/>
      <c r="AK57" s="36"/>
      <c r="AL57" s="36"/>
      <c r="AM57" s="36"/>
      <c r="AN57" s="36"/>
      <c r="AO57" s="36"/>
      <c r="AP57" s="18"/>
      <c r="AQ57" s="18"/>
      <c r="AR57" s="18"/>
      <c r="AS57" s="18"/>
      <c r="AT57" s="18"/>
      <c r="AU57" s="18"/>
      <c r="AV57" s="18"/>
      <c r="AW57" s="18"/>
      <c r="AX57" s="18"/>
      <c r="AY57" s="18"/>
      <c r="AZ57" s="18"/>
      <c r="BA57" s="36"/>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c r="A58" s="18"/>
      <c r="B58" s="18"/>
      <c r="C58" s="18"/>
      <c r="D58" s="18"/>
      <c r="E58" s="18"/>
      <c r="F58" s="18"/>
      <c r="G58" s="18"/>
      <c r="H58" s="18"/>
      <c r="I58" s="36"/>
      <c r="J58" s="18"/>
      <c r="K58" s="18"/>
      <c r="L58" s="18"/>
      <c r="M58" s="18"/>
      <c r="N58" s="18"/>
      <c r="O58" s="36"/>
      <c r="P58" s="18"/>
      <c r="Q58" s="18"/>
      <c r="R58" s="18"/>
      <c r="S58" s="18"/>
      <c r="T58" s="36"/>
      <c r="U58" s="36"/>
      <c r="V58" s="36"/>
      <c r="W58" s="36"/>
      <c r="X58" s="36"/>
      <c r="Y58" s="36"/>
      <c r="Z58" s="36"/>
      <c r="AA58" s="36"/>
      <c r="AB58" s="36"/>
      <c r="AC58" s="36"/>
      <c r="AD58" s="36"/>
      <c r="AE58" s="18"/>
      <c r="AF58" s="36"/>
      <c r="AG58" s="36"/>
      <c r="AH58" s="36"/>
      <c r="AI58" s="36"/>
      <c r="AJ58" s="36"/>
      <c r="AK58" s="36"/>
      <c r="AL58" s="36"/>
      <c r="AM58" s="36"/>
      <c r="AN58" s="36"/>
      <c r="AO58" s="36"/>
      <c r="AP58" s="18"/>
      <c r="AQ58" s="18"/>
      <c r="AR58" s="18"/>
      <c r="AS58" s="18"/>
      <c r="AT58" s="18"/>
      <c r="AU58" s="18"/>
      <c r="AV58" s="18"/>
      <c r="AW58" s="18"/>
      <c r="AX58" s="18"/>
      <c r="AY58" s="18"/>
      <c r="AZ58" s="18"/>
      <c r="BA58" s="36"/>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c r="A59" s="18"/>
      <c r="B59" s="18"/>
      <c r="C59" s="18"/>
      <c r="D59" s="18"/>
      <c r="E59" s="18"/>
      <c r="F59" s="18"/>
      <c r="G59" s="18"/>
      <c r="H59" s="18"/>
      <c r="I59" s="36"/>
      <c r="J59" s="18"/>
      <c r="K59" s="18"/>
      <c r="L59" s="18"/>
      <c r="M59" s="18"/>
      <c r="N59" s="18"/>
      <c r="O59" s="36"/>
      <c r="P59" s="18"/>
      <c r="Q59" s="18"/>
      <c r="R59" s="18"/>
      <c r="S59" s="18"/>
      <c r="T59" s="36"/>
      <c r="U59" s="36"/>
      <c r="V59" s="36"/>
      <c r="W59" s="36"/>
      <c r="X59" s="36"/>
      <c r="Y59" s="36"/>
      <c r="Z59" s="36"/>
      <c r="AA59" s="36"/>
      <c r="AB59" s="36"/>
      <c r="AC59" s="36"/>
      <c r="AD59" s="36"/>
      <c r="AE59" s="18"/>
      <c r="AF59" s="36"/>
      <c r="AG59" s="36"/>
      <c r="AH59" s="36"/>
      <c r="AI59" s="36"/>
      <c r="AJ59" s="36"/>
      <c r="AK59" s="36"/>
      <c r="AL59" s="36"/>
      <c r="AM59" s="36"/>
      <c r="AN59" s="36"/>
      <c r="AO59" s="36"/>
      <c r="AP59" s="18"/>
      <c r="AQ59" s="18"/>
      <c r="AR59" s="18"/>
      <c r="AS59" s="18"/>
      <c r="AT59" s="18"/>
      <c r="AU59" s="18"/>
      <c r="AV59" s="18"/>
      <c r="AW59" s="18"/>
      <c r="AX59" s="18"/>
      <c r="AY59" s="18"/>
      <c r="AZ59" s="18"/>
      <c r="BA59" s="36"/>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c r="A60" s="18"/>
      <c r="B60" s="18"/>
      <c r="C60" s="18"/>
      <c r="D60" s="18"/>
      <c r="E60" s="18"/>
      <c r="F60" s="18"/>
      <c r="G60" s="18"/>
      <c r="H60" s="18"/>
      <c r="I60" s="36"/>
      <c r="J60" s="18"/>
      <c r="K60" s="18"/>
      <c r="L60" s="18"/>
      <c r="M60" s="18"/>
      <c r="N60" s="18"/>
      <c r="O60" s="36"/>
      <c r="P60" s="18"/>
      <c r="Q60" s="18"/>
      <c r="R60" s="18"/>
      <c r="S60" s="18"/>
      <c r="T60" s="36"/>
      <c r="U60" s="36"/>
      <c r="V60" s="36"/>
      <c r="W60" s="36"/>
      <c r="X60" s="36"/>
      <c r="Y60" s="36"/>
      <c r="Z60" s="36"/>
      <c r="AA60" s="36"/>
      <c r="AB60" s="36"/>
      <c r="AC60" s="36"/>
      <c r="AD60" s="36"/>
      <c r="AE60" s="18"/>
      <c r="AF60" s="36"/>
      <c r="AG60" s="36"/>
      <c r="AH60" s="36"/>
      <c r="AI60" s="36"/>
      <c r="AJ60" s="36"/>
      <c r="AK60" s="36"/>
      <c r="AL60" s="36"/>
      <c r="AM60" s="36"/>
      <c r="AN60" s="36"/>
      <c r="AO60" s="36"/>
      <c r="AP60" s="18"/>
      <c r="AQ60" s="18"/>
      <c r="AR60" s="18"/>
      <c r="AS60" s="18"/>
      <c r="AT60" s="18"/>
      <c r="AU60" s="18"/>
      <c r="AV60" s="18"/>
      <c r="AW60" s="18"/>
      <c r="AX60" s="18"/>
      <c r="AY60" s="18"/>
      <c r="AZ60" s="18"/>
      <c r="BA60" s="36"/>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100">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G52:H52"/>
    <mergeCell ref="G53:H53"/>
    <mergeCell ref="G54:H54"/>
    <mergeCell ref="G55:H55"/>
    <mergeCell ref="AB9:AB10"/>
  </mergeCells>
  <conditionalFormatting sqref="E11">
    <cfRule type="cellIs" dxfId="163" priority="1" operator="lessThan">
      <formula>$C$4</formula>
    </cfRule>
  </conditionalFormatting>
  <conditionalFormatting sqref="E12">
    <cfRule type="cellIs" dxfId="162" priority="2" operator="lessThan">
      <formula>$C$4</formula>
    </cfRule>
  </conditionalFormatting>
  <conditionalFormatting sqref="E13">
    <cfRule type="cellIs" dxfId="161" priority="3" operator="lessThan">
      <formula>$C$4</formula>
    </cfRule>
  </conditionalFormatting>
  <conditionalFormatting sqref="E14">
    <cfRule type="cellIs" dxfId="160" priority="4" operator="lessThan">
      <formula>$C$4</formula>
    </cfRule>
  </conditionalFormatting>
  <conditionalFormatting sqref="E15">
    <cfRule type="cellIs" dxfId="159" priority="5" operator="lessThan">
      <formula>$C$4</formula>
    </cfRule>
  </conditionalFormatting>
  <conditionalFormatting sqref="E16">
    <cfRule type="cellIs" dxfId="158" priority="6" operator="lessThan">
      <formula>$C$4</formula>
    </cfRule>
  </conditionalFormatting>
  <conditionalFormatting sqref="E17">
    <cfRule type="cellIs" dxfId="157" priority="7" operator="lessThan">
      <formula>$C$4</formula>
    </cfRule>
  </conditionalFormatting>
  <conditionalFormatting sqref="E18">
    <cfRule type="cellIs" dxfId="156" priority="8" operator="lessThan">
      <formula>$C$4</formula>
    </cfRule>
  </conditionalFormatting>
  <conditionalFormatting sqref="E19">
    <cfRule type="cellIs" dxfId="155" priority="9" operator="lessThan">
      <formula>$C$4</formula>
    </cfRule>
  </conditionalFormatting>
  <conditionalFormatting sqref="E20">
    <cfRule type="cellIs" dxfId="154" priority="10" operator="lessThan">
      <formula>$C$4</formula>
    </cfRule>
  </conditionalFormatting>
  <conditionalFormatting sqref="E21">
    <cfRule type="cellIs" dxfId="153" priority="11" operator="lessThan">
      <formula>$C$4</formula>
    </cfRule>
  </conditionalFormatting>
  <conditionalFormatting sqref="E22">
    <cfRule type="cellIs" dxfId="152" priority="12" operator="lessThan">
      <formula>$C$4</formula>
    </cfRule>
  </conditionalFormatting>
  <conditionalFormatting sqref="E23">
    <cfRule type="cellIs" dxfId="151" priority="13" operator="lessThan">
      <formula>$C$4</formula>
    </cfRule>
  </conditionalFormatting>
  <conditionalFormatting sqref="E24">
    <cfRule type="cellIs" dxfId="150" priority="14" operator="lessThan">
      <formula>$C$4</formula>
    </cfRule>
  </conditionalFormatting>
  <conditionalFormatting sqref="E25">
    <cfRule type="cellIs" dxfId="149" priority="15" operator="lessThan">
      <formula>$C$4</formula>
    </cfRule>
  </conditionalFormatting>
  <conditionalFormatting sqref="E26">
    <cfRule type="cellIs" dxfId="148" priority="16" operator="lessThan">
      <formula>$C$4</formula>
    </cfRule>
  </conditionalFormatting>
  <conditionalFormatting sqref="E27">
    <cfRule type="cellIs" dxfId="147" priority="17" operator="lessThan">
      <formula>$C$4</formula>
    </cfRule>
  </conditionalFormatting>
  <conditionalFormatting sqref="E28">
    <cfRule type="cellIs" dxfId="146" priority="18" operator="lessThan">
      <formula>$C$4</formula>
    </cfRule>
  </conditionalFormatting>
  <conditionalFormatting sqref="E29">
    <cfRule type="cellIs" dxfId="145" priority="19" operator="lessThan">
      <formula>$C$4</formula>
    </cfRule>
  </conditionalFormatting>
  <conditionalFormatting sqref="E30">
    <cfRule type="cellIs" dxfId="144" priority="20" operator="lessThan">
      <formula>$C$4</formula>
    </cfRule>
  </conditionalFormatting>
  <conditionalFormatting sqref="E31">
    <cfRule type="cellIs" dxfId="143" priority="21" operator="lessThan">
      <formula>$C$4</formula>
    </cfRule>
  </conditionalFormatting>
  <conditionalFormatting sqref="E32">
    <cfRule type="cellIs" dxfId="142" priority="22" operator="lessThan">
      <formula>$C$4</formula>
    </cfRule>
  </conditionalFormatting>
  <conditionalFormatting sqref="E33">
    <cfRule type="cellIs" dxfId="141" priority="23" operator="lessThan">
      <formula>$C$4</formula>
    </cfRule>
  </conditionalFormatting>
  <conditionalFormatting sqref="E34">
    <cfRule type="cellIs" dxfId="140" priority="24" operator="lessThan">
      <formula>$C$4</formula>
    </cfRule>
  </conditionalFormatting>
  <conditionalFormatting sqref="E35">
    <cfRule type="cellIs" dxfId="139" priority="25" operator="lessThan">
      <formula>$C$4</formula>
    </cfRule>
  </conditionalFormatting>
  <conditionalFormatting sqref="E36">
    <cfRule type="cellIs" dxfId="138" priority="26" operator="lessThan">
      <formula>$C$4</formula>
    </cfRule>
  </conditionalFormatting>
  <conditionalFormatting sqref="E37">
    <cfRule type="cellIs" dxfId="137" priority="27" operator="lessThan">
      <formula>$C$4</formula>
    </cfRule>
  </conditionalFormatting>
  <conditionalFormatting sqref="E38">
    <cfRule type="cellIs" dxfId="136" priority="28" operator="lessThan">
      <formula>$C$4</formula>
    </cfRule>
  </conditionalFormatting>
  <conditionalFormatting sqref="E39">
    <cfRule type="cellIs" dxfId="135" priority="29" operator="lessThan">
      <formula>$C$4</formula>
    </cfRule>
  </conditionalFormatting>
  <conditionalFormatting sqref="E40">
    <cfRule type="cellIs" dxfId="134" priority="30" operator="lessThan">
      <formula>$C$4</formula>
    </cfRule>
  </conditionalFormatting>
  <conditionalFormatting sqref="E41">
    <cfRule type="cellIs" dxfId="133" priority="31" operator="lessThan">
      <formula>$C$4</formula>
    </cfRule>
  </conditionalFormatting>
  <conditionalFormatting sqref="E42">
    <cfRule type="cellIs" dxfId="132" priority="32" operator="lessThan">
      <formula>$C$4</formula>
    </cfRule>
  </conditionalFormatting>
  <conditionalFormatting sqref="E43">
    <cfRule type="cellIs" dxfId="131" priority="33" operator="lessThan">
      <formula>$C$4</formula>
    </cfRule>
  </conditionalFormatting>
  <conditionalFormatting sqref="E44">
    <cfRule type="cellIs" dxfId="130" priority="34" operator="lessThan">
      <formula>$C$4</formula>
    </cfRule>
  </conditionalFormatting>
  <conditionalFormatting sqref="E45">
    <cfRule type="cellIs" dxfId="129" priority="35" operator="lessThan">
      <formula>$C$4</formula>
    </cfRule>
  </conditionalFormatting>
  <conditionalFormatting sqref="E46">
    <cfRule type="cellIs" dxfId="128" priority="36" operator="lessThan">
      <formula>$C$4</formula>
    </cfRule>
  </conditionalFormatting>
  <conditionalFormatting sqref="E47">
    <cfRule type="cellIs" dxfId="127" priority="37" operator="lessThan">
      <formula>$C$4</formula>
    </cfRule>
  </conditionalFormatting>
  <conditionalFormatting sqref="E48">
    <cfRule type="cellIs" dxfId="126" priority="38" operator="lessThan">
      <formula>$C$4</formula>
    </cfRule>
  </conditionalFormatting>
  <conditionalFormatting sqref="E49">
    <cfRule type="cellIs" dxfId="125" priority="39" operator="lessThan">
      <formula>$C$4</formula>
    </cfRule>
  </conditionalFormatting>
  <conditionalFormatting sqref="E50">
    <cfRule type="cellIs" dxfId="124" priority="40" operator="lessThan">
      <formula>$C$4</formula>
    </cfRule>
  </conditionalFormatting>
  <conditionalFormatting sqref="G11">
    <cfRule type="cellIs" dxfId="123" priority="41" operator="lessThan">
      <formula>$C$4</formula>
    </cfRule>
  </conditionalFormatting>
  <conditionalFormatting sqref="G12">
    <cfRule type="cellIs" dxfId="122" priority="42" operator="lessThan">
      <formula>$C$4</formula>
    </cfRule>
  </conditionalFormatting>
  <conditionalFormatting sqref="G13">
    <cfRule type="cellIs" dxfId="121" priority="43" operator="lessThan">
      <formula>$C$4</formula>
    </cfRule>
  </conditionalFormatting>
  <conditionalFormatting sqref="G14">
    <cfRule type="cellIs" dxfId="120" priority="44" operator="lessThan">
      <formula>$C$4</formula>
    </cfRule>
  </conditionalFormatting>
  <conditionalFormatting sqref="G15">
    <cfRule type="cellIs" dxfId="119" priority="45" operator="lessThan">
      <formula>$C$4</formula>
    </cfRule>
  </conditionalFormatting>
  <conditionalFormatting sqref="G16">
    <cfRule type="cellIs" dxfId="118" priority="46" operator="lessThan">
      <formula>$C$4</formula>
    </cfRule>
  </conditionalFormatting>
  <conditionalFormatting sqref="G17">
    <cfRule type="cellIs" dxfId="117" priority="47" operator="lessThan">
      <formula>$C$4</formula>
    </cfRule>
  </conditionalFormatting>
  <conditionalFormatting sqref="G18">
    <cfRule type="cellIs" dxfId="116" priority="48" operator="lessThan">
      <formula>$C$4</formula>
    </cfRule>
  </conditionalFormatting>
  <conditionalFormatting sqref="G19">
    <cfRule type="cellIs" dxfId="115" priority="49" operator="lessThan">
      <formula>$C$4</formula>
    </cfRule>
  </conditionalFormatting>
  <conditionalFormatting sqref="G20">
    <cfRule type="cellIs" dxfId="114" priority="50" operator="lessThan">
      <formula>$C$4</formula>
    </cfRule>
  </conditionalFormatting>
  <conditionalFormatting sqref="G21">
    <cfRule type="cellIs" dxfId="113" priority="51" operator="lessThan">
      <formula>$C$4</formula>
    </cfRule>
  </conditionalFormatting>
  <conditionalFormatting sqref="G22">
    <cfRule type="cellIs" dxfId="112" priority="52" operator="lessThan">
      <formula>$C$4</formula>
    </cfRule>
  </conditionalFormatting>
  <conditionalFormatting sqref="G23">
    <cfRule type="cellIs" dxfId="111" priority="53" operator="lessThan">
      <formula>$C$4</formula>
    </cfRule>
  </conditionalFormatting>
  <conditionalFormatting sqref="G24">
    <cfRule type="cellIs" dxfId="110" priority="54" operator="lessThan">
      <formula>$C$4</formula>
    </cfRule>
  </conditionalFormatting>
  <conditionalFormatting sqref="G25">
    <cfRule type="cellIs" dxfId="109" priority="55" operator="lessThan">
      <formula>$C$4</formula>
    </cfRule>
  </conditionalFormatting>
  <conditionalFormatting sqref="G26">
    <cfRule type="cellIs" dxfId="108" priority="56" operator="lessThan">
      <formula>$C$4</formula>
    </cfRule>
  </conditionalFormatting>
  <conditionalFormatting sqref="G27">
    <cfRule type="cellIs" dxfId="107" priority="57" operator="lessThan">
      <formula>$C$4</formula>
    </cfRule>
  </conditionalFormatting>
  <conditionalFormatting sqref="G28">
    <cfRule type="cellIs" dxfId="106" priority="58" operator="lessThan">
      <formula>$C$4</formula>
    </cfRule>
  </conditionalFormatting>
  <conditionalFormatting sqref="G29">
    <cfRule type="cellIs" dxfId="105" priority="59" operator="lessThan">
      <formula>$C$4</formula>
    </cfRule>
  </conditionalFormatting>
  <conditionalFormatting sqref="G30">
    <cfRule type="cellIs" dxfId="104" priority="60" operator="lessThan">
      <formula>$C$4</formula>
    </cfRule>
  </conditionalFormatting>
  <conditionalFormatting sqref="G31">
    <cfRule type="cellIs" dxfId="103" priority="61" operator="lessThan">
      <formula>$C$4</formula>
    </cfRule>
  </conditionalFormatting>
  <conditionalFormatting sqref="G32">
    <cfRule type="cellIs" dxfId="102" priority="62" operator="lessThan">
      <formula>$C$4</formula>
    </cfRule>
  </conditionalFormatting>
  <conditionalFormatting sqref="G33">
    <cfRule type="cellIs" dxfId="101" priority="63" operator="lessThan">
      <formula>$C$4</formula>
    </cfRule>
  </conditionalFormatting>
  <conditionalFormatting sqref="G34">
    <cfRule type="cellIs" dxfId="100" priority="64" operator="lessThan">
      <formula>$C$4</formula>
    </cfRule>
  </conditionalFormatting>
  <conditionalFormatting sqref="G35">
    <cfRule type="cellIs" dxfId="99" priority="65" operator="lessThan">
      <formula>$C$4</formula>
    </cfRule>
  </conditionalFormatting>
  <conditionalFormatting sqref="G36">
    <cfRule type="cellIs" dxfId="98" priority="66" operator="lessThan">
      <formula>$C$4</formula>
    </cfRule>
  </conditionalFormatting>
  <conditionalFormatting sqref="G37">
    <cfRule type="cellIs" dxfId="97" priority="67" operator="lessThan">
      <formula>$C$4</formula>
    </cfRule>
  </conditionalFormatting>
  <conditionalFormatting sqref="G38">
    <cfRule type="cellIs" dxfId="96" priority="68" operator="lessThan">
      <formula>$C$4</formula>
    </cfRule>
  </conditionalFormatting>
  <conditionalFormatting sqref="G39">
    <cfRule type="cellIs" dxfId="95" priority="69" operator="lessThan">
      <formula>$C$4</formula>
    </cfRule>
  </conditionalFormatting>
  <conditionalFormatting sqref="G40">
    <cfRule type="cellIs" dxfId="94" priority="70" operator="lessThan">
      <formula>$C$4</formula>
    </cfRule>
  </conditionalFormatting>
  <conditionalFormatting sqref="G41">
    <cfRule type="cellIs" dxfId="93" priority="71" operator="lessThan">
      <formula>$C$4</formula>
    </cfRule>
  </conditionalFormatting>
  <conditionalFormatting sqref="G42">
    <cfRule type="cellIs" dxfId="92" priority="72" operator="lessThan">
      <formula>$C$4</formula>
    </cfRule>
  </conditionalFormatting>
  <conditionalFormatting sqref="G43">
    <cfRule type="cellIs" dxfId="91" priority="73" operator="lessThan">
      <formula>$C$4</formula>
    </cfRule>
  </conditionalFormatting>
  <conditionalFormatting sqref="G44">
    <cfRule type="cellIs" dxfId="90" priority="74" operator="lessThan">
      <formula>$C$4</formula>
    </cfRule>
  </conditionalFormatting>
  <conditionalFormatting sqref="G45">
    <cfRule type="cellIs" dxfId="89" priority="75" operator="lessThan">
      <formula>$C$4</formula>
    </cfRule>
  </conditionalFormatting>
  <conditionalFormatting sqref="G46">
    <cfRule type="cellIs" dxfId="88" priority="76" operator="lessThan">
      <formula>$C$4</formula>
    </cfRule>
  </conditionalFormatting>
  <conditionalFormatting sqref="G47">
    <cfRule type="cellIs" dxfId="87" priority="77" operator="lessThan">
      <formula>$C$4</formula>
    </cfRule>
  </conditionalFormatting>
  <conditionalFormatting sqref="G48">
    <cfRule type="cellIs" dxfId="86" priority="78" operator="lessThan">
      <formula>$C$4</formula>
    </cfRule>
  </conditionalFormatting>
  <conditionalFormatting sqref="G49">
    <cfRule type="cellIs" dxfId="85" priority="79" operator="lessThan">
      <formula>$C$4</formula>
    </cfRule>
  </conditionalFormatting>
  <conditionalFormatting sqref="G50">
    <cfRule type="cellIs" dxfId="84" priority="80" operator="lessThan">
      <formula>$C$4</formula>
    </cfRule>
  </conditionalFormatting>
  <conditionalFormatting sqref="K11">
    <cfRule type="cellIs" dxfId="83" priority="81" operator="lessThan">
      <formula>$C$4</formula>
    </cfRule>
  </conditionalFormatting>
  <conditionalFormatting sqref="K12">
    <cfRule type="cellIs" dxfId="82" priority="82" operator="lessThan">
      <formula>$C$4</formula>
    </cfRule>
  </conditionalFormatting>
  <conditionalFormatting sqref="K13">
    <cfRule type="cellIs" dxfId="81" priority="83" operator="lessThan">
      <formula>$C$4</formula>
    </cfRule>
  </conditionalFormatting>
  <conditionalFormatting sqref="K14">
    <cfRule type="cellIs" dxfId="80" priority="84" operator="lessThan">
      <formula>$C$4</formula>
    </cfRule>
  </conditionalFormatting>
  <conditionalFormatting sqref="K15">
    <cfRule type="cellIs" dxfId="79" priority="85" operator="lessThan">
      <formula>$C$4</formula>
    </cfRule>
  </conditionalFormatting>
  <conditionalFormatting sqref="K16">
    <cfRule type="cellIs" dxfId="78" priority="86" operator="lessThan">
      <formula>$C$4</formula>
    </cfRule>
  </conditionalFormatting>
  <conditionalFormatting sqref="K17">
    <cfRule type="cellIs" dxfId="77" priority="87" operator="lessThan">
      <formula>$C$4</formula>
    </cfRule>
  </conditionalFormatting>
  <conditionalFormatting sqref="K18">
    <cfRule type="cellIs" dxfId="76" priority="88" operator="lessThan">
      <formula>$C$4</formula>
    </cfRule>
  </conditionalFormatting>
  <conditionalFormatting sqref="K19">
    <cfRule type="cellIs" dxfId="75" priority="89" operator="lessThan">
      <formula>$C$4</formula>
    </cfRule>
  </conditionalFormatting>
  <conditionalFormatting sqref="K20">
    <cfRule type="cellIs" dxfId="74" priority="90" operator="lessThan">
      <formula>$C$4</formula>
    </cfRule>
  </conditionalFormatting>
  <conditionalFormatting sqref="K21">
    <cfRule type="cellIs" dxfId="73" priority="91" operator="lessThan">
      <formula>$C$4</formula>
    </cfRule>
  </conditionalFormatting>
  <conditionalFormatting sqref="K22">
    <cfRule type="cellIs" dxfId="72" priority="92" operator="lessThan">
      <formula>$C$4</formula>
    </cfRule>
  </conditionalFormatting>
  <conditionalFormatting sqref="K23">
    <cfRule type="cellIs" dxfId="71" priority="93" operator="lessThan">
      <formula>$C$4</formula>
    </cfRule>
  </conditionalFormatting>
  <conditionalFormatting sqref="K24">
    <cfRule type="cellIs" dxfId="70" priority="94" operator="lessThan">
      <formula>$C$4</formula>
    </cfRule>
  </conditionalFormatting>
  <conditionalFormatting sqref="K25">
    <cfRule type="cellIs" dxfId="69" priority="95" operator="lessThan">
      <formula>$C$4</formula>
    </cfRule>
  </conditionalFormatting>
  <conditionalFormatting sqref="K26">
    <cfRule type="cellIs" dxfId="68" priority="96" operator="lessThan">
      <formula>$C$4</formula>
    </cfRule>
  </conditionalFormatting>
  <conditionalFormatting sqref="K27">
    <cfRule type="cellIs" dxfId="67" priority="97" operator="lessThan">
      <formula>$C$4</formula>
    </cfRule>
  </conditionalFormatting>
  <conditionalFormatting sqref="K28">
    <cfRule type="cellIs" dxfId="66" priority="98" operator="lessThan">
      <formula>$C$4</formula>
    </cfRule>
  </conditionalFormatting>
  <conditionalFormatting sqref="K29">
    <cfRule type="cellIs" dxfId="65" priority="99" operator="lessThan">
      <formula>$C$4</formula>
    </cfRule>
  </conditionalFormatting>
  <conditionalFormatting sqref="K30">
    <cfRule type="cellIs" dxfId="64" priority="100" operator="lessThan">
      <formula>$C$4</formula>
    </cfRule>
  </conditionalFormatting>
  <conditionalFormatting sqref="K31">
    <cfRule type="cellIs" dxfId="63" priority="101" operator="lessThan">
      <formula>$C$4</formula>
    </cfRule>
  </conditionalFormatting>
  <conditionalFormatting sqref="K32">
    <cfRule type="cellIs" dxfId="62" priority="102" operator="lessThan">
      <formula>$C$4</formula>
    </cfRule>
  </conditionalFormatting>
  <conditionalFormatting sqref="K33">
    <cfRule type="cellIs" dxfId="61" priority="103" operator="lessThan">
      <formula>$C$4</formula>
    </cfRule>
  </conditionalFormatting>
  <conditionalFormatting sqref="K34">
    <cfRule type="cellIs" dxfId="60" priority="104" operator="lessThan">
      <formula>$C$4</formula>
    </cfRule>
  </conditionalFormatting>
  <conditionalFormatting sqref="K35">
    <cfRule type="cellIs" dxfId="59" priority="105" operator="lessThan">
      <formula>$C$4</formula>
    </cfRule>
  </conditionalFormatting>
  <conditionalFormatting sqref="K36">
    <cfRule type="cellIs" dxfId="58" priority="106" operator="lessThan">
      <formula>$C$4</formula>
    </cfRule>
  </conditionalFormatting>
  <conditionalFormatting sqref="K37">
    <cfRule type="cellIs" dxfId="57" priority="107" operator="lessThan">
      <formula>$C$4</formula>
    </cfRule>
  </conditionalFormatting>
  <conditionalFormatting sqref="K38">
    <cfRule type="cellIs" dxfId="56" priority="108" operator="lessThan">
      <formula>$C$4</formula>
    </cfRule>
  </conditionalFormatting>
  <conditionalFormatting sqref="K39">
    <cfRule type="cellIs" dxfId="55" priority="109" operator="lessThan">
      <formula>$C$4</formula>
    </cfRule>
  </conditionalFormatting>
  <conditionalFormatting sqref="K40">
    <cfRule type="cellIs" dxfId="54" priority="110" operator="lessThan">
      <formula>$C$4</formula>
    </cfRule>
  </conditionalFormatting>
  <conditionalFormatting sqref="K41">
    <cfRule type="cellIs" dxfId="53" priority="111" operator="lessThan">
      <formula>$C$4</formula>
    </cfRule>
  </conditionalFormatting>
  <conditionalFormatting sqref="K42">
    <cfRule type="cellIs" dxfId="52" priority="112" operator="lessThan">
      <formula>$C$4</formula>
    </cfRule>
  </conditionalFormatting>
  <conditionalFormatting sqref="K43">
    <cfRule type="cellIs" dxfId="51" priority="113" operator="lessThan">
      <formula>$C$4</formula>
    </cfRule>
  </conditionalFormatting>
  <conditionalFormatting sqref="K44">
    <cfRule type="cellIs" dxfId="50" priority="114" operator="lessThan">
      <formula>$C$4</formula>
    </cfRule>
  </conditionalFormatting>
  <conditionalFormatting sqref="K45">
    <cfRule type="cellIs" dxfId="49" priority="115" operator="lessThan">
      <formula>$C$4</formula>
    </cfRule>
  </conditionalFormatting>
  <conditionalFormatting sqref="K46">
    <cfRule type="cellIs" dxfId="48" priority="116" operator="lessThan">
      <formula>$C$4</formula>
    </cfRule>
  </conditionalFormatting>
  <conditionalFormatting sqref="K47">
    <cfRule type="cellIs" dxfId="47" priority="117" operator="lessThan">
      <formula>$C$4</formula>
    </cfRule>
  </conditionalFormatting>
  <conditionalFormatting sqref="K48">
    <cfRule type="cellIs" dxfId="46" priority="118" operator="lessThan">
      <formula>$C$4</formula>
    </cfRule>
  </conditionalFormatting>
  <conditionalFormatting sqref="K49">
    <cfRule type="cellIs" dxfId="45" priority="119" operator="lessThan">
      <formula>$C$4</formula>
    </cfRule>
  </conditionalFormatting>
  <conditionalFormatting sqref="K50">
    <cfRule type="cellIs" dxfId="44" priority="120" operator="lessThan">
      <formula>$C$4</formula>
    </cfRule>
  </conditionalFormatting>
  <conditionalFormatting sqref="M11">
    <cfRule type="cellIs" dxfId="43" priority="121" operator="lessThan">
      <formula>$C$4</formula>
    </cfRule>
  </conditionalFormatting>
  <conditionalFormatting sqref="M12">
    <cfRule type="cellIs" dxfId="42" priority="122" operator="lessThan">
      <formula>$C$4</formula>
    </cfRule>
  </conditionalFormatting>
  <conditionalFormatting sqref="M13">
    <cfRule type="cellIs" dxfId="41" priority="123" operator="lessThan">
      <formula>$C$4</formula>
    </cfRule>
  </conditionalFormatting>
  <conditionalFormatting sqref="M14">
    <cfRule type="cellIs" dxfId="40" priority="124" operator="lessThan">
      <formula>$C$4</formula>
    </cfRule>
  </conditionalFormatting>
  <conditionalFormatting sqref="M15">
    <cfRule type="cellIs" dxfId="39" priority="125" operator="lessThan">
      <formula>$C$4</formula>
    </cfRule>
  </conditionalFormatting>
  <conditionalFormatting sqref="M16">
    <cfRule type="cellIs" dxfId="38" priority="126" operator="lessThan">
      <formula>$C$4</formula>
    </cfRule>
  </conditionalFormatting>
  <conditionalFormatting sqref="M17">
    <cfRule type="cellIs" dxfId="37" priority="127" operator="lessThan">
      <formula>$C$4</formula>
    </cfRule>
  </conditionalFormatting>
  <conditionalFormatting sqref="M18">
    <cfRule type="cellIs" dxfId="36" priority="128" operator="lessThan">
      <formula>$C$4</formula>
    </cfRule>
  </conditionalFormatting>
  <conditionalFormatting sqref="M19">
    <cfRule type="cellIs" dxfId="35" priority="129" operator="lessThan">
      <formula>$C$4</formula>
    </cfRule>
  </conditionalFormatting>
  <conditionalFormatting sqref="M20">
    <cfRule type="cellIs" dxfId="34" priority="130" operator="lessThan">
      <formula>$C$4</formula>
    </cfRule>
  </conditionalFormatting>
  <conditionalFormatting sqref="M21">
    <cfRule type="cellIs" dxfId="33" priority="131" operator="lessThan">
      <formula>$C$4</formula>
    </cfRule>
  </conditionalFormatting>
  <conditionalFormatting sqref="M22">
    <cfRule type="cellIs" dxfId="32" priority="132" operator="lessThan">
      <formula>$C$4</formula>
    </cfRule>
  </conditionalFormatting>
  <conditionalFormatting sqref="M23">
    <cfRule type="cellIs" dxfId="31" priority="133" operator="lessThan">
      <formula>$C$4</formula>
    </cfRule>
  </conditionalFormatting>
  <conditionalFormatting sqref="M24">
    <cfRule type="cellIs" dxfId="30" priority="134" operator="lessThan">
      <formula>$C$4</formula>
    </cfRule>
  </conditionalFormatting>
  <conditionalFormatting sqref="M25">
    <cfRule type="cellIs" dxfId="29" priority="135" operator="lessThan">
      <formula>$C$4</formula>
    </cfRule>
  </conditionalFormatting>
  <conditionalFormatting sqref="M26">
    <cfRule type="cellIs" dxfId="28" priority="136" operator="lessThan">
      <formula>$C$4</formula>
    </cfRule>
  </conditionalFormatting>
  <conditionalFormatting sqref="M27">
    <cfRule type="cellIs" dxfId="27" priority="137" operator="lessThan">
      <formula>$C$4</formula>
    </cfRule>
  </conditionalFormatting>
  <conditionalFormatting sqref="M28">
    <cfRule type="cellIs" dxfId="26" priority="138" operator="lessThan">
      <formula>$C$4</formula>
    </cfRule>
  </conditionalFormatting>
  <conditionalFormatting sqref="M29">
    <cfRule type="cellIs" dxfId="25" priority="139" operator="lessThan">
      <formula>$C$4</formula>
    </cfRule>
  </conditionalFormatting>
  <conditionalFormatting sqref="M30">
    <cfRule type="cellIs" dxfId="24" priority="140" operator="lessThan">
      <formula>$C$4</formula>
    </cfRule>
  </conditionalFormatting>
  <conditionalFormatting sqref="M31">
    <cfRule type="cellIs" dxfId="23" priority="141" operator="lessThan">
      <formula>$C$4</formula>
    </cfRule>
  </conditionalFormatting>
  <conditionalFormatting sqref="M32">
    <cfRule type="cellIs" dxfId="22" priority="142" operator="lessThan">
      <formula>$C$4</formula>
    </cfRule>
  </conditionalFormatting>
  <conditionalFormatting sqref="M33">
    <cfRule type="cellIs" dxfId="21" priority="143" operator="lessThan">
      <formula>$C$4</formula>
    </cfRule>
  </conditionalFormatting>
  <conditionalFormatting sqref="M34">
    <cfRule type="cellIs" dxfId="20" priority="144" operator="lessThan">
      <formula>$C$4</formula>
    </cfRule>
  </conditionalFormatting>
  <conditionalFormatting sqref="M35">
    <cfRule type="cellIs" dxfId="19" priority="145" operator="lessThan">
      <formula>$C$4</formula>
    </cfRule>
  </conditionalFormatting>
  <conditionalFormatting sqref="M36">
    <cfRule type="cellIs" dxfId="18" priority="146" operator="lessThan">
      <formula>$C$4</formula>
    </cfRule>
  </conditionalFormatting>
  <conditionalFormatting sqref="M37">
    <cfRule type="cellIs" dxfId="17" priority="147" operator="lessThan">
      <formula>$C$4</formula>
    </cfRule>
  </conditionalFormatting>
  <conditionalFormatting sqref="M38">
    <cfRule type="cellIs" dxfId="16" priority="148" operator="lessThan">
      <formula>$C$4</formula>
    </cfRule>
  </conditionalFormatting>
  <conditionalFormatting sqref="M39">
    <cfRule type="cellIs" dxfId="15" priority="149" operator="lessThan">
      <formula>$C$4</formula>
    </cfRule>
  </conditionalFormatting>
  <conditionalFormatting sqref="M40">
    <cfRule type="cellIs" dxfId="14" priority="150" operator="lessThan">
      <formula>$C$4</formula>
    </cfRule>
  </conditionalFormatting>
  <conditionalFormatting sqref="M41">
    <cfRule type="cellIs" dxfId="13" priority="151" operator="lessThan">
      <formula>$C$4</formula>
    </cfRule>
  </conditionalFormatting>
  <conditionalFormatting sqref="M42">
    <cfRule type="cellIs" dxfId="12" priority="152" operator="lessThan">
      <formula>$C$4</formula>
    </cfRule>
  </conditionalFormatting>
  <conditionalFormatting sqref="M43">
    <cfRule type="cellIs" dxfId="11" priority="153" operator="lessThan">
      <formula>$C$4</formula>
    </cfRule>
  </conditionalFormatting>
  <conditionalFormatting sqref="M44">
    <cfRule type="cellIs" dxfId="10" priority="154" operator="lessThan">
      <formula>$C$4</formula>
    </cfRule>
  </conditionalFormatting>
  <conditionalFormatting sqref="M45">
    <cfRule type="cellIs" dxfId="9" priority="155" operator="lessThan">
      <formula>$C$4</formula>
    </cfRule>
  </conditionalFormatting>
  <conditionalFormatting sqref="M46">
    <cfRule type="cellIs" dxfId="8" priority="156" operator="lessThan">
      <formula>$C$4</formula>
    </cfRule>
  </conditionalFormatting>
  <conditionalFormatting sqref="M47">
    <cfRule type="cellIs" dxfId="7" priority="157" operator="lessThan">
      <formula>$C$4</formula>
    </cfRule>
  </conditionalFormatting>
  <conditionalFormatting sqref="M48">
    <cfRule type="cellIs" dxfId="6" priority="158" operator="lessThan">
      <formula>$C$4</formula>
    </cfRule>
  </conditionalFormatting>
  <conditionalFormatting sqref="M49">
    <cfRule type="cellIs" dxfId="5" priority="159" operator="lessThan">
      <formula>$C$4</formula>
    </cfRule>
  </conditionalFormatting>
  <conditionalFormatting sqref="M50">
    <cfRule type="cellIs" dxfId="4" priority="160" operator="lessThan">
      <formula>$C$4</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count="1280">
    <dataValidation type="custom" allowBlank="1" showDropDown="1" showInputMessage="1" showErrorMessage="1" errorTitle="Masukan salah" error="Isian Anda salah!" promptTitle="Input yg diisikan" prompt="HURUF &#10;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10;A / B / C / D / E" sqref="BA11"/>
    <dataValidation showDropDown="1" showInputMessage="1" showErrorMessage="1" errorTitle="Masukan salah" error="Isian Anda salah!" promptTitle="Input yg diisikan" prompt="HURUF &#10;A / B / C / D / E" sqref="BA12"/>
    <dataValidation showDropDown="1" showInputMessage="1" showErrorMessage="1" errorTitle="Masukan salah" error="Isian Anda salah!" promptTitle="Input yg diisikan" prompt="HURUF &#10;A / B / C / D / E" sqref="BA13"/>
    <dataValidation showDropDown="1" showInputMessage="1" showErrorMessage="1" errorTitle="Masukan salah" error="Isian Anda salah!" promptTitle="Input yg diisikan" prompt="HURUF &#10;A / B / C / D / E" sqref="BA14"/>
    <dataValidation showDropDown="1" showInputMessage="1" showErrorMessage="1" errorTitle="Masukan salah" error="Isian Anda salah!" promptTitle="Input yg diisikan" prompt="HURUF &#10;A / B / C / D / E" sqref="BA15"/>
    <dataValidation showDropDown="1" showInputMessage="1" showErrorMessage="1" errorTitle="Masukan salah" error="Isian Anda salah!" promptTitle="Input yg diisikan" prompt="HURUF &#10;A / B / C / D / E" sqref="BA16"/>
    <dataValidation showDropDown="1" showInputMessage="1" showErrorMessage="1" errorTitle="Masukan salah" error="Isian Anda salah!" promptTitle="Input yg diisikan" prompt="HURUF &#10;A / B / C / D / E" sqref="BA17"/>
    <dataValidation showDropDown="1" showInputMessage="1" showErrorMessage="1" errorTitle="Masukan salah" error="Isian Anda salah!" promptTitle="Input yg diisikan" prompt="HURUF &#10;A / B / C / D / E" sqref="BA18"/>
    <dataValidation showDropDown="1" showInputMessage="1" showErrorMessage="1" errorTitle="Masukan salah" error="Isian Anda salah!" promptTitle="Input yg diisikan" prompt="HURUF &#10;A / B / C / D / E" sqref="BA19"/>
    <dataValidation showDropDown="1" showInputMessage="1" showErrorMessage="1" errorTitle="Masukan salah" error="Isian Anda salah!" promptTitle="Input yg diisikan" prompt="HURUF &#10;A / B / C / D / E" sqref="BA20"/>
    <dataValidation showDropDown="1" showInputMessage="1" showErrorMessage="1" errorTitle="Masukan salah" error="Isian Anda salah!" promptTitle="Input yg diisikan" prompt="HURUF &#10;A / B / C / D / E" sqref="BA21"/>
    <dataValidation showDropDown="1" showInputMessage="1" showErrorMessage="1" errorTitle="Masukan salah" error="Isian Anda salah!" promptTitle="Input yg diisikan" prompt="HURUF &#10;A / B / C / D / E" sqref="BA22"/>
    <dataValidation showDropDown="1" showInputMessage="1" showErrorMessage="1" errorTitle="Masukan salah" error="Isian Anda salah!" promptTitle="Input yg diisikan" prompt="HURUF &#10;A / B / C / D / E" sqref="BA23"/>
    <dataValidation showDropDown="1" showInputMessage="1" showErrorMessage="1" errorTitle="Masukan salah" error="Isian Anda salah!" promptTitle="Input yg diisikan" prompt="HURUF &#10;A / B / C / D / E" sqref="BA24"/>
    <dataValidation showDropDown="1" showInputMessage="1" showErrorMessage="1" errorTitle="Masukan salah" error="Isian Anda salah!" promptTitle="Input yg diisikan" prompt="HURUF &#10;A / B / C / D / E" sqref="BA25"/>
    <dataValidation showDropDown="1" showInputMessage="1" showErrorMessage="1" errorTitle="Masukan salah" error="Isian Anda salah!" promptTitle="Input yg diisikan" prompt="HURUF &#10;A / B / C / D / E" sqref="BA26"/>
    <dataValidation showDropDown="1" showInputMessage="1" showErrorMessage="1" errorTitle="Masukan salah" error="Isian Anda salah!" promptTitle="Input yg diisikan" prompt="HURUF &#10;A / B / C / D / E" sqref="BA27"/>
    <dataValidation showDropDown="1" showInputMessage="1" showErrorMessage="1" errorTitle="Masukan salah" error="Isian Anda salah!" promptTitle="Input yg diisikan" prompt="HURUF &#10;A / B / C / D / E" sqref="BA28"/>
    <dataValidation showDropDown="1" showInputMessage="1" showErrorMessage="1" errorTitle="Masukan salah" error="Isian Anda salah!" promptTitle="Input yg diisikan" prompt="HURUF &#10;A / B / C / D / E" sqref="BA29"/>
    <dataValidation showDropDown="1" showInputMessage="1" showErrorMessage="1" errorTitle="Masukan salah" error="Isian Anda salah!" promptTitle="Input yg diisikan" prompt="HURUF &#10;A / B / C / D / E" sqref="BA30"/>
    <dataValidation showDropDown="1" showInputMessage="1" showErrorMessage="1" errorTitle="Masukan salah" error="Isian Anda salah!" promptTitle="Input yg diisikan" prompt="HURUF &#10;A / B / C / D / E" sqref="BA31"/>
    <dataValidation showDropDown="1" showInputMessage="1" showErrorMessage="1" errorTitle="Masukan salah" error="Isian Anda salah!" promptTitle="Input yg diisikan" prompt="HURUF &#10;A / B / C / D / E" sqref="BA32"/>
    <dataValidation showDropDown="1" showInputMessage="1" showErrorMessage="1" errorTitle="Masukan salah" error="Isian Anda salah!" promptTitle="Input yg diisikan" prompt="HURUF &#10;A / B / C / D / E" sqref="BA33"/>
    <dataValidation showDropDown="1" showInputMessage="1" showErrorMessage="1" errorTitle="Masukan salah" error="Isian Anda salah!" promptTitle="Input yg diisikan" prompt="HURUF &#10;A / B / C / D / E" sqref="BA34"/>
    <dataValidation showDropDown="1" showInputMessage="1" showErrorMessage="1" errorTitle="Masukan salah" error="Isian Anda salah!" promptTitle="Input yg diisikan" prompt="HURUF &#10;A / B / C / D / E" sqref="BA35"/>
    <dataValidation showDropDown="1" showInputMessage="1" showErrorMessage="1" errorTitle="Masukan salah" error="Isian Anda salah!" promptTitle="Input yg diisikan" prompt="HURUF &#10;A / B / C / D / E" sqref="BA36"/>
    <dataValidation showDropDown="1" showInputMessage="1" showErrorMessage="1" errorTitle="Masukan salah" error="Isian Anda salah!" promptTitle="Input yg diisikan" prompt="HURUF &#10;A / B / C / D / E" sqref="BA37"/>
    <dataValidation showDropDown="1" showInputMessage="1" showErrorMessage="1" errorTitle="Masukan salah" error="Isian Anda salah!" promptTitle="Input yg diisikan" prompt="HURUF &#10;A / B / C / D / E" sqref="BA38"/>
    <dataValidation showDropDown="1" showInputMessage="1" showErrorMessage="1" errorTitle="Masukan salah" error="Isian Anda salah!" promptTitle="Input yg diisikan" prompt="HURUF &#10;A / B / C / D / E" sqref="BA39"/>
    <dataValidation showDropDown="1" showInputMessage="1" showErrorMessage="1" errorTitle="Masukan salah" error="Isian Anda salah!" promptTitle="Input yg diisikan" prompt="HURUF &#10;A / B / C / D / E" sqref="BA40"/>
    <dataValidation showDropDown="1" showInputMessage="1" showErrorMessage="1" errorTitle="Masukan salah" error="Isian Anda salah!" promptTitle="Input yg diisikan" prompt="HURUF &#10;A / B / C / D / E" sqref="BA41"/>
    <dataValidation showDropDown="1" showInputMessage="1" showErrorMessage="1" errorTitle="Masukan salah" error="Isian Anda salah!" promptTitle="Input yg diisikan" prompt="HURUF &#10;A / B / C / D / E" sqref="BA42"/>
    <dataValidation showDropDown="1" showInputMessage="1" showErrorMessage="1" errorTitle="Masukan salah" error="Isian Anda salah!" promptTitle="Input yg diisikan" prompt="HURUF &#10;A / B / C / D / E" sqref="BA43"/>
    <dataValidation showDropDown="1" showInputMessage="1" showErrorMessage="1" errorTitle="Masukan salah" error="Isian Anda salah!" promptTitle="Input yg diisikan" prompt="HURUF &#10;A / B / C / D / E" sqref="BA44"/>
    <dataValidation showDropDown="1" showInputMessage="1" showErrorMessage="1" errorTitle="Masukan salah" error="Isian Anda salah!" promptTitle="Input yg diisikan" prompt="HURUF &#10;A / B / C / D / E" sqref="BA45"/>
    <dataValidation showDropDown="1" showInputMessage="1" showErrorMessage="1" errorTitle="Masukan salah" error="Isian Anda salah!" promptTitle="Input yg diisikan" prompt="HURUF &#10;A / B / C / D / E" sqref="BA46"/>
    <dataValidation showDropDown="1" showInputMessage="1" showErrorMessage="1" errorTitle="Masukan salah" error="Isian Anda salah!" promptTitle="Input yg diisikan" prompt="HURUF &#10;A / B / C / D / E" sqref="BA47"/>
    <dataValidation showDropDown="1" showInputMessage="1" showErrorMessage="1" errorTitle="Masukan salah" error="Isian Anda salah!" promptTitle="Input yg diisikan" prompt="HURUF &#10;A / B / C / D / E" sqref="BA48"/>
    <dataValidation showDropDown="1" showInputMessage="1" showErrorMessage="1" errorTitle="Masukan salah" error="Isian Anda salah!" promptTitle="Input yg diisikan" prompt="HURUF &#10;A / B / C / D / E" sqref="BA49"/>
    <dataValidation showDropDown="1" showInputMessage="1" showErrorMessage="1" errorTitle="Masukan salah" error="Isian Anda salah!" promptTitle="Input yg diisikan" prompt="HURUF &#10;A / B / C / D / E" sqref="BA5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X-IPS 1</vt:lpstr>
      <vt:lpstr>X-MIPA 2</vt:lpstr>
      <vt:lpstr>X-MIPA 5</vt:lpstr>
    </vt:vector>
  </TitlesOfParts>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dwis</dc:creator>
  <cp:lastModifiedBy>Perpust</cp:lastModifiedBy>
  <dcterms:created xsi:type="dcterms:W3CDTF">2015-09-01T09:01:01Z</dcterms:created>
  <dcterms:modified xsi:type="dcterms:W3CDTF">2016-12-13T08:19:48Z</dcterms:modified>
</cp:coreProperties>
</file>