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codeName="ThisWorkbook"/>
  <mc:AlternateContent xmlns:mc="http://schemas.openxmlformats.org/markup-compatibility/2006">
    <mc:Choice Requires="x15">
      <x15ac:absPath xmlns:x15ac="http://schemas.microsoft.com/office/spreadsheetml/2010/11/ac" url="D:\SMA Negeri 9 Semarang\Hasil Rincian Ulangan\NILAI SEMESTERAN\"/>
    </mc:Choice>
  </mc:AlternateContent>
  <xr:revisionPtr revIDLastSave="0" documentId="13_ncr:1_{2B1F150D-F850-4582-89E3-7ABB8ABEC859}" xr6:coauthVersionLast="45" xr6:coauthVersionMax="45" xr10:uidLastSave="{00000000-0000-0000-0000-000000000000}"/>
  <bookViews>
    <workbookView xWindow="-120" yWindow="-120" windowWidth="20730" windowHeight="11760" xr2:uid="{00000000-000D-0000-FFFF-FFFF00000000}"/>
  </bookViews>
  <sheets>
    <sheet name="XI-MIPA 5" sheetId="1" r:id="rId1"/>
    <sheet name="XI-MIPA 6" sheetId="2" r:id="rId2"/>
    <sheet name="XI-MIPA 7"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5" i="3" l="1"/>
  <c r="P50" i="3"/>
  <c r="M50" i="3"/>
  <c r="N50" i="3" s="1"/>
  <c r="L50" i="3"/>
  <c r="K50" i="3"/>
  <c r="J50" i="3"/>
  <c r="G50" i="3"/>
  <c r="H50" i="3" s="1"/>
  <c r="F50" i="3"/>
  <c r="E50" i="3"/>
  <c r="P49" i="3"/>
  <c r="N49" i="3"/>
  <c r="M49" i="3"/>
  <c r="K49" i="3"/>
  <c r="L49" i="3" s="1"/>
  <c r="J49" i="3"/>
  <c r="H49" i="3"/>
  <c r="G49" i="3"/>
  <c r="E49" i="3"/>
  <c r="F49" i="3" s="1"/>
  <c r="P48" i="3"/>
  <c r="M48" i="3"/>
  <c r="N48" i="3" s="1"/>
  <c r="L48" i="3"/>
  <c r="K48" i="3"/>
  <c r="J48" i="3"/>
  <c r="G48" i="3"/>
  <c r="H48" i="3" s="1"/>
  <c r="F48" i="3"/>
  <c r="E48" i="3"/>
  <c r="P47" i="3"/>
  <c r="N47" i="3"/>
  <c r="M47" i="3"/>
  <c r="K47" i="3"/>
  <c r="L47" i="3" s="1"/>
  <c r="J47" i="3"/>
  <c r="H47" i="3"/>
  <c r="G47" i="3"/>
  <c r="E47" i="3"/>
  <c r="F47" i="3" s="1"/>
  <c r="P46" i="3"/>
  <c r="M46" i="3"/>
  <c r="N46" i="3" s="1"/>
  <c r="K46" i="3"/>
  <c r="L46" i="3" s="1"/>
  <c r="J46" i="3"/>
  <c r="G46" i="3"/>
  <c r="H46" i="3" s="1"/>
  <c r="E46" i="3"/>
  <c r="F46" i="3" s="1"/>
  <c r="P45" i="3"/>
  <c r="M45" i="3"/>
  <c r="N45" i="3" s="1"/>
  <c r="K45" i="3"/>
  <c r="L45" i="3" s="1"/>
  <c r="J45" i="3"/>
  <c r="G45" i="3"/>
  <c r="H45" i="3" s="1"/>
  <c r="E45" i="3"/>
  <c r="F45" i="3" s="1"/>
  <c r="P44" i="3"/>
  <c r="M44" i="3"/>
  <c r="N44" i="3" s="1"/>
  <c r="K44" i="3"/>
  <c r="L44" i="3" s="1"/>
  <c r="J44" i="3"/>
  <c r="G44" i="3"/>
  <c r="H44" i="3" s="1"/>
  <c r="E44" i="3"/>
  <c r="F44" i="3" s="1"/>
  <c r="P43" i="3"/>
  <c r="M43" i="3"/>
  <c r="N43" i="3" s="1"/>
  <c r="K43" i="3"/>
  <c r="L43" i="3" s="1"/>
  <c r="J43" i="3"/>
  <c r="G43" i="3"/>
  <c r="H43" i="3" s="1"/>
  <c r="E43" i="3"/>
  <c r="F43" i="3" s="1"/>
  <c r="P42" i="3"/>
  <c r="M42" i="3"/>
  <c r="N42" i="3" s="1"/>
  <c r="K42" i="3"/>
  <c r="L42" i="3" s="1"/>
  <c r="J42" i="3"/>
  <c r="G42" i="3"/>
  <c r="H42" i="3" s="1"/>
  <c r="E42" i="3"/>
  <c r="F42" i="3" s="1"/>
  <c r="P41" i="3"/>
  <c r="M41" i="3"/>
  <c r="N41" i="3" s="1"/>
  <c r="K41" i="3"/>
  <c r="L41" i="3" s="1"/>
  <c r="J41" i="3"/>
  <c r="G41" i="3"/>
  <c r="H41" i="3" s="1"/>
  <c r="E41" i="3"/>
  <c r="F41" i="3" s="1"/>
  <c r="P40" i="3"/>
  <c r="M40" i="3"/>
  <c r="N40" i="3" s="1"/>
  <c r="K40" i="3"/>
  <c r="L40" i="3" s="1"/>
  <c r="J40" i="3"/>
  <c r="G40" i="3"/>
  <c r="H40" i="3" s="1"/>
  <c r="E40" i="3"/>
  <c r="F40" i="3" s="1"/>
  <c r="P39" i="3"/>
  <c r="M39" i="3"/>
  <c r="N39" i="3" s="1"/>
  <c r="K39" i="3"/>
  <c r="L39" i="3" s="1"/>
  <c r="J39" i="3"/>
  <c r="G39" i="3"/>
  <c r="H39" i="3" s="1"/>
  <c r="E39" i="3"/>
  <c r="F39" i="3" s="1"/>
  <c r="P38" i="3"/>
  <c r="M38" i="3"/>
  <c r="N38" i="3" s="1"/>
  <c r="K38" i="3"/>
  <c r="L38" i="3" s="1"/>
  <c r="J38" i="3"/>
  <c r="G38" i="3"/>
  <c r="H38" i="3" s="1"/>
  <c r="E38" i="3"/>
  <c r="F38" i="3" s="1"/>
  <c r="P37" i="3"/>
  <c r="M37" i="3"/>
  <c r="N37" i="3" s="1"/>
  <c r="K37" i="3"/>
  <c r="L37" i="3" s="1"/>
  <c r="J37" i="3"/>
  <c r="G37" i="3"/>
  <c r="H37" i="3" s="1"/>
  <c r="E37" i="3"/>
  <c r="F37" i="3" s="1"/>
  <c r="P36" i="3"/>
  <c r="M36" i="3"/>
  <c r="N36" i="3" s="1"/>
  <c r="K36" i="3"/>
  <c r="L36" i="3" s="1"/>
  <c r="J36" i="3"/>
  <c r="G36" i="3"/>
  <c r="H36" i="3" s="1"/>
  <c r="E36" i="3"/>
  <c r="F36" i="3" s="1"/>
  <c r="P35" i="3"/>
  <c r="M35" i="3"/>
  <c r="N35" i="3" s="1"/>
  <c r="K35" i="3"/>
  <c r="L35" i="3" s="1"/>
  <c r="J35" i="3"/>
  <c r="G35" i="3"/>
  <c r="H35" i="3" s="1"/>
  <c r="E35" i="3"/>
  <c r="F35" i="3" s="1"/>
  <c r="P34" i="3"/>
  <c r="M34" i="3"/>
  <c r="N34" i="3" s="1"/>
  <c r="K34" i="3"/>
  <c r="L34" i="3" s="1"/>
  <c r="J34" i="3"/>
  <c r="G34" i="3"/>
  <c r="H34" i="3" s="1"/>
  <c r="E34" i="3"/>
  <c r="F34" i="3" s="1"/>
  <c r="P33" i="3"/>
  <c r="M33" i="3"/>
  <c r="N33" i="3" s="1"/>
  <c r="K33" i="3"/>
  <c r="L33" i="3" s="1"/>
  <c r="J33" i="3"/>
  <c r="G33" i="3"/>
  <c r="H33" i="3" s="1"/>
  <c r="E33" i="3"/>
  <c r="F33" i="3" s="1"/>
  <c r="P32" i="3"/>
  <c r="M32" i="3"/>
  <c r="N32" i="3" s="1"/>
  <c r="K32" i="3"/>
  <c r="L32" i="3" s="1"/>
  <c r="J32" i="3"/>
  <c r="G32" i="3"/>
  <c r="H32" i="3" s="1"/>
  <c r="E32" i="3"/>
  <c r="F32" i="3" s="1"/>
  <c r="P31" i="3"/>
  <c r="M31" i="3"/>
  <c r="N31" i="3" s="1"/>
  <c r="K31" i="3"/>
  <c r="L31" i="3" s="1"/>
  <c r="J31" i="3"/>
  <c r="G31" i="3"/>
  <c r="H31" i="3" s="1"/>
  <c r="E31" i="3"/>
  <c r="F31" i="3" s="1"/>
  <c r="P30" i="3"/>
  <c r="M30" i="3"/>
  <c r="N30" i="3" s="1"/>
  <c r="K30" i="3"/>
  <c r="L30" i="3" s="1"/>
  <c r="J30" i="3"/>
  <c r="G30" i="3"/>
  <c r="H30" i="3" s="1"/>
  <c r="E30" i="3"/>
  <c r="F30" i="3" s="1"/>
  <c r="P29" i="3"/>
  <c r="M29" i="3"/>
  <c r="N29" i="3" s="1"/>
  <c r="K29" i="3"/>
  <c r="L29" i="3" s="1"/>
  <c r="J29" i="3"/>
  <c r="G29" i="3"/>
  <c r="H29" i="3" s="1"/>
  <c r="E29" i="3"/>
  <c r="F29" i="3" s="1"/>
  <c r="P28" i="3"/>
  <c r="M28" i="3"/>
  <c r="N28" i="3" s="1"/>
  <c r="K28" i="3"/>
  <c r="L28" i="3" s="1"/>
  <c r="J28" i="3"/>
  <c r="G28" i="3"/>
  <c r="H28" i="3" s="1"/>
  <c r="E28" i="3"/>
  <c r="F28" i="3" s="1"/>
  <c r="P27" i="3"/>
  <c r="M27" i="3"/>
  <c r="N27" i="3" s="1"/>
  <c r="K27" i="3"/>
  <c r="L27" i="3" s="1"/>
  <c r="J27" i="3"/>
  <c r="G27" i="3"/>
  <c r="H27" i="3" s="1"/>
  <c r="E27" i="3"/>
  <c r="F27" i="3" s="1"/>
  <c r="P26" i="3"/>
  <c r="M26" i="3"/>
  <c r="N26" i="3" s="1"/>
  <c r="K26" i="3"/>
  <c r="L26" i="3" s="1"/>
  <c r="J26" i="3"/>
  <c r="G26" i="3"/>
  <c r="H26" i="3" s="1"/>
  <c r="E26" i="3"/>
  <c r="F26" i="3" s="1"/>
  <c r="P25" i="3"/>
  <c r="M25" i="3"/>
  <c r="N25" i="3" s="1"/>
  <c r="K25" i="3"/>
  <c r="L25" i="3" s="1"/>
  <c r="J25" i="3"/>
  <c r="G25" i="3"/>
  <c r="H25" i="3" s="1"/>
  <c r="E25" i="3"/>
  <c r="F25" i="3" s="1"/>
  <c r="P24" i="3"/>
  <c r="M24" i="3"/>
  <c r="N24" i="3" s="1"/>
  <c r="K24" i="3"/>
  <c r="L24" i="3" s="1"/>
  <c r="J24" i="3"/>
  <c r="G24" i="3"/>
  <c r="H24" i="3" s="1"/>
  <c r="E24" i="3"/>
  <c r="F24" i="3" s="1"/>
  <c r="P23" i="3"/>
  <c r="M23" i="3"/>
  <c r="N23" i="3" s="1"/>
  <c r="K23" i="3"/>
  <c r="L23" i="3" s="1"/>
  <c r="J23" i="3"/>
  <c r="G23" i="3"/>
  <c r="H23" i="3" s="1"/>
  <c r="E23" i="3"/>
  <c r="F23" i="3" s="1"/>
  <c r="P22" i="3"/>
  <c r="M22" i="3"/>
  <c r="N22" i="3" s="1"/>
  <c r="K22" i="3"/>
  <c r="L22" i="3" s="1"/>
  <c r="J22" i="3"/>
  <c r="G22" i="3"/>
  <c r="H22" i="3" s="1"/>
  <c r="E22" i="3"/>
  <c r="F22" i="3" s="1"/>
  <c r="P21" i="3"/>
  <c r="M21" i="3"/>
  <c r="N21" i="3" s="1"/>
  <c r="K21" i="3"/>
  <c r="L21" i="3" s="1"/>
  <c r="J21" i="3"/>
  <c r="G21" i="3"/>
  <c r="H21" i="3" s="1"/>
  <c r="E21" i="3"/>
  <c r="F21" i="3" s="1"/>
  <c r="P20" i="3"/>
  <c r="M20" i="3"/>
  <c r="N20" i="3" s="1"/>
  <c r="K20" i="3"/>
  <c r="L20" i="3" s="1"/>
  <c r="J20" i="3"/>
  <c r="G20" i="3"/>
  <c r="H20" i="3" s="1"/>
  <c r="E20" i="3"/>
  <c r="F20" i="3" s="1"/>
  <c r="P19" i="3"/>
  <c r="M19" i="3"/>
  <c r="N19" i="3" s="1"/>
  <c r="K19" i="3"/>
  <c r="L19" i="3" s="1"/>
  <c r="J19" i="3"/>
  <c r="G19" i="3"/>
  <c r="H19" i="3" s="1"/>
  <c r="E19" i="3"/>
  <c r="F19" i="3" s="1"/>
  <c r="P18" i="3"/>
  <c r="M18" i="3"/>
  <c r="N18" i="3" s="1"/>
  <c r="K18" i="3"/>
  <c r="L18" i="3" s="1"/>
  <c r="J18" i="3"/>
  <c r="G18" i="3"/>
  <c r="H18" i="3" s="1"/>
  <c r="E18" i="3"/>
  <c r="F18" i="3" s="1"/>
  <c r="P17" i="3"/>
  <c r="M17" i="3"/>
  <c r="N17" i="3" s="1"/>
  <c r="K17" i="3"/>
  <c r="L17" i="3" s="1"/>
  <c r="J17" i="3"/>
  <c r="G17" i="3"/>
  <c r="H17" i="3" s="1"/>
  <c r="E17" i="3"/>
  <c r="F17" i="3" s="1"/>
  <c r="P16" i="3"/>
  <c r="M16" i="3"/>
  <c r="N16" i="3" s="1"/>
  <c r="K16" i="3"/>
  <c r="L16" i="3" s="1"/>
  <c r="J16" i="3"/>
  <c r="G16" i="3"/>
  <c r="H16" i="3" s="1"/>
  <c r="E16" i="3"/>
  <c r="F16" i="3" s="1"/>
  <c r="P15" i="3"/>
  <c r="M15" i="3"/>
  <c r="N15" i="3" s="1"/>
  <c r="K15" i="3"/>
  <c r="L15" i="3" s="1"/>
  <c r="J15" i="3"/>
  <c r="G15" i="3"/>
  <c r="H15" i="3" s="1"/>
  <c r="E15" i="3"/>
  <c r="F15" i="3" s="1"/>
  <c r="P14" i="3"/>
  <c r="M14" i="3"/>
  <c r="N14" i="3" s="1"/>
  <c r="K14" i="3"/>
  <c r="L14" i="3" s="1"/>
  <c r="J14" i="3"/>
  <c r="G14" i="3"/>
  <c r="H14" i="3" s="1"/>
  <c r="E14" i="3"/>
  <c r="F14" i="3" s="1"/>
  <c r="P13" i="3"/>
  <c r="M13" i="3"/>
  <c r="N13" i="3" s="1"/>
  <c r="K13" i="3"/>
  <c r="L13" i="3" s="1"/>
  <c r="J13" i="3"/>
  <c r="G13" i="3"/>
  <c r="H13" i="3" s="1"/>
  <c r="E13" i="3"/>
  <c r="F13" i="3" s="1"/>
  <c r="P12" i="3"/>
  <c r="M12" i="3"/>
  <c r="N12" i="3" s="1"/>
  <c r="K12" i="3"/>
  <c r="L12" i="3" s="1"/>
  <c r="J12" i="3"/>
  <c r="G12" i="3"/>
  <c r="H12" i="3" s="1"/>
  <c r="E12" i="3"/>
  <c r="F12" i="3" s="1"/>
  <c r="P11" i="3"/>
  <c r="M11" i="3"/>
  <c r="N11" i="3" s="1"/>
  <c r="K11" i="3"/>
  <c r="L11" i="3" s="1"/>
  <c r="J11" i="3"/>
  <c r="G11" i="3"/>
  <c r="E11" i="3"/>
  <c r="F11" i="3" s="1"/>
  <c r="K55" i="2"/>
  <c r="P50" i="2"/>
  <c r="N50" i="2"/>
  <c r="M50" i="2"/>
  <c r="L50" i="2"/>
  <c r="K50" i="2"/>
  <c r="J50" i="2"/>
  <c r="G50" i="2"/>
  <c r="H50" i="2" s="1"/>
  <c r="E50" i="2"/>
  <c r="F50" i="2" s="1"/>
  <c r="P49" i="2"/>
  <c r="N49" i="2"/>
  <c r="M49" i="2"/>
  <c r="L49" i="2"/>
  <c r="K49" i="2"/>
  <c r="J49" i="2"/>
  <c r="G49" i="2"/>
  <c r="H49" i="2" s="1"/>
  <c r="E49" i="2"/>
  <c r="F49" i="2" s="1"/>
  <c r="P48" i="2"/>
  <c r="N48" i="2"/>
  <c r="M48" i="2"/>
  <c r="L48" i="2"/>
  <c r="K48" i="2"/>
  <c r="J48" i="2"/>
  <c r="G48" i="2"/>
  <c r="H48" i="2" s="1"/>
  <c r="E48" i="2"/>
  <c r="F48" i="2" s="1"/>
  <c r="P47" i="2"/>
  <c r="N47" i="2"/>
  <c r="M47" i="2"/>
  <c r="L47" i="2"/>
  <c r="K47" i="2"/>
  <c r="J47" i="2"/>
  <c r="G47" i="2"/>
  <c r="H47" i="2" s="1"/>
  <c r="E47" i="2"/>
  <c r="F47" i="2" s="1"/>
  <c r="P46" i="2"/>
  <c r="N46" i="2"/>
  <c r="M46" i="2"/>
  <c r="L46" i="2"/>
  <c r="K46" i="2"/>
  <c r="J46" i="2"/>
  <c r="G46" i="2"/>
  <c r="H46" i="2" s="1"/>
  <c r="E46" i="2"/>
  <c r="F46" i="2" s="1"/>
  <c r="P45" i="2"/>
  <c r="N45" i="2"/>
  <c r="M45" i="2"/>
  <c r="L45" i="2"/>
  <c r="K45" i="2"/>
  <c r="J45" i="2"/>
  <c r="G45" i="2"/>
  <c r="H45" i="2" s="1"/>
  <c r="E45" i="2"/>
  <c r="F45" i="2" s="1"/>
  <c r="P44" i="2"/>
  <c r="N44" i="2"/>
  <c r="M44" i="2"/>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N12" i="2"/>
  <c r="M12" i="2"/>
  <c r="K12" i="2"/>
  <c r="L12" i="2" s="1"/>
  <c r="J12" i="2"/>
  <c r="G12" i="2"/>
  <c r="H12" i="2" s="1"/>
  <c r="E12" i="2"/>
  <c r="F12" i="2" s="1"/>
  <c r="P11" i="2"/>
  <c r="M11" i="2"/>
  <c r="N11" i="2" s="1"/>
  <c r="K11" i="2"/>
  <c r="L11" i="2" s="1"/>
  <c r="J11" i="2"/>
  <c r="G11" i="2"/>
  <c r="E11" i="2"/>
  <c r="F11" i="2" s="1"/>
  <c r="K55" i="1"/>
  <c r="P50" i="1"/>
  <c r="N50" i="1"/>
  <c r="M50" i="1"/>
  <c r="K50" i="1"/>
  <c r="L50" i="1" s="1"/>
  <c r="J50" i="1"/>
  <c r="G50" i="1"/>
  <c r="H50" i="1" s="1"/>
  <c r="E50" i="1"/>
  <c r="F50" i="1" s="1"/>
  <c r="P49" i="1"/>
  <c r="M49" i="1"/>
  <c r="N49" i="1" s="1"/>
  <c r="L49" i="1"/>
  <c r="K49" i="1"/>
  <c r="J49" i="1"/>
  <c r="G49" i="1"/>
  <c r="H49" i="1" s="1"/>
  <c r="E49" i="1"/>
  <c r="F49" i="1" s="1"/>
  <c r="P48" i="1"/>
  <c r="M48" i="1"/>
  <c r="N48" i="1" s="1"/>
  <c r="L48" i="1"/>
  <c r="K48" i="1"/>
  <c r="J48" i="1"/>
  <c r="G48" i="1"/>
  <c r="H48" i="1" s="1"/>
  <c r="E48" i="1"/>
  <c r="F48" i="1" s="1"/>
  <c r="P47" i="1"/>
  <c r="M47" i="1"/>
  <c r="N47" i="1" s="1"/>
  <c r="K47" i="1"/>
  <c r="L47" i="1" s="1"/>
  <c r="J47" i="1"/>
  <c r="G47" i="1"/>
  <c r="H47" i="1" s="1"/>
  <c r="E47" i="1"/>
  <c r="F47" i="1" s="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L30" i="1"/>
  <c r="K30" i="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N23" i="1"/>
  <c r="M23" i="1"/>
  <c r="K23" i="1"/>
  <c r="L23" i="1" s="1"/>
  <c r="J23" i="1"/>
  <c r="G23" i="1"/>
  <c r="H23" i="1" s="1"/>
  <c r="E23" i="1"/>
  <c r="F23" i="1" s="1"/>
  <c r="P22" i="1"/>
  <c r="M22" i="1"/>
  <c r="N22" i="1" s="1"/>
  <c r="L22" i="1"/>
  <c r="K22" i="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N15" i="1"/>
  <c r="M15" i="1"/>
  <c r="K15" i="1"/>
  <c r="L15" i="1" s="1"/>
  <c r="J15" i="1"/>
  <c r="G15" i="1"/>
  <c r="H15" i="1" s="1"/>
  <c r="E15" i="1"/>
  <c r="F15" i="1" s="1"/>
  <c r="P14" i="1"/>
  <c r="M14" i="1"/>
  <c r="N14" i="1" s="1"/>
  <c r="L14" i="1"/>
  <c r="K14" i="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E11" i="1"/>
  <c r="F11" i="1" s="1"/>
  <c r="K52" i="2" l="1"/>
  <c r="K52" i="1"/>
  <c r="H11" i="3"/>
  <c r="K54" i="3"/>
  <c r="K53" i="3"/>
  <c r="H11" i="2"/>
  <c r="K53" i="2"/>
  <c r="K54" i="2"/>
  <c r="K52" i="3"/>
  <c r="K53" i="1"/>
  <c r="H11" i="1"/>
  <c r="K54" i="1"/>
</calcChain>
</file>

<file path=xl/sharedStrings.xml><?xml version="1.0" encoding="utf-8"?>
<sst xmlns="http://schemas.openxmlformats.org/spreadsheetml/2006/main" count="553" uniqueCount="194">
  <si>
    <t>DAFTAR NILAI SISWA SMAN 9 SEMARANG SEMESTER GASAL TAHUN PELAJARAN 2019/2020</t>
  </si>
  <si>
    <t>Guru :</t>
  </si>
  <si>
    <t>Ulin Niam S.Pd., Gr.</t>
  </si>
  <si>
    <t>Kelas XI-MIPA 5</t>
  </si>
  <si>
    <t>Mapel :</t>
  </si>
  <si>
    <t>Geografi [ Lintas Minat ]</t>
  </si>
  <si>
    <t>didownload 08/12/2019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</si>
  <si>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</si>
  <si>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</si>
  <si>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</si>
  <si>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</si>
  <si>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</si>
  <si>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</si>
  <si>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</si>
  <si>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</si>
  <si>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</si>
  <si>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</si>
  <si>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</si>
  <si>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</si>
  <si>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</si>
  <si>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</si>
  <si>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</si>
  <si>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</si>
  <si>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</si>
  <si>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</si>
  <si>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</si>
  <si>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</si>
  <si>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</si>
  <si>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</si>
  <si>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</si>
  <si>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</si>
  <si>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</si>
  <si>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</si>
  <si>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</si>
  <si>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</si>
  <si>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</si>
  <si>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</si>
  <si>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</si>
  <si>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</si>
  <si>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</si>
  <si>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</si>
  <si>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</si>
  <si>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</si>
  <si>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</si>
  <si>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</si>
  <si>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</si>
  <si>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</si>
  <si>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</si>
  <si>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</si>
  <si>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</si>
  <si>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</si>
  <si>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</si>
  <si>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</si>
  <si>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</si>
  <si>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</si>
  <si>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AKHMAD SYIFAUL AIMAR</t>
  </si>
  <si>
    <t>Predikat &amp; Deskripsi Pengetahuan</t>
  </si>
  <si>
    <t>ACUAN MENGISI DESKRIPSI</t>
  </si>
  <si>
    <t>ALLEIJEHAN HAMAST</t>
  </si>
  <si>
    <t>Minimal</t>
  </si>
  <si>
    <t>Maximal</t>
  </si>
  <si>
    <t>Predikat</t>
  </si>
  <si>
    <t xml:space="preserve">KODE </t>
  </si>
  <si>
    <t>PENGETAHUAN (SILAHKAN DI GANTI)</t>
  </si>
  <si>
    <t>KETRERAMPILAN (SILAHKAN DI GANTI)</t>
  </si>
  <si>
    <t>ID TEORI</t>
  </si>
  <si>
    <t>ID PRAKTEK</t>
  </si>
  <si>
    <t>AMELIA DELA VEGA</t>
  </si>
  <si>
    <t>Memiliki kemampuan dalam memahami dan menganalisis kondisi wilayah dan posisi strategis Indonesia sebagai poros maritim dunia, sebaran flora fauna, sebaran SDA, ketahanan pangan industri dan tenaga terbarukan, kependudukan, keragaman budaya, dan penaggulangan bencana</t>
  </si>
  <si>
    <t>Memiliki ketrampilan dalam menyajikan materi maritim, persebaran flora fauna, sumber daya alam, ketahanan pangan, kependudukan, kebudayaan, dan kebencanaan dengan dilengkapi peta, tabel, grafik atau diagram.</t>
  </si>
  <si>
    <t>AQIL THOORIQ SYAFII UTOMO</t>
  </si>
  <si>
    <t>AULIYA ARCHITA PUTRI CINDRAKIRANI</t>
  </si>
  <si>
    <t>Memiliki kemampuan dalam menganalisis kondisi wilayah dan posisi strategis Indonesia sebagai poros maritim dunia, sebaran flora fauna, sebaran SDA, ketahanan pangan industri dan tenaga terbarukan, kependudukan, keragaman budaya, dan penaggulangan bencana</t>
  </si>
  <si>
    <t>Memiliki ketrampilan dalam menyajikan materi maritim, persebaran flora fauna, sumber daya alam, ketahanan pangan, kependudukan, kebudayaan, dan kebencanaan dengan dilengkapi peta.</t>
  </si>
  <si>
    <t>BUNAYA HANIF WINTRIBRATA</t>
  </si>
  <si>
    <t>DEA AYU MAHARANI PUTRI</t>
  </si>
  <si>
    <t>Memiliki kemampuan dalam memahami  kondisi wilayah dan posisi strategis Indonesia sebagai poros maritim dunia, sebaran flora fauna, sebaran SDA, ketahanan pangan industri dan tenaga terbarukan, kependudukan, keragaman budaya, dan penaggulangan bencana</t>
  </si>
  <si>
    <t>Memiliki ketrampilan dalam menyajikan materi maritim, persebaran flora fauna, sumber daya alam, ketahanan pangan, kependudukan, kebudayaan, dan kebencanaan.</t>
  </si>
  <si>
    <t>DERYAN MARIO CLODIUS</t>
  </si>
  <si>
    <t>DEVITRI ALOCITA</t>
  </si>
  <si>
    <t>DHEA DELFIA APRIANI PURYANTO</t>
  </si>
  <si>
    <t>DIAH AYU WIDYANINGSIH</t>
  </si>
  <si>
    <t>DIMAS RIF&amp;#039;AN FAUZAN</t>
  </si>
  <si>
    <t>EKA NOVITA SARI</t>
  </si>
  <si>
    <t>ELFRIDA ARIJANTI JUMANTO</t>
  </si>
  <si>
    <t>FEBRIAN ADI NUGROHO</t>
  </si>
  <si>
    <t>Predikat &amp; Deskripsi Keterampilan</t>
  </si>
  <si>
    <t>FIRMAN HASDIANSYAH</t>
  </si>
  <si>
    <t>HAFIFAH SETIA PURWATI</t>
  </si>
  <si>
    <t>ILLONA CALLUELLA</t>
  </si>
  <si>
    <t>IQBAL NOER KHOLIS</t>
  </si>
  <si>
    <t>JONATHAN CHANDRA ADITAMA SOLA</t>
  </si>
  <si>
    <t>JULIVANSYAH FAWWAZ DWIDARTIKA</t>
  </si>
  <si>
    <t>KATARINO RYOS NUGRAHA</t>
  </si>
  <si>
    <t>KRISTIANA OCTAVIANI</t>
  </si>
  <si>
    <t>LICHMA HINDUN HANDAYANI</t>
  </si>
  <si>
    <t>LINTANG SEKAR PRATIWI</t>
  </si>
  <si>
    <t>LINUS LEANDER ALWIN ESCHENBCH</t>
  </si>
  <si>
    <t>LUTHFIYA DHEA ANANTA</t>
  </si>
  <si>
    <t>MAESTA FIGLIA FIORA V</t>
  </si>
  <si>
    <t>MARIA LUISELLA ANADYA PUTRI CHRISBERTA</t>
  </si>
  <si>
    <t>MIKAEL CAHYO PEKERTI WISANGGENI</t>
  </si>
  <si>
    <t>MOHAMMAD RIDWAN PRATAMA</t>
  </si>
  <si>
    <t>MUHAMMAD HAIDAR ALI</t>
  </si>
  <si>
    <t>RACHEL TANIA MAHARANI</t>
  </si>
  <si>
    <t>RAMADHAN PUTRA KAMALUDIN</t>
  </si>
  <si>
    <t>RAMANDHITA WAHYU ADJIE SUPRIYADI</t>
  </si>
  <si>
    <t>VENITA KATRINA PUTRI</t>
  </si>
  <si>
    <t>VERONICA RANTI GLORIA ROSARINDA</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</si>
  <si>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</si>
  <si>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</si>
  <si>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</si>
  <si>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</si>
  <si>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</si>
  <si>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</si>
  <si>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</si>
  <si>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</si>
  <si>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</si>
  <si>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</si>
  <si>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</si>
  <si>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</si>
  <si>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 xml:space="preserve">Nip. </t>
  </si>
  <si>
    <t>Kelas XI-MIPA 6</t>
  </si>
  <si>
    <t>ADEN MARINDHA MALIANA SUPRAPTI</t>
  </si>
  <si>
    <t>ADRIO LUTHFI ALGHIFFARI</t>
  </si>
  <si>
    <t>AHURAMAZDA PRIBADI SURYADILAGA BAISANG</t>
  </si>
  <si>
    <t>ALVITASASI KIRANA SYAHRANI</t>
  </si>
  <si>
    <t>ANGEL ELIEZER WIJAYA</t>
  </si>
  <si>
    <t>ANGELIA YULIZA ANGGRAENY</t>
  </si>
  <si>
    <t>APSARI WIDYADHANA</t>
  </si>
  <si>
    <t>ARINDRA DEWI INDYASTARI</t>
  </si>
  <si>
    <t>CHINUE ABYATINA AUDREY</t>
  </si>
  <si>
    <t>DELLA FADHILAH</t>
  </si>
  <si>
    <t>DEWI AJENG HAPSARI</t>
  </si>
  <si>
    <t>DINA AGUSTINA KUSUMAWATI</t>
  </si>
  <si>
    <t>DINDA RAMADHANI APRILA</t>
  </si>
  <si>
    <t>FARIDA ALVITASARI</t>
  </si>
  <si>
    <t>GHANI AYANG ARJUNA</t>
  </si>
  <si>
    <t>HAEDAR SAID HANAN</t>
  </si>
  <si>
    <t>HAFIDZ RACHMAD IQBAL</t>
  </si>
  <si>
    <t>HANA&amp;#039; LAILATURROFI&amp;#039;AH</t>
  </si>
  <si>
    <t>HERLISA KARTIKA JATI</t>
  </si>
  <si>
    <t>HOLLY ANUGERAH PATRICIA SILAEN</t>
  </si>
  <si>
    <t>IMANUEL SATRIO KUSUMO</t>
  </si>
  <si>
    <t>INAS SHABIYA YUMNA</t>
  </si>
  <si>
    <t>INDRI PRATIWI</t>
  </si>
  <si>
    <t>IVAN WIDYA KANAKA</t>
  </si>
  <si>
    <t>NISRINA ALMAIDA</t>
  </si>
  <si>
    <t>NUR ASHIFA</t>
  </si>
  <si>
    <t>PANDU DANANG DEWANTORO</t>
  </si>
  <si>
    <t>PERDANA RAKASIWI WIBOWO</t>
  </si>
  <si>
    <t>PREDITHA KINANTI DEWI</t>
  </si>
  <si>
    <t>RAJENDRA AZKA YODHAPUTRA</t>
  </si>
  <si>
    <t>RAMA SANDY PUTRA ANDHIKA</t>
  </si>
  <si>
    <t>RESTIANTA DWI SYAHPUTRA</t>
  </si>
  <si>
    <t>TALITHA SALVIA ADHWA KURNIAWAN</t>
  </si>
  <si>
    <t>TAUFIK HARISMAN</t>
  </si>
  <si>
    <t>Kelas XI-MIPA 7</t>
  </si>
  <si>
    <t>ADELIA CHANDRA SAFFIRA</t>
  </si>
  <si>
    <t>ALYA FAZA ASHARI</t>
  </si>
  <si>
    <t>AMELA DIAN ANANDA</t>
  </si>
  <si>
    <t>ANINDITA ARIIBA MAITSA</t>
  </si>
  <si>
    <t>ANISSA AURELIA PRASETYO</t>
  </si>
  <si>
    <t>ARISTAWIDYA KHAIRUN NISA</t>
  </si>
  <si>
    <t>AUFA SYAIHAN AZZAHIDI</t>
  </si>
  <si>
    <t>AVICENNA ARDIANSA YASTHAFA YUAN</t>
  </si>
  <si>
    <t>BERLIANA MARTINJUNG</t>
  </si>
  <si>
    <t>DANENDRA FADILASIFA MAHARDIKA</t>
  </si>
  <si>
    <t>DITA AYU RAHMAWATI</t>
  </si>
  <si>
    <t>EGIDEA NADA AFIFA</t>
  </si>
  <si>
    <t>EMILIA VAN DEN</t>
  </si>
  <si>
    <t>FIRLANA AGHNIA QURRATA A&amp;#039;YUN</t>
  </si>
  <si>
    <t>HANAN LUTHFAN HAFIZH</t>
  </si>
  <si>
    <t>HUMAIRA ADIBA IMTINANMUMTAZ</t>
  </si>
  <si>
    <t>IRSYAD SUKMA BAGASKARA</t>
  </si>
  <si>
    <t>KRISNA PRABOWO</t>
  </si>
  <si>
    <t>MAHESWARI AINUN ZHAFAR</t>
  </si>
  <si>
    <t>MAHITA CANDRA SARI</t>
  </si>
  <si>
    <t>MAS&amp;#039;UD HADAD ROYHAN</t>
  </si>
  <si>
    <t>MAULANA ARYA YOGA JULIANSYAH</t>
  </si>
  <si>
    <t>MIRZA DZAKI KAMAL</t>
  </si>
  <si>
    <t>MUHAMMAD ALVINO FIRMANDA</t>
  </si>
  <si>
    <t>MUHAMMAD ASDAR WIDYANANDA</t>
  </si>
  <si>
    <t>MUHAMMAD RAIHAN TSANI</t>
  </si>
  <si>
    <t>MUHAMMAD RIZKY MAHENDRA PRATAMA</t>
  </si>
  <si>
    <t>MUHAMMAD ZULFIKAR</t>
  </si>
  <si>
    <t>NANDINI KAMAHAYANIKAN</t>
  </si>
  <si>
    <t>OXANA AMALIA AZZAHRA</t>
  </si>
  <si>
    <t>RAIHAN ALWAN ARISYI</t>
  </si>
  <si>
    <t>RANI WILASTRA</t>
  </si>
  <si>
    <t>SALSABILA ROHADATUL AISY</t>
  </si>
  <si>
    <t>SEKAR AYU PUTRI SANTOSA</t>
  </si>
  <si>
    <t>VIO GIAN WASISTHA</t>
  </si>
  <si>
    <t>ZAHRA ZEVIRA ANDINI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</si>
</sst>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
      <sz val="12"/>
      <color indexed="8"/>
      <name val="Verdana"/>
      <family val="2"/>
    </font>
    <font>
      <sz val="12"/>
      <color theme="1"/>
      <name val="Times New Roman"/>
      <family val="1"/>
    </font>
    <font>
      <sz val="12"/>
      <color indexed="8"/>
      <name val="Times New Roman"/>
      <family val="1"/>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2">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0"/>
      </left>
      <right style="thin">
        <color indexed="0"/>
      </right>
      <top style="thin">
        <color indexed="0"/>
      </top>
      <bottom style="thin">
        <color indexed="0"/>
      </bottom>
      <diagonal/>
    </border>
    <border>
      <left style="thin">
        <color indexed="0"/>
      </left>
      <right style="thin">
        <color indexed="0"/>
      </right>
      <top/>
      <bottom/>
      <diagonal/>
    </border>
  </borders>
  <cellStyleXfs count="1">
    <xf numFmtId="0" fontId="0" fillId="0" borderId="0"/>
  </cellStyleXfs>
  <cellXfs count="82">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0" borderId="0" xfId="0" applyProtection="1">
      <protection locked="0"/>
    </xf>
    <xf numFmtId="0" fontId="13" fillId="0" borderId="10" xfId="0" applyFont="1" applyBorder="1" applyAlignment="1" applyProtection="1">
      <alignment horizontal="center" vertical="center"/>
      <protection locked="0"/>
    </xf>
    <xf numFmtId="0" fontId="14" fillId="0" borderId="0" xfId="0" applyFont="1" applyAlignment="1" applyProtection="1">
      <alignment horizontal="center" vertical="center"/>
      <protection locked="0"/>
    </xf>
    <xf numFmtId="0" fontId="15" fillId="2" borderId="11" xfId="0" applyFont="1" applyFill="1" applyBorder="1" applyAlignment="1" applyProtection="1">
      <alignment horizontal="center" vertical="center"/>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K72"/>
  <sheetViews>
    <sheetView tabSelected="1" workbookViewId="0">
      <pane xSplit="3" ySplit="10" topLeftCell="R37" activePane="bottomRight" state="frozen"/>
      <selection pane="topRight"/>
      <selection pane="bottomLeft"/>
      <selection pane="bottomRight" activeCell="T41" sqref="T4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18.42578125" bestFit="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1062</v>
      </c>
      <c r="B1" s="20"/>
      <c r="C1" s="59" t="s">
        <v>0</v>
      </c>
      <c r="D1" s="59"/>
      <c r="E1" s="59"/>
      <c r="F1" s="59"/>
      <c r="G1" s="59"/>
      <c r="H1" s="59"/>
      <c r="I1" s="59"/>
      <c r="J1" s="59"/>
      <c r="K1" s="59"/>
      <c r="L1" s="59"/>
      <c r="M1" s="59"/>
      <c r="N1" s="59"/>
      <c r="O1" s="59"/>
      <c r="P1" s="59"/>
      <c r="Q1" s="59"/>
      <c r="R1" s="59"/>
      <c r="S1" s="59"/>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1062</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229</v>
      </c>
      <c r="C7" s="18"/>
      <c r="D7" s="18"/>
      <c r="E7" s="60" t="s">
        <v>13</v>
      </c>
      <c r="F7" s="60"/>
      <c r="G7" s="60"/>
      <c r="H7" s="60"/>
      <c r="I7" s="60"/>
      <c r="J7" s="60"/>
      <c r="K7" s="60"/>
      <c r="L7" s="60"/>
      <c r="M7" s="60"/>
      <c r="N7" s="60"/>
      <c r="O7" s="60"/>
      <c r="P7" s="60"/>
      <c r="Q7" s="60"/>
      <c r="R7" s="60"/>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7" t="s">
        <v>14</v>
      </c>
      <c r="B8" s="58" t="s">
        <v>15</v>
      </c>
      <c r="C8" s="57" t="s">
        <v>16</v>
      </c>
      <c r="D8" s="18"/>
      <c r="E8" s="68" t="s">
        <v>17</v>
      </c>
      <c r="F8" s="69"/>
      <c r="G8" s="69"/>
      <c r="H8" s="69"/>
      <c r="I8" s="69"/>
      <c r="J8" s="70"/>
      <c r="K8" s="65" t="s">
        <v>18</v>
      </c>
      <c r="L8" s="66"/>
      <c r="M8" s="66"/>
      <c r="N8" s="66"/>
      <c r="O8" s="66"/>
      <c r="P8" s="67"/>
      <c r="Q8" s="47" t="s">
        <v>19</v>
      </c>
      <c r="R8" s="47"/>
      <c r="S8" s="18"/>
      <c r="T8" s="46" t="s">
        <v>20</v>
      </c>
      <c r="U8" s="46"/>
      <c r="V8" s="46"/>
      <c r="W8" s="46"/>
      <c r="X8" s="46"/>
      <c r="Y8" s="46"/>
      <c r="Z8" s="46"/>
      <c r="AA8" s="46"/>
      <c r="AB8" s="46"/>
      <c r="AC8" s="46"/>
      <c r="AD8" s="46"/>
      <c r="AE8" s="34"/>
      <c r="AF8" s="51" t="s">
        <v>21</v>
      </c>
      <c r="AG8" s="51"/>
      <c r="AH8" s="51"/>
      <c r="AI8" s="51"/>
      <c r="AJ8" s="51"/>
      <c r="AK8" s="51"/>
      <c r="AL8" s="51"/>
      <c r="AM8" s="51"/>
      <c r="AN8" s="51"/>
      <c r="AO8" s="51"/>
      <c r="AP8" s="34"/>
      <c r="AQ8" s="53" t="s">
        <v>19</v>
      </c>
      <c r="AR8" s="53"/>
      <c r="AS8" s="53"/>
      <c r="AT8" s="53"/>
      <c r="AU8" s="53"/>
      <c r="AV8" s="53"/>
      <c r="AW8" s="53"/>
      <c r="AX8" s="53"/>
      <c r="AY8" s="53"/>
      <c r="AZ8" s="53"/>
      <c r="BA8" s="54"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7"/>
      <c r="B9" s="58"/>
      <c r="C9" s="57"/>
      <c r="D9" s="18"/>
      <c r="E9" s="46" t="s">
        <v>23</v>
      </c>
      <c r="F9" s="46"/>
      <c r="G9" s="71" t="s">
        <v>24</v>
      </c>
      <c r="H9" s="72"/>
      <c r="I9" s="72"/>
      <c r="J9" s="73"/>
      <c r="K9" s="61" t="s">
        <v>23</v>
      </c>
      <c r="L9" s="62"/>
      <c r="M9" s="74" t="s">
        <v>24</v>
      </c>
      <c r="N9" s="75"/>
      <c r="O9" s="75"/>
      <c r="P9" s="76"/>
      <c r="Q9" s="63" t="s">
        <v>23</v>
      </c>
      <c r="R9" s="63" t="s">
        <v>24</v>
      </c>
      <c r="S9" s="18"/>
      <c r="T9" s="48" t="s">
        <v>25</v>
      </c>
      <c r="U9" s="48" t="s">
        <v>26</v>
      </c>
      <c r="V9" s="48" t="s">
        <v>27</v>
      </c>
      <c r="W9" s="48" t="s">
        <v>28</v>
      </c>
      <c r="X9" s="48" t="s">
        <v>29</v>
      </c>
      <c r="Y9" s="48" t="s">
        <v>30</v>
      </c>
      <c r="Z9" s="48" t="s">
        <v>31</v>
      </c>
      <c r="AA9" s="48" t="s">
        <v>32</v>
      </c>
      <c r="AB9" s="48" t="s">
        <v>33</v>
      </c>
      <c r="AC9" s="48" t="s">
        <v>34</v>
      </c>
      <c r="AD9" s="45" t="s">
        <v>35</v>
      </c>
      <c r="AE9" s="34"/>
      <c r="AF9" s="55" t="s">
        <v>36</v>
      </c>
      <c r="AG9" s="55" t="s">
        <v>37</v>
      </c>
      <c r="AH9" s="55" t="s">
        <v>38</v>
      </c>
      <c r="AI9" s="55" t="s">
        <v>39</v>
      </c>
      <c r="AJ9" s="55" t="s">
        <v>40</v>
      </c>
      <c r="AK9" s="55" t="s">
        <v>41</v>
      </c>
      <c r="AL9" s="55" t="s">
        <v>42</v>
      </c>
      <c r="AM9" s="55" t="s">
        <v>43</v>
      </c>
      <c r="AN9" s="55" t="s">
        <v>44</v>
      </c>
      <c r="AO9" s="55" t="s">
        <v>45</v>
      </c>
      <c r="AP9" s="34"/>
      <c r="AQ9" s="52" t="s">
        <v>46</v>
      </c>
      <c r="AR9" s="52"/>
      <c r="AS9" s="52" t="s">
        <v>47</v>
      </c>
      <c r="AT9" s="52"/>
      <c r="AU9" s="52" t="s">
        <v>48</v>
      </c>
      <c r="AV9" s="52"/>
      <c r="AW9" s="52"/>
      <c r="AX9" s="52" t="s">
        <v>49</v>
      </c>
      <c r="AY9" s="52"/>
      <c r="AZ9" s="52"/>
      <c r="BA9" s="54"/>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7"/>
      <c r="B10" s="58"/>
      <c r="C10" s="57"/>
      <c r="D10" s="18"/>
      <c r="E10" s="27" t="s">
        <v>50</v>
      </c>
      <c r="F10" s="27" t="s">
        <v>51</v>
      </c>
      <c r="G10" s="27" t="s">
        <v>50</v>
      </c>
      <c r="H10" s="27" t="s">
        <v>51</v>
      </c>
      <c r="I10" s="29" t="s">
        <v>52</v>
      </c>
      <c r="J10" s="27" t="s">
        <v>53</v>
      </c>
      <c r="K10" s="31" t="s">
        <v>50</v>
      </c>
      <c r="L10" s="31" t="s">
        <v>51</v>
      </c>
      <c r="M10" s="31" t="s">
        <v>50</v>
      </c>
      <c r="N10" s="31" t="s">
        <v>51</v>
      </c>
      <c r="O10" s="29" t="s">
        <v>52</v>
      </c>
      <c r="P10" s="31" t="s">
        <v>53</v>
      </c>
      <c r="Q10" s="64"/>
      <c r="R10" s="64"/>
      <c r="S10" s="18"/>
      <c r="T10" s="49"/>
      <c r="U10" s="49"/>
      <c r="V10" s="49"/>
      <c r="W10" s="49"/>
      <c r="X10" s="49"/>
      <c r="Y10" s="49"/>
      <c r="Z10" s="49"/>
      <c r="AA10" s="49"/>
      <c r="AB10" s="49"/>
      <c r="AC10" s="49"/>
      <c r="AD10" s="45"/>
      <c r="AE10" s="34"/>
      <c r="AF10" s="56"/>
      <c r="AG10" s="56"/>
      <c r="AH10" s="56"/>
      <c r="AI10" s="56"/>
      <c r="AJ10" s="56"/>
      <c r="AK10" s="56"/>
      <c r="AL10" s="56"/>
      <c r="AM10" s="56"/>
      <c r="AN10" s="56"/>
      <c r="AO10" s="56"/>
      <c r="AP10" s="34"/>
      <c r="AQ10" s="35" t="s">
        <v>54</v>
      </c>
      <c r="AR10" s="35" t="s">
        <v>24</v>
      </c>
      <c r="AS10" s="35" t="s">
        <v>54</v>
      </c>
      <c r="AT10" s="35" t="s">
        <v>24</v>
      </c>
      <c r="AU10" s="35">
        <v>1</v>
      </c>
      <c r="AV10" s="35">
        <v>2</v>
      </c>
      <c r="AW10" s="35">
        <v>3</v>
      </c>
      <c r="AX10" s="35">
        <v>1</v>
      </c>
      <c r="AY10" s="35">
        <v>2</v>
      </c>
      <c r="AZ10" s="35">
        <v>3</v>
      </c>
      <c r="BA10" s="54"/>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119007</v>
      </c>
      <c r="C11" s="19" t="s">
        <v>55</v>
      </c>
      <c r="D11" s="18"/>
      <c r="E11" s="28">
        <f t="shared" ref="E11:E50" si="0">IF((COUNTA(T11:AC11)&gt;0),(ROUND((AVERAGE(T11:AC11)),0)),"")</f>
        <v>89</v>
      </c>
      <c r="F11" s="28" t="str">
        <f t="shared" ref="F11:F50" si="1">IF(AND(ISNUMBER(E11),E11&gt;=1),IF(E11&lt;=$FD$13,$FE$13,IF(E11&lt;=$FD$14,$FE$14,IF(E11&lt;=$FD$15,$FE$15,IF(E11&lt;=$FD$16,$FE$16,)))), "")</f>
        <v>A</v>
      </c>
      <c r="G11" s="28">
        <f t="shared" ref="G11:G50" si="2">IF((COUNTA(T11:AD11)&gt;0),(ROUND((AVERAGE(T11:AD11)),0)),"")</f>
        <v>89</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memahami dan menganalisis kondisi wilayah dan posisi strategis Indonesia sebagai poros maritim dunia, sebaran flora fauna, sebaran SDA, ketahanan pangan industri dan tenaga terbarukan, kependudukan, keragaman budaya, dan penaggulangan bencana</v>
      </c>
      <c r="K11" s="28">
        <f t="shared" ref="K11:K50" si="5">IF((COUNTA(AF11:AO11)&gt;0),AVERAGE(AF11:AO11),"")</f>
        <v>87</v>
      </c>
      <c r="L11" s="28" t="str">
        <f t="shared" ref="L11:L50" si="6">IF(AND(ISNUMBER(K11),K11&gt;=1), IF(K11&lt;=$FD$27,$FE$27,IF(K11&lt;=$FD$28,$FE$28,IF(K11&lt;=$FD$29,$FE$29,IF(K11&lt;=$FD$30,$FE$30,)))), "")</f>
        <v>A</v>
      </c>
      <c r="M11" s="28">
        <f t="shared" ref="M11:M50" si="7">IF((COUNTA(AF11:AO11)&gt;0),AVERAGE(AF11:AO11),"")</f>
        <v>87</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Memiliki ketrampilan dalam menyajikan materi maritim, persebaran flora fauna, sumber daya alam, ketahanan pangan, kependudukan, kebudayaan, dan kebencanaan dengan dilengkapi peta, tabel, grafik atau diagram.</v>
      </c>
      <c r="Q11" s="39"/>
      <c r="R11" s="39" t="s">
        <v>8</v>
      </c>
      <c r="S11" s="18"/>
      <c r="T11" s="1">
        <v>90.35294117647058</v>
      </c>
      <c r="U11" s="1">
        <v>86.16</v>
      </c>
      <c r="V11" s="1">
        <v>90.260869565217391</v>
      </c>
      <c r="W11" s="1">
        <v>89.2</v>
      </c>
      <c r="X11" s="1"/>
      <c r="Y11" s="1"/>
      <c r="Z11" s="1"/>
      <c r="AA11" s="1"/>
      <c r="AB11" s="1"/>
      <c r="AC11" s="1"/>
      <c r="AD11" s="1"/>
      <c r="AE11" s="18"/>
      <c r="AF11" s="1">
        <v>90</v>
      </c>
      <c r="AG11" s="1">
        <v>93</v>
      </c>
      <c r="AH11" s="1">
        <v>82</v>
      </c>
      <c r="AI11" s="1">
        <v>83</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9" t="s">
        <v>56</v>
      </c>
      <c r="FD11" s="79"/>
      <c r="FE11" s="79"/>
      <c r="FG11" s="77" t="s">
        <v>57</v>
      </c>
      <c r="FH11" s="77"/>
      <c r="FI11" s="77"/>
    </row>
    <row r="12" spans="1:167" x14ac:dyDescent="0.25">
      <c r="A12" s="19">
        <v>2</v>
      </c>
      <c r="B12" s="19">
        <v>119022</v>
      </c>
      <c r="C12" s="19" t="s">
        <v>58</v>
      </c>
      <c r="D12" s="18"/>
      <c r="E12" s="28">
        <f t="shared" si="0"/>
        <v>86</v>
      </c>
      <c r="F12" s="28" t="str">
        <f t="shared" si="1"/>
        <v>A</v>
      </c>
      <c r="G12" s="28">
        <f t="shared" si="2"/>
        <v>86</v>
      </c>
      <c r="H12" s="28" t="str">
        <f t="shared" si="3"/>
        <v>A</v>
      </c>
      <c r="I12" s="36">
        <v>1</v>
      </c>
      <c r="J12"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2" s="28">
        <f t="shared" si="5"/>
        <v>86.75</v>
      </c>
      <c r="L12" s="28" t="str">
        <f t="shared" si="6"/>
        <v>A</v>
      </c>
      <c r="M12" s="28">
        <f t="shared" si="7"/>
        <v>86.75</v>
      </c>
      <c r="N12" s="28" t="str">
        <f t="shared" si="8"/>
        <v>A</v>
      </c>
      <c r="O12" s="36">
        <v>1</v>
      </c>
      <c r="P12" s="28" t="str">
        <f t="shared" si="9"/>
        <v>Memiliki ketrampilan dalam menyajikan materi maritim, persebaran flora fauna, sumber daya alam, ketahanan pangan, kependudukan, kebudayaan, dan kebencanaan dengan dilengkapi peta, tabel, grafik atau diagram.</v>
      </c>
      <c r="Q12" s="39"/>
      <c r="R12" s="39" t="s">
        <v>8</v>
      </c>
      <c r="S12" s="18"/>
      <c r="T12" s="1">
        <v>86.117647058823536</v>
      </c>
      <c r="U12" s="1">
        <v>86</v>
      </c>
      <c r="V12" s="1">
        <v>85</v>
      </c>
      <c r="W12" s="1">
        <v>87</v>
      </c>
      <c r="X12" s="1"/>
      <c r="Y12" s="1"/>
      <c r="Z12" s="1"/>
      <c r="AA12" s="1"/>
      <c r="AB12" s="1"/>
      <c r="AC12" s="1"/>
      <c r="AD12" s="1"/>
      <c r="AE12" s="18"/>
      <c r="AF12" s="1">
        <v>86</v>
      </c>
      <c r="AG12" s="1">
        <v>95</v>
      </c>
      <c r="AH12" s="1">
        <v>80</v>
      </c>
      <c r="AI12" s="1">
        <v>86</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119037</v>
      </c>
      <c r="C13" s="19" t="s">
        <v>67</v>
      </c>
      <c r="D13" s="18"/>
      <c r="E13" s="28">
        <f t="shared" si="0"/>
        <v>84</v>
      </c>
      <c r="F13" s="28" t="str">
        <f t="shared" si="1"/>
        <v>B</v>
      </c>
      <c r="G13" s="28">
        <f t="shared" si="2"/>
        <v>84</v>
      </c>
      <c r="H13" s="28" t="str">
        <f t="shared" si="3"/>
        <v>B</v>
      </c>
      <c r="I13" s="36">
        <v>1</v>
      </c>
      <c r="J13"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3" s="28">
        <f t="shared" si="5"/>
        <v>88.75</v>
      </c>
      <c r="L13" s="28" t="str">
        <f t="shared" si="6"/>
        <v>A</v>
      </c>
      <c r="M13" s="28">
        <f t="shared" si="7"/>
        <v>88.75</v>
      </c>
      <c r="N13" s="28" t="str">
        <f t="shared" si="8"/>
        <v>A</v>
      </c>
      <c r="O13" s="36">
        <v>1</v>
      </c>
      <c r="P13" s="28" t="str">
        <f t="shared" si="9"/>
        <v>Memiliki ketrampilan dalam menyajikan materi maritim, persebaran flora fauna, sumber daya alam, ketahanan pangan, kependudukan, kebudayaan, dan kebencanaan dengan dilengkapi peta, tabel, grafik atau diagram.</v>
      </c>
      <c r="Q13" s="39"/>
      <c r="R13" s="39" t="s">
        <v>8</v>
      </c>
      <c r="S13" s="18"/>
      <c r="T13" s="1">
        <v>82.941176470588232</v>
      </c>
      <c r="U13" s="1">
        <v>84.960000000000008</v>
      </c>
      <c r="V13" s="1">
        <v>82</v>
      </c>
      <c r="W13" s="1">
        <v>84.13</v>
      </c>
      <c r="X13" s="1"/>
      <c r="Y13" s="1"/>
      <c r="Z13" s="1"/>
      <c r="AA13" s="1"/>
      <c r="AB13" s="1"/>
      <c r="AC13" s="1"/>
      <c r="AD13" s="1"/>
      <c r="AE13" s="18"/>
      <c r="AF13" s="1">
        <v>93</v>
      </c>
      <c r="AG13" s="1">
        <v>90</v>
      </c>
      <c r="AH13" s="1">
        <v>85</v>
      </c>
      <c r="AI13" s="1">
        <v>87</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8">
        <v>1</v>
      </c>
      <c r="FH13" s="80" t="s">
        <v>68</v>
      </c>
      <c r="FI13" s="80" t="s">
        <v>69</v>
      </c>
      <c r="FJ13" s="81">
        <v>51181</v>
      </c>
      <c r="FK13" s="81">
        <v>51191</v>
      </c>
    </row>
    <row r="14" spans="1:167" x14ac:dyDescent="0.25">
      <c r="A14" s="19">
        <v>4</v>
      </c>
      <c r="B14" s="19">
        <v>119052</v>
      </c>
      <c r="C14" s="19" t="s">
        <v>70</v>
      </c>
      <c r="D14" s="18"/>
      <c r="E14" s="28">
        <f t="shared" si="0"/>
        <v>86</v>
      </c>
      <c r="F14" s="28" t="str">
        <f t="shared" si="1"/>
        <v>A</v>
      </c>
      <c r="G14" s="28">
        <f t="shared" si="2"/>
        <v>86</v>
      </c>
      <c r="H14" s="28" t="str">
        <f t="shared" si="3"/>
        <v>A</v>
      </c>
      <c r="I14" s="36">
        <v>1</v>
      </c>
      <c r="J1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4" s="28">
        <f t="shared" si="5"/>
        <v>82.5</v>
      </c>
      <c r="L14" s="28" t="str">
        <f t="shared" si="6"/>
        <v>B</v>
      </c>
      <c r="M14" s="28">
        <f t="shared" si="7"/>
        <v>82.5</v>
      </c>
      <c r="N14" s="28" t="str">
        <f t="shared" si="8"/>
        <v>B</v>
      </c>
      <c r="O14" s="36">
        <v>1</v>
      </c>
      <c r="P14" s="28" t="str">
        <f t="shared" si="9"/>
        <v>Memiliki ketrampilan dalam menyajikan materi maritim, persebaran flora fauna, sumber daya alam, ketahanan pangan, kependudukan, kebudayaan, dan kebencanaan dengan dilengkapi peta, tabel, grafik atau diagram.</v>
      </c>
      <c r="Q14" s="39"/>
      <c r="R14" s="39" t="s">
        <v>8</v>
      </c>
      <c r="S14" s="18"/>
      <c r="T14" s="1">
        <v>84.35294117647058</v>
      </c>
      <c r="U14" s="1">
        <v>89.4</v>
      </c>
      <c r="V14" s="1">
        <v>89.739130434782609</v>
      </c>
      <c r="W14" s="1">
        <v>78.8</v>
      </c>
      <c r="X14" s="1"/>
      <c r="Y14" s="1"/>
      <c r="Z14" s="1"/>
      <c r="AA14" s="1"/>
      <c r="AB14" s="1"/>
      <c r="AC14" s="1"/>
      <c r="AD14" s="1"/>
      <c r="AE14" s="18"/>
      <c r="AF14" s="1">
        <v>86</v>
      </c>
      <c r="AG14" s="1">
        <v>82</v>
      </c>
      <c r="AH14" s="1">
        <v>82</v>
      </c>
      <c r="AI14" s="1">
        <v>80</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8"/>
      <c r="FH14" s="80"/>
      <c r="FI14" s="80"/>
      <c r="FJ14" s="81"/>
      <c r="FK14" s="81"/>
    </row>
    <row r="15" spans="1:167" x14ac:dyDescent="0.25">
      <c r="A15" s="19">
        <v>5</v>
      </c>
      <c r="B15" s="19">
        <v>119067</v>
      </c>
      <c r="C15" s="19" t="s">
        <v>71</v>
      </c>
      <c r="D15" s="18"/>
      <c r="E15" s="28">
        <f t="shared" si="0"/>
        <v>84</v>
      </c>
      <c r="F15" s="28" t="str">
        <f t="shared" si="1"/>
        <v>B</v>
      </c>
      <c r="G15" s="28">
        <f t="shared" si="2"/>
        <v>84</v>
      </c>
      <c r="H15" s="28" t="str">
        <f t="shared" si="3"/>
        <v>B</v>
      </c>
      <c r="I15" s="36">
        <v>1</v>
      </c>
      <c r="J15"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5" s="28">
        <f t="shared" si="5"/>
        <v>87.5</v>
      </c>
      <c r="L15" s="28" t="str">
        <f t="shared" si="6"/>
        <v>A</v>
      </c>
      <c r="M15" s="28">
        <f t="shared" si="7"/>
        <v>87.5</v>
      </c>
      <c r="N15" s="28" t="str">
        <f t="shared" si="8"/>
        <v>A</v>
      </c>
      <c r="O15" s="36">
        <v>1</v>
      </c>
      <c r="P15" s="28" t="str">
        <f t="shared" si="9"/>
        <v>Memiliki ketrampilan dalam menyajikan materi maritim, persebaran flora fauna, sumber daya alam, ketahanan pangan, kependudukan, kebudayaan, dan kebencanaan dengan dilengkapi peta, tabel, grafik atau diagram.</v>
      </c>
      <c r="Q15" s="39"/>
      <c r="R15" s="39" t="s">
        <v>8</v>
      </c>
      <c r="S15" s="18"/>
      <c r="T15" s="1">
        <v>82.235294117647058</v>
      </c>
      <c r="U15" s="1">
        <v>85.08</v>
      </c>
      <c r="V15" s="1">
        <v>85</v>
      </c>
      <c r="W15" s="1">
        <v>82</v>
      </c>
      <c r="X15" s="1"/>
      <c r="Y15" s="1"/>
      <c r="Z15" s="1"/>
      <c r="AA15" s="1"/>
      <c r="AB15" s="1"/>
      <c r="AC15" s="1"/>
      <c r="AD15" s="1"/>
      <c r="AE15" s="18"/>
      <c r="AF15" s="1">
        <v>93</v>
      </c>
      <c r="AG15" s="1">
        <v>90</v>
      </c>
      <c r="AH15" s="1">
        <v>80</v>
      </c>
      <c r="AI15" s="1">
        <v>87</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8">
        <v>2</v>
      </c>
      <c r="FH15" s="80" t="s">
        <v>72</v>
      </c>
      <c r="FI15" s="80" t="s">
        <v>73</v>
      </c>
      <c r="FJ15" s="81">
        <v>51182</v>
      </c>
      <c r="FK15" s="81">
        <v>51192</v>
      </c>
    </row>
    <row r="16" spans="1:167" x14ac:dyDescent="0.25">
      <c r="A16" s="19">
        <v>6</v>
      </c>
      <c r="B16" s="19">
        <v>119082</v>
      </c>
      <c r="C16" s="19" t="s">
        <v>74</v>
      </c>
      <c r="D16" s="18"/>
      <c r="E16" s="28">
        <f t="shared" si="0"/>
        <v>88</v>
      </c>
      <c r="F16" s="28" t="str">
        <f t="shared" si="1"/>
        <v>A</v>
      </c>
      <c r="G16" s="28">
        <f t="shared" si="2"/>
        <v>88</v>
      </c>
      <c r="H16" s="28" t="str">
        <f t="shared" si="3"/>
        <v>A</v>
      </c>
      <c r="I16" s="36">
        <v>1</v>
      </c>
      <c r="J16"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6" s="28">
        <f t="shared" si="5"/>
        <v>87.75</v>
      </c>
      <c r="L16" s="28" t="str">
        <f t="shared" si="6"/>
        <v>A</v>
      </c>
      <c r="M16" s="28">
        <f t="shared" si="7"/>
        <v>87.75</v>
      </c>
      <c r="N16" s="28" t="str">
        <f t="shared" si="8"/>
        <v>A</v>
      </c>
      <c r="O16" s="36">
        <v>1</v>
      </c>
      <c r="P16" s="28" t="str">
        <f t="shared" si="9"/>
        <v>Memiliki ketrampilan dalam menyajikan materi maritim, persebaran flora fauna, sumber daya alam, ketahanan pangan, kependudukan, kebudayaan, dan kebencanaan dengan dilengkapi peta, tabel, grafik atau diagram.</v>
      </c>
      <c r="Q16" s="39"/>
      <c r="R16" s="39" t="s">
        <v>8</v>
      </c>
      <c r="S16" s="18"/>
      <c r="T16" s="1">
        <v>86.470588235294116</v>
      </c>
      <c r="U16" s="1">
        <v>88.800000000000011</v>
      </c>
      <c r="V16" s="1">
        <v>91.565217391304344</v>
      </c>
      <c r="W16" s="1">
        <v>86.53</v>
      </c>
      <c r="X16" s="1"/>
      <c r="Y16" s="1"/>
      <c r="Z16" s="1"/>
      <c r="AA16" s="1"/>
      <c r="AB16" s="1"/>
      <c r="AC16" s="1"/>
      <c r="AD16" s="1"/>
      <c r="AE16" s="18"/>
      <c r="AF16" s="1">
        <v>90</v>
      </c>
      <c r="AG16" s="1">
        <v>93</v>
      </c>
      <c r="AH16" s="1">
        <v>85</v>
      </c>
      <c r="AI16" s="1">
        <v>83</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8"/>
      <c r="FH16" s="80"/>
      <c r="FI16" s="80"/>
      <c r="FJ16" s="81"/>
      <c r="FK16" s="81"/>
    </row>
    <row r="17" spans="1:167" x14ac:dyDescent="0.25">
      <c r="A17" s="19">
        <v>7</v>
      </c>
      <c r="B17" s="19">
        <v>119097</v>
      </c>
      <c r="C17" s="19" t="s">
        <v>75</v>
      </c>
      <c r="D17" s="18"/>
      <c r="E17" s="28">
        <f t="shared" si="0"/>
        <v>74</v>
      </c>
      <c r="F17" s="28" t="str">
        <f t="shared" si="1"/>
        <v>C</v>
      </c>
      <c r="G17" s="28">
        <f t="shared" si="2"/>
        <v>74</v>
      </c>
      <c r="H17" s="28" t="str">
        <f t="shared" si="3"/>
        <v>C</v>
      </c>
      <c r="I17" s="36">
        <v>1</v>
      </c>
      <c r="J17"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7" s="28">
        <f t="shared" si="5"/>
        <v>85.25</v>
      </c>
      <c r="L17" s="28" t="str">
        <f t="shared" si="6"/>
        <v>A</v>
      </c>
      <c r="M17" s="28">
        <f t="shared" si="7"/>
        <v>85.25</v>
      </c>
      <c r="N17" s="28" t="str">
        <f t="shared" si="8"/>
        <v>A</v>
      </c>
      <c r="O17" s="36">
        <v>1</v>
      </c>
      <c r="P17" s="28" t="str">
        <f t="shared" si="9"/>
        <v>Memiliki ketrampilan dalam menyajikan materi maritim, persebaran flora fauna, sumber daya alam, ketahanan pangan, kependudukan, kebudayaan, dan kebencanaan dengan dilengkapi peta, tabel, grafik atau diagram.</v>
      </c>
      <c r="Q17" s="39"/>
      <c r="R17" s="39" t="s">
        <v>9</v>
      </c>
      <c r="S17" s="18"/>
      <c r="T17" s="1">
        <v>75.882352941176464</v>
      </c>
      <c r="U17" s="1">
        <v>71.64</v>
      </c>
      <c r="V17" s="1">
        <v>74.608695652173907</v>
      </c>
      <c r="W17" s="1">
        <v>71.87</v>
      </c>
      <c r="X17" s="1"/>
      <c r="Y17" s="1"/>
      <c r="Z17" s="1"/>
      <c r="AA17" s="1"/>
      <c r="AB17" s="1"/>
      <c r="AC17" s="1"/>
      <c r="AD17" s="1"/>
      <c r="AE17" s="18"/>
      <c r="AF17" s="1">
        <v>86</v>
      </c>
      <c r="AG17" s="1">
        <v>83</v>
      </c>
      <c r="AH17" s="1">
        <v>87</v>
      </c>
      <c r="AI17" s="1">
        <v>85</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8">
        <v>3</v>
      </c>
      <c r="FH17" s="80" t="s">
        <v>76</v>
      </c>
      <c r="FI17" s="80" t="s">
        <v>77</v>
      </c>
      <c r="FJ17" s="81">
        <v>51183</v>
      </c>
      <c r="FK17" s="81">
        <v>51193</v>
      </c>
    </row>
    <row r="18" spans="1:167" x14ac:dyDescent="0.25">
      <c r="A18" s="19">
        <v>8</v>
      </c>
      <c r="B18" s="19">
        <v>119112</v>
      </c>
      <c r="C18" s="19" t="s">
        <v>78</v>
      </c>
      <c r="D18" s="18"/>
      <c r="E18" s="28">
        <f t="shared" si="0"/>
        <v>76</v>
      </c>
      <c r="F18" s="28" t="str">
        <f t="shared" si="1"/>
        <v>B</v>
      </c>
      <c r="G18" s="28">
        <f t="shared" si="2"/>
        <v>76</v>
      </c>
      <c r="H18" s="28" t="str">
        <f t="shared" si="3"/>
        <v>B</v>
      </c>
      <c r="I18" s="36">
        <v>1</v>
      </c>
      <c r="J18"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8" s="28">
        <f t="shared" si="5"/>
        <v>86.75</v>
      </c>
      <c r="L18" s="28" t="str">
        <f t="shared" si="6"/>
        <v>A</v>
      </c>
      <c r="M18" s="28">
        <f t="shared" si="7"/>
        <v>86.75</v>
      </c>
      <c r="N18" s="28" t="str">
        <f t="shared" si="8"/>
        <v>A</v>
      </c>
      <c r="O18" s="36">
        <v>1</v>
      </c>
      <c r="P18" s="28" t="str">
        <f t="shared" si="9"/>
        <v>Memiliki ketrampilan dalam menyajikan materi maritim, persebaran flora fauna, sumber daya alam, ketahanan pangan, kependudukan, kebudayaan, dan kebencanaan dengan dilengkapi peta, tabel, grafik atau diagram.</v>
      </c>
      <c r="Q18" s="39"/>
      <c r="R18" s="39" t="s">
        <v>8</v>
      </c>
      <c r="S18" s="18"/>
      <c r="T18" s="1">
        <v>73.411764705882348</v>
      </c>
      <c r="U18" s="1">
        <v>70</v>
      </c>
      <c r="V18" s="1">
        <v>82.434782608695656</v>
      </c>
      <c r="W18" s="1">
        <v>79.599999999999994</v>
      </c>
      <c r="X18" s="1"/>
      <c r="Y18" s="1"/>
      <c r="Z18" s="1"/>
      <c r="AA18" s="1"/>
      <c r="AB18" s="1"/>
      <c r="AC18" s="1"/>
      <c r="AD18" s="1"/>
      <c r="AE18" s="18"/>
      <c r="AF18" s="1">
        <v>84</v>
      </c>
      <c r="AG18" s="1">
        <v>95</v>
      </c>
      <c r="AH18" s="1">
        <v>82</v>
      </c>
      <c r="AI18" s="1">
        <v>86</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8"/>
      <c r="FH18" s="80"/>
      <c r="FI18" s="80"/>
      <c r="FJ18" s="81"/>
      <c r="FK18" s="81"/>
    </row>
    <row r="19" spans="1:167" x14ac:dyDescent="0.25">
      <c r="A19" s="19">
        <v>9</v>
      </c>
      <c r="B19" s="19">
        <v>119127</v>
      </c>
      <c r="C19" s="19" t="s">
        <v>79</v>
      </c>
      <c r="D19" s="18"/>
      <c r="E19" s="28">
        <f t="shared" si="0"/>
        <v>76</v>
      </c>
      <c r="F19" s="28" t="str">
        <f t="shared" si="1"/>
        <v>B</v>
      </c>
      <c r="G19" s="28">
        <f t="shared" si="2"/>
        <v>76</v>
      </c>
      <c r="H19" s="28" t="str">
        <f t="shared" si="3"/>
        <v>B</v>
      </c>
      <c r="I19" s="36">
        <v>1</v>
      </c>
      <c r="J19"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9" s="28">
        <f t="shared" si="5"/>
        <v>89</v>
      </c>
      <c r="L19" s="28" t="str">
        <f t="shared" si="6"/>
        <v>A</v>
      </c>
      <c r="M19" s="28">
        <f t="shared" si="7"/>
        <v>89</v>
      </c>
      <c r="N19" s="28" t="str">
        <f t="shared" si="8"/>
        <v>A</v>
      </c>
      <c r="O19" s="36">
        <v>1</v>
      </c>
      <c r="P19" s="28" t="str">
        <f t="shared" si="9"/>
        <v>Memiliki ketrampilan dalam menyajikan materi maritim, persebaran flora fauna, sumber daya alam, ketahanan pangan, kependudukan, kebudayaan, dan kebencanaan dengan dilengkapi peta, tabel, grafik atau diagram.</v>
      </c>
      <c r="Q19" s="39"/>
      <c r="R19" s="39" t="s">
        <v>8</v>
      </c>
      <c r="S19" s="18"/>
      <c r="T19" s="1">
        <v>69.529411764705884</v>
      </c>
      <c r="U19" s="1">
        <v>75.84</v>
      </c>
      <c r="V19" s="1">
        <v>78</v>
      </c>
      <c r="W19" s="1">
        <v>82.27</v>
      </c>
      <c r="X19" s="1"/>
      <c r="Y19" s="1"/>
      <c r="Z19" s="1"/>
      <c r="AA19" s="1"/>
      <c r="AB19" s="1"/>
      <c r="AC19" s="1"/>
      <c r="AD19" s="1"/>
      <c r="AE19" s="18"/>
      <c r="AF19" s="1">
        <v>93</v>
      </c>
      <c r="AG19" s="1">
        <v>90</v>
      </c>
      <c r="AH19" s="1">
        <v>86</v>
      </c>
      <c r="AI19" s="1">
        <v>87</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8">
        <v>4</v>
      </c>
      <c r="FH19" s="80"/>
      <c r="FI19" s="80"/>
      <c r="FJ19" s="81">
        <v>51184</v>
      </c>
      <c r="FK19" s="81">
        <v>51194</v>
      </c>
    </row>
    <row r="20" spans="1:167" x14ac:dyDescent="0.25">
      <c r="A20" s="19">
        <v>10</v>
      </c>
      <c r="B20" s="19">
        <v>119142</v>
      </c>
      <c r="C20" s="19" t="s">
        <v>80</v>
      </c>
      <c r="D20" s="18"/>
      <c r="E20" s="28">
        <f t="shared" si="0"/>
        <v>74</v>
      </c>
      <c r="F20" s="28" t="str">
        <f t="shared" si="1"/>
        <v>C</v>
      </c>
      <c r="G20" s="28">
        <f t="shared" si="2"/>
        <v>74</v>
      </c>
      <c r="H20" s="28" t="str">
        <f t="shared" si="3"/>
        <v>C</v>
      </c>
      <c r="I20" s="36">
        <v>1</v>
      </c>
      <c r="J20"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0" s="28">
        <f t="shared" si="5"/>
        <v>85</v>
      </c>
      <c r="L20" s="28" t="str">
        <f t="shared" si="6"/>
        <v>A</v>
      </c>
      <c r="M20" s="28">
        <f t="shared" si="7"/>
        <v>85</v>
      </c>
      <c r="N20" s="28" t="str">
        <f t="shared" si="8"/>
        <v>A</v>
      </c>
      <c r="O20" s="36">
        <v>1</v>
      </c>
      <c r="P20" s="28" t="str">
        <f t="shared" si="9"/>
        <v>Memiliki ketrampilan dalam menyajikan materi maritim, persebaran flora fauna, sumber daya alam, ketahanan pangan, kependudukan, kebudayaan, dan kebencanaan dengan dilengkapi peta, tabel, grafik atau diagram.</v>
      </c>
      <c r="Q20" s="39"/>
      <c r="R20" s="39" t="s">
        <v>9</v>
      </c>
      <c r="S20" s="18"/>
      <c r="T20" s="1">
        <v>72</v>
      </c>
      <c r="U20" s="1">
        <v>72</v>
      </c>
      <c r="V20" s="1">
        <v>78</v>
      </c>
      <c r="W20" s="1">
        <v>73.73</v>
      </c>
      <c r="X20" s="1"/>
      <c r="Y20" s="1"/>
      <c r="Z20" s="1"/>
      <c r="AA20" s="1"/>
      <c r="AB20" s="1"/>
      <c r="AC20" s="1"/>
      <c r="AD20" s="1"/>
      <c r="AE20" s="18"/>
      <c r="AF20" s="1">
        <v>86</v>
      </c>
      <c r="AG20" s="1">
        <v>83</v>
      </c>
      <c r="AH20" s="1">
        <v>86</v>
      </c>
      <c r="AI20" s="1">
        <v>85</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8"/>
      <c r="FH20" s="80"/>
      <c r="FI20" s="80"/>
      <c r="FJ20" s="81"/>
      <c r="FK20" s="81"/>
    </row>
    <row r="21" spans="1:167" x14ac:dyDescent="0.25">
      <c r="A21" s="19">
        <v>11</v>
      </c>
      <c r="B21" s="19">
        <v>119157</v>
      </c>
      <c r="C21" s="19" t="s">
        <v>81</v>
      </c>
      <c r="D21" s="18"/>
      <c r="E21" s="28">
        <f t="shared" si="0"/>
        <v>87</v>
      </c>
      <c r="F21" s="28" t="str">
        <f t="shared" si="1"/>
        <v>A</v>
      </c>
      <c r="G21" s="28">
        <f t="shared" si="2"/>
        <v>87</v>
      </c>
      <c r="H21" s="28" t="str">
        <f t="shared" si="3"/>
        <v>A</v>
      </c>
      <c r="I21" s="36">
        <v>1</v>
      </c>
      <c r="J21"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1" s="28">
        <f t="shared" si="5"/>
        <v>89.75</v>
      </c>
      <c r="L21" s="28" t="str">
        <f t="shared" si="6"/>
        <v>A</v>
      </c>
      <c r="M21" s="28">
        <f t="shared" si="7"/>
        <v>89.75</v>
      </c>
      <c r="N21" s="28" t="str">
        <f t="shared" si="8"/>
        <v>A</v>
      </c>
      <c r="O21" s="36">
        <v>1</v>
      </c>
      <c r="P21" s="28" t="str">
        <f t="shared" si="9"/>
        <v>Memiliki ketrampilan dalam menyajikan materi maritim, persebaran flora fauna, sumber daya alam, ketahanan pangan, kependudukan, kebudayaan, dan kebencanaan dengan dilengkapi peta, tabel, grafik atau diagram.</v>
      </c>
      <c r="Q21" s="39"/>
      <c r="R21" s="39" t="s">
        <v>8</v>
      </c>
      <c r="S21" s="18"/>
      <c r="T21" s="1">
        <v>84.35294117647058</v>
      </c>
      <c r="U21" s="1">
        <v>87.240000000000009</v>
      </c>
      <c r="V21" s="1">
        <v>88.173913043478265</v>
      </c>
      <c r="W21" s="1">
        <v>86.8</v>
      </c>
      <c r="X21" s="1"/>
      <c r="Y21" s="1"/>
      <c r="Z21" s="1"/>
      <c r="AA21" s="1"/>
      <c r="AB21" s="1"/>
      <c r="AC21" s="1"/>
      <c r="AD21" s="1"/>
      <c r="AE21" s="18"/>
      <c r="AF21" s="1">
        <v>93</v>
      </c>
      <c r="AG21" s="1">
        <v>90</v>
      </c>
      <c r="AH21" s="1">
        <v>89</v>
      </c>
      <c r="AI21" s="1">
        <v>87</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8">
        <v>5</v>
      </c>
      <c r="FH21" s="80"/>
      <c r="FI21" s="80"/>
      <c r="FJ21" s="81">
        <v>51185</v>
      </c>
      <c r="FK21" s="81">
        <v>51195</v>
      </c>
    </row>
    <row r="22" spans="1:167" x14ac:dyDescent="0.25">
      <c r="A22" s="19">
        <v>12</v>
      </c>
      <c r="B22" s="19">
        <v>119172</v>
      </c>
      <c r="C22" s="19" t="s">
        <v>82</v>
      </c>
      <c r="D22" s="18"/>
      <c r="E22" s="28">
        <f t="shared" si="0"/>
        <v>81</v>
      </c>
      <c r="F22" s="28" t="str">
        <f t="shared" si="1"/>
        <v>B</v>
      </c>
      <c r="G22" s="28">
        <f t="shared" si="2"/>
        <v>81</v>
      </c>
      <c r="H22" s="28" t="str">
        <f t="shared" si="3"/>
        <v>B</v>
      </c>
      <c r="I22" s="36">
        <v>1</v>
      </c>
      <c r="J22"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2" s="28">
        <f t="shared" si="5"/>
        <v>83.25</v>
      </c>
      <c r="L22" s="28" t="str">
        <f t="shared" si="6"/>
        <v>B</v>
      </c>
      <c r="M22" s="28">
        <f t="shared" si="7"/>
        <v>83.25</v>
      </c>
      <c r="N22" s="28" t="str">
        <f t="shared" si="8"/>
        <v>B</v>
      </c>
      <c r="O22" s="36">
        <v>1</v>
      </c>
      <c r="P22" s="28" t="str">
        <f t="shared" si="9"/>
        <v>Memiliki ketrampilan dalam menyajikan materi maritim, persebaran flora fauna, sumber daya alam, ketahanan pangan, kependudukan, kebudayaan, dan kebencanaan dengan dilengkapi peta, tabel, grafik atau diagram.</v>
      </c>
      <c r="Q22" s="39"/>
      <c r="R22" s="39" t="s">
        <v>8</v>
      </c>
      <c r="S22" s="18"/>
      <c r="T22" s="1">
        <v>75.882352941176464</v>
      </c>
      <c r="U22" s="1">
        <v>80.64</v>
      </c>
      <c r="V22" s="1">
        <v>88.695652173913047</v>
      </c>
      <c r="W22" s="1">
        <v>79.33</v>
      </c>
      <c r="X22" s="1"/>
      <c r="Y22" s="1"/>
      <c r="Z22" s="1"/>
      <c r="AA22" s="1"/>
      <c r="AB22" s="1"/>
      <c r="AC22" s="1"/>
      <c r="AD22" s="1"/>
      <c r="AE22" s="18"/>
      <c r="AF22" s="1">
        <v>86</v>
      </c>
      <c r="AG22" s="1">
        <v>82</v>
      </c>
      <c r="AH22" s="1">
        <v>85</v>
      </c>
      <c r="AI22" s="1">
        <v>80</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8"/>
      <c r="FH22" s="80"/>
      <c r="FI22" s="80"/>
      <c r="FJ22" s="81"/>
      <c r="FK22" s="81"/>
    </row>
    <row r="23" spans="1:167" x14ac:dyDescent="0.25">
      <c r="A23" s="19">
        <v>13</v>
      </c>
      <c r="B23" s="19">
        <v>119187</v>
      </c>
      <c r="C23" s="19" t="s">
        <v>83</v>
      </c>
      <c r="D23" s="18"/>
      <c r="E23" s="28">
        <f t="shared" si="0"/>
        <v>83</v>
      </c>
      <c r="F23" s="28" t="str">
        <f t="shared" si="1"/>
        <v>B</v>
      </c>
      <c r="G23" s="28">
        <f t="shared" si="2"/>
        <v>83</v>
      </c>
      <c r="H23" s="28" t="str">
        <f t="shared" si="3"/>
        <v>B</v>
      </c>
      <c r="I23" s="36">
        <v>1</v>
      </c>
      <c r="J23"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3" s="28">
        <f t="shared" si="5"/>
        <v>85.5</v>
      </c>
      <c r="L23" s="28" t="str">
        <f t="shared" si="6"/>
        <v>A</v>
      </c>
      <c r="M23" s="28">
        <f t="shared" si="7"/>
        <v>85.5</v>
      </c>
      <c r="N23" s="28" t="str">
        <f t="shared" si="8"/>
        <v>A</v>
      </c>
      <c r="O23" s="36">
        <v>1</v>
      </c>
      <c r="P23" s="28" t="str">
        <f t="shared" si="9"/>
        <v>Memiliki ketrampilan dalam menyajikan materi maritim, persebaran flora fauna, sumber daya alam, ketahanan pangan, kependudukan, kebudayaan, dan kebencanaan dengan dilengkapi peta, tabel, grafik atau diagram.</v>
      </c>
      <c r="Q23" s="39"/>
      <c r="R23" s="39" t="s">
        <v>8</v>
      </c>
      <c r="S23" s="18"/>
      <c r="T23" s="1">
        <v>82.235294117647058</v>
      </c>
      <c r="U23" s="1">
        <v>78.48</v>
      </c>
      <c r="V23" s="1">
        <v>87.391304347826093</v>
      </c>
      <c r="W23" s="1">
        <v>82.27</v>
      </c>
      <c r="X23" s="1"/>
      <c r="Y23" s="1"/>
      <c r="Z23" s="1"/>
      <c r="AA23" s="1"/>
      <c r="AB23" s="1"/>
      <c r="AC23" s="1"/>
      <c r="AD23" s="1"/>
      <c r="AE23" s="18"/>
      <c r="AF23" s="1">
        <v>86</v>
      </c>
      <c r="AG23" s="1">
        <v>83</v>
      </c>
      <c r="AH23" s="1">
        <v>88</v>
      </c>
      <c r="AI23" s="1">
        <v>85</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8">
        <v>6</v>
      </c>
      <c r="FH23" s="80"/>
      <c r="FI23" s="80"/>
      <c r="FJ23" s="81">
        <v>51186</v>
      </c>
      <c r="FK23" s="81">
        <v>51196</v>
      </c>
    </row>
    <row r="24" spans="1:167" x14ac:dyDescent="0.25">
      <c r="A24" s="19">
        <v>14</v>
      </c>
      <c r="B24" s="19">
        <v>119202</v>
      </c>
      <c r="C24" s="19" t="s">
        <v>84</v>
      </c>
      <c r="D24" s="18"/>
      <c r="E24" s="28">
        <f t="shared" si="0"/>
        <v>81</v>
      </c>
      <c r="F24" s="28" t="str">
        <f t="shared" si="1"/>
        <v>B</v>
      </c>
      <c r="G24" s="28">
        <f t="shared" si="2"/>
        <v>81</v>
      </c>
      <c r="H24" s="28" t="str">
        <f t="shared" si="3"/>
        <v>B</v>
      </c>
      <c r="I24" s="36">
        <v>1</v>
      </c>
      <c r="J2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4" s="28">
        <f t="shared" si="5"/>
        <v>89</v>
      </c>
      <c r="L24" s="28" t="str">
        <f t="shared" si="6"/>
        <v>A</v>
      </c>
      <c r="M24" s="28">
        <f t="shared" si="7"/>
        <v>89</v>
      </c>
      <c r="N24" s="28" t="str">
        <f t="shared" si="8"/>
        <v>A</v>
      </c>
      <c r="O24" s="36">
        <v>1</v>
      </c>
      <c r="P24" s="28" t="str">
        <f t="shared" si="9"/>
        <v>Memiliki ketrampilan dalam menyajikan materi maritim, persebaran flora fauna, sumber daya alam, ketahanan pangan, kependudukan, kebudayaan, dan kebencanaan dengan dilengkapi peta, tabel, grafik atau diagram.</v>
      </c>
      <c r="Q24" s="39"/>
      <c r="R24" s="39" t="s">
        <v>8</v>
      </c>
      <c r="S24" s="18"/>
      <c r="T24" s="1">
        <v>79.058823529411768</v>
      </c>
      <c r="U24" s="1">
        <v>79.2</v>
      </c>
      <c r="V24" s="1">
        <v>86.34782608695653</v>
      </c>
      <c r="W24" s="1">
        <v>80.67</v>
      </c>
      <c r="X24" s="1"/>
      <c r="Y24" s="1"/>
      <c r="Z24" s="1"/>
      <c r="AA24" s="1"/>
      <c r="AB24" s="1"/>
      <c r="AC24" s="1"/>
      <c r="AD24" s="1"/>
      <c r="AE24" s="18"/>
      <c r="AF24" s="1">
        <v>93</v>
      </c>
      <c r="AG24" s="1">
        <v>90</v>
      </c>
      <c r="AH24" s="1">
        <v>86</v>
      </c>
      <c r="AI24" s="1">
        <v>87</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8"/>
      <c r="FH24" s="80"/>
      <c r="FI24" s="80"/>
      <c r="FJ24" s="81"/>
      <c r="FK24" s="81"/>
    </row>
    <row r="25" spans="1:167" x14ac:dyDescent="0.25">
      <c r="A25" s="19">
        <v>15</v>
      </c>
      <c r="B25" s="19">
        <v>119217</v>
      </c>
      <c r="C25" s="19" t="s">
        <v>85</v>
      </c>
      <c r="D25" s="18"/>
      <c r="E25" s="28">
        <f t="shared" si="0"/>
        <v>86</v>
      </c>
      <c r="F25" s="28" t="str">
        <f t="shared" si="1"/>
        <v>A</v>
      </c>
      <c r="G25" s="28">
        <f t="shared" si="2"/>
        <v>86</v>
      </c>
      <c r="H25" s="28" t="str">
        <f t="shared" si="3"/>
        <v>A</v>
      </c>
      <c r="I25" s="36">
        <v>1</v>
      </c>
      <c r="J25"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5" s="28">
        <f t="shared" si="5"/>
        <v>87.75</v>
      </c>
      <c r="L25" s="28" t="str">
        <f t="shared" si="6"/>
        <v>A</v>
      </c>
      <c r="M25" s="28">
        <f t="shared" si="7"/>
        <v>87.75</v>
      </c>
      <c r="N25" s="28" t="str">
        <f t="shared" si="8"/>
        <v>A</v>
      </c>
      <c r="O25" s="36">
        <v>1</v>
      </c>
      <c r="P25" s="28" t="str">
        <f t="shared" si="9"/>
        <v>Memiliki ketrampilan dalam menyajikan materi maritim, persebaran flora fauna, sumber daya alam, ketahanan pangan, kependudukan, kebudayaan, dan kebencanaan dengan dilengkapi peta, tabel, grafik atau diagram.</v>
      </c>
      <c r="Q25" s="39"/>
      <c r="R25" s="39" t="s">
        <v>8</v>
      </c>
      <c r="S25" s="18"/>
      <c r="T25" s="1">
        <v>84.705882352941174</v>
      </c>
      <c r="U25" s="1">
        <v>89.039999999999992</v>
      </c>
      <c r="V25" s="1">
        <v>84</v>
      </c>
      <c r="W25" s="1">
        <v>86.27</v>
      </c>
      <c r="X25" s="1"/>
      <c r="Y25" s="1"/>
      <c r="Z25" s="1"/>
      <c r="AA25" s="1"/>
      <c r="AB25" s="1"/>
      <c r="AC25" s="1"/>
      <c r="AD25" s="1"/>
      <c r="AE25" s="18"/>
      <c r="AF25" s="1">
        <v>90</v>
      </c>
      <c r="AG25" s="1">
        <v>93</v>
      </c>
      <c r="AH25" s="1">
        <v>85</v>
      </c>
      <c r="AI25" s="1">
        <v>83</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50" t="s">
        <v>86</v>
      </c>
      <c r="FD25" s="50"/>
      <c r="FE25" s="50"/>
      <c r="FG25" s="78">
        <v>7</v>
      </c>
      <c r="FH25" s="80"/>
      <c r="FI25" s="80"/>
      <c r="FJ25" s="81">
        <v>51187</v>
      </c>
      <c r="FK25" s="81">
        <v>51197</v>
      </c>
    </row>
    <row r="26" spans="1:167" x14ac:dyDescent="0.25">
      <c r="A26" s="19">
        <v>16</v>
      </c>
      <c r="B26" s="19">
        <v>119232</v>
      </c>
      <c r="C26" s="19" t="s">
        <v>87</v>
      </c>
      <c r="D26" s="18"/>
      <c r="E26" s="28">
        <f t="shared" si="0"/>
        <v>78</v>
      </c>
      <c r="F26" s="28" t="str">
        <f t="shared" si="1"/>
        <v>B</v>
      </c>
      <c r="G26" s="28">
        <f t="shared" si="2"/>
        <v>78</v>
      </c>
      <c r="H26" s="28" t="str">
        <f t="shared" si="3"/>
        <v>B</v>
      </c>
      <c r="I26" s="36">
        <v>1</v>
      </c>
      <c r="J26"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6" s="28">
        <f t="shared" si="5"/>
        <v>82</v>
      </c>
      <c r="L26" s="28" t="str">
        <f t="shared" si="6"/>
        <v>B</v>
      </c>
      <c r="M26" s="28">
        <f t="shared" si="7"/>
        <v>82</v>
      </c>
      <c r="N26" s="28" t="str">
        <f t="shared" si="8"/>
        <v>B</v>
      </c>
      <c r="O26" s="36">
        <v>1</v>
      </c>
      <c r="P26" s="28" t="str">
        <f t="shared" si="9"/>
        <v>Memiliki ketrampilan dalam menyajikan materi maritim, persebaran flora fauna, sumber daya alam, ketahanan pangan, kependudukan, kebudayaan, dan kebencanaan dengan dilengkapi peta, tabel, grafik atau diagram.</v>
      </c>
      <c r="Q26" s="39"/>
      <c r="R26" s="39" t="s">
        <v>9</v>
      </c>
      <c r="S26" s="18"/>
      <c r="T26" s="1">
        <v>75</v>
      </c>
      <c r="U26" s="1">
        <v>81.48</v>
      </c>
      <c r="V26" s="1">
        <v>78</v>
      </c>
      <c r="W26" s="1">
        <v>78</v>
      </c>
      <c r="X26" s="1"/>
      <c r="Y26" s="1"/>
      <c r="Z26" s="1"/>
      <c r="AA26" s="1"/>
      <c r="AB26" s="1"/>
      <c r="AC26" s="1"/>
      <c r="AD26" s="1"/>
      <c r="AE26" s="18"/>
      <c r="AF26" s="1">
        <v>86</v>
      </c>
      <c r="AG26" s="1">
        <v>82</v>
      </c>
      <c r="AH26" s="1">
        <v>80</v>
      </c>
      <c r="AI26" s="1">
        <v>80</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8"/>
      <c r="FH26" s="80"/>
      <c r="FI26" s="80"/>
      <c r="FJ26" s="81"/>
      <c r="FK26" s="81"/>
    </row>
    <row r="27" spans="1:167" x14ac:dyDescent="0.25">
      <c r="A27" s="19">
        <v>17</v>
      </c>
      <c r="B27" s="19">
        <v>119247</v>
      </c>
      <c r="C27" s="19" t="s">
        <v>88</v>
      </c>
      <c r="D27" s="18"/>
      <c r="E27" s="28">
        <f t="shared" si="0"/>
        <v>75</v>
      </c>
      <c r="F27" s="28" t="str">
        <f t="shared" si="1"/>
        <v>C</v>
      </c>
      <c r="G27" s="28">
        <f t="shared" si="2"/>
        <v>75</v>
      </c>
      <c r="H27" s="28" t="str">
        <f t="shared" si="3"/>
        <v>C</v>
      </c>
      <c r="I27" s="36">
        <v>1</v>
      </c>
      <c r="J27"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7" s="28">
        <f t="shared" si="5"/>
        <v>84.25</v>
      </c>
      <c r="L27" s="28" t="str">
        <f t="shared" si="6"/>
        <v>A</v>
      </c>
      <c r="M27" s="28">
        <f t="shared" si="7"/>
        <v>84.25</v>
      </c>
      <c r="N27" s="28" t="str">
        <f t="shared" si="8"/>
        <v>A</v>
      </c>
      <c r="O27" s="36">
        <v>1</v>
      </c>
      <c r="P27" s="28" t="str">
        <f t="shared" si="9"/>
        <v>Memiliki ketrampilan dalam menyajikan materi maritim, persebaran flora fauna, sumber daya alam, ketahanan pangan, kependudukan, kebudayaan, dan kebencanaan dengan dilengkapi peta, tabel, grafik atau diagram.</v>
      </c>
      <c r="Q27" s="39"/>
      <c r="R27" s="39" t="s">
        <v>9</v>
      </c>
      <c r="S27" s="18"/>
      <c r="T27" s="1">
        <v>75</v>
      </c>
      <c r="U27" s="1">
        <v>75</v>
      </c>
      <c r="V27" s="1">
        <v>79.304347826086968</v>
      </c>
      <c r="W27" s="1">
        <v>70.27</v>
      </c>
      <c r="X27" s="1"/>
      <c r="Y27" s="1"/>
      <c r="Z27" s="1"/>
      <c r="AA27" s="1"/>
      <c r="AB27" s="1"/>
      <c r="AC27" s="1"/>
      <c r="AD27" s="1"/>
      <c r="AE27" s="18"/>
      <c r="AF27" s="1">
        <v>86</v>
      </c>
      <c r="AG27" s="1">
        <v>83</v>
      </c>
      <c r="AH27" s="1">
        <v>83</v>
      </c>
      <c r="AI27" s="1">
        <v>85</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8">
        <v>8</v>
      </c>
      <c r="FH27" s="80"/>
      <c r="FI27" s="80"/>
      <c r="FJ27" s="81">
        <v>51188</v>
      </c>
      <c r="FK27" s="81">
        <v>51198</v>
      </c>
    </row>
    <row r="28" spans="1:167" x14ac:dyDescent="0.25">
      <c r="A28" s="19">
        <v>18</v>
      </c>
      <c r="B28" s="19">
        <v>120621</v>
      </c>
      <c r="C28" s="19" t="s">
        <v>89</v>
      </c>
      <c r="D28" s="18"/>
      <c r="E28" s="28">
        <f t="shared" si="0"/>
        <v>78</v>
      </c>
      <c r="F28" s="28" t="str">
        <f t="shared" si="1"/>
        <v>B</v>
      </c>
      <c r="G28" s="28">
        <f t="shared" si="2"/>
        <v>78</v>
      </c>
      <c r="H28" s="28" t="str">
        <f t="shared" si="3"/>
        <v>B</v>
      </c>
      <c r="I28" s="36">
        <v>1</v>
      </c>
      <c r="J28"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8" s="28">
        <f t="shared" si="5"/>
        <v>86</v>
      </c>
      <c r="L28" s="28" t="str">
        <f t="shared" si="6"/>
        <v>A</v>
      </c>
      <c r="M28" s="28">
        <f t="shared" si="7"/>
        <v>86</v>
      </c>
      <c r="N28" s="28" t="str">
        <f t="shared" si="8"/>
        <v>A</v>
      </c>
      <c r="O28" s="36">
        <v>1</v>
      </c>
      <c r="P28" s="28" t="str">
        <f t="shared" si="9"/>
        <v>Memiliki ketrampilan dalam menyajikan materi maritim, persebaran flora fauna, sumber daya alam, ketahanan pangan, kependudukan, kebudayaan, dan kebencanaan dengan dilengkapi peta, tabel, grafik atau diagram.</v>
      </c>
      <c r="Q28" s="39"/>
      <c r="R28" s="39" t="s">
        <v>8</v>
      </c>
      <c r="S28" s="18"/>
      <c r="T28" s="1">
        <v>79.764705882352928</v>
      </c>
      <c r="U28" s="1">
        <v>71.400000000000006</v>
      </c>
      <c r="V28" s="1">
        <v>82.173913043478265</v>
      </c>
      <c r="W28" s="1">
        <v>78.8</v>
      </c>
      <c r="X28" s="1"/>
      <c r="Y28" s="1"/>
      <c r="Z28" s="1"/>
      <c r="AA28" s="1"/>
      <c r="AB28" s="1"/>
      <c r="AC28" s="1"/>
      <c r="AD28" s="1"/>
      <c r="AE28" s="18"/>
      <c r="AF28" s="1">
        <v>87</v>
      </c>
      <c r="AG28" s="1">
        <v>84</v>
      </c>
      <c r="AH28" s="1">
        <v>87</v>
      </c>
      <c r="AI28" s="1">
        <v>86</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8"/>
      <c r="FH28" s="80"/>
      <c r="FI28" s="80"/>
      <c r="FJ28" s="81"/>
      <c r="FK28" s="81"/>
    </row>
    <row r="29" spans="1:167" x14ac:dyDescent="0.25">
      <c r="A29" s="19">
        <v>19</v>
      </c>
      <c r="B29" s="19">
        <v>119262</v>
      </c>
      <c r="C29" s="19" t="s">
        <v>90</v>
      </c>
      <c r="D29" s="18"/>
      <c r="E29" s="28">
        <f t="shared" si="0"/>
        <v>89</v>
      </c>
      <c r="F29" s="28" t="str">
        <f t="shared" si="1"/>
        <v>A</v>
      </c>
      <c r="G29" s="28">
        <f t="shared" si="2"/>
        <v>89</v>
      </c>
      <c r="H29" s="28" t="str">
        <f t="shared" si="3"/>
        <v>A</v>
      </c>
      <c r="I29" s="36">
        <v>1</v>
      </c>
      <c r="J29"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9" s="28">
        <f t="shared" si="5"/>
        <v>87</v>
      </c>
      <c r="L29" s="28" t="str">
        <f t="shared" si="6"/>
        <v>A</v>
      </c>
      <c r="M29" s="28">
        <f t="shared" si="7"/>
        <v>87</v>
      </c>
      <c r="N29" s="28" t="str">
        <f t="shared" si="8"/>
        <v>A</v>
      </c>
      <c r="O29" s="36">
        <v>1</v>
      </c>
      <c r="P29" s="28" t="str">
        <f t="shared" si="9"/>
        <v>Memiliki ketrampilan dalam menyajikan materi maritim, persebaran flora fauna, sumber daya alam, ketahanan pangan, kependudukan, kebudayaan, dan kebencanaan dengan dilengkapi peta, tabel, grafik atau diagram.</v>
      </c>
      <c r="Q29" s="39"/>
      <c r="R29" s="39" t="s">
        <v>8</v>
      </c>
      <c r="S29" s="18"/>
      <c r="T29" s="1">
        <v>89.647058823529406</v>
      </c>
      <c r="U29" s="1">
        <v>85.92</v>
      </c>
      <c r="V29" s="1">
        <v>90.782608695652172</v>
      </c>
      <c r="W29" s="1">
        <v>87.87</v>
      </c>
      <c r="X29" s="1"/>
      <c r="Y29" s="1"/>
      <c r="Z29" s="1"/>
      <c r="AA29" s="1"/>
      <c r="AB29" s="1"/>
      <c r="AC29" s="1"/>
      <c r="AD29" s="1"/>
      <c r="AE29" s="18"/>
      <c r="AF29" s="1">
        <v>90</v>
      </c>
      <c r="AG29" s="1">
        <v>93</v>
      </c>
      <c r="AH29" s="1">
        <v>82</v>
      </c>
      <c r="AI29" s="1">
        <v>83</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8">
        <v>9</v>
      </c>
      <c r="FH29" s="80"/>
      <c r="FI29" s="80"/>
      <c r="FJ29" s="81">
        <v>51189</v>
      </c>
      <c r="FK29" s="81">
        <v>51199</v>
      </c>
    </row>
    <row r="30" spans="1:167" x14ac:dyDescent="0.25">
      <c r="A30" s="19">
        <v>20</v>
      </c>
      <c r="B30" s="19">
        <v>119277</v>
      </c>
      <c r="C30" s="19" t="s">
        <v>91</v>
      </c>
      <c r="D30" s="18"/>
      <c r="E30" s="28">
        <f t="shared" si="0"/>
        <v>86</v>
      </c>
      <c r="F30" s="28" t="str">
        <f t="shared" si="1"/>
        <v>A</v>
      </c>
      <c r="G30" s="28">
        <f t="shared" si="2"/>
        <v>86</v>
      </c>
      <c r="H30" s="28" t="str">
        <f t="shared" si="3"/>
        <v>A</v>
      </c>
      <c r="I30" s="36">
        <v>1</v>
      </c>
      <c r="J30"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0" s="28">
        <f t="shared" si="5"/>
        <v>88</v>
      </c>
      <c r="L30" s="28" t="str">
        <f t="shared" si="6"/>
        <v>A</v>
      </c>
      <c r="M30" s="28">
        <f t="shared" si="7"/>
        <v>88</v>
      </c>
      <c r="N30" s="28" t="str">
        <f t="shared" si="8"/>
        <v>A</v>
      </c>
      <c r="O30" s="36">
        <v>1</v>
      </c>
      <c r="P30" s="28" t="str">
        <f t="shared" si="9"/>
        <v>Memiliki ketrampilan dalam menyajikan materi maritim, persebaran flora fauna, sumber daya alam, ketahanan pangan, kependudukan, kebudayaan, dan kebencanaan dengan dilengkapi peta, tabel, grafik atau diagram.</v>
      </c>
      <c r="Q30" s="39"/>
      <c r="R30" s="39" t="s">
        <v>8</v>
      </c>
      <c r="S30" s="18"/>
      <c r="T30" s="1">
        <v>89.647058823529406</v>
      </c>
      <c r="U30" s="1">
        <v>84.960000000000008</v>
      </c>
      <c r="V30" s="1">
        <v>88.173913043478265</v>
      </c>
      <c r="W30" s="1">
        <v>81.73</v>
      </c>
      <c r="X30" s="1"/>
      <c r="Y30" s="1"/>
      <c r="Z30" s="1"/>
      <c r="AA30" s="1"/>
      <c r="AB30" s="1"/>
      <c r="AC30" s="1"/>
      <c r="AD30" s="1"/>
      <c r="AE30" s="18"/>
      <c r="AF30" s="1">
        <v>84</v>
      </c>
      <c r="AG30" s="1">
        <v>95</v>
      </c>
      <c r="AH30" s="1">
        <v>87</v>
      </c>
      <c r="AI30" s="1">
        <v>86</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8"/>
      <c r="FH30" s="80"/>
      <c r="FI30" s="80"/>
      <c r="FJ30" s="81"/>
      <c r="FK30" s="81"/>
    </row>
    <row r="31" spans="1:167" x14ac:dyDescent="0.25">
      <c r="A31" s="19">
        <v>21</v>
      </c>
      <c r="B31" s="19">
        <v>119292</v>
      </c>
      <c r="C31" s="19" t="s">
        <v>92</v>
      </c>
      <c r="D31" s="18"/>
      <c r="E31" s="28">
        <f t="shared" si="0"/>
        <v>81</v>
      </c>
      <c r="F31" s="28" t="str">
        <f t="shared" si="1"/>
        <v>B</v>
      </c>
      <c r="G31" s="28">
        <f t="shared" si="2"/>
        <v>81</v>
      </c>
      <c r="H31" s="28" t="str">
        <f t="shared" si="3"/>
        <v>B</v>
      </c>
      <c r="I31" s="36">
        <v>1</v>
      </c>
      <c r="J31"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1" s="28">
        <f t="shared" si="5"/>
        <v>86.5</v>
      </c>
      <c r="L31" s="28" t="str">
        <f t="shared" si="6"/>
        <v>A</v>
      </c>
      <c r="M31" s="28">
        <f t="shared" si="7"/>
        <v>86.5</v>
      </c>
      <c r="N31" s="28" t="str">
        <f t="shared" si="8"/>
        <v>A</v>
      </c>
      <c r="O31" s="36">
        <v>1</v>
      </c>
      <c r="P31" s="28" t="str">
        <f t="shared" si="9"/>
        <v>Memiliki ketrampilan dalam menyajikan materi maritim, persebaran flora fauna, sumber daya alam, ketahanan pangan, kependudukan, kebudayaan, dan kebencanaan dengan dilengkapi peta, tabel, grafik atau diagram.</v>
      </c>
      <c r="Q31" s="39"/>
      <c r="R31" s="39" t="s">
        <v>8</v>
      </c>
      <c r="S31" s="18"/>
      <c r="T31" s="1">
        <v>81.882352941176464</v>
      </c>
      <c r="U31" s="1">
        <v>79.08</v>
      </c>
      <c r="V31" s="1">
        <v>84.521739130434781</v>
      </c>
      <c r="W31" s="1">
        <v>77.2</v>
      </c>
      <c r="X31" s="1"/>
      <c r="Y31" s="1"/>
      <c r="Z31" s="1"/>
      <c r="AA31" s="1"/>
      <c r="AB31" s="1"/>
      <c r="AC31" s="1"/>
      <c r="AD31" s="1"/>
      <c r="AE31" s="18"/>
      <c r="AF31" s="1">
        <v>84</v>
      </c>
      <c r="AG31" s="1">
        <v>95</v>
      </c>
      <c r="AH31" s="1">
        <v>81</v>
      </c>
      <c r="AI31" s="1">
        <v>86</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8">
        <v>10</v>
      </c>
      <c r="FH31" s="80"/>
      <c r="FI31" s="80"/>
      <c r="FJ31" s="81">
        <v>51190</v>
      </c>
      <c r="FK31" s="81">
        <v>51200</v>
      </c>
    </row>
    <row r="32" spans="1:167" x14ac:dyDescent="0.25">
      <c r="A32" s="19">
        <v>22</v>
      </c>
      <c r="B32" s="19">
        <v>119307</v>
      </c>
      <c r="C32" s="19" t="s">
        <v>93</v>
      </c>
      <c r="D32" s="18"/>
      <c r="E32" s="28">
        <f t="shared" si="0"/>
        <v>75</v>
      </c>
      <c r="F32" s="28" t="str">
        <f t="shared" si="1"/>
        <v>C</v>
      </c>
      <c r="G32" s="28">
        <f t="shared" si="2"/>
        <v>75</v>
      </c>
      <c r="H32" s="28" t="str">
        <f t="shared" si="3"/>
        <v>C</v>
      </c>
      <c r="I32" s="36">
        <v>1</v>
      </c>
      <c r="J32"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2" s="28">
        <f t="shared" si="5"/>
        <v>87.75</v>
      </c>
      <c r="L32" s="28" t="str">
        <f t="shared" si="6"/>
        <v>A</v>
      </c>
      <c r="M32" s="28">
        <f t="shared" si="7"/>
        <v>87.75</v>
      </c>
      <c r="N32" s="28" t="str">
        <f t="shared" si="8"/>
        <v>A</v>
      </c>
      <c r="O32" s="36">
        <v>1</v>
      </c>
      <c r="P32" s="28" t="str">
        <f t="shared" si="9"/>
        <v>Memiliki ketrampilan dalam menyajikan materi maritim, persebaran flora fauna, sumber daya alam, ketahanan pangan, kependudukan, kebudayaan, dan kebencanaan dengan dilengkapi peta, tabel, grafik atau diagram.</v>
      </c>
      <c r="Q32" s="39"/>
      <c r="R32" s="39" t="s">
        <v>9</v>
      </c>
      <c r="S32" s="18"/>
      <c r="T32" s="1">
        <v>70</v>
      </c>
      <c r="U32" s="1">
        <v>71.040000000000006</v>
      </c>
      <c r="V32" s="1">
        <v>78.782608695652172</v>
      </c>
      <c r="W32" s="1">
        <v>80</v>
      </c>
      <c r="X32" s="1"/>
      <c r="Y32" s="1"/>
      <c r="Z32" s="1"/>
      <c r="AA32" s="1"/>
      <c r="AB32" s="1"/>
      <c r="AC32" s="1"/>
      <c r="AD32" s="1"/>
      <c r="AE32" s="18"/>
      <c r="AF32" s="1">
        <v>90</v>
      </c>
      <c r="AG32" s="1">
        <v>93</v>
      </c>
      <c r="AH32" s="1">
        <v>85</v>
      </c>
      <c r="AI32" s="1">
        <v>83</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8"/>
      <c r="FH32" s="81"/>
      <c r="FI32" s="81"/>
      <c r="FJ32" s="81"/>
      <c r="FK32" s="81"/>
    </row>
    <row r="33" spans="1:157" x14ac:dyDescent="0.25">
      <c r="A33" s="19">
        <v>23</v>
      </c>
      <c r="B33" s="19">
        <v>119322</v>
      </c>
      <c r="C33" s="19" t="s">
        <v>94</v>
      </c>
      <c r="D33" s="18"/>
      <c r="E33" s="28">
        <f t="shared" si="0"/>
        <v>87</v>
      </c>
      <c r="F33" s="28" t="str">
        <f t="shared" si="1"/>
        <v>A</v>
      </c>
      <c r="G33" s="28">
        <f t="shared" si="2"/>
        <v>87</v>
      </c>
      <c r="H33" s="28" t="str">
        <f t="shared" si="3"/>
        <v>A</v>
      </c>
      <c r="I33" s="36">
        <v>1</v>
      </c>
      <c r="J33"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3" s="28">
        <f t="shared" si="5"/>
        <v>86.25</v>
      </c>
      <c r="L33" s="28" t="str">
        <f t="shared" si="6"/>
        <v>A</v>
      </c>
      <c r="M33" s="28">
        <f t="shared" si="7"/>
        <v>86.25</v>
      </c>
      <c r="N33" s="28" t="str">
        <f t="shared" si="8"/>
        <v>A</v>
      </c>
      <c r="O33" s="36">
        <v>1</v>
      </c>
      <c r="P33" s="28" t="str">
        <f t="shared" si="9"/>
        <v>Memiliki ketrampilan dalam menyajikan materi maritim, persebaran flora fauna, sumber daya alam, ketahanan pangan, kependudukan, kebudayaan, dan kebencanaan dengan dilengkapi peta, tabel, grafik atau diagram.</v>
      </c>
      <c r="Q33" s="39"/>
      <c r="R33" s="39" t="s">
        <v>8</v>
      </c>
      <c r="S33" s="18"/>
      <c r="T33" s="1">
        <v>87.529411764705884</v>
      </c>
      <c r="U33" s="1">
        <v>90</v>
      </c>
      <c r="V33" s="1">
        <v>81.913043478260875</v>
      </c>
      <c r="W33" s="1">
        <v>87.87</v>
      </c>
      <c r="X33" s="1"/>
      <c r="Y33" s="1"/>
      <c r="Z33" s="1"/>
      <c r="AA33" s="1"/>
      <c r="AB33" s="1"/>
      <c r="AC33" s="1"/>
      <c r="AD33" s="1"/>
      <c r="AE33" s="18"/>
      <c r="AF33" s="1">
        <v>87</v>
      </c>
      <c r="AG33" s="1">
        <v>84</v>
      </c>
      <c r="AH33" s="1">
        <v>88</v>
      </c>
      <c r="AI33" s="1">
        <v>86</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119337</v>
      </c>
      <c r="C34" s="19" t="s">
        <v>95</v>
      </c>
      <c r="D34" s="18"/>
      <c r="E34" s="28">
        <f t="shared" si="0"/>
        <v>89</v>
      </c>
      <c r="F34" s="28" t="str">
        <f t="shared" si="1"/>
        <v>A</v>
      </c>
      <c r="G34" s="28">
        <f t="shared" si="2"/>
        <v>89</v>
      </c>
      <c r="H34" s="28" t="str">
        <f t="shared" si="3"/>
        <v>A</v>
      </c>
      <c r="I34" s="36">
        <v>1</v>
      </c>
      <c r="J3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4" s="28">
        <f t="shared" si="5"/>
        <v>85.75</v>
      </c>
      <c r="L34" s="28" t="str">
        <f t="shared" si="6"/>
        <v>A</v>
      </c>
      <c r="M34" s="28">
        <f t="shared" si="7"/>
        <v>85.75</v>
      </c>
      <c r="N34" s="28" t="str">
        <f t="shared" si="8"/>
        <v>A</v>
      </c>
      <c r="O34" s="36">
        <v>1</v>
      </c>
      <c r="P34" s="28" t="str">
        <f t="shared" si="9"/>
        <v>Memiliki ketrampilan dalam menyajikan materi maritim, persebaran flora fauna, sumber daya alam, ketahanan pangan, kependudukan, kebudayaan, dan kebencanaan dengan dilengkapi peta, tabel, grafik atau diagram.</v>
      </c>
      <c r="Q34" s="39"/>
      <c r="R34" s="39" t="s">
        <v>8</v>
      </c>
      <c r="S34" s="18"/>
      <c r="T34" s="1">
        <v>90.705882352941174</v>
      </c>
      <c r="U34" s="1">
        <v>86.759999999999991</v>
      </c>
      <c r="V34" s="1">
        <v>88.695652173913047</v>
      </c>
      <c r="W34" s="1">
        <v>90.27</v>
      </c>
      <c r="X34" s="1"/>
      <c r="Y34" s="1"/>
      <c r="Z34" s="1"/>
      <c r="AA34" s="1"/>
      <c r="AB34" s="1"/>
      <c r="AC34" s="1"/>
      <c r="AD34" s="1"/>
      <c r="AE34" s="18"/>
      <c r="AF34" s="1">
        <v>87</v>
      </c>
      <c r="AG34" s="1">
        <v>84</v>
      </c>
      <c r="AH34" s="1">
        <v>86</v>
      </c>
      <c r="AI34" s="1">
        <v>86</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119352</v>
      </c>
      <c r="C35" s="19" t="s">
        <v>96</v>
      </c>
      <c r="D35" s="18"/>
      <c r="E35" s="28">
        <f t="shared" si="0"/>
        <v>81</v>
      </c>
      <c r="F35" s="28" t="str">
        <f t="shared" si="1"/>
        <v>B</v>
      </c>
      <c r="G35" s="28">
        <f t="shared" si="2"/>
        <v>81</v>
      </c>
      <c r="H35" s="28" t="str">
        <f t="shared" si="3"/>
        <v>B</v>
      </c>
      <c r="I35" s="36">
        <v>1</v>
      </c>
      <c r="J35"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5" s="28">
        <f t="shared" si="5"/>
        <v>85.5</v>
      </c>
      <c r="L35" s="28" t="str">
        <f t="shared" si="6"/>
        <v>A</v>
      </c>
      <c r="M35" s="28">
        <f t="shared" si="7"/>
        <v>85.5</v>
      </c>
      <c r="N35" s="28" t="str">
        <f t="shared" si="8"/>
        <v>A</v>
      </c>
      <c r="O35" s="36">
        <v>1</v>
      </c>
      <c r="P35" s="28" t="str">
        <f t="shared" si="9"/>
        <v>Memiliki ketrampilan dalam menyajikan materi maritim, persebaran flora fauna, sumber daya alam, ketahanan pangan, kependudukan, kebudayaan, dan kebencanaan dengan dilengkapi peta, tabel, grafik atau diagram.</v>
      </c>
      <c r="Q35" s="39"/>
      <c r="R35" s="39" t="s">
        <v>8</v>
      </c>
      <c r="S35" s="18"/>
      <c r="T35" s="1">
        <v>75.529411764705884</v>
      </c>
      <c r="U35" s="1">
        <v>75.84</v>
      </c>
      <c r="V35" s="1">
        <v>88.434782608695656</v>
      </c>
      <c r="W35" s="1">
        <v>82.53</v>
      </c>
      <c r="X35" s="1"/>
      <c r="Y35" s="1"/>
      <c r="Z35" s="1"/>
      <c r="AA35" s="1"/>
      <c r="AB35" s="1"/>
      <c r="AC35" s="1"/>
      <c r="AD35" s="1"/>
      <c r="AE35" s="18"/>
      <c r="AF35" s="1">
        <v>86</v>
      </c>
      <c r="AG35" s="1">
        <v>83</v>
      </c>
      <c r="AH35" s="1">
        <v>88</v>
      </c>
      <c r="AI35" s="1">
        <v>85</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120635</v>
      </c>
      <c r="C36" s="19" t="s">
        <v>97</v>
      </c>
      <c r="D36" s="18"/>
      <c r="E36" s="28">
        <f t="shared" si="0"/>
        <v>77</v>
      </c>
      <c r="F36" s="28" t="str">
        <f t="shared" si="1"/>
        <v>B</v>
      </c>
      <c r="G36" s="28">
        <f t="shared" si="2"/>
        <v>77</v>
      </c>
      <c r="H36" s="28" t="str">
        <f t="shared" si="3"/>
        <v>B</v>
      </c>
      <c r="I36" s="36">
        <v>1</v>
      </c>
      <c r="J36"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6" s="28">
        <f t="shared" si="5"/>
        <v>78</v>
      </c>
      <c r="L36" s="28" t="str">
        <f t="shared" si="6"/>
        <v>B</v>
      </c>
      <c r="M36" s="28">
        <f t="shared" si="7"/>
        <v>78</v>
      </c>
      <c r="N36" s="28" t="str">
        <f t="shared" si="8"/>
        <v>B</v>
      </c>
      <c r="O36" s="36">
        <v>1</v>
      </c>
      <c r="P36" s="28" t="str">
        <f t="shared" si="9"/>
        <v>Memiliki ketrampilan dalam menyajikan materi maritim, persebaran flora fauna, sumber daya alam, ketahanan pangan, kependudukan, kebudayaan, dan kebencanaan dengan dilengkapi peta, tabel, grafik atau diagram.</v>
      </c>
      <c r="Q36" s="39"/>
      <c r="R36" s="39" t="s">
        <v>9</v>
      </c>
      <c r="S36" s="18"/>
      <c r="T36" s="1">
        <v>70</v>
      </c>
      <c r="U36" s="1">
        <v>78</v>
      </c>
      <c r="V36" s="1">
        <v>80</v>
      </c>
      <c r="W36" s="1">
        <v>80</v>
      </c>
      <c r="X36" s="1"/>
      <c r="Y36" s="1"/>
      <c r="Z36" s="1"/>
      <c r="AA36" s="1"/>
      <c r="AB36" s="1"/>
      <c r="AC36" s="1"/>
      <c r="AD36" s="1"/>
      <c r="AE36" s="18"/>
      <c r="AF36" s="1">
        <v>70</v>
      </c>
      <c r="AG36" s="1">
        <v>82</v>
      </c>
      <c r="AH36" s="1">
        <v>80</v>
      </c>
      <c r="AI36" s="1">
        <v>80</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119367</v>
      </c>
      <c r="C37" s="19" t="s">
        <v>98</v>
      </c>
      <c r="D37" s="18"/>
      <c r="E37" s="28">
        <f t="shared" si="0"/>
        <v>83</v>
      </c>
      <c r="F37" s="28" t="str">
        <f t="shared" si="1"/>
        <v>B</v>
      </c>
      <c r="G37" s="28">
        <f t="shared" si="2"/>
        <v>83</v>
      </c>
      <c r="H37" s="28" t="str">
        <f t="shared" si="3"/>
        <v>B</v>
      </c>
      <c r="I37" s="36">
        <v>1</v>
      </c>
      <c r="J37"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7" s="28">
        <f t="shared" si="5"/>
        <v>85.75</v>
      </c>
      <c r="L37" s="28" t="str">
        <f t="shared" si="6"/>
        <v>A</v>
      </c>
      <c r="M37" s="28">
        <f t="shared" si="7"/>
        <v>85.75</v>
      </c>
      <c r="N37" s="28" t="str">
        <f t="shared" si="8"/>
        <v>A</v>
      </c>
      <c r="O37" s="36">
        <v>1</v>
      </c>
      <c r="P37" s="28" t="str">
        <f t="shared" si="9"/>
        <v>Memiliki ketrampilan dalam menyajikan materi maritim, persebaran flora fauna, sumber daya alam, ketahanan pangan, kependudukan, kebudayaan, dan kebencanaan dengan dilengkapi peta, tabel, grafik atau diagram.</v>
      </c>
      <c r="Q37" s="39"/>
      <c r="R37" s="39" t="s">
        <v>8</v>
      </c>
      <c r="S37" s="18"/>
      <c r="T37" s="41">
        <v>86.470588235294116</v>
      </c>
      <c r="U37" s="1">
        <v>80</v>
      </c>
      <c r="V37" s="1">
        <v>82.434782608695656</v>
      </c>
      <c r="W37" s="1">
        <v>84</v>
      </c>
      <c r="X37" s="1"/>
      <c r="Y37" s="1"/>
      <c r="Z37" s="1"/>
      <c r="AA37" s="1"/>
      <c r="AB37" s="1"/>
      <c r="AC37" s="1"/>
      <c r="AD37" s="1"/>
      <c r="AE37" s="18"/>
      <c r="AF37" s="1">
        <v>87</v>
      </c>
      <c r="AG37" s="1">
        <v>84</v>
      </c>
      <c r="AH37" s="1">
        <v>86</v>
      </c>
      <c r="AI37" s="1">
        <v>86</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119382</v>
      </c>
      <c r="C38" s="19" t="s">
        <v>99</v>
      </c>
      <c r="D38" s="18"/>
      <c r="E38" s="28">
        <f t="shared" si="0"/>
        <v>86</v>
      </c>
      <c r="F38" s="28" t="str">
        <f t="shared" si="1"/>
        <v>A</v>
      </c>
      <c r="G38" s="28">
        <f t="shared" si="2"/>
        <v>86</v>
      </c>
      <c r="H38" s="28" t="str">
        <f t="shared" si="3"/>
        <v>A</v>
      </c>
      <c r="I38" s="36">
        <v>1</v>
      </c>
      <c r="J38"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8" s="28">
        <f t="shared" si="5"/>
        <v>85.75</v>
      </c>
      <c r="L38" s="28" t="str">
        <f t="shared" si="6"/>
        <v>A</v>
      </c>
      <c r="M38" s="28">
        <f t="shared" si="7"/>
        <v>85.75</v>
      </c>
      <c r="N38" s="28" t="str">
        <f t="shared" si="8"/>
        <v>A</v>
      </c>
      <c r="O38" s="36">
        <v>1</v>
      </c>
      <c r="P38" s="28" t="str">
        <f t="shared" si="9"/>
        <v>Memiliki ketrampilan dalam menyajikan materi maritim, persebaran flora fauna, sumber daya alam, ketahanan pangan, kependudukan, kebudayaan, dan kebencanaan dengan dilengkapi peta, tabel, grafik atau diagram.</v>
      </c>
      <c r="Q38" s="39"/>
      <c r="R38" s="39" t="s">
        <v>8</v>
      </c>
      <c r="S38" s="18"/>
      <c r="T38" s="41">
        <v>83.294117647058812</v>
      </c>
      <c r="U38" s="1">
        <v>85.92</v>
      </c>
      <c r="V38" s="1">
        <v>87.913043478260875</v>
      </c>
      <c r="W38" s="1">
        <v>85.2</v>
      </c>
      <c r="X38" s="1"/>
      <c r="Y38" s="1"/>
      <c r="Z38" s="1"/>
      <c r="AA38" s="1"/>
      <c r="AB38" s="1"/>
      <c r="AC38" s="1"/>
      <c r="AD38" s="1"/>
      <c r="AE38" s="18"/>
      <c r="AF38" s="1">
        <v>87</v>
      </c>
      <c r="AG38" s="1">
        <v>84</v>
      </c>
      <c r="AH38" s="1">
        <v>86</v>
      </c>
      <c r="AI38" s="1">
        <v>86</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119397</v>
      </c>
      <c r="C39" s="19" t="s">
        <v>100</v>
      </c>
      <c r="D39" s="18"/>
      <c r="E39" s="28">
        <f t="shared" si="0"/>
        <v>88</v>
      </c>
      <c r="F39" s="28" t="str">
        <f t="shared" si="1"/>
        <v>A</v>
      </c>
      <c r="G39" s="28">
        <f t="shared" si="2"/>
        <v>88</v>
      </c>
      <c r="H39" s="28" t="str">
        <f t="shared" si="3"/>
        <v>A</v>
      </c>
      <c r="I39" s="36">
        <v>1</v>
      </c>
      <c r="J39"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9" s="28">
        <f t="shared" si="5"/>
        <v>85.75</v>
      </c>
      <c r="L39" s="28" t="str">
        <f t="shared" si="6"/>
        <v>A</v>
      </c>
      <c r="M39" s="28">
        <f t="shared" si="7"/>
        <v>85.75</v>
      </c>
      <c r="N39" s="28" t="str">
        <f t="shared" si="8"/>
        <v>A</v>
      </c>
      <c r="O39" s="36">
        <v>1</v>
      </c>
      <c r="P39" s="28" t="str">
        <f t="shared" si="9"/>
        <v>Memiliki ketrampilan dalam menyajikan materi maritim, persebaran flora fauna, sumber daya alam, ketahanan pangan, kependudukan, kebudayaan, dan kebencanaan dengan dilengkapi peta, tabel, grafik atau diagram.</v>
      </c>
      <c r="Q39" s="39"/>
      <c r="R39" s="39" t="s">
        <v>8</v>
      </c>
      <c r="S39" s="18"/>
      <c r="T39" s="41">
        <v>87.529411764705884</v>
      </c>
      <c r="U39" s="1">
        <v>87.960000000000008</v>
      </c>
      <c r="V39" s="1">
        <v>90</v>
      </c>
      <c r="W39" s="1">
        <v>87.87</v>
      </c>
      <c r="X39" s="1"/>
      <c r="Y39" s="1"/>
      <c r="Z39" s="1"/>
      <c r="AA39" s="1"/>
      <c r="AB39" s="1"/>
      <c r="AC39" s="1"/>
      <c r="AD39" s="1"/>
      <c r="AE39" s="18"/>
      <c r="AF39" s="1">
        <v>87</v>
      </c>
      <c r="AG39" s="1">
        <v>84</v>
      </c>
      <c r="AH39" s="1">
        <v>86</v>
      </c>
      <c r="AI39" s="1">
        <v>86</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119412</v>
      </c>
      <c r="C40" s="19" t="s">
        <v>101</v>
      </c>
      <c r="D40" s="18"/>
      <c r="E40" s="28">
        <f t="shared" si="0"/>
        <v>83</v>
      </c>
      <c r="F40" s="28" t="str">
        <f t="shared" si="1"/>
        <v>B</v>
      </c>
      <c r="G40" s="28">
        <f t="shared" si="2"/>
        <v>83</v>
      </c>
      <c r="H40" s="28" t="str">
        <f t="shared" si="3"/>
        <v>B</v>
      </c>
      <c r="I40" s="36">
        <v>1</v>
      </c>
      <c r="J40"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0" s="28">
        <f t="shared" si="5"/>
        <v>88</v>
      </c>
      <c r="L40" s="28" t="str">
        <f t="shared" si="6"/>
        <v>A</v>
      </c>
      <c r="M40" s="28">
        <f t="shared" si="7"/>
        <v>88</v>
      </c>
      <c r="N40" s="28" t="str">
        <f t="shared" si="8"/>
        <v>A</v>
      </c>
      <c r="O40" s="36">
        <v>1</v>
      </c>
      <c r="P40" s="28" t="str">
        <f t="shared" si="9"/>
        <v>Memiliki ketrampilan dalam menyajikan materi maritim, persebaran flora fauna, sumber daya alam, ketahanan pangan, kependudukan, kebudayaan, dan kebencanaan dengan dilengkapi peta, tabel, grafik atau diagram.</v>
      </c>
      <c r="Q40" s="39"/>
      <c r="R40" s="39" t="s">
        <v>8</v>
      </c>
      <c r="S40" s="18"/>
      <c r="T40" s="41">
        <v>80</v>
      </c>
      <c r="U40" s="1">
        <v>84.84</v>
      </c>
      <c r="V40" s="1">
        <v>84.521739130434781</v>
      </c>
      <c r="W40" s="1">
        <v>83.87</v>
      </c>
      <c r="X40" s="1"/>
      <c r="Y40" s="1"/>
      <c r="Z40" s="1"/>
      <c r="AA40" s="1"/>
      <c r="AB40" s="1"/>
      <c r="AC40" s="1"/>
      <c r="AD40" s="1"/>
      <c r="AE40" s="18"/>
      <c r="AF40" s="1">
        <v>90</v>
      </c>
      <c r="AG40" s="1">
        <v>93</v>
      </c>
      <c r="AH40" s="1">
        <v>86</v>
      </c>
      <c r="AI40" s="1">
        <v>83</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119427</v>
      </c>
      <c r="C41" s="19" t="s">
        <v>102</v>
      </c>
      <c r="D41" s="18"/>
      <c r="E41" s="28">
        <f t="shared" si="0"/>
        <v>85</v>
      </c>
      <c r="F41" s="28" t="str">
        <f t="shared" si="1"/>
        <v>A</v>
      </c>
      <c r="G41" s="28">
        <f t="shared" si="2"/>
        <v>85</v>
      </c>
      <c r="H41" s="28" t="str">
        <f t="shared" si="3"/>
        <v>A</v>
      </c>
      <c r="I41" s="36">
        <v>1</v>
      </c>
      <c r="J41"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1" s="28">
        <f t="shared" si="5"/>
        <v>83</v>
      </c>
      <c r="L41" s="28" t="str">
        <f t="shared" si="6"/>
        <v>B</v>
      </c>
      <c r="M41" s="28">
        <f t="shared" si="7"/>
        <v>83</v>
      </c>
      <c r="N41" s="28" t="str">
        <f t="shared" si="8"/>
        <v>B</v>
      </c>
      <c r="O41" s="36">
        <v>1</v>
      </c>
      <c r="P41" s="28" t="str">
        <f t="shared" si="9"/>
        <v>Memiliki ketrampilan dalam menyajikan materi maritim, persebaran flora fauna, sumber daya alam, ketahanan pangan, kependudukan, kebudayaan, dan kebencanaan dengan dilengkapi peta, tabel, grafik atau diagram.</v>
      </c>
      <c r="Q41" s="39"/>
      <c r="R41" s="39" t="s">
        <v>8</v>
      </c>
      <c r="S41" s="18"/>
      <c r="T41" s="41">
        <v>86.117647058823536</v>
      </c>
      <c r="U41" s="1">
        <v>85.2</v>
      </c>
      <c r="V41" s="1">
        <v>87.130434782608688</v>
      </c>
      <c r="W41" s="1">
        <v>80.67</v>
      </c>
      <c r="X41" s="1"/>
      <c r="Y41" s="1"/>
      <c r="Z41" s="1"/>
      <c r="AA41" s="1"/>
      <c r="AB41" s="1"/>
      <c r="AC41" s="1"/>
      <c r="AD41" s="1"/>
      <c r="AE41" s="18"/>
      <c r="AF41" s="1">
        <v>86</v>
      </c>
      <c r="AG41" s="1">
        <v>82</v>
      </c>
      <c r="AH41" s="1">
        <v>84</v>
      </c>
      <c r="AI41" s="1">
        <v>80</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119442</v>
      </c>
      <c r="C42" s="19" t="s">
        <v>103</v>
      </c>
      <c r="D42" s="18"/>
      <c r="E42" s="28">
        <f t="shared" si="0"/>
        <v>86</v>
      </c>
      <c r="F42" s="28" t="str">
        <f t="shared" si="1"/>
        <v>A</v>
      </c>
      <c r="G42" s="28">
        <f t="shared" si="2"/>
        <v>86</v>
      </c>
      <c r="H42" s="28" t="str">
        <f t="shared" si="3"/>
        <v>A</v>
      </c>
      <c r="I42" s="36">
        <v>1</v>
      </c>
      <c r="J42"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2" s="28">
        <f t="shared" si="5"/>
        <v>86.5</v>
      </c>
      <c r="L42" s="28" t="str">
        <f t="shared" si="6"/>
        <v>A</v>
      </c>
      <c r="M42" s="28">
        <f t="shared" si="7"/>
        <v>86.5</v>
      </c>
      <c r="N42" s="28" t="str">
        <f t="shared" si="8"/>
        <v>A</v>
      </c>
      <c r="O42" s="36">
        <v>1</v>
      </c>
      <c r="P42" s="28" t="str">
        <f t="shared" si="9"/>
        <v>Memiliki ketrampilan dalam menyajikan materi maritim, persebaran flora fauna, sumber daya alam, ketahanan pangan, kependudukan, kebudayaan, dan kebencanaan dengan dilengkapi peta, tabel, grafik atau diagram.</v>
      </c>
      <c r="Q42" s="39"/>
      <c r="R42" s="39" t="s">
        <v>8</v>
      </c>
      <c r="S42" s="18"/>
      <c r="T42" s="41">
        <v>86.823529411764696</v>
      </c>
      <c r="U42" s="1">
        <v>89.52000000000001</v>
      </c>
      <c r="V42" s="1">
        <v>84.521739130434781</v>
      </c>
      <c r="W42" s="1">
        <v>84.93</v>
      </c>
      <c r="X42" s="1"/>
      <c r="Y42" s="1"/>
      <c r="Z42" s="1"/>
      <c r="AA42" s="1"/>
      <c r="AB42" s="1"/>
      <c r="AC42" s="1"/>
      <c r="AD42" s="1"/>
      <c r="AE42" s="18"/>
      <c r="AF42" s="1">
        <v>84</v>
      </c>
      <c r="AG42" s="1">
        <v>95</v>
      </c>
      <c r="AH42" s="1">
        <v>81</v>
      </c>
      <c r="AI42" s="1">
        <v>86</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119457</v>
      </c>
      <c r="C43" s="19" t="s">
        <v>104</v>
      </c>
      <c r="D43" s="18"/>
      <c r="E43" s="28">
        <f t="shared" si="0"/>
        <v>86</v>
      </c>
      <c r="F43" s="28" t="str">
        <f t="shared" si="1"/>
        <v>A</v>
      </c>
      <c r="G43" s="28">
        <f t="shared" si="2"/>
        <v>86</v>
      </c>
      <c r="H43" s="28" t="str">
        <f t="shared" si="3"/>
        <v>A</v>
      </c>
      <c r="I43" s="36">
        <v>1</v>
      </c>
      <c r="J43"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3" s="28">
        <f t="shared" si="5"/>
        <v>85.25</v>
      </c>
      <c r="L43" s="28" t="str">
        <f t="shared" si="6"/>
        <v>A</v>
      </c>
      <c r="M43" s="28">
        <f t="shared" si="7"/>
        <v>85.25</v>
      </c>
      <c r="N43" s="28" t="str">
        <f t="shared" si="8"/>
        <v>A</v>
      </c>
      <c r="O43" s="36">
        <v>1</v>
      </c>
      <c r="P43" s="28" t="str">
        <f t="shared" si="9"/>
        <v>Memiliki ketrampilan dalam menyajikan materi maritim, persebaran flora fauna, sumber daya alam, ketahanan pangan, kependudukan, kebudayaan, dan kebencanaan dengan dilengkapi peta, tabel, grafik atau diagram.</v>
      </c>
      <c r="Q43" s="39"/>
      <c r="R43" s="39" t="s">
        <v>8</v>
      </c>
      <c r="S43" s="18"/>
      <c r="T43" s="41">
        <v>88.941176470588232</v>
      </c>
      <c r="U43" s="1">
        <v>83.64</v>
      </c>
      <c r="V43" s="1">
        <v>86.869565217391312</v>
      </c>
      <c r="W43" s="1">
        <v>83.6</v>
      </c>
      <c r="X43" s="1"/>
      <c r="Y43" s="1"/>
      <c r="Z43" s="1"/>
      <c r="AA43" s="1"/>
      <c r="AB43" s="1"/>
      <c r="AC43" s="1"/>
      <c r="AD43" s="1"/>
      <c r="AE43" s="18"/>
      <c r="AF43" s="1">
        <v>87</v>
      </c>
      <c r="AG43" s="1">
        <v>84</v>
      </c>
      <c r="AH43" s="1">
        <v>84</v>
      </c>
      <c r="AI43" s="1">
        <v>86</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119472</v>
      </c>
      <c r="C44" s="19" t="s">
        <v>105</v>
      </c>
      <c r="D44" s="18"/>
      <c r="E44" s="28">
        <f t="shared" si="0"/>
        <v>76</v>
      </c>
      <c r="F44" s="28" t="str">
        <f t="shared" si="1"/>
        <v>B</v>
      </c>
      <c r="G44" s="28">
        <f t="shared" si="2"/>
        <v>76</v>
      </c>
      <c r="H44" s="28" t="str">
        <f t="shared" si="3"/>
        <v>B</v>
      </c>
      <c r="I44" s="36">
        <v>1</v>
      </c>
      <c r="J4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4" s="28">
        <f t="shared" si="5"/>
        <v>86.5</v>
      </c>
      <c r="L44" s="28" t="str">
        <f t="shared" si="6"/>
        <v>A</v>
      </c>
      <c r="M44" s="28">
        <f t="shared" si="7"/>
        <v>86.5</v>
      </c>
      <c r="N44" s="28" t="str">
        <f t="shared" si="8"/>
        <v>A</v>
      </c>
      <c r="O44" s="36">
        <v>1</v>
      </c>
      <c r="P44" s="28" t="str">
        <f t="shared" si="9"/>
        <v>Memiliki ketrampilan dalam menyajikan materi maritim, persebaran flora fauna, sumber daya alam, ketahanan pangan, kependudukan, kebudayaan, dan kebencanaan dengan dilengkapi peta, tabel, grafik atau diagram.</v>
      </c>
      <c r="Q44" s="39"/>
      <c r="R44" s="39" t="s">
        <v>9</v>
      </c>
      <c r="S44" s="18"/>
      <c r="T44" s="41">
        <v>75</v>
      </c>
      <c r="U44" s="1">
        <v>73</v>
      </c>
      <c r="V44" s="1">
        <v>75</v>
      </c>
      <c r="W44" s="1">
        <v>79.87</v>
      </c>
      <c r="X44" s="1"/>
      <c r="Y44" s="1"/>
      <c r="Z44" s="1"/>
      <c r="AA44" s="1"/>
      <c r="AB44" s="1"/>
      <c r="AC44" s="1"/>
      <c r="AD44" s="1"/>
      <c r="AE44" s="18"/>
      <c r="AF44" s="1">
        <v>84</v>
      </c>
      <c r="AG44" s="1">
        <v>95</v>
      </c>
      <c r="AH44" s="1">
        <v>81</v>
      </c>
      <c r="AI44" s="1">
        <v>86</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119487</v>
      </c>
      <c r="C45" s="19" t="s">
        <v>106</v>
      </c>
      <c r="D45" s="18"/>
      <c r="E45" s="28">
        <f t="shared" si="0"/>
        <v>83</v>
      </c>
      <c r="F45" s="28" t="str">
        <f t="shared" si="1"/>
        <v>B</v>
      </c>
      <c r="G45" s="28">
        <f t="shared" si="2"/>
        <v>83</v>
      </c>
      <c r="H45" s="28" t="str">
        <f t="shared" si="3"/>
        <v>B</v>
      </c>
      <c r="I45" s="36">
        <v>1</v>
      </c>
      <c r="J45"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5" s="28">
        <f t="shared" si="5"/>
        <v>82.25</v>
      </c>
      <c r="L45" s="28" t="str">
        <f t="shared" si="6"/>
        <v>B</v>
      </c>
      <c r="M45" s="28">
        <f t="shared" si="7"/>
        <v>82.25</v>
      </c>
      <c r="N45" s="28" t="str">
        <f t="shared" si="8"/>
        <v>B</v>
      </c>
      <c r="O45" s="36">
        <v>1</v>
      </c>
      <c r="P45" s="28" t="str">
        <f t="shared" si="9"/>
        <v>Memiliki ketrampilan dalam menyajikan materi maritim, persebaran flora fauna, sumber daya alam, ketahanan pangan, kependudukan, kebudayaan, dan kebencanaan dengan dilengkapi peta, tabel, grafik atau diagram.</v>
      </c>
      <c r="Q45" s="39"/>
      <c r="R45" s="39" t="s">
        <v>8</v>
      </c>
      <c r="S45" s="18"/>
      <c r="T45" s="41">
        <v>87.882352941176464</v>
      </c>
      <c r="U45" s="1">
        <v>81.72</v>
      </c>
      <c r="V45" s="1">
        <v>84</v>
      </c>
      <c r="W45" s="1">
        <v>79.069999999999993</v>
      </c>
      <c r="X45" s="1"/>
      <c r="Y45" s="1"/>
      <c r="Z45" s="1"/>
      <c r="AA45" s="1"/>
      <c r="AB45" s="1"/>
      <c r="AC45" s="1"/>
      <c r="AD45" s="1"/>
      <c r="AE45" s="18"/>
      <c r="AF45" s="1">
        <v>86</v>
      </c>
      <c r="AG45" s="1">
        <v>82</v>
      </c>
      <c r="AH45" s="1">
        <v>81</v>
      </c>
      <c r="AI45" s="1">
        <v>80</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120576</v>
      </c>
      <c r="C46" s="19" t="s">
        <v>107</v>
      </c>
      <c r="D46" s="18"/>
      <c r="E46" s="28">
        <f t="shared" si="0"/>
        <v>82</v>
      </c>
      <c r="F46" s="28" t="str">
        <f t="shared" si="1"/>
        <v>B</v>
      </c>
      <c r="G46" s="28">
        <f t="shared" si="2"/>
        <v>82</v>
      </c>
      <c r="H46" s="28" t="str">
        <f t="shared" si="3"/>
        <v>B</v>
      </c>
      <c r="I46" s="36">
        <v>1</v>
      </c>
      <c r="J46"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6" s="28">
        <f t="shared" si="5"/>
        <v>88.75</v>
      </c>
      <c r="L46" s="28" t="str">
        <f t="shared" si="6"/>
        <v>A</v>
      </c>
      <c r="M46" s="28">
        <f t="shared" si="7"/>
        <v>88.75</v>
      </c>
      <c r="N46" s="28" t="str">
        <f t="shared" si="8"/>
        <v>A</v>
      </c>
      <c r="O46" s="36">
        <v>1</v>
      </c>
      <c r="P46" s="28" t="str">
        <f t="shared" si="9"/>
        <v>Memiliki ketrampilan dalam menyajikan materi maritim, persebaran flora fauna, sumber daya alam, ketahanan pangan, kependudukan, kebudayaan, dan kebencanaan dengan dilengkapi peta, tabel, grafik atau diagram.</v>
      </c>
      <c r="Q46" s="39"/>
      <c r="R46" s="39" t="s">
        <v>8</v>
      </c>
      <c r="S46" s="18"/>
      <c r="T46" s="41">
        <v>86.470588235294116</v>
      </c>
      <c r="U46" s="1">
        <v>80</v>
      </c>
      <c r="V46" s="1">
        <v>79.043478260869563</v>
      </c>
      <c r="W46" s="1">
        <v>83.07</v>
      </c>
      <c r="X46" s="1"/>
      <c r="Y46" s="1"/>
      <c r="Z46" s="1"/>
      <c r="AA46" s="1"/>
      <c r="AB46" s="1"/>
      <c r="AC46" s="1"/>
      <c r="AD46" s="1"/>
      <c r="AE46" s="18"/>
      <c r="AF46" s="1">
        <v>93</v>
      </c>
      <c r="AG46" s="1">
        <v>90</v>
      </c>
      <c r="AH46" s="1">
        <v>85</v>
      </c>
      <c r="AI46" s="1">
        <v>87</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119502</v>
      </c>
      <c r="C47" s="19" t="s">
        <v>108</v>
      </c>
      <c r="D47" s="18"/>
      <c r="E47" s="28">
        <f t="shared" si="0"/>
        <v>76</v>
      </c>
      <c r="F47" s="28" t="str">
        <f t="shared" si="1"/>
        <v>B</v>
      </c>
      <c r="G47" s="28">
        <f t="shared" si="2"/>
        <v>76</v>
      </c>
      <c r="H47" s="28" t="str">
        <f t="shared" si="3"/>
        <v>B</v>
      </c>
      <c r="I47" s="36">
        <v>1</v>
      </c>
      <c r="J47"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7" s="28">
        <f t="shared" si="5"/>
        <v>85.5</v>
      </c>
      <c r="L47" s="28" t="str">
        <f t="shared" si="6"/>
        <v>A</v>
      </c>
      <c r="M47" s="28">
        <f t="shared" si="7"/>
        <v>85.5</v>
      </c>
      <c r="N47" s="28" t="str">
        <f t="shared" si="8"/>
        <v>A</v>
      </c>
      <c r="O47" s="36">
        <v>1</v>
      </c>
      <c r="P47" s="28" t="str">
        <f t="shared" si="9"/>
        <v>Memiliki ketrampilan dalam menyajikan materi maritim, persebaran flora fauna, sumber daya alam, ketahanan pangan, kependudukan, kebudayaan, dan kebencanaan dengan dilengkapi peta, tabel, grafik atau diagram.</v>
      </c>
      <c r="Q47" s="39"/>
      <c r="R47" s="39" t="s">
        <v>8</v>
      </c>
      <c r="S47" s="18"/>
      <c r="T47" s="41">
        <v>75</v>
      </c>
      <c r="U47" s="1">
        <v>77</v>
      </c>
      <c r="V47" s="1">
        <v>72</v>
      </c>
      <c r="W47" s="1">
        <v>78</v>
      </c>
      <c r="X47" s="1"/>
      <c r="Y47" s="1"/>
      <c r="Z47" s="1"/>
      <c r="AA47" s="1"/>
      <c r="AB47" s="1"/>
      <c r="AC47" s="1"/>
      <c r="AD47" s="1"/>
      <c r="AE47" s="18"/>
      <c r="AF47" s="1">
        <v>86</v>
      </c>
      <c r="AG47" s="1">
        <v>83</v>
      </c>
      <c r="AH47" s="1">
        <v>88</v>
      </c>
      <c r="AI47" s="1">
        <v>85</v>
      </c>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37"/>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109</v>
      </c>
      <c r="D52" s="18"/>
      <c r="E52" s="18"/>
      <c r="F52" s="18" t="s">
        <v>110</v>
      </c>
      <c r="G52" s="18"/>
      <c r="H52" s="18"/>
      <c r="I52" s="38"/>
      <c r="J52" s="30"/>
      <c r="K52" s="18">
        <f>IF(COUNTBLANK($G$11:$G$50)=40,"",MAX($G$11:$G$50))</f>
        <v>89</v>
      </c>
      <c r="L52" s="18"/>
      <c r="M52" s="18"/>
      <c r="N52" s="18"/>
      <c r="O52" s="37"/>
      <c r="P52" s="18"/>
      <c r="Q52" s="37" t="s">
        <v>111</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112</v>
      </c>
      <c r="D53" s="18"/>
      <c r="E53" s="18"/>
      <c r="F53" s="18" t="s">
        <v>113</v>
      </c>
      <c r="G53" s="18"/>
      <c r="H53" s="18"/>
      <c r="I53" s="38"/>
      <c r="J53" s="30"/>
      <c r="K53" s="18">
        <f>IF(COUNTBLANK($G$11:$G$50)=40,"",MIN($G$11:$G$50))</f>
        <v>74</v>
      </c>
      <c r="L53" s="18"/>
      <c r="M53" s="18"/>
      <c r="N53" s="18"/>
      <c r="O53" s="37"/>
      <c r="P53" s="18"/>
      <c r="Q53" s="37" t="s">
        <v>114</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115</v>
      </c>
      <c r="G54" s="18"/>
      <c r="H54" s="18"/>
      <c r="I54" s="38"/>
      <c r="J54" s="30"/>
      <c r="K54" s="18">
        <f>IF(COUNTBLANK($G$11:$G$50)=40,"",AVERAGE($G$11:$G$50))</f>
        <v>82.297297297297291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116</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117</v>
      </c>
      <c r="D56" s="18"/>
      <c r="E56" s="18"/>
      <c r="F56" s="18"/>
      <c r="G56" s="18"/>
      <c r="H56" s="18"/>
      <c r="I56" s="37"/>
      <c r="J56" s="18"/>
      <c r="K56" s="18"/>
      <c r="L56" s="18"/>
      <c r="M56" s="18"/>
      <c r="N56" s="18"/>
      <c r="O56" s="37"/>
      <c r="P56" s="18"/>
      <c r="Q56" s="37" t="s">
        <v>118</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119</v>
      </c>
      <c r="D57" s="18"/>
      <c r="E57" s="18"/>
      <c r="F57" s="18"/>
      <c r="G57" s="18"/>
      <c r="H57" s="18"/>
      <c r="I57" s="37"/>
      <c r="J57" s="18"/>
      <c r="K57" s="18"/>
      <c r="L57" s="18"/>
      <c r="M57" s="18"/>
      <c r="N57" s="18"/>
      <c r="O57" s="37"/>
      <c r="P57" s="18"/>
      <c r="Q57" s="37" t="s">
        <v>120</v>
      </c>
      <c r="R57" s="37" t="s">
        <v>121</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402">
    <dataValidation type="custom" allowBlank="1" showDropDown="1" showInputMessage="1" showErrorMessage="1" errorTitle="Masukan salah" error="Isian Anda salah!" promptTitle="Input yg diisikan" prompt="HURUF _x000a_A / B / C / D / E" sqref="AQ11" xr:uid="{00000000-0002-0000-0000-00000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xr:uid="{00000000-0002-0000-0000-00000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xr:uid="{00000000-0002-0000-0000-00000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xr:uid="{00000000-0002-0000-0000-00000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xr:uid="{00000000-0002-0000-0000-00000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xr:uid="{00000000-0002-0000-0000-00000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xr:uid="{00000000-0002-0000-0000-00000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xr:uid="{00000000-0002-0000-0000-00000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xr:uid="{00000000-0002-0000-0000-00000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xr:uid="{00000000-0002-0000-0000-00000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xr:uid="{00000000-0002-0000-0000-00000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xr:uid="{00000000-0002-0000-0000-00000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xr:uid="{00000000-0002-0000-0000-00000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xr:uid="{00000000-0002-0000-0000-00000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xr:uid="{00000000-0002-0000-0000-00000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xr:uid="{00000000-0002-0000-0000-00000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xr:uid="{00000000-0002-0000-0000-00001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xr:uid="{00000000-0002-0000-0000-00001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xr:uid="{00000000-0002-0000-0000-00001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xr:uid="{00000000-0002-0000-0000-00001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xr:uid="{00000000-0002-0000-0000-00001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xr:uid="{00000000-0002-0000-0000-00001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xr:uid="{00000000-0002-0000-0000-00001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xr:uid="{00000000-0002-0000-0000-00001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xr:uid="{00000000-0002-0000-0000-00001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xr:uid="{00000000-0002-0000-0000-00001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xr:uid="{00000000-0002-0000-0000-00001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xr:uid="{00000000-0002-0000-0000-00001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xr:uid="{00000000-0002-0000-0000-00001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xr:uid="{00000000-0002-0000-0000-00001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xr:uid="{00000000-0002-0000-0000-00001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xr:uid="{00000000-0002-0000-0000-00001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xr:uid="{00000000-0002-0000-0000-00002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xr:uid="{00000000-0002-0000-0000-00002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xr:uid="{00000000-0002-0000-0000-00002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xr:uid="{00000000-0002-0000-0000-00002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xr:uid="{00000000-0002-0000-0000-00002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xr:uid="{00000000-0002-0000-0000-00002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xr:uid="{00000000-0002-0000-0000-00002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xr:uid="{00000000-0002-0000-0000-00002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xr:uid="{00000000-0002-0000-0000-00002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xr:uid="{00000000-0002-0000-0000-00002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xr:uid="{00000000-0002-0000-0000-00002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xr:uid="{00000000-0002-0000-0000-00002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xr:uid="{00000000-0002-0000-0000-00002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xr:uid="{00000000-0002-0000-0000-00002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xr:uid="{00000000-0002-0000-0000-00002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xr:uid="{00000000-0002-0000-0000-00002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xr:uid="{00000000-0002-0000-0000-00003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xr:uid="{00000000-0002-0000-0000-00003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xr:uid="{00000000-0002-0000-0000-00003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xr:uid="{00000000-0002-0000-0000-00003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xr:uid="{00000000-0002-0000-0000-00003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xr:uid="{00000000-0002-0000-0000-00003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xr:uid="{00000000-0002-0000-0000-00003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xr:uid="{00000000-0002-0000-0000-00003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xr:uid="{00000000-0002-0000-0000-00003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xr:uid="{00000000-0002-0000-0000-00003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xr:uid="{00000000-0002-0000-0000-00003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xr:uid="{00000000-0002-0000-0000-00003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xr:uid="{00000000-0002-0000-0000-00003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xr:uid="{00000000-0002-0000-0000-00003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xr:uid="{00000000-0002-0000-0000-00003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xr:uid="{00000000-0002-0000-0000-00003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xr:uid="{00000000-0002-0000-0000-00004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xr:uid="{00000000-0002-0000-0000-00004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xr:uid="{00000000-0002-0000-0000-00004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xr:uid="{00000000-0002-0000-0000-00004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xr:uid="{00000000-0002-0000-0000-00004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xr:uid="{00000000-0002-0000-0000-00004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xr:uid="{00000000-0002-0000-0000-00004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xr:uid="{00000000-0002-0000-0000-00004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xr:uid="{00000000-0002-0000-0000-00004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xr:uid="{00000000-0002-0000-0000-00004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xr:uid="{00000000-0002-0000-0000-00004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xr:uid="{00000000-0002-0000-0000-00004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xr:uid="{00000000-0002-0000-0000-00004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xr:uid="{00000000-0002-0000-0000-00004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xr:uid="{00000000-0002-0000-0000-00004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xr:uid="{00000000-0002-0000-0000-00004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xr:uid="{00000000-0002-0000-0000-00005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xr:uid="{00000000-0002-0000-0000-00005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xr:uid="{00000000-0002-0000-0000-00005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xr:uid="{00000000-0002-0000-0000-00005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xr:uid="{00000000-0002-0000-0000-00005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xr:uid="{00000000-0002-0000-0000-00005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xr:uid="{00000000-0002-0000-0000-00005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xr:uid="{00000000-0002-0000-0000-00005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xr:uid="{00000000-0002-0000-0000-00005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xr:uid="{00000000-0002-0000-0000-00005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xr:uid="{00000000-0002-0000-0000-00005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xr:uid="{00000000-0002-0000-0000-00005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xr:uid="{00000000-0002-0000-0000-00005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xr:uid="{00000000-0002-0000-0000-00005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xr:uid="{00000000-0002-0000-0000-00005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xr:uid="{00000000-0002-0000-0000-00005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xr:uid="{00000000-0002-0000-0000-00006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xr:uid="{00000000-0002-0000-0000-00006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xr:uid="{00000000-0002-0000-0000-00006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xr:uid="{00000000-0002-0000-0000-00006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xr:uid="{00000000-0002-0000-0000-00006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xr:uid="{00000000-0002-0000-0000-00006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xr:uid="{00000000-0002-0000-0000-00006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xr:uid="{00000000-0002-0000-0000-00006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xr:uid="{00000000-0002-0000-0000-00006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xr:uid="{00000000-0002-0000-0000-00006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xr:uid="{00000000-0002-0000-0000-00006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xr:uid="{00000000-0002-0000-0000-00006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xr:uid="{00000000-0002-0000-0000-00006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xr:uid="{00000000-0002-0000-0000-00006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xr:uid="{00000000-0002-0000-0000-00006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xr:uid="{00000000-0002-0000-0000-00006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xr:uid="{00000000-0002-0000-0000-00007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xr:uid="{00000000-0002-0000-0000-00007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xr:uid="{00000000-0002-0000-0000-00007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xr:uid="{00000000-0002-0000-0000-00007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xr:uid="{00000000-0002-0000-0000-00007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xr:uid="{00000000-0002-0000-0000-00007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xr:uid="{00000000-0002-0000-0000-00007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xr:uid="{00000000-0002-0000-0000-00007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xr:uid="{00000000-0002-0000-0000-00007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xr:uid="{00000000-0002-0000-0000-00007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xr:uid="{00000000-0002-0000-0000-00007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xr:uid="{00000000-0002-0000-0000-00007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xr:uid="{00000000-0002-0000-0000-00007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xr:uid="{00000000-0002-0000-0000-00007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xr:uid="{00000000-0002-0000-0000-00007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xr:uid="{00000000-0002-0000-0000-00007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xr:uid="{00000000-0002-0000-0000-00008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xr:uid="{00000000-0002-0000-0000-00008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xr:uid="{00000000-0002-0000-0000-00008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xr:uid="{00000000-0002-0000-0000-00008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xr:uid="{00000000-0002-0000-0000-00008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xr:uid="{00000000-0002-0000-0000-00008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xr:uid="{00000000-0002-0000-0000-00008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xr:uid="{00000000-0002-0000-0000-00008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xr:uid="{00000000-0002-0000-0000-00008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xr:uid="{00000000-0002-0000-0000-00008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xr:uid="{00000000-0002-0000-0000-00008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xr:uid="{00000000-0002-0000-0000-00008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xr:uid="{00000000-0002-0000-0000-00008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xr:uid="{00000000-0002-0000-0000-00008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xr:uid="{00000000-0002-0000-0000-00008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xr:uid="{00000000-0002-0000-0000-00008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xr:uid="{00000000-0002-0000-0000-00009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xr:uid="{00000000-0002-0000-0000-00009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xr:uid="{00000000-0002-0000-0000-00009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xr:uid="{00000000-0002-0000-0000-00009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xr:uid="{00000000-0002-0000-0000-00009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xr:uid="{00000000-0002-0000-0000-00009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xr:uid="{00000000-0002-0000-0000-00009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xr:uid="{00000000-0002-0000-0000-00009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xr:uid="{00000000-0002-0000-0000-00009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xr:uid="{00000000-0002-0000-0000-00009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xr:uid="{00000000-0002-0000-0000-00009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xr:uid="{00000000-0002-0000-0000-00009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xr:uid="{00000000-0002-0000-0000-00009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xr:uid="{00000000-0002-0000-0000-00009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xr:uid="{00000000-0002-0000-0000-00009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xr:uid="{00000000-0002-0000-0000-00009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xr:uid="{00000000-0002-0000-0000-0000A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xr:uid="{00000000-0002-0000-0000-0000A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xr:uid="{00000000-0002-0000-0000-0000A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xr:uid="{00000000-0002-0000-0000-0000A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xr:uid="{00000000-0002-0000-0000-0000A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xr:uid="{00000000-0002-0000-0000-0000A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xr:uid="{00000000-0002-0000-0000-0000A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xr:uid="{00000000-0002-0000-0000-0000A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xr:uid="{00000000-0002-0000-0000-0000A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xr:uid="{00000000-0002-0000-0000-0000A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xr:uid="{00000000-0002-0000-0000-0000A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xr:uid="{00000000-0002-0000-0000-0000A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xr:uid="{00000000-0002-0000-0000-0000A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xr:uid="{00000000-0002-0000-0000-0000A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xr:uid="{00000000-0002-0000-0000-0000A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xr:uid="{00000000-0002-0000-0000-0000A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xr:uid="{00000000-0002-0000-0000-0000B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xr:uid="{00000000-0002-0000-0000-0000B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xr:uid="{00000000-0002-0000-0000-0000B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xr:uid="{00000000-0002-0000-0000-0000B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xr:uid="{00000000-0002-0000-0000-0000B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xr:uid="{00000000-0002-0000-0000-0000B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xr:uid="{00000000-0002-0000-0000-0000B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xr:uid="{00000000-0002-0000-0000-0000B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xr:uid="{00000000-0002-0000-0000-0000B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xr:uid="{00000000-0002-0000-0000-0000B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xr:uid="{00000000-0002-0000-0000-0000B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xr:uid="{00000000-0002-0000-0000-0000B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xr:uid="{00000000-0002-0000-0000-0000B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xr:uid="{00000000-0002-0000-0000-0000B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xr:uid="{00000000-0002-0000-0000-0000B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xr:uid="{00000000-0002-0000-0000-0000B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xr:uid="{00000000-0002-0000-0000-0000C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xr:uid="{00000000-0002-0000-0000-0000C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xr:uid="{00000000-0002-0000-0000-0000C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xr:uid="{00000000-0002-0000-0000-0000C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xr:uid="{00000000-0002-0000-0000-0000C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xr:uid="{00000000-0002-0000-0000-0000C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xr:uid="{00000000-0002-0000-0000-0000C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xr:uid="{00000000-0002-0000-0000-0000C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xr:uid="{00000000-0002-0000-0000-0000C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xr:uid="{00000000-0002-0000-0000-0000C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xr:uid="{00000000-0002-0000-0000-0000C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xr:uid="{00000000-0002-0000-0000-0000C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xr:uid="{00000000-0002-0000-0000-0000C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xr:uid="{00000000-0002-0000-0000-0000C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xr:uid="{00000000-0002-0000-0000-0000C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xr:uid="{00000000-0002-0000-0000-0000C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xr:uid="{00000000-0002-0000-0000-0000D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xr:uid="{00000000-0002-0000-0000-0000D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xr:uid="{00000000-0002-0000-0000-0000D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xr:uid="{00000000-0002-0000-0000-0000D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xr:uid="{00000000-0002-0000-0000-0000D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xr:uid="{00000000-0002-0000-0000-0000D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xr:uid="{00000000-0002-0000-0000-0000D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xr:uid="{00000000-0002-0000-0000-0000D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xr:uid="{00000000-0002-0000-0000-0000D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xr:uid="{00000000-0002-0000-0000-0000D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xr:uid="{00000000-0002-0000-0000-0000D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xr:uid="{00000000-0002-0000-0000-0000D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xr:uid="{00000000-0002-0000-0000-0000D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xr:uid="{00000000-0002-0000-0000-0000D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xr:uid="{00000000-0002-0000-0000-0000D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xr:uid="{00000000-0002-0000-0000-0000D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xr:uid="{00000000-0002-0000-0000-0000E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xr:uid="{00000000-0002-0000-0000-0000E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xr:uid="{00000000-0002-0000-0000-0000E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xr:uid="{00000000-0002-0000-0000-0000E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xr:uid="{00000000-0002-0000-0000-0000E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xr:uid="{00000000-0002-0000-0000-0000E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xr:uid="{00000000-0002-0000-0000-0000E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xr:uid="{00000000-0002-0000-0000-0000E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xr:uid="{00000000-0002-0000-0000-0000E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xr:uid="{00000000-0002-0000-0000-0000E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xr:uid="{00000000-0002-0000-0000-0000E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xr:uid="{00000000-0002-0000-0000-0000E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xr:uid="{00000000-0002-0000-0000-0000E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xr:uid="{00000000-0002-0000-0000-0000E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xr:uid="{00000000-0002-0000-0000-0000E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xr:uid="{00000000-0002-0000-0000-0000E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xr:uid="{00000000-0002-0000-0000-0000F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xr:uid="{00000000-0002-0000-0000-0000F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xr:uid="{00000000-0002-0000-0000-0000F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xr:uid="{00000000-0002-0000-0000-0000F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xr:uid="{00000000-0002-0000-0000-0000F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xr:uid="{00000000-0002-0000-0000-0000F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xr:uid="{00000000-0002-0000-0000-0000F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xr:uid="{00000000-0002-0000-0000-0000F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xr:uid="{00000000-0002-0000-0000-0000F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xr:uid="{00000000-0002-0000-0000-0000F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xr:uid="{00000000-0002-0000-0000-0000F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xr:uid="{00000000-0002-0000-0000-0000F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xr:uid="{00000000-0002-0000-0000-0000F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xr:uid="{00000000-0002-0000-0000-0000F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xr:uid="{00000000-0002-0000-0000-0000F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xr:uid="{00000000-0002-0000-0000-0000F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xr:uid="{00000000-0002-0000-0000-00000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xr:uid="{00000000-0002-0000-0000-00000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xr:uid="{00000000-0002-0000-0000-00000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xr:uid="{00000000-0002-0000-0000-00000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xr:uid="{00000000-0002-0000-0000-00000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xr:uid="{00000000-0002-0000-0000-00000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xr:uid="{00000000-0002-0000-0000-00000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xr:uid="{00000000-0002-0000-0000-00000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xr:uid="{00000000-0002-0000-0000-00000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xr:uid="{00000000-0002-0000-0000-00000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xr:uid="{00000000-0002-0000-0000-00000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xr:uid="{00000000-0002-0000-0000-00000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xr:uid="{00000000-0002-0000-0000-00000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xr:uid="{00000000-0002-0000-0000-00000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xr:uid="{00000000-0002-0000-0000-00000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xr:uid="{00000000-0002-0000-0000-00000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xr:uid="{00000000-0002-0000-0000-00001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xr:uid="{00000000-0002-0000-0000-00001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xr:uid="{00000000-0002-0000-0000-00001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xr:uid="{00000000-0002-0000-0000-00001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xr:uid="{00000000-0002-0000-0000-00001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xr:uid="{00000000-0002-0000-0000-00001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xr:uid="{00000000-0002-0000-0000-00001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xr:uid="{00000000-0002-0000-0000-00001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xr:uid="{00000000-0002-0000-0000-00001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xr:uid="{00000000-0002-0000-0000-00001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xr:uid="{00000000-0002-0000-0000-00001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xr:uid="{00000000-0002-0000-0000-00001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xr:uid="{00000000-0002-0000-0000-00001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xr:uid="{00000000-0002-0000-0000-00001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xr:uid="{00000000-0002-0000-0000-00001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xr:uid="{00000000-0002-0000-0000-00001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xr:uid="{00000000-0002-0000-0000-00002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xr:uid="{00000000-0002-0000-0000-00002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xr:uid="{00000000-0002-0000-0000-00002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xr:uid="{00000000-0002-0000-0000-00002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xr:uid="{00000000-0002-0000-0000-00002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xr:uid="{00000000-0002-0000-0000-00002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xr:uid="{00000000-0002-0000-0000-00002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xr:uid="{00000000-0002-0000-0000-00002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xr:uid="{00000000-0002-0000-0000-00002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xr:uid="{00000000-0002-0000-0000-00002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xr:uid="{00000000-0002-0000-0000-00002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xr:uid="{00000000-0002-0000-0000-00002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xr:uid="{00000000-0002-0000-0000-00002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xr:uid="{00000000-0002-0000-0000-00002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xr:uid="{00000000-0002-0000-0000-00002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xr:uid="{00000000-0002-0000-0000-00002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xr:uid="{00000000-0002-0000-0000-00003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xr:uid="{00000000-0002-0000-0000-00003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xr:uid="{00000000-0002-0000-0000-00003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xr:uid="{00000000-0002-0000-0000-00003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xr:uid="{00000000-0002-0000-0000-00003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xr:uid="{00000000-0002-0000-0000-00003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xr:uid="{00000000-0002-0000-0000-00003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xr:uid="{00000000-0002-0000-0000-00003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xr:uid="{00000000-0002-0000-0000-00003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xr:uid="{00000000-0002-0000-0000-00003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xr:uid="{00000000-0002-0000-0000-00003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xr:uid="{00000000-0002-0000-0000-00003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xr:uid="{00000000-0002-0000-0000-00003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xr:uid="{00000000-0002-0000-0000-00003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xr:uid="{00000000-0002-0000-0000-00003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xr:uid="{00000000-0002-0000-0000-00003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xr:uid="{00000000-0002-0000-0000-00004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xr:uid="{00000000-0002-0000-0000-00004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xr:uid="{00000000-0002-0000-0000-00004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xr:uid="{00000000-0002-0000-0000-00004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xr:uid="{00000000-0002-0000-0000-00004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xr:uid="{00000000-0002-0000-0000-00004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xr:uid="{00000000-0002-0000-0000-00004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xr:uid="{00000000-0002-0000-0000-00004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xr:uid="{00000000-0002-0000-0000-00004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xr:uid="{00000000-0002-0000-0000-00004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xr:uid="{00000000-0002-0000-0000-00004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xr:uid="{00000000-0002-0000-0000-00004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xr:uid="{00000000-0002-0000-0000-00004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xr:uid="{00000000-0002-0000-0000-00004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xr:uid="{00000000-0002-0000-0000-00004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xr:uid="{00000000-0002-0000-0000-00004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xr:uid="{00000000-0002-0000-0000-00005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xr:uid="{00000000-0002-0000-0000-00005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xr:uid="{00000000-0002-0000-0000-00005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xr:uid="{00000000-0002-0000-0000-00005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xr:uid="{00000000-0002-0000-0000-00005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xr:uid="{00000000-0002-0000-0000-00005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xr:uid="{00000000-0002-0000-0000-00005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xr:uid="{00000000-0002-0000-0000-00005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xr:uid="{00000000-0002-0000-0000-00005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xr:uid="{00000000-0002-0000-0000-00005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xr:uid="{00000000-0002-0000-0000-00005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xr:uid="{00000000-0002-0000-0000-00005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xr:uid="{00000000-0002-0000-0000-00005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xr:uid="{00000000-0002-0000-0000-00005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xr:uid="{00000000-0002-0000-0000-00005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xr:uid="{00000000-0002-0000-0000-00005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xr:uid="{00000000-0002-0000-0000-00006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xr:uid="{00000000-0002-0000-0000-00006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xr:uid="{00000000-0002-0000-0000-00006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xr:uid="{00000000-0002-0000-0000-00006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xr:uid="{00000000-0002-0000-0000-00006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xr:uid="{00000000-0002-0000-0000-00006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xr:uid="{00000000-0002-0000-0000-00006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xr:uid="{00000000-0002-0000-0000-00006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xr:uid="{00000000-0002-0000-0000-00006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xr:uid="{00000000-0002-0000-0000-00006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xr:uid="{00000000-0002-0000-0000-00006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xr:uid="{00000000-0002-0000-0000-00006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xr:uid="{00000000-0002-0000-0000-00006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xr:uid="{00000000-0002-0000-0000-00006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xr:uid="{00000000-0002-0000-0000-00006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xr:uid="{00000000-0002-0000-0000-00006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xr:uid="{00000000-0002-0000-0000-00007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xr:uid="{00000000-0002-0000-0000-00007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xr:uid="{00000000-0002-0000-0000-00007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xr:uid="{00000000-0002-0000-0000-00007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xr:uid="{00000000-0002-0000-0000-00007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xr:uid="{00000000-0002-0000-0000-00007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xr:uid="{00000000-0002-0000-0000-00007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xr:uid="{00000000-0002-0000-0000-00007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xr:uid="{00000000-0002-0000-0000-00007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xr:uid="{00000000-0002-0000-0000-00007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xr:uid="{00000000-0002-0000-0000-00007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xr:uid="{00000000-0002-0000-0000-00007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xr:uid="{00000000-0002-0000-0000-00007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xr:uid="{00000000-0002-0000-0000-00007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xr:uid="{00000000-0002-0000-0000-00007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xr:uid="{00000000-0002-0000-0000-00007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xr:uid="{00000000-0002-0000-0000-00008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xr:uid="{00000000-0002-0000-0000-00008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xr:uid="{00000000-0002-0000-0000-00008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xr:uid="{00000000-0002-0000-0000-00008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xr:uid="{00000000-0002-0000-0000-00008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xr:uid="{00000000-0002-0000-0000-00008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xr:uid="{00000000-0002-0000-0000-00008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xr:uid="{00000000-0002-0000-0000-00008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xr:uid="{00000000-0002-0000-0000-00008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xr:uid="{00000000-0002-0000-0000-00008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xr:uid="{00000000-0002-0000-0000-00008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xr:uid="{00000000-0002-0000-0000-00008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xr:uid="{00000000-0002-0000-0000-00008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xr:uid="{00000000-0002-0000-0000-00008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xr:uid="{00000000-0002-0000-0000-00008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xr:uid="{00000000-0002-0000-0000-00008F01000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AO50 T11:AD47 T49:AD50 AB48:AD48 T48:Z48" xr:uid="{00000000-0002-0000-0000-000090010000}">
      <formula1>0</formula1>
      <formula2>100</formula2>
    </dataValidation>
    <dataValidation showDropDown="1" showInputMessage="1" showErrorMessage="1" errorTitle="Masukan salah" error="Isian Anda salah!" promptTitle="Input yg diisikan" prompt="HURUF _x000a_A / B / C / D / E" sqref="BA11:BA50" xr:uid="{00000000-0002-0000-0000-0000D804000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K72"/>
  <sheetViews>
    <sheetView workbookViewId="0">
      <pane xSplit="3" ySplit="10" topLeftCell="S32" activePane="bottomRight" state="frozen"/>
      <selection pane="topRight"/>
      <selection pane="bottomLeft"/>
      <selection pane="bottomRight" activeCell="V39" sqref="V39"/>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18.42578125" bestFit="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1062</v>
      </c>
      <c r="B1" s="20"/>
      <c r="C1" s="59" t="s">
        <v>0</v>
      </c>
      <c r="D1" s="59"/>
      <c r="E1" s="59"/>
      <c r="F1" s="59"/>
      <c r="G1" s="59"/>
      <c r="H1" s="59"/>
      <c r="I1" s="59"/>
      <c r="J1" s="59"/>
      <c r="K1" s="59"/>
      <c r="L1" s="59"/>
      <c r="M1" s="59"/>
      <c r="N1" s="59"/>
      <c r="O1" s="59"/>
      <c r="P1" s="59"/>
      <c r="Q1" s="59"/>
      <c r="R1" s="59"/>
      <c r="S1" s="59"/>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122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1062</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230</v>
      </c>
      <c r="C7" s="18"/>
      <c r="D7" s="18"/>
      <c r="E7" s="60" t="s">
        <v>13</v>
      </c>
      <c r="F7" s="60"/>
      <c r="G7" s="60"/>
      <c r="H7" s="60"/>
      <c r="I7" s="60"/>
      <c r="J7" s="60"/>
      <c r="K7" s="60"/>
      <c r="L7" s="60"/>
      <c r="M7" s="60"/>
      <c r="N7" s="60"/>
      <c r="O7" s="60"/>
      <c r="P7" s="60"/>
      <c r="Q7" s="60"/>
      <c r="R7" s="60"/>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7" t="s">
        <v>14</v>
      </c>
      <c r="B8" s="58" t="s">
        <v>15</v>
      </c>
      <c r="C8" s="57" t="s">
        <v>16</v>
      </c>
      <c r="D8" s="18"/>
      <c r="E8" s="68" t="s">
        <v>17</v>
      </c>
      <c r="F8" s="69"/>
      <c r="G8" s="69"/>
      <c r="H8" s="69"/>
      <c r="I8" s="69"/>
      <c r="J8" s="70"/>
      <c r="K8" s="65" t="s">
        <v>18</v>
      </c>
      <c r="L8" s="66"/>
      <c r="M8" s="66"/>
      <c r="N8" s="66"/>
      <c r="O8" s="66"/>
      <c r="P8" s="67"/>
      <c r="Q8" s="47" t="s">
        <v>19</v>
      </c>
      <c r="R8" s="47"/>
      <c r="S8" s="18"/>
      <c r="T8" s="46" t="s">
        <v>20</v>
      </c>
      <c r="U8" s="46"/>
      <c r="V8" s="46"/>
      <c r="W8" s="46"/>
      <c r="X8" s="46"/>
      <c r="Y8" s="46"/>
      <c r="Z8" s="46"/>
      <c r="AA8" s="46"/>
      <c r="AB8" s="46"/>
      <c r="AC8" s="46"/>
      <c r="AD8" s="46"/>
      <c r="AE8" s="34"/>
      <c r="AF8" s="51" t="s">
        <v>21</v>
      </c>
      <c r="AG8" s="51"/>
      <c r="AH8" s="51"/>
      <c r="AI8" s="51"/>
      <c r="AJ8" s="51"/>
      <c r="AK8" s="51"/>
      <c r="AL8" s="51"/>
      <c r="AM8" s="51"/>
      <c r="AN8" s="51"/>
      <c r="AO8" s="51"/>
      <c r="AP8" s="34"/>
      <c r="AQ8" s="53" t="s">
        <v>19</v>
      </c>
      <c r="AR8" s="53"/>
      <c r="AS8" s="53"/>
      <c r="AT8" s="53"/>
      <c r="AU8" s="53"/>
      <c r="AV8" s="53"/>
      <c r="AW8" s="53"/>
      <c r="AX8" s="53"/>
      <c r="AY8" s="53"/>
      <c r="AZ8" s="53"/>
      <c r="BA8" s="54"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7"/>
      <c r="B9" s="58"/>
      <c r="C9" s="57"/>
      <c r="D9" s="18"/>
      <c r="E9" s="46" t="s">
        <v>23</v>
      </c>
      <c r="F9" s="46"/>
      <c r="G9" s="71" t="s">
        <v>24</v>
      </c>
      <c r="H9" s="72"/>
      <c r="I9" s="72"/>
      <c r="J9" s="73"/>
      <c r="K9" s="61" t="s">
        <v>23</v>
      </c>
      <c r="L9" s="62"/>
      <c r="M9" s="74" t="s">
        <v>24</v>
      </c>
      <c r="N9" s="75"/>
      <c r="O9" s="75"/>
      <c r="P9" s="76"/>
      <c r="Q9" s="63" t="s">
        <v>23</v>
      </c>
      <c r="R9" s="63" t="s">
        <v>24</v>
      </c>
      <c r="S9" s="18"/>
      <c r="T9" s="48" t="s">
        <v>25</v>
      </c>
      <c r="U9" s="48" t="s">
        <v>26</v>
      </c>
      <c r="V9" s="48" t="s">
        <v>27</v>
      </c>
      <c r="W9" s="48" t="s">
        <v>28</v>
      </c>
      <c r="X9" s="48" t="s">
        <v>29</v>
      </c>
      <c r="Y9" s="48" t="s">
        <v>30</v>
      </c>
      <c r="Z9" s="48" t="s">
        <v>31</v>
      </c>
      <c r="AA9" s="48" t="s">
        <v>32</v>
      </c>
      <c r="AB9" s="48" t="s">
        <v>33</v>
      </c>
      <c r="AC9" s="48" t="s">
        <v>34</v>
      </c>
      <c r="AD9" s="45" t="s">
        <v>35</v>
      </c>
      <c r="AE9" s="34"/>
      <c r="AF9" s="55" t="s">
        <v>36</v>
      </c>
      <c r="AG9" s="55" t="s">
        <v>37</v>
      </c>
      <c r="AH9" s="55" t="s">
        <v>38</v>
      </c>
      <c r="AI9" s="55" t="s">
        <v>39</v>
      </c>
      <c r="AJ9" s="55" t="s">
        <v>40</v>
      </c>
      <c r="AK9" s="55" t="s">
        <v>41</v>
      </c>
      <c r="AL9" s="55" t="s">
        <v>42</v>
      </c>
      <c r="AM9" s="55" t="s">
        <v>43</v>
      </c>
      <c r="AN9" s="55" t="s">
        <v>44</v>
      </c>
      <c r="AO9" s="55" t="s">
        <v>45</v>
      </c>
      <c r="AP9" s="34"/>
      <c r="AQ9" s="52" t="s">
        <v>46</v>
      </c>
      <c r="AR9" s="52"/>
      <c r="AS9" s="52" t="s">
        <v>47</v>
      </c>
      <c r="AT9" s="52"/>
      <c r="AU9" s="52" t="s">
        <v>48</v>
      </c>
      <c r="AV9" s="52"/>
      <c r="AW9" s="52"/>
      <c r="AX9" s="52" t="s">
        <v>49</v>
      </c>
      <c r="AY9" s="52"/>
      <c r="AZ9" s="52"/>
      <c r="BA9" s="54"/>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7"/>
      <c r="B10" s="58"/>
      <c r="C10" s="57"/>
      <c r="D10" s="18"/>
      <c r="E10" s="27" t="s">
        <v>50</v>
      </c>
      <c r="F10" s="27" t="s">
        <v>51</v>
      </c>
      <c r="G10" s="27" t="s">
        <v>50</v>
      </c>
      <c r="H10" s="27" t="s">
        <v>51</v>
      </c>
      <c r="I10" s="29" t="s">
        <v>52</v>
      </c>
      <c r="J10" s="27" t="s">
        <v>53</v>
      </c>
      <c r="K10" s="31" t="s">
        <v>50</v>
      </c>
      <c r="L10" s="31" t="s">
        <v>51</v>
      </c>
      <c r="M10" s="31" t="s">
        <v>50</v>
      </c>
      <c r="N10" s="31" t="s">
        <v>51</v>
      </c>
      <c r="O10" s="29" t="s">
        <v>52</v>
      </c>
      <c r="P10" s="31" t="s">
        <v>53</v>
      </c>
      <c r="Q10" s="64"/>
      <c r="R10" s="64"/>
      <c r="S10" s="18"/>
      <c r="T10" s="49"/>
      <c r="U10" s="49"/>
      <c r="V10" s="49"/>
      <c r="W10" s="49"/>
      <c r="X10" s="49"/>
      <c r="Y10" s="49"/>
      <c r="Z10" s="49"/>
      <c r="AA10" s="49"/>
      <c r="AB10" s="49"/>
      <c r="AC10" s="49"/>
      <c r="AD10" s="45"/>
      <c r="AE10" s="34"/>
      <c r="AF10" s="56"/>
      <c r="AG10" s="56"/>
      <c r="AH10" s="56"/>
      <c r="AI10" s="56"/>
      <c r="AJ10" s="56"/>
      <c r="AK10" s="56"/>
      <c r="AL10" s="56"/>
      <c r="AM10" s="56"/>
      <c r="AN10" s="56"/>
      <c r="AO10" s="56"/>
      <c r="AP10" s="34"/>
      <c r="AQ10" s="35" t="s">
        <v>54</v>
      </c>
      <c r="AR10" s="35" t="s">
        <v>24</v>
      </c>
      <c r="AS10" s="35" t="s">
        <v>54</v>
      </c>
      <c r="AT10" s="35" t="s">
        <v>24</v>
      </c>
      <c r="AU10" s="35">
        <v>1</v>
      </c>
      <c r="AV10" s="35">
        <v>2</v>
      </c>
      <c r="AW10" s="35">
        <v>3</v>
      </c>
      <c r="AX10" s="35">
        <v>1</v>
      </c>
      <c r="AY10" s="35">
        <v>2</v>
      </c>
      <c r="AZ10" s="35">
        <v>3</v>
      </c>
      <c r="BA10" s="54"/>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119517</v>
      </c>
      <c r="C11" s="19" t="s">
        <v>123</v>
      </c>
      <c r="D11" s="18"/>
      <c r="E11" s="28">
        <f t="shared" ref="E11:E50" si="0">IF((COUNTA(T11:AC11)&gt;0),(ROUND((AVERAGE(T11:AC11)),0)),"")</f>
        <v>84</v>
      </c>
      <c r="F11" s="28" t="str">
        <f t="shared" ref="F11:F50" si="1">IF(AND(ISNUMBER(E11),E11&gt;=1),IF(E11&lt;=$FD$13,$FE$13,IF(E11&lt;=$FD$14,$FE$14,IF(E11&lt;=$FD$15,$FE$15,IF(E11&lt;=$FD$16,$FE$16,)))), "")</f>
        <v>B</v>
      </c>
      <c r="G11" s="28">
        <f t="shared" ref="G11:G50" si="2">IF((COUNTA(T11:AD11)&gt;0),(ROUND((AVERAGE(T11:AD11)),0)),"")</f>
        <v>84</v>
      </c>
      <c r="H11" s="28" t="str">
        <f t="shared" ref="H11:H50" si="3">IF(AND(ISNUMBER(G11),G11&gt;=1),IF(G11&lt;=$FD$13,$FE$13,IF(G11&lt;=$FD$14,$FE$14,IF(G11&lt;=$FD$15,$FE$15,IF(G11&lt;=$FD$16,$FE$16,)))), "")</f>
        <v>B</v>
      </c>
      <c r="I11" s="36">
        <v>1</v>
      </c>
      <c r="J11" s="28" t="str">
        <f t="shared" ref="J11:J50" si="4">IF(I11=$FG$13,$FH$13,IF(I11=$FG$15,$FH$15,IF(I11=$FG$17,$FH$17,IF(I11=$FG$19,$FH$19,IF(I11=$FG$21,$FH$21,IF(I11=$FG$23,$FH$23,IF(I11=$FG$25,$FH$25,IF(I11=$FG$27,$FH$27,IF(I11=$FG$29,$FH$29,IF(I11=$FG$31,$FH$31,""))))))))))</f>
        <v>Memiliki kemampuan dalam memahami dan menganalisis kondisi wilayah dan posisi strategis Indonesia sebagai poros maritim dunia, sebaran flora fauna, sebaran SDA, ketahanan pangan industri dan tenaga terbarukan, kependudukan, keragaman budaya, dan penaggulangan bencana</v>
      </c>
      <c r="K11" s="28">
        <f t="shared" ref="K11:K50" si="5">IF((COUNTA(AF11:AO11)&gt;0),AVERAGE(AF11:AO11),"")</f>
        <v>87.75</v>
      </c>
      <c r="L11" s="28" t="str">
        <f t="shared" ref="L11:L50" si="6">IF(AND(ISNUMBER(K11),K11&gt;=1), IF(K11&lt;=$FD$27,$FE$27,IF(K11&lt;=$FD$28,$FE$28,IF(K11&lt;=$FD$29,$FE$29,IF(K11&lt;=$FD$30,$FE$30,)))), "")</f>
        <v>A</v>
      </c>
      <c r="M11" s="28">
        <f t="shared" ref="M11:M50" si="7">IF((COUNTA(AF11:AO11)&gt;0),AVERAGE(AF11:AO11),"")</f>
        <v>87.75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Memiliki ketrampilan dalam menyajikan materi maritim, persebaran flora fauna, sumber daya alam, ketahanan pangan, kependudukan, kebudayaan, dan kebencanaan dengan dilengkapi peta, tabel, grafik atau diagram.</v>
      </c>
      <c r="Q11" s="39"/>
      <c r="R11" s="39" t="s">
        <v>8</v>
      </c>
      <c r="S11" s="18"/>
      <c r="T11" s="1">
        <v>87.5</v>
      </c>
      <c r="U11" s="1">
        <v>83.2</v>
      </c>
      <c r="V11" s="1">
        <v>86.5</v>
      </c>
      <c r="W11" s="1">
        <v>78.760000000000005</v>
      </c>
      <c r="X11" s="1"/>
      <c r="Y11" s="1"/>
      <c r="Z11" s="1"/>
      <c r="AA11" s="1"/>
      <c r="AB11" s="1"/>
      <c r="AC11" s="1"/>
      <c r="AD11" s="1"/>
      <c r="AE11" s="18"/>
      <c r="AF11" s="1">
        <v>87</v>
      </c>
      <c r="AG11" s="1">
        <v>89</v>
      </c>
      <c r="AH11" s="1">
        <v>85</v>
      </c>
      <c r="AI11" s="1">
        <v>90</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9" t="s">
        <v>56</v>
      </c>
      <c r="FD11" s="79"/>
      <c r="FE11" s="79"/>
      <c r="FG11" s="77" t="s">
        <v>57</v>
      </c>
      <c r="FH11" s="77"/>
      <c r="FI11" s="77"/>
    </row>
    <row r="12" spans="1:167" x14ac:dyDescent="0.25">
      <c r="A12" s="19">
        <v>2</v>
      </c>
      <c r="B12" s="19">
        <v>119532</v>
      </c>
      <c r="C12" s="19" t="s">
        <v>124</v>
      </c>
      <c r="D12" s="18"/>
      <c r="E12" s="28">
        <f t="shared" si="0"/>
        <v>82</v>
      </c>
      <c r="F12" s="28" t="str">
        <f t="shared" si="1"/>
        <v>B</v>
      </c>
      <c r="G12" s="28">
        <f t="shared" si="2"/>
        <v>82</v>
      </c>
      <c r="H12" s="28" t="str">
        <f t="shared" si="3"/>
        <v>B</v>
      </c>
      <c r="I12" s="36">
        <v>1</v>
      </c>
      <c r="J12"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2" s="28">
        <f t="shared" si="5"/>
        <v>81.75</v>
      </c>
      <c r="L12" s="28" t="str">
        <f t="shared" si="6"/>
        <v>B</v>
      </c>
      <c r="M12" s="28">
        <f t="shared" si="7"/>
        <v>81.75</v>
      </c>
      <c r="N12" s="28" t="str">
        <f t="shared" si="8"/>
        <v>B</v>
      </c>
      <c r="O12" s="36">
        <v>1</v>
      </c>
      <c r="P12" s="28" t="str">
        <f t="shared" si="9"/>
        <v>Memiliki ketrampilan dalam menyajikan materi maritim, persebaran flora fauna, sumber daya alam, ketahanan pangan, kependudukan, kebudayaan, dan kebencanaan dengan dilengkapi peta, tabel, grafik atau diagram.</v>
      </c>
      <c r="Q12" s="39"/>
      <c r="R12" s="39" t="s">
        <v>8</v>
      </c>
      <c r="S12" s="18"/>
      <c r="T12" s="1">
        <v>79.58</v>
      </c>
      <c r="U12" s="1">
        <v>80.53</v>
      </c>
      <c r="V12" s="1">
        <v>86.5</v>
      </c>
      <c r="W12" s="1">
        <v>82.16</v>
      </c>
      <c r="X12" s="1"/>
      <c r="Y12" s="1"/>
      <c r="Z12" s="1"/>
      <c r="AA12" s="1"/>
      <c r="AB12" s="1"/>
      <c r="AC12" s="1"/>
      <c r="AD12" s="1"/>
      <c r="AE12" s="18"/>
      <c r="AF12" s="1">
        <v>84</v>
      </c>
      <c r="AG12" s="1">
        <v>85</v>
      </c>
      <c r="AH12" s="1">
        <v>80</v>
      </c>
      <c r="AI12" s="1">
        <v>78</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119547</v>
      </c>
      <c r="C13" s="19" t="s">
        <v>125</v>
      </c>
      <c r="D13" s="18"/>
      <c r="E13" s="28">
        <f t="shared" si="0"/>
        <v>76</v>
      </c>
      <c r="F13" s="28" t="str">
        <f t="shared" si="1"/>
        <v>B</v>
      </c>
      <c r="G13" s="28">
        <f t="shared" si="2"/>
        <v>76</v>
      </c>
      <c r="H13" s="28" t="str">
        <f t="shared" si="3"/>
        <v>B</v>
      </c>
      <c r="I13" s="36">
        <v>1</v>
      </c>
      <c r="J13"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3" s="28">
        <f t="shared" si="5"/>
        <v>81.75</v>
      </c>
      <c r="L13" s="28" t="str">
        <f t="shared" si="6"/>
        <v>B</v>
      </c>
      <c r="M13" s="28">
        <f t="shared" si="7"/>
        <v>81.75</v>
      </c>
      <c r="N13" s="28" t="str">
        <f t="shared" si="8"/>
        <v>B</v>
      </c>
      <c r="O13" s="36">
        <v>1</v>
      </c>
      <c r="P13" s="28" t="str">
        <f t="shared" si="9"/>
        <v>Memiliki ketrampilan dalam menyajikan materi maritim, persebaran flora fauna, sumber daya alam, ketahanan pangan, kependudukan, kebudayaan, dan kebencanaan dengan dilengkapi peta, tabel, grafik atau diagram.</v>
      </c>
      <c r="Q13" s="39"/>
      <c r="R13" s="39" t="s">
        <v>9</v>
      </c>
      <c r="S13" s="18"/>
      <c r="T13" s="1">
        <v>82.35</v>
      </c>
      <c r="U13" s="1">
        <v>78.930000000000007</v>
      </c>
      <c r="V13" s="1">
        <v>70</v>
      </c>
      <c r="W13" s="1">
        <v>71.959999999999994</v>
      </c>
      <c r="X13" s="1"/>
      <c r="Y13" s="1"/>
      <c r="Z13" s="1"/>
      <c r="AA13" s="1"/>
      <c r="AB13" s="1"/>
      <c r="AC13" s="1"/>
      <c r="AD13" s="1"/>
      <c r="AE13" s="18"/>
      <c r="AF13" s="1">
        <v>84</v>
      </c>
      <c r="AG13" s="1">
        <v>85</v>
      </c>
      <c r="AH13" s="1">
        <v>80</v>
      </c>
      <c r="AI13" s="1">
        <v>78</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8">
        <v>1</v>
      </c>
      <c r="FH13" s="80" t="s">
        <v>68</v>
      </c>
      <c r="FI13" s="80" t="s">
        <v>69</v>
      </c>
      <c r="FJ13" s="81">
        <v>51201</v>
      </c>
      <c r="FK13" s="81">
        <v>51211</v>
      </c>
    </row>
    <row r="14" spans="1:167" x14ac:dyDescent="0.25">
      <c r="A14" s="19">
        <v>4</v>
      </c>
      <c r="B14" s="19">
        <v>119562</v>
      </c>
      <c r="C14" s="19" t="s">
        <v>126</v>
      </c>
      <c r="D14" s="18"/>
      <c r="E14" s="28">
        <f t="shared" si="0"/>
        <v>87</v>
      </c>
      <c r="F14" s="28" t="str">
        <f t="shared" si="1"/>
        <v>A</v>
      </c>
      <c r="G14" s="28">
        <f t="shared" si="2"/>
        <v>87</v>
      </c>
      <c r="H14" s="28" t="str">
        <f t="shared" si="3"/>
        <v>A</v>
      </c>
      <c r="I14" s="36">
        <v>1</v>
      </c>
      <c r="J1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4" s="28">
        <f t="shared" si="5"/>
        <v>85.5</v>
      </c>
      <c r="L14" s="28" t="str">
        <f t="shared" si="6"/>
        <v>A</v>
      </c>
      <c r="M14" s="28">
        <f t="shared" si="7"/>
        <v>85.5</v>
      </c>
      <c r="N14" s="28" t="str">
        <f t="shared" si="8"/>
        <v>A</v>
      </c>
      <c r="O14" s="36">
        <v>1</v>
      </c>
      <c r="P14" s="28" t="str">
        <f t="shared" si="9"/>
        <v>Memiliki ketrampilan dalam menyajikan materi maritim, persebaran flora fauna, sumber daya alam, ketahanan pangan, kependudukan, kebudayaan, dan kebencanaan dengan dilengkapi peta, tabel, grafik atau diagram.</v>
      </c>
      <c r="Q14" s="39"/>
      <c r="R14" s="39" t="s">
        <v>8</v>
      </c>
      <c r="S14" s="18"/>
      <c r="T14" s="1">
        <v>92.25</v>
      </c>
      <c r="U14" s="1">
        <v>86.93</v>
      </c>
      <c r="V14" s="1">
        <v>83.26</v>
      </c>
      <c r="W14" s="1">
        <v>86.69</v>
      </c>
      <c r="X14" s="1"/>
      <c r="Y14" s="1"/>
      <c r="Z14" s="1"/>
      <c r="AA14" s="1"/>
      <c r="AB14" s="1"/>
      <c r="AC14" s="1"/>
      <c r="AD14" s="1"/>
      <c r="AE14" s="18"/>
      <c r="AF14" s="1">
        <v>85</v>
      </c>
      <c r="AG14" s="1">
        <v>86</v>
      </c>
      <c r="AH14" s="1">
        <v>86</v>
      </c>
      <c r="AI14" s="1">
        <v>85</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8"/>
      <c r="FH14" s="80"/>
      <c r="FI14" s="80"/>
      <c r="FJ14" s="81"/>
      <c r="FK14" s="81"/>
    </row>
    <row r="15" spans="1:167" x14ac:dyDescent="0.25">
      <c r="A15" s="19">
        <v>5</v>
      </c>
      <c r="B15" s="19">
        <v>119576</v>
      </c>
      <c r="C15" s="19" t="s">
        <v>127</v>
      </c>
      <c r="D15" s="18"/>
      <c r="E15" s="28">
        <f t="shared" si="0"/>
        <v>79</v>
      </c>
      <c r="F15" s="28" t="str">
        <f t="shared" si="1"/>
        <v>B</v>
      </c>
      <c r="G15" s="28">
        <f t="shared" si="2"/>
        <v>79</v>
      </c>
      <c r="H15" s="28" t="str">
        <f t="shared" si="3"/>
        <v>B</v>
      </c>
      <c r="I15" s="36">
        <v>1</v>
      </c>
      <c r="J15"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5" s="28">
        <f t="shared" si="5"/>
        <v>85.5</v>
      </c>
      <c r="L15" s="28" t="str">
        <f t="shared" si="6"/>
        <v>A</v>
      </c>
      <c r="M15" s="28">
        <f t="shared" si="7"/>
        <v>85.5</v>
      </c>
      <c r="N15" s="28" t="str">
        <f t="shared" si="8"/>
        <v>A</v>
      </c>
      <c r="O15" s="36">
        <v>1</v>
      </c>
      <c r="P15" s="28" t="str">
        <f t="shared" si="9"/>
        <v>Memiliki ketrampilan dalam menyajikan materi maritim, persebaran flora fauna, sumber daya alam, ketahanan pangan, kependudukan, kebudayaan, dan kebencanaan dengan dilengkapi peta, tabel, grafik atau diagram.</v>
      </c>
      <c r="Q15" s="39"/>
      <c r="R15" s="39" t="s">
        <v>9</v>
      </c>
      <c r="S15" s="18"/>
      <c r="T15" s="1">
        <v>80</v>
      </c>
      <c r="U15" s="1">
        <v>80.8</v>
      </c>
      <c r="V15" s="1">
        <v>78</v>
      </c>
      <c r="W15" s="1">
        <v>79</v>
      </c>
      <c r="X15" s="1"/>
      <c r="Y15" s="1"/>
      <c r="Z15" s="1"/>
      <c r="AA15" s="1"/>
      <c r="AB15" s="1"/>
      <c r="AC15" s="1"/>
      <c r="AD15" s="1"/>
      <c r="AE15" s="18"/>
      <c r="AF15" s="1">
        <v>85</v>
      </c>
      <c r="AG15" s="1">
        <v>86</v>
      </c>
      <c r="AH15" s="1">
        <v>86</v>
      </c>
      <c r="AI15" s="1">
        <v>85</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8">
        <v>2</v>
      </c>
      <c r="FH15" s="80" t="s">
        <v>72</v>
      </c>
      <c r="FI15" s="80" t="s">
        <v>73</v>
      </c>
      <c r="FJ15" s="81">
        <v>51202</v>
      </c>
      <c r="FK15" s="81">
        <v>51212</v>
      </c>
    </row>
    <row r="16" spans="1:167" x14ac:dyDescent="0.25">
      <c r="A16" s="19">
        <v>6</v>
      </c>
      <c r="B16" s="19">
        <v>120650</v>
      </c>
      <c r="C16" s="19" t="s">
        <v>128</v>
      </c>
      <c r="D16" s="18"/>
      <c r="E16" s="28">
        <f t="shared" si="0"/>
        <v>83</v>
      </c>
      <c r="F16" s="28" t="str">
        <f t="shared" si="1"/>
        <v>B</v>
      </c>
      <c r="G16" s="28">
        <f t="shared" si="2"/>
        <v>83</v>
      </c>
      <c r="H16" s="28" t="str">
        <f t="shared" si="3"/>
        <v>B</v>
      </c>
      <c r="I16" s="36">
        <v>1</v>
      </c>
      <c r="J16"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6" s="28">
        <f t="shared" si="5"/>
        <v>87.25</v>
      </c>
      <c r="L16" s="28" t="str">
        <f t="shared" si="6"/>
        <v>A</v>
      </c>
      <c r="M16" s="28">
        <f t="shared" si="7"/>
        <v>87.25</v>
      </c>
      <c r="N16" s="28" t="str">
        <f t="shared" si="8"/>
        <v>A</v>
      </c>
      <c r="O16" s="36">
        <v>1</v>
      </c>
      <c r="P16" s="28" t="str">
        <f t="shared" si="9"/>
        <v>Memiliki ketrampilan dalam menyajikan materi maritim, persebaran flora fauna, sumber daya alam, ketahanan pangan, kependudukan, kebudayaan, dan kebencanaan dengan dilengkapi peta, tabel, grafik atau diagram.</v>
      </c>
      <c r="Q16" s="39"/>
      <c r="R16" s="39" t="s">
        <v>8</v>
      </c>
      <c r="S16" s="18"/>
      <c r="T16" s="1">
        <v>85.92</v>
      </c>
      <c r="U16" s="1">
        <v>81.33</v>
      </c>
      <c r="V16" s="1">
        <v>84.48</v>
      </c>
      <c r="W16" s="1">
        <v>81.02</v>
      </c>
      <c r="X16" s="1"/>
      <c r="Y16" s="1"/>
      <c r="Z16" s="1"/>
      <c r="AA16" s="1"/>
      <c r="AB16" s="1"/>
      <c r="AC16" s="1"/>
      <c r="AD16" s="1"/>
      <c r="AE16" s="18"/>
      <c r="AF16" s="1">
        <v>88</v>
      </c>
      <c r="AG16" s="1">
        <v>87</v>
      </c>
      <c r="AH16" s="1">
        <v>89</v>
      </c>
      <c r="AI16" s="1">
        <v>85</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8"/>
      <c r="FH16" s="80"/>
      <c r="FI16" s="80"/>
      <c r="FJ16" s="81"/>
      <c r="FK16" s="81"/>
    </row>
    <row r="17" spans="1:167" x14ac:dyDescent="0.25">
      <c r="A17" s="19">
        <v>7</v>
      </c>
      <c r="B17" s="19">
        <v>119591</v>
      </c>
      <c r="C17" s="19" t="s">
        <v>129</v>
      </c>
      <c r="D17" s="18"/>
      <c r="E17" s="28">
        <f t="shared" si="0"/>
        <v>89</v>
      </c>
      <c r="F17" s="28" t="str">
        <f t="shared" si="1"/>
        <v>A</v>
      </c>
      <c r="G17" s="28">
        <f t="shared" si="2"/>
        <v>89</v>
      </c>
      <c r="H17" s="28" t="str">
        <f t="shared" si="3"/>
        <v>A</v>
      </c>
      <c r="I17" s="36">
        <v>1</v>
      </c>
      <c r="J17"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7" s="28">
        <f t="shared" si="5"/>
        <v>85</v>
      </c>
      <c r="L17" s="28" t="str">
        <f t="shared" si="6"/>
        <v>A</v>
      </c>
      <c r="M17" s="28">
        <f t="shared" si="7"/>
        <v>85</v>
      </c>
      <c r="N17" s="28" t="str">
        <f t="shared" si="8"/>
        <v>A</v>
      </c>
      <c r="O17" s="36">
        <v>1</v>
      </c>
      <c r="P17" s="28" t="str">
        <f t="shared" si="9"/>
        <v>Memiliki ketrampilan dalam menyajikan materi maritim, persebaran flora fauna, sumber daya alam, ketahanan pangan, kependudukan, kebudayaan, dan kebencanaan dengan dilengkapi peta, tabel, grafik atau diagram.</v>
      </c>
      <c r="Q17" s="39"/>
      <c r="R17" s="39" t="s">
        <v>8</v>
      </c>
      <c r="S17" s="18"/>
      <c r="T17" s="1">
        <v>94.23</v>
      </c>
      <c r="U17" s="1">
        <v>87.33</v>
      </c>
      <c r="V17" s="1">
        <v>88.52</v>
      </c>
      <c r="W17" s="1">
        <v>87.82</v>
      </c>
      <c r="X17" s="1"/>
      <c r="Y17" s="1"/>
      <c r="Z17" s="1"/>
      <c r="AA17" s="1"/>
      <c r="AB17" s="1"/>
      <c r="AC17" s="1"/>
      <c r="AD17" s="1"/>
      <c r="AE17" s="18"/>
      <c r="AF17" s="1">
        <v>85</v>
      </c>
      <c r="AG17" s="1">
        <v>86</v>
      </c>
      <c r="AH17" s="1">
        <v>84</v>
      </c>
      <c r="AI17" s="1">
        <v>85</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8">
        <v>3</v>
      </c>
      <c r="FH17" s="80" t="s">
        <v>76</v>
      </c>
      <c r="FI17" s="80" t="s">
        <v>77</v>
      </c>
      <c r="FJ17" s="81">
        <v>51203</v>
      </c>
      <c r="FK17" s="81">
        <v>51213</v>
      </c>
    </row>
    <row r="18" spans="1:167" x14ac:dyDescent="0.25">
      <c r="A18" s="19">
        <v>8</v>
      </c>
      <c r="B18" s="19">
        <v>119606</v>
      </c>
      <c r="C18" s="19" t="s">
        <v>130</v>
      </c>
      <c r="D18" s="18"/>
      <c r="E18" s="28">
        <f t="shared" si="0"/>
        <v>90</v>
      </c>
      <c r="F18" s="28" t="str">
        <f t="shared" si="1"/>
        <v>A</v>
      </c>
      <c r="G18" s="28">
        <f t="shared" si="2"/>
        <v>90</v>
      </c>
      <c r="H18" s="28" t="str">
        <f t="shared" si="3"/>
        <v>A</v>
      </c>
      <c r="I18" s="36">
        <v>1</v>
      </c>
      <c r="J18"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8" s="28">
        <f t="shared" si="5"/>
        <v>86.5</v>
      </c>
      <c r="L18" s="28" t="str">
        <f t="shared" si="6"/>
        <v>A</v>
      </c>
      <c r="M18" s="28">
        <f t="shared" si="7"/>
        <v>86.5</v>
      </c>
      <c r="N18" s="28" t="str">
        <f t="shared" si="8"/>
        <v>A</v>
      </c>
      <c r="O18" s="36">
        <v>1</v>
      </c>
      <c r="P18" s="28" t="str">
        <f t="shared" si="9"/>
        <v>Memiliki ketrampilan dalam menyajikan materi maritim, persebaran flora fauna, sumber daya alam, ketahanan pangan, kependudukan, kebudayaan, dan kebencanaan dengan dilengkapi peta, tabel, grafik atau diagram.</v>
      </c>
      <c r="Q18" s="39"/>
      <c r="R18" s="39" t="s">
        <v>8</v>
      </c>
      <c r="S18" s="18"/>
      <c r="T18" s="1">
        <v>93.44</v>
      </c>
      <c r="U18" s="1">
        <v>88.93</v>
      </c>
      <c r="V18" s="1">
        <v>82.05</v>
      </c>
      <c r="W18" s="1">
        <v>94.62</v>
      </c>
      <c r="X18" s="1"/>
      <c r="Y18" s="1"/>
      <c r="Z18" s="1"/>
      <c r="AA18" s="1"/>
      <c r="AB18" s="1"/>
      <c r="AC18" s="1"/>
      <c r="AD18" s="1"/>
      <c r="AE18" s="18"/>
      <c r="AF18" s="1">
        <v>88</v>
      </c>
      <c r="AG18" s="1">
        <v>87</v>
      </c>
      <c r="AH18" s="1">
        <v>86</v>
      </c>
      <c r="AI18" s="1">
        <v>85</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8"/>
      <c r="FH18" s="80"/>
      <c r="FI18" s="80"/>
      <c r="FJ18" s="81"/>
      <c r="FK18" s="81"/>
    </row>
    <row r="19" spans="1:167" x14ac:dyDescent="0.25">
      <c r="A19" s="19">
        <v>9</v>
      </c>
      <c r="B19" s="19">
        <v>119621</v>
      </c>
      <c r="C19" s="19" t="s">
        <v>131</v>
      </c>
      <c r="D19" s="18"/>
      <c r="E19" s="28">
        <f t="shared" si="0"/>
        <v>85</v>
      </c>
      <c r="F19" s="28" t="str">
        <f t="shared" si="1"/>
        <v>A</v>
      </c>
      <c r="G19" s="28">
        <f t="shared" si="2"/>
        <v>85</v>
      </c>
      <c r="H19" s="28" t="str">
        <f t="shared" si="3"/>
        <v>A</v>
      </c>
      <c r="I19" s="36">
        <v>1</v>
      </c>
      <c r="J19"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9" s="28">
        <f t="shared" si="5"/>
        <v>88.5</v>
      </c>
      <c r="L19" s="28" t="str">
        <f t="shared" si="6"/>
        <v>A</v>
      </c>
      <c r="M19" s="28">
        <f t="shared" si="7"/>
        <v>88.5</v>
      </c>
      <c r="N19" s="28" t="str">
        <f t="shared" si="8"/>
        <v>A</v>
      </c>
      <c r="O19" s="36">
        <v>1</v>
      </c>
      <c r="P19" s="28" t="str">
        <f t="shared" si="9"/>
        <v>Memiliki ketrampilan dalam menyajikan materi maritim, persebaran flora fauna, sumber daya alam, ketahanan pangan, kependudukan, kebudayaan, dan kebencanaan dengan dilengkapi peta, tabel, grafik atau diagram.</v>
      </c>
      <c r="Q19" s="39"/>
      <c r="R19" s="39" t="s">
        <v>8</v>
      </c>
      <c r="S19" s="18"/>
      <c r="T19" s="1">
        <v>86.71</v>
      </c>
      <c r="U19" s="1">
        <v>80.8</v>
      </c>
      <c r="V19" s="1">
        <v>83</v>
      </c>
      <c r="W19" s="1">
        <v>89.33</v>
      </c>
      <c r="X19" s="1"/>
      <c r="Y19" s="1"/>
      <c r="Z19" s="1"/>
      <c r="AA19" s="1"/>
      <c r="AB19" s="1"/>
      <c r="AC19" s="1"/>
      <c r="AD19" s="1"/>
      <c r="AE19" s="18"/>
      <c r="AF19" s="1">
        <v>88</v>
      </c>
      <c r="AG19" s="1">
        <v>87</v>
      </c>
      <c r="AH19" s="1">
        <v>94</v>
      </c>
      <c r="AI19" s="1">
        <v>85</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8">
        <v>4</v>
      </c>
      <c r="FH19" s="80"/>
      <c r="FI19" s="80"/>
      <c r="FJ19" s="81">
        <v>51204</v>
      </c>
      <c r="FK19" s="81">
        <v>51214</v>
      </c>
    </row>
    <row r="20" spans="1:167" x14ac:dyDescent="0.25">
      <c r="A20" s="19">
        <v>10</v>
      </c>
      <c r="B20" s="19">
        <v>119636</v>
      </c>
      <c r="C20" s="19" t="s">
        <v>132</v>
      </c>
      <c r="D20" s="18"/>
      <c r="E20" s="28">
        <f t="shared" si="0"/>
        <v>81</v>
      </c>
      <c r="F20" s="28" t="str">
        <f t="shared" si="1"/>
        <v>B</v>
      </c>
      <c r="G20" s="28">
        <f t="shared" si="2"/>
        <v>81</v>
      </c>
      <c r="H20" s="28" t="str">
        <f t="shared" si="3"/>
        <v>B</v>
      </c>
      <c r="I20" s="36">
        <v>1</v>
      </c>
      <c r="J20"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0" s="28">
        <f t="shared" si="5"/>
        <v>89.5</v>
      </c>
      <c r="L20" s="28" t="str">
        <f t="shared" si="6"/>
        <v>A</v>
      </c>
      <c r="M20" s="28">
        <f t="shared" si="7"/>
        <v>89.5</v>
      </c>
      <c r="N20" s="28" t="str">
        <f t="shared" si="8"/>
        <v>A</v>
      </c>
      <c r="O20" s="36">
        <v>1</v>
      </c>
      <c r="P20" s="28" t="str">
        <f t="shared" si="9"/>
        <v>Memiliki ketrampilan dalam menyajikan materi maritim, persebaran flora fauna, sumber daya alam, ketahanan pangan, kependudukan, kebudayaan, dan kebencanaan dengan dilengkapi peta, tabel, grafik atau diagram.</v>
      </c>
      <c r="Q20" s="39"/>
      <c r="R20" s="39" t="s">
        <v>8</v>
      </c>
      <c r="S20" s="18"/>
      <c r="T20" s="1">
        <v>84.33</v>
      </c>
      <c r="U20" s="1">
        <v>79.2</v>
      </c>
      <c r="V20" s="1">
        <v>77.19</v>
      </c>
      <c r="W20" s="1">
        <v>82.53</v>
      </c>
      <c r="X20" s="1"/>
      <c r="Y20" s="1"/>
      <c r="Z20" s="1"/>
      <c r="AA20" s="1"/>
      <c r="AB20" s="1"/>
      <c r="AC20" s="1"/>
      <c r="AD20" s="1"/>
      <c r="AE20" s="18"/>
      <c r="AF20" s="1">
        <v>90</v>
      </c>
      <c r="AG20" s="1">
        <v>95</v>
      </c>
      <c r="AH20" s="1">
        <v>87</v>
      </c>
      <c r="AI20" s="1">
        <v>86</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8"/>
      <c r="FH20" s="80"/>
      <c r="FI20" s="80"/>
      <c r="FJ20" s="81"/>
      <c r="FK20" s="81"/>
    </row>
    <row r="21" spans="1:167" x14ac:dyDescent="0.25">
      <c r="A21" s="19">
        <v>11</v>
      </c>
      <c r="B21" s="19">
        <v>119651</v>
      </c>
      <c r="C21" s="19" t="s">
        <v>133</v>
      </c>
      <c r="D21" s="18"/>
      <c r="E21" s="28">
        <f t="shared" si="0"/>
        <v>84</v>
      </c>
      <c r="F21" s="28" t="str">
        <f t="shared" si="1"/>
        <v>B</v>
      </c>
      <c r="G21" s="28">
        <f t="shared" si="2"/>
        <v>84</v>
      </c>
      <c r="H21" s="28" t="str">
        <f t="shared" si="3"/>
        <v>B</v>
      </c>
      <c r="I21" s="36">
        <v>1</v>
      </c>
      <c r="J21"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1" s="28">
        <f t="shared" si="5"/>
        <v>87.25</v>
      </c>
      <c r="L21" s="28" t="str">
        <f t="shared" si="6"/>
        <v>A</v>
      </c>
      <c r="M21" s="28">
        <f t="shared" si="7"/>
        <v>87.25</v>
      </c>
      <c r="N21" s="28" t="str">
        <f t="shared" si="8"/>
        <v>A</v>
      </c>
      <c r="O21" s="36">
        <v>1</v>
      </c>
      <c r="P21" s="28" t="str">
        <f t="shared" si="9"/>
        <v>Memiliki ketrampilan dalam menyajikan materi maritim, persebaran flora fauna, sumber daya alam, ketahanan pangan, kependudukan, kebudayaan, dan kebencanaan dengan dilengkapi peta, tabel, grafik atau diagram.</v>
      </c>
      <c r="Q21" s="39"/>
      <c r="R21" s="39" t="s">
        <v>8</v>
      </c>
      <c r="S21" s="18"/>
      <c r="T21" s="1">
        <v>89.08</v>
      </c>
      <c r="U21" s="1">
        <v>81.47</v>
      </c>
      <c r="V21" s="1">
        <v>80.430000000000007</v>
      </c>
      <c r="W21" s="1">
        <v>85</v>
      </c>
      <c r="X21" s="1"/>
      <c r="Y21" s="1"/>
      <c r="Z21" s="1"/>
      <c r="AA21" s="1"/>
      <c r="AB21" s="1"/>
      <c r="AC21" s="1"/>
      <c r="AD21" s="1"/>
      <c r="AE21" s="18"/>
      <c r="AF21" s="1">
        <v>88</v>
      </c>
      <c r="AG21" s="1">
        <v>87</v>
      </c>
      <c r="AH21" s="1">
        <v>89</v>
      </c>
      <c r="AI21" s="1">
        <v>85</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8">
        <v>5</v>
      </c>
      <c r="FH21" s="80"/>
      <c r="FI21" s="80"/>
      <c r="FJ21" s="81">
        <v>51205</v>
      </c>
      <c r="FK21" s="81">
        <v>51215</v>
      </c>
    </row>
    <row r="22" spans="1:167" x14ac:dyDescent="0.25">
      <c r="A22" s="19">
        <v>12</v>
      </c>
      <c r="B22" s="19">
        <v>119666</v>
      </c>
      <c r="C22" s="19" t="s">
        <v>134</v>
      </c>
      <c r="D22" s="18"/>
      <c r="E22" s="28">
        <f t="shared" si="0"/>
        <v>87</v>
      </c>
      <c r="F22" s="28" t="str">
        <f t="shared" si="1"/>
        <v>A</v>
      </c>
      <c r="G22" s="28">
        <f t="shared" si="2"/>
        <v>87</v>
      </c>
      <c r="H22" s="28" t="str">
        <f t="shared" si="3"/>
        <v>A</v>
      </c>
      <c r="I22" s="36">
        <v>1</v>
      </c>
      <c r="J22"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2" s="28">
        <f t="shared" si="5"/>
        <v>86.5</v>
      </c>
      <c r="L22" s="28" t="str">
        <f t="shared" si="6"/>
        <v>A</v>
      </c>
      <c r="M22" s="28">
        <f t="shared" si="7"/>
        <v>86.5</v>
      </c>
      <c r="N22" s="28" t="str">
        <f t="shared" si="8"/>
        <v>A</v>
      </c>
      <c r="O22" s="36">
        <v>1</v>
      </c>
      <c r="P22" s="28" t="str">
        <f t="shared" si="9"/>
        <v>Memiliki ketrampilan dalam menyajikan materi maritim, persebaran flora fauna, sumber daya alam, ketahanan pangan, kependudukan, kebudayaan, dan kebencanaan dengan dilengkapi peta, tabel, grafik atau diagram.</v>
      </c>
      <c r="Q22" s="39"/>
      <c r="R22" s="39" t="s">
        <v>8</v>
      </c>
      <c r="S22" s="18"/>
      <c r="T22" s="1">
        <v>90.67</v>
      </c>
      <c r="U22" s="1">
        <v>86.4</v>
      </c>
      <c r="V22" s="1">
        <v>82.05</v>
      </c>
      <c r="W22" s="1">
        <v>90.84</v>
      </c>
      <c r="X22" s="1"/>
      <c r="Y22" s="1"/>
      <c r="Z22" s="1"/>
      <c r="AA22" s="1"/>
      <c r="AB22" s="1"/>
      <c r="AC22" s="1"/>
      <c r="AD22" s="1"/>
      <c r="AE22" s="18"/>
      <c r="AF22" s="1">
        <v>88</v>
      </c>
      <c r="AG22" s="1">
        <v>87</v>
      </c>
      <c r="AH22" s="1">
        <v>86</v>
      </c>
      <c r="AI22" s="1">
        <v>85</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8"/>
      <c r="FH22" s="80"/>
      <c r="FI22" s="80"/>
      <c r="FJ22" s="81"/>
      <c r="FK22" s="81"/>
    </row>
    <row r="23" spans="1:167" x14ac:dyDescent="0.25">
      <c r="A23" s="19">
        <v>13</v>
      </c>
      <c r="B23" s="19">
        <v>119681</v>
      </c>
      <c r="C23" s="19" t="s">
        <v>135</v>
      </c>
      <c r="D23" s="18"/>
      <c r="E23" s="28">
        <f t="shared" si="0"/>
        <v>85</v>
      </c>
      <c r="F23" s="28" t="str">
        <f t="shared" si="1"/>
        <v>A</v>
      </c>
      <c r="G23" s="28">
        <f t="shared" si="2"/>
        <v>85</v>
      </c>
      <c r="H23" s="28" t="str">
        <f t="shared" si="3"/>
        <v>A</v>
      </c>
      <c r="I23" s="36">
        <v>1</v>
      </c>
      <c r="J23"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3" s="28">
        <f t="shared" si="5"/>
        <v>88.5</v>
      </c>
      <c r="L23" s="28" t="str">
        <f t="shared" si="6"/>
        <v>A</v>
      </c>
      <c r="M23" s="28">
        <f t="shared" si="7"/>
        <v>88.5</v>
      </c>
      <c r="N23" s="28" t="str">
        <f t="shared" si="8"/>
        <v>A</v>
      </c>
      <c r="O23" s="36">
        <v>1</v>
      </c>
      <c r="P23" s="28" t="str">
        <f t="shared" si="9"/>
        <v>Memiliki ketrampilan dalam menyajikan materi maritim, persebaran flora fauna, sumber daya alam, ketahanan pangan, kependudukan, kebudayaan, dan kebencanaan dengan dilengkapi peta, tabel, grafik atau diagram.</v>
      </c>
      <c r="Q23" s="39"/>
      <c r="R23" s="39" t="s">
        <v>8</v>
      </c>
      <c r="S23" s="18"/>
      <c r="T23" s="1">
        <v>85.13</v>
      </c>
      <c r="U23" s="1">
        <v>74.67</v>
      </c>
      <c r="V23" s="1">
        <v>90.55</v>
      </c>
      <c r="W23" s="1">
        <v>91.6</v>
      </c>
      <c r="X23" s="1"/>
      <c r="Y23" s="1"/>
      <c r="Z23" s="1"/>
      <c r="AA23" s="1"/>
      <c r="AB23" s="1"/>
      <c r="AC23" s="1"/>
      <c r="AD23" s="1"/>
      <c r="AE23" s="18"/>
      <c r="AF23" s="1">
        <v>87</v>
      </c>
      <c r="AG23" s="1">
        <v>89</v>
      </c>
      <c r="AH23" s="1">
        <v>88</v>
      </c>
      <c r="AI23" s="1">
        <v>90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8">
        <v>6</v>
      </c>
      <c r="FH23" s="80"/>
      <c r="FI23" s="80"/>
      <c r="FJ23" s="81">
        <v>51206</v>
      </c>
      <c r="FK23" s="81">
        <v>51216</v>
      </c>
    </row>
    <row r="24" spans="1:167" x14ac:dyDescent="0.25">
      <c r="A24" s="19">
        <v>14</v>
      </c>
      <c r="B24" s="19">
        <v>119696</v>
      </c>
      <c r="C24" s="19" t="s">
        <v>136</v>
      </c>
      <c r="D24" s="18"/>
      <c r="E24" s="28">
        <f t="shared" si="0"/>
        <v>86</v>
      </c>
      <c r="F24" s="28" t="str">
        <f t="shared" si="1"/>
        <v>A</v>
      </c>
      <c r="G24" s="28">
        <f t="shared" si="2"/>
        <v>86</v>
      </c>
      <c r="H24" s="28" t="str">
        <f t="shared" si="3"/>
        <v>A</v>
      </c>
      <c r="I24" s="36">
        <v>1</v>
      </c>
      <c r="J2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4" s="28">
        <f t="shared" si="5"/>
        <v>90.75</v>
      </c>
      <c r="L24" s="28" t="str">
        <f t="shared" si="6"/>
        <v>A</v>
      </c>
      <c r="M24" s="28">
        <f t="shared" si="7"/>
        <v>90.75</v>
      </c>
      <c r="N24" s="28" t="str">
        <f t="shared" si="8"/>
        <v>A</v>
      </c>
      <c r="O24" s="36">
        <v>1</v>
      </c>
      <c r="P24" s="28" t="str">
        <f t="shared" si="9"/>
        <v>Memiliki ketrampilan dalam menyajikan materi maritim, persebaran flora fauna, sumber daya alam, ketahanan pangan, kependudukan, kebudayaan, dan kebencanaan dengan dilengkapi peta, tabel, grafik atau diagram.</v>
      </c>
      <c r="Q24" s="39"/>
      <c r="R24" s="39" t="s">
        <v>8</v>
      </c>
      <c r="S24" s="18"/>
      <c r="T24" s="1">
        <v>87.5</v>
      </c>
      <c r="U24" s="1">
        <v>81.87</v>
      </c>
      <c r="V24" s="1">
        <v>84.48</v>
      </c>
      <c r="W24" s="1">
        <v>88.2</v>
      </c>
      <c r="X24" s="1"/>
      <c r="Y24" s="1"/>
      <c r="Z24" s="1"/>
      <c r="AA24" s="1"/>
      <c r="AB24" s="1"/>
      <c r="AC24" s="1"/>
      <c r="AD24" s="1"/>
      <c r="AE24" s="18"/>
      <c r="AF24" s="1">
        <v>90</v>
      </c>
      <c r="AG24" s="1">
        <v>95</v>
      </c>
      <c r="AH24" s="1">
        <v>92</v>
      </c>
      <c r="AI24" s="1">
        <v>86</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8"/>
      <c r="FH24" s="80"/>
      <c r="FI24" s="80"/>
      <c r="FJ24" s="81"/>
      <c r="FK24" s="81"/>
    </row>
    <row r="25" spans="1:167" x14ac:dyDescent="0.25">
      <c r="A25" s="19">
        <v>15</v>
      </c>
      <c r="B25" s="19">
        <v>119711</v>
      </c>
      <c r="C25" s="19" t="s">
        <v>137</v>
      </c>
      <c r="D25" s="18"/>
      <c r="E25" s="28">
        <f t="shared" si="0"/>
        <v>80</v>
      </c>
      <c r="F25" s="28" t="str">
        <f t="shared" si="1"/>
        <v>B</v>
      </c>
      <c r="G25" s="28">
        <f t="shared" si="2"/>
        <v>80</v>
      </c>
      <c r="H25" s="28" t="str">
        <f t="shared" si="3"/>
        <v>B</v>
      </c>
      <c r="I25" s="36">
        <v>1</v>
      </c>
      <c r="J25"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5" s="28">
        <f t="shared" si="5"/>
        <v>90.25</v>
      </c>
      <c r="L25" s="28" t="str">
        <f t="shared" si="6"/>
        <v>A</v>
      </c>
      <c r="M25" s="28">
        <f t="shared" si="7"/>
        <v>90.25</v>
      </c>
      <c r="N25" s="28" t="str">
        <f t="shared" si="8"/>
        <v>A</v>
      </c>
      <c r="O25" s="36">
        <v>1</v>
      </c>
      <c r="P25" s="28" t="str">
        <f t="shared" si="9"/>
        <v>Memiliki ketrampilan dalam menyajikan materi maritim, persebaran flora fauna, sumber daya alam, ketahanan pangan, kependudukan, kebudayaan, dan kebencanaan dengan dilengkapi peta, tabel, grafik atau diagram.</v>
      </c>
      <c r="Q25" s="39"/>
      <c r="R25" s="39" t="s">
        <v>8</v>
      </c>
      <c r="S25" s="18"/>
      <c r="T25" s="1">
        <v>81.96</v>
      </c>
      <c r="U25" s="1">
        <v>80.27</v>
      </c>
      <c r="V25" s="1">
        <v>70</v>
      </c>
      <c r="W25" s="1">
        <v>86.69</v>
      </c>
      <c r="X25" s="1"/>
      <c r="Y25" s="1"/>
      <c r="Z25" s="1"/>
      <c r="AA25" s="1"/>
      <c r="AB25" s="1"/>
      <c r="AC25" s="1"/>
      <c r="AD25" s="1"/>
      <c r="AE25" s="18"/>
      <c r="AF25" s="1">
        <v>90</v>
      </c>
      <c r="AG25" s="1">
        <v>95</v>
      </c>
      <c r="AH25" s="1">
        <v>90</v>
      </c>
      <c r="AI25" s="1">
        <v>86</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50" t="s">
        <v>86</v>
      </c>
      <c r="FD25" s="50"/>
      <c r="FE25" s="50"/>
      <c r="FG25" s="78">
        <v>7</v>
      </c>
      <c r="FH25" s="80"/>
      <c r="FI25" s="80"/>
      <c r="FJ25" s="81">
        <v>51207</v>
      </c>
      <c r="FK25" s="81">
        <v>51217</v>
      </c>
    </row>
    <row r="26" spans="1:167" x14ac:dyDescent="0.25">
      <c r="A26" s="19">
        <v>16</v>
      </c>
      <c r="B26" s="19">
        <v>119726</v>
      </c>
      <c r="C26" s="19" t="s">
        <v>138</v>
      </c>
      <c r="D26" s="18"/>
      <c r="E26" s="28">
        <f t="shared" si="0"/>
        <v>83</v>
      </c>
      <c r="F26" s="28" t="str">
        <f t="shared" si="1"/>
        <v>B</v>
      </c>
      <c r="G26" s="28">
        <f t="shared" si="2"/>
        <v>83</v>
      </c>
      <c r="H26" s="28" t="str">
        <f t="shared" si="3"/>
        <v>B</v>
      </c>
      <c r="I26" s="36">
        <v>1</v>
      </c>
      <c r="J26"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6" s="28">
        <f t="shared" si="5"/>
        <v>87.75</v>
      </c>
      <c r="L26" s="28" t="str">
        <f t="shared" si="6"/>
        <v>A</v>
      </c>
      <c r="M26" s="28">
        <f t="shared" si="7"/>
        <v>87.75</v>
      </c>
      <c r="N26" s="28" t="str">
        <f t="shared" si="8"/>
        <v>A</v>
      </c>
      <c r="O26" s="36">
        <v>1</v>
      </c>
      <c r="P26" s="28" t="str">
        <f t="shared" si="9"/>
        <v>Memiliki ketrampilan dalam menyajikan materi maritim, persebaran flora fauna, sumber daya alam, ketahanan pangan, kependudukan, kebudayaan, dan kebencanaan dengan dilengkapi peta, tabel, grafik atau diagram.</v>
      </c>
      <c r="Q26" s="39"/>
      <c r="R26" s="39" t="s">
        <v>8</v>
      </c>
      <c r="S26" s="18"/>
      <c r="T26" s="1">
        <v>84.33</v>
      </c>
      <c r="U26" s="1">
        <v>78.53</v>
      </c>
      <c r="V26" s="1">
        <v>82.45</v>
      </c>
      <c r="W26" s="1">
        <v>88.2</v>
      </c>
      <c r="X26" s="1"/>
      <c r="Y26" s="1"/>
      <c r="Z26" s="1"/>
      <c r="AA26" s="1"/>
      <c r="AB26" s="1"/>
      <c r="AC26" s="1"/>
      <c r="AD26" s="1"/>
      <c r="AE26" s="18"/>
      <c r="AF26" s="1">
        <v>87</v>
      </c>
      <c r="AG26" s="1">
        <v>89</v>
      </c>
      <c r="AH26" s="1">
        <v>85</v>
      </c>
      <c r="AI26" s="1">
        <v>90</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8"/>
      <c r="FH26" s="80"/>
      <c r="FI26" s="80"/>
      <c r="FJ26" s="81"/>
      <c r="FK26" s="81"/>
    </row>
    <row r="27" spans="1:167" x14ac:dyDescent="0.25">
      <c r="A27" s="19">
        <v>17</v>
      </c>
      <c r="B27" s="19">
        <v>119741</v>
      </c>
      <c r="C27" s="19" t="s">
        <v>139</v>
      </c>
      <c r="D27" s="18"/>
      <c r="E27" s="28">
        <f t="shared" si="0"/>
        <v>82</v>
      </c>
      <c r="F27" s="28" t="str">
        <f t="shared" si="1"/>
        <v>B</v>
      </c>
      <c r="G27" s="28">
        <f t="shared" si="2"/>
        <v>82</v>
      </c>
      <c r="H27" s="28" t="str">
        <f t="shared" si="3"/>
        <v>B</v>
      </c>
      <c r="I27" s="36">
        <v>1</v>
      </c>
      <c r="J27"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7" s="28">
        <f t="shared" si="5"/>
        <v>91</v>
      </c>
      <c r="L27" s="28" t="str">
        <f t="shared" si="6"/>
        <v>A</v>
      </c>
      <c r="M27" s="28">
        <f t="shared" si="7"/>
        <v>91</v>
      </c>
      <c r="N27" s="28" t="str">
        <f t="shared" si="8"/>
        <v>A</v>
      </c>
      <c r="O27" s="36">
        <v>1</v>
      </c>
      <c r="P27" s="28" t="str">
        <f t="shared" si="9"/>
        <v>Memiliki ketrampilan dalam menyajikan materi maritim, persebaran flora fauna, sumber daya alam, ketahanan pangan, kependudukan, kebudayaan, dan kebencanaan dengan dilengkapi peta, tabel, grafik atau diagram.</v>
      </c>
      <c r="Q27" s="39"/>
      <c r="R27" s="39" t="s">
        <v>8</v>
      </c>
      <c r="S27" s="18"/>
      <c r="T27" s="1">
        <v>84.73</v>
      </c>
      <c r="U27" s="1">
        <v>78.930000000000007</v>
      </c>
      <c r="V27" s="1">
        <v>82.05</v>
      </c>
      <c r="W27" s="1">
        <v>82.16</v>
      </c>
      <c r="X27" s="1"/>
      <c r="Y27" s="1"/>
      <c r="Z27" s="1"/>
      <c r="AA27" s="1"/>
      <c r="AB27" s="1"/>
      <c r="AC27" s="1"/>
      <c r="AD27" s="1"/>
      <c r="AE27" s="18"/>
      <c r="AF27" s="1">
        <v>90</v>
      </c>
      <c r="AG27" s="1">
        <v>95</v>
      </c>
      <c r="AH27" s="1">
        <v>93</v>
      </c>
      <c r="AI27" s="1">
        <v>86</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8">
        <v>8</v>
      </c>
      <c r="FH27" s="80"/>
      <c r="FI27" s="80"/>
      <c r="FJ27" s="81">
        <v>51208</v>
      </c>
      <c r="FK27" s="81">
        <v>51218</v>
      </c>
    </row>
    <row r="28" spans="1:167" x14ac:dyDescent="0.25">
      <c r="A28" s="19">
        <v>18</v>
      </c>
      <c r="B28" s="19">
        <v>119756</v>
      </c>
      <c r="C28" s="19" t="s">
        <v>140</v>
      </c>
      <c r="D28" s="18"/>
      <c r="E28" s="28">
        <f t="shared" si="0"/>
        <v>86</v>
      </c>
      <c r="F28" s="28" t="str">
        <f t="shared" si="1"/>
        <v>A</v>
      </c>
      <c r="G28" s="28">
        <f t="shared" si="2"/>
        <v>86</v>
      </c>
      <c r="H28" s="28" t="str">
        <f t="shared" si="3"/>
        <v>A</v>
      </c>
      <c r="I28" s="36">
        <v>1</v>
      </c>
      <c r="J28"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8" s="28">
        <f t="shared" si="5"/>
        <v>86.5</v>
      </c>
      <c r="L28" s="28" t="str">
        <f t="shared" si="6"/>
        <v>A</v>
      </c>
      <c r="M28" s="28">
        <f t="shared" si="7"/>
        <v>86.5</v>
      </c>
      <c r="N28" s="28" t="str">
        <f t="shared" si="8"/>
        <v>A</v>
      </c>
      <c r="O28" s="36">
        <v>1</v>
      </c>
      <c r="P28" s="28" t="str">
        <f t="shared" si="9"/>
        <v>Memiliki ketrampilan dalam menyajikan materi maritim, persebaran flora fauna, sumber daya alam, ketahanan pangan, kependudukan, kebudayaan, dan kebencanaan dengan dilengkapi peta, tabel, grafik atau diagram.</v>
      </c>
      <c r="Q28" s="39"/>
      <c r="R28" s="39" t="s">
        <v>8</v>
      </c>
      <c r="S28" s="18"/>
      <c r="T28" s="1">
        <v>93.04</v>
      </c>
      <c r="U28" s="1">
        <v>78.67</v>
      </c>
      <c r="V28" s="1">
        <v>90.55</v>
      </c>
      <c r="W28" s="1">
        <v>81.78</v>
      </c>
      <c r="X28" s="1"/>
      <c r="Y28" s="1"/>
      <c r="Z28" s="1"/>
      <c r="AA28" s="1"/>
      <c r="AB28" s="1"/>
      <c r="AC28" s="1"/>
      <c r="AD28" s="1"/>
      <c r="AE28" s="18"/>
      <c r="AF28" s="1">
        <v>88</v>
      </c>
      <c r="AG28" s="1">
        <v>87</v>
      </c>
      <c r="AH28" s="1">
        <v>86</v>
      </c>
      <c r="AI28" s="1">
        <v>85</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8"/>
      <c r="FH28" s="80"/>
      <c r="FI28" s="80"/>
      <c r="FJ28" s="81"/>
      <c r="FK28" s="81"/>
    </row>
    <row r="29" spans="1:167" x14ac:dyDescent="0.25">
      <c r="A29" s="19">
        <v>19</v>
      </c>
      <c r="B29" s="19">
        <v>119771</v>
      </c>
      <c r="C29" s="19" t="s">
        <v>141</v>
      </c>
      <c r="D29" s="18"/>
      <c r="E29" s="28">
        <f t="shared" si="0"/>
        <v>88</v>
      </c>
      <c r="F29" s="28" t="str">
        <f t="shared" si="1"/>
        <v>A</v>
      </c>
      <c r="G29" s="28">
        <f t="shared" si="2"/>
        <v>88</v>
      </c>
      <c r="H29" s="28" t="str">
        <f t="shared" si="3"/>
        <v>A</v>
      </c>
      <c r="I29" s="36">
        <v>1</v>
      </c>
      <c r="J29"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9" s="28">
        <f t="shared" si="5"/>
        <v>89.75</v>
      </c>
      <c r="L29" s="28" t="str">
        <f t="shared" si="6"/>
        <v>A</v>
      </c>
      <c r="M29" s="28">
        <f t="shared" si="7"/>
        <v>89.75</v>
      </c>
      <c r="N29" s="28" t="str">
        <f t="shared" si="8"/>
        <v>A</v>
      </c>
      <c r="O29" s="36">
        <v>1</v>
      </c>
      <c r="P29" s="28" t="str">
        <f t="shared" si="9"/>
        <v>Memiliki ketrampilan dalam menyajikan materi maritim, persebaran flora fauna, sumber daya alam, ketahanan pangan, kependudukan, kebudayaan, dan kebencanaan dengan dilengkapi peta, tabel, grafik atau diagram.</v>
      </c>
      <c r="Q29" s="39"/>
      <c r="R29" s="39" t="s">
        <v>8</v>
      </c>
      <c r="S29" s="18"/>
      <c r="T29" s="1">
        <v>85</v>
      </c>
      <c r="U29" s="1">
        <v>85</v>
      </c>
      <c r="V29" s="1">
        <v>94.6</v>
      </c>
      <c r="W29" s="1">
        <v>88.58</v>
      </c>
      <c r="X29" s="1"/>
      <c r="Y29" s="1"/>
      <c r="Z29" s="1"/>
      <c r="AA29" s="1"/>
      <c r="AB29" s="1"/>
      <c r="AC29" s="1"/>
      <c r="AD29" s="1"/>
      <c r="AE29" s="18"/>
      <c r="AF29" s="1">
        <v>90</v>
      </c>
      <c r="AG29" s="1">
        <v>95</v>
      </c>
      <c r="AH29" s="1">
        <v>88</v>
      </c>
      <c r="AI29" s="1">
        <v>86</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8">
        <v>9</v>
      </c>
      <c r="FH29" s="80"/>
      <c r="FI29" s="80"/>
      <c r="FJ29" s="81">
        <v>51209</v>
      </c>
      <c r="FK29" s="81">
        <v>51219</v>
      </c>
    </row>
    <row r="30" spans="1:167" x14ac:dyDescent="0.25">
      <c r="A30" s="19">
        <v>20</v>
      </c>
      <c r="B30" s="19">
        <v>119785</v>
      </c>
      <c r="C30" s="19" t="s">
        <v>142</v>
      </c>
      <c r="D30" s="18"/>
      <c r="E30" s="28">
        <f t="shared" si="0"/>
        <v>90</v>
      </c>
      <c r="F30" s="28" t="str">
        <f t="shared" si="1"/>
        <v>A</v>
      </c>
      <c r="G30" s="28">
        <f t="shared" si="2"/>
        <v>90</v>
      </c>
      <c r="H30" s="28" t="str">
        <f t="shared" si="3"/>
        <v>A</v>
      </c>
      <c r="I30" s="36">
        <v>1</v>
      </c>
      <c r="J30"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0" s="28">
        <f t="shared" si="5"/>
        <v>85.5</v>
      </c>
      <c r="L30" s="28" t="str">
        <f t="shared" si="6"/>
        <v>A</v>
      </c>
      <c r="M30" s="28">
        <f t="shared" si="7"/>
        <v>85.5</v>
      </c>
      <c r="N30" s="28" t="str">
        <f t="shared" si="8"/>
        <v>A</v>
      </c>
      <c r="O30" s="36">
        <v>1</v>
      </c>
      <c r="P30" s="28" t="str">
        <f t="shared" si="9"/>
        <v>Memiliki ketrampilan dalam menyajikan materi maritim, persebaran flora fauna, sumber daya alam, ketahanan pangan, kependudukan, kebudayaan, dan kebencanaan dengan dilengkapi peta, tabel, grafik atau diagram.</v>
      </c>
      <c r="Q30" s="39"/>
      <c r="R30" s="39" t="s">
        <v>8</v>
      </c>
      <c r="S30" s="18"/>
      <c r="T30" s="1">
        <v>96.6</v>
      </c>
      <c r="U30" s="1">
        <v>88.27</v>
      </c>
      <c r="V30" s="1">
        <v>82.86</v>
      </c>
      <c r="W30" s="1">
        <v>90.47</v>
      </c>
      <c r="X30" s="1"/>
      <c r="Y30" s="1"/>
      <c r="Z30" s="1"/>
      <c r="AA30" s="1"/>
      <c r="AB30" s="1"/>
      <c r="AC30" s="1"/>
      <c r="AD30" s="1"/>
      <c r="AE30" s="18"/>
      <c r="AF30" s="1">
        <v>85</v>
      </c>
      <c r="AG30" s="1">
        <v>86</v>
      </c>
      <c r="AH30" s="1">
        <v>86</v>
      </c>
      <c r="AI30" s="1">
        <v>85</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8"/>
      <c r="FH30" s="80"/>
      <c r="FI30" s="80"/>
      <c r="FJ30" s="81"/>
      <c r="FK30" s="81"/>
    </row>
    <row r="31" spans="1:167" x14ac:dyDescent="0.25">
      <c r="A31" s="19">
        <v>21</v>
      </c>
      <c r="B31" s="19">
        <v>119799</v>
      </c>
      <c r="C31" s="19" t="s">
        <v>143</v>
      </c>
      <c r="D31" s="18"/>
      <c r="E31" s="28">
        <f t="shared" si="0"/>
        <v>82</v>
      </c>
      <c r="F31" s="28" t="str">
        <f t="shared" si="1"/>
        <v>B</v>
      </c>
      <c r="G31" s="28">
        <f t="shared" si="2"/>
        <v>82</v>
      </c>
      <c r="H31" s="28" t="str">
        <f t="shared" si="3"/>
        <v>B</v>
      </c>
      <c r="I31" s="36">
        <v>1</v>
      </c>
      <c r="J31"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1" s="28">
        <f t="shared" si="5"/>
        <v>81.75</v>
      </c>
      <c r="L31" s="28" t="str">
        <f t="shared" si="6"/>
        <v>B</v>
      </c>
      <c r="M31" s="28">
        <f t="shared" si="7"/>
        <v>81.75</v>
      </c>
      <c r="N31" s="28" t="str">
        <f t="shared" si="8"/>
        <v>B</v>
      </c>
      <c r="O31" s="36">
        <v>1</v>
      </c>
      <c r="P31" s="28" t="str">
        <f t="shared" si="9"/>
        <v>Memiliki ketrampilan dalam menyajikan materi maritim, persebaran flora fauna, sumber daya alam, ketahanan pangan, kependudukan, kebudayaan, dan kebencanaan dengan dilengkapi peta, tabel, grafik atau diagram.</v>
      </c>
      <c r="Q31" s="39"/>
      <c r="R31" s="39" t="s">
        <v>8</v>
      </c>
      <c r="S31" s="18"/>
      <c r="T31" s="1">
        <v>89.08</v>
      </c>
      <c r="U31" s="1">
        <v>81.2</v>
      </c>
      <c r="V31" s="1">
        <v>78.400000000000006</v>
      </c>
      <c r="W31" s="1">
        <v>80.64</v>
      </c>
      <c r="X31" s="1"/>
      <c r="Y31" s="1"/>
      <c r="Z31" s="1"/>
      <c r="AA31" s="1"/>
      <c r="AB31" s="1"/>
      <c r="AC31" s="1"/>
      <c r="AD31" s="1"/>
      <c r="AE31" s="18"/>
      <c r="AF31" s="1">
        <v>84</v>
      </c>
      <c r="AG31" s="1">
        <v>85</v>
      </c>
      <c r="AH31" s="1">
        <v>80</v>
      </c>
      <c r="AI31" s="1">
        <v>78</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8">
        <v>10</v>
      </c>
      <c r="FH31" s="80"/>
      <c r="FI31" s="80"/>
      <c r="FJ31" s="81">
        <v>51210</v>
      </c>
      <c r="FK31" s="81">
        <v>51220</v>
      </c>
    </row>
    <row r="32" spans="1:167" x14ac:dyDescent="0.25">
      <c r="A32" s="19">
        <v>22</v>
      </c>
      <c r="B32" s="19">
        <v>119814</v>
      </c>
      <c r="C32" s="19" t="s">
        <v>144</v>
      </c>
      <c r="D32" s="18"/>
      <c r="E32" s="28">
        <f t="shared" si="0"/>
        <v>84</v>
      </c>
      <c r="F32" s="28" t="str">
        <f t="shared" si="1"/>
        <v>B</v>
      </c>
      <c r="G32" s="28">
        <f t="shared" si="2"/>
        <v>84</v>
      </c>
      <c r="H32" s="28" t="str">
        <f t="shared" si="3"/>
        <v>B</v>
      </c>
      <c r="I32" s="36">
        <v>1</v>
      </c>
      <c r="J32"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2" s="28">
        <f t="shared" si="5"/>
        <v>88.25</v>
      </c>
      <c r="L32" s="28" t="str">
        <f t="shared" si="6"/>
        <v>A</v>
      </c>
      <c r="M32" s="28">
        <f t="shared" si="7"/>
        <v>88.25</v>
      </c>
      <c r="N32" s="28" t="str">
        <f t="shared" si="8"/>
        <v>A</v>
      </c>
      <c r="O32" s="36">
        <v>1</v>
      </c>
      <c r="P32" s="28" t="str">
        <f t="shared" si="9"/>
        <v>Memiliki ketrampilan dalam menyajikan materi maritim, persebaran flora fauna, sumber daya alam, ketahanan pangan, kependudukan, kebudayaan, dan kebencanaan dengan dilengkapi peta, tabel, grafik atau diagram.</v>
      </c>
      <c r="Q32" s="39"/>
      <c r="R32" s="39" t="s">
        <v>8</v>
      </c>
      <c r="S32" s="18"/>
      <c r="T32" s="1">
        <v>91.46</v>
      </c>
      <c r="U32" s="1">
        <v>82.27</v>
      </c>
      <c r="V32" s="1">
        <v>82.45</v>
      </c>
      <c r="W32" s="1">
        <v>81.02</v>
      </c>
      <c r="X32" s="1"/>
      <c r="Y32" s="1"/>
      <c r="Z32" s="1"/>
      <c r="AA32" s="1"/>
      <c r="AB32" s="1"/>
      <c r="AC32" s="1"/>
      <c r="AD32" s="1"/>
      <c r="AE32" s="18"/>
      <c r="AF32" s="1">
        <v>87</v>
      </c>
      <c r="AG32" s="1">
        <v>89</v>
      </c>
      <c r="AH32" s="1">
        <v>87</v>
      </c>
      <c r="AI32" s="1">
        <v>90</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8"/>
      <c r="FH32" s="81"/>
      <c r="FI32" s="81"/>
      <c r="FJ32" s="81"/>
      <c r="FK32" s="81"/>
    </row>
    <row r="33" spans="1:157" x14ac:dyDescent="0.25">
      <c r="A33" s="19">
        <v>23</v>
      </c>
      <c r="B33" s="19">
        <v>119829</v>
      </c>
      <c r="C33" s="19" t="s">
        <v>145</v>
      </c>
      <c r="D33" s="18"/>
      <c r="E33" s="28">
        <f t="shared" si="0"/>
        <v>90</v>
      </c>
      <c r="F33" s="28" t="str">
        <f t="shared" si="1"/>
        <v>A</v>
      </c>
      <c r="G33" s="28">
        <f t="shared" si="2"/>
        <v>90</v>
      </c>
      <c r="H33" s="28" t="str">
        <f t="shared" si="3"/>
        <v>A</v>
      </c>
      <c r="I33" s="36">
        <v>1</v>
      </c>
      <c r="J33"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3" s="28">
        <f t="shared" si="5"/>
        <v>89.5</v>
      </c>
      <c r="L33" s="28" t="str">
        <f t="shared" si="6"/>
        <v>A</v>
      </c>
      <c r="M33" s="28">
        <f t="shared" si="7"/>
        <v>89.5</v>
      </c>
      <c r="N33" s="28" t="str">
        <f t="shared" si="8"/>
        <v>A</v>
      </c>
      <c r="O33" s="36">
        <v>1</v>
      </c>
      <c r="P33" s="28" t="str">
        <f t="shared" si="9"/>
        <v>Memiliki ketrampilan dalam menyajikan materi maritim, persebaran flora fauna, sumber daya alam, ketahanan pangan, kependudukan, kebudayaan, dan kebencanaan dengan dilengkapi peta, tabel, grafik atau diagram.</v>
      </c>
      <c r="Q33" s="39"/>
      <c r="R33" s="39" t="s">
        <v>8</v>
      </c>
      <c r="S33" s="18"/>
      <c r="T33" s="1">
        <v>90.27</v>
      </c>
      <c r="U33" s="1">
        <v>86.53</v>
      </c>
      <c r="V33" s="1">
        <v>95</v>
      </c>
      <c r="W33" s="1">
        <v>88.58</v>
      </c>
      <c r="X33" s="1"/>
      <c r="Y33" s="1"/>
      <c r="Z33" s="1"/>
      <c r="AA33" s="1"/>
      <c r="AB33" s="1"/>
      <c r="AC33" s="1"/>
      <c r="AD33" s="1"/>
      <c r="AE33" s="18"/>
      <c r="AF33" s="1">
        <v>90</v>
      </c>
      <c r="AG33" s="1">
        <v>95</v>
      </c>
      <c r="AH33" s="1">
        <v>87</v>
      </c>
      <c r="AI33" s="1">
        <v>86</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119843</v>
      </c>
      <c r="C34" s="19" t="s">
        <v>146</v>
      </c>
      <c r="D34" s="18"/>
      <c r="E34" s="28">
        <f t="shared" si="0"/>
        <v>86</v>
      </c>
      <c r="F34" s="28" t="str">
        <f t="shared" si="1"/>
        <v>A</v>
      </c>
      <c r="G34" s="28">
        <f t="shared" si="2"/>
        <v>86</v>
      </c>
      <c r="H34" s="28" t="str">
        <f t="shared" si="3"/>
        <v>A</v>
      </c>
      <c r="I34" s="36">
        <v>1</v>
      </c>
      <c r="J3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4" s="28">
        <f t="shared" si="5"/>
        <v>89.5</v>
      </c>
      <c r="L34" s="28" t="str">
        <f t="shared" si="6"/>
        <v>A</v>
      </c>
      <c r="M34" s="28">
        <f t="shared" si="7"/>
        <v>89.5</v>
      </c>
      <c r="N34" s="28" t="str">
        <f t="shared" si="8"/>
        <v>A</v>
      </c>
      <c r="O34" s="36">
        <v>1</v>
      </c>
      <c r="P34" s="28" t="str">
        <f t="shared" si="9"/>
        <v>Memiliki ketrampilan dalam menyajikan materi maritim, persebaran flora fauna, sumber daya alam, ketahanan pangan, kependudukan, kebudayaan, dan kebencanaan dengan dilengkapi peta, tabel, grafik atau diagram.</v>
      </c>
      <c r="Q34" s="39"/>
      <c r="R34" s="39" t="s">
        <v>8</v>
      </c>
      <c r="S34" s="18"/>
      <c r="T34" s="1">
        <v>86</v>
      </c>
      <c r="U34" s="1">
        <v>86</v>
      </c>
      <c r="V34" s="1">
        <v>85.69</v>
      </c>
      <c r="W34" s="1">
        <v>84.8</v>
      </c>
      <c r="X34" s="1"/>
      <c r="Y34" s="1"/>
      <c r="Z34" s="1"/>
      <c r="AA34" s="1"/>
      <c r="AB34" s="1"/>
      <c r="AC34" s="1"/>
      <c r="AD34" s="1"/>
      <c r="AE34" s="18"/>
      <c r="AF34" s="1">
        <v>90</v>
      </c>
      <c r="AG34" s="1">
        <v>95</v>
      </c>
      <c r="AH34" s="1">
        <v>87</v>
      </c>
      <c r="AI34" s="1">
        <v>86</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119872</v>
      </c>
      <c r="C35" s="19" t="s">
        <v>147</v>
      </c>
      <c r="D35" s="18"/>
      <c r="E35" s="28">
        <f t="shared" si="0"/>
        <v>92</v>
      </c>
      <c r="F35" s="28" t="str">
        <f t="shared" si="1"/>
        <v>A</v>
      </c>
      <c r="G35" s="28">
        <f t="shared" si="2"/>
        <v>92</v>
      </c>
      <c r="H35" s="28" t="str">
        <f t="shared" si="3"/>
        <v>A</v>
      </c>
      <c r="I35" s="36">
        <v>1</v>
      </c>
      <c r="J35"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5" s="28">
        <f t="shared" si="5"/>
        <v>88.25</v>
      </c>
      <c r="L35" s="28" t="str">
        <f t="shared" si="6"/>
        <v>A</v>
      </c>
      <c r="M35" s="28">
        <f t="shared" si="7"/>
        <v>88.25</v>
      </c>
      <c r="N35" s="28" t="str">
        <f t="shared" si="8"/>
        <v>A</v>
      </c>
      <c r="O35" s="36">
        <v>1</v>
      </c>
      <c r="P35" s="28" t="str">
        <f t="shared" si="9"/>
        <v>Memiliki ketrampilan dalam menyajikan materi maritim, persebaran flora fauna, sumber daya alam, ketahanan pangan, kependudukan, kebudayaan, dan kebencanaan dengan dilengkapi peta, tabel, grafik atau diagram.</v>
      </c>
      <c r="Q35" s="39"/>
      <c r="R35" s="39" t="s">
        <v>8</v>
      </c>
      <c r="S35" s="18"/>
      <c r="T35" s="1">
        <v>94.23</v>
      </c>
      <c r="U35" s="1">
        <v>89.6</v>
      </c>
      <c r="V35" s="1">
        <v>88.12</v>
      </c>
      <c r="W35" s="1">
        <v>95</v>
      </c>
      <c r="X35" s="1"/>
      <c r="Y35" s="1"/>
      <c r="Z35" s="1"/>
      <c r="AA35" s="1"/>
      <c r="AB35" s="1"/>
      <c r="AC35" s="1"/>
      <c r="AD35" s="1"/>
      <c r="AE35" s="18"/>
      <c r="AF35" s="1">
        <v>88</v>
      </c>
      <c r="AG35" s="1">
        <v>87</v>
      </c>
      <c r="AH35" s="1">
        <v>93</v>
      </c>
      <c r="AI35" s="1">
        <v>85</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119887</v>
      </c>
      <c r="C36" s="19" t="s">
        <v>148</v>
      </c>
      <c r="D36" s="18"/>
      <c r="E36" s="28">
        <f t="shared" si="0"/>
        <v>80</v>
      </c>
      <c r="F36" s="28" t="str">
        <f t="shared" si="1"/>
        <v>B</v>
      </c>
      <c r="G36" s="28">
        <f t="shared" si="2"/>
        <v>80</v>
      </c>
      <c r="H36" s="28" t="str">
        <f t="shared" si="3"/>
        <v>B</v>
      </c>
      <c r="I36" s="36">
        <v>1</v>
      </c>
      <c r="J36"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6" s="28">
        <f t="shared" si="5"/>
        <v>84.5</v>
      </c>
      <c r="L36" s="28" t="str">
        <f t="shared" si="6"/>
        <v>A</v>
      </c>
      <c r="M36" s="28">
        <f t="shared" si="7"/>
        <v>84.5</v>
      </c>
      <c r="N36" s="28" t="str">
        <f t="shared" si="8"/>
        <v>A</v>
      </c>
      <c r="O36" s="36">
        <v>1</v>
      </c>
      <c r="P36" s="28" t="str">
        <f t="shared" si="9"/>
        <v>Memiliki ketrampilan dalam menyajikan materi maritim, persebaran flora fauna, sumber daya alam, ketahanan pangan, kependudukan, kebudayaan, dan kebencanaan dengan dilengkapi peta, tabel, grafik atau diagram.</v>
      </c>
      <c r="Q36" s="39"/>
      <c r="R36" s="39" t="s">
        <v>8</v>
      </c>
      <c r="S36" s="18"/>
      <c r="T36" s="1">
        <v>80</v>
      </c>
      <c r="U36" s="1">
        <v>79.73</v>
      </c>
      <c r="V36" s="1">
        <v>77.19</v>
      </c>
      <c r="W36" s="1">
        <v>81.78</v>
      </c>
      <c r="X36" s="1"/>
      <c r="Y36" s="1"/>
      <c r="Z36" s="1"/>
      <c r="AA36" s="1"/>
      <c r="AB36" s="1"/>
      <c r="AC36" s="1"/>
      <c r="AD36" s="1"/>
      <c r="AE36" s="18"/>
      <c r="AF36" s="1">
        <v>85</v>
      </c>
      <c r="AG36" s="1">
        <v>86</v>
      </c>
      <c r="AH36" s="1">
        <v>82</v>
      </c>
      <c r="AI36" s="1">
        <v>85</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119902</v>
      </c>
      <c r="C37" s="19" t="s">
        <v>149</v>
      </c>
      <c r="D37" s="18"/>
      <c r="E37" s="28">
        <f t="shared" si="0"/>
        <v>84</v>
      </c>
      <c r="F37" s="28" t="str">
        <f t="shared" si="1"/>
        <v>B</v>
      </c>
      <c r="G37" s="28">
        <f t="shared" si="2"/>
        <v>84</v>
      </c>
      <c r="H37" s="28" t="str">
        <f t="shared" si="3"/>
        <v>B</v>
      </c>
      <c r="I37" s="36">
        <v>1</v>
      </c>
      <c r="J37"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7" s="28">
        <f t="shared" si="5"/>
        <v>85.75</v>
      </c>
      <c r="L37" s="28" t="str">
        <f t="shared" si="6"/>
        <v>A</v>
      </c>
      <c r="M37" s="28">
        <f t="shared" si="7"/>
        <v>85.75</v>
      </c>
      <c r="N37" s="28" t="str">
        <f t="shared" si="8"/>
        <v>A</v>
      </c>
      <c r="O37" s="36">
        <v>1</v>
      </c>
      <c r="P37" s="28" t="str">
        <f t="shared" si="9"/>
        <v>Memiliki ketrampilan dalam menyajikan materi maritim, persebaran flora fauna, sumber daya alam, ketahanan pangan, kependudukan, kebudayaan, dan kebencanaan dengan dilengkapi peta, tabel, grafik atau diagram.</v>
      </c>
      <c r="Q37" s="39"/>
      <c r="R37" s="39" t="s">
        <v>8</v>
      </c>
      <c r="S37" s="18"/>
      <c r="T37" s="1">
        <v>83.54</v>
      </c>
      <c r="U37" s="1">
        <v>88.93</v>
      </c>
      <c r="V37" s="1">
        <v>77.599999999999994</v>
      </c>
      <c r="W37" s="1">
        <v>85.93</v>
      </c>
      <c r="X37" s="1"/>
      <c r="Y37" s="1"/>
      <c r="Z37" s="1"/>
      <c r="AA37" s="1"/>
      <c r="AB37" s="1"/>
      <c r="AC37" s="1"/>
      <c r="AD37" s="1"/>
      <c r="AE37" s="18"/>
      <c r="AF37" s="1">
        <v>85</v>
      </c>
      <c r="AG37" s="1">
        <v>86</v>
      </c>
      <c r="AH37" s="1">
        <v>87</v>
      </c>
      <c r="AI37" s="1">
        <v>85</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119917</v>
      </c>
      <c r="C38" s="19" t="s">
        <v>150</v>
      </c>
      <c r="D38" s="18"/>
      <c r="E38" s="28">
        <f t="shared" si="0"/>
        <v>80</v>
      </c>
      <c r="F38" s="28" t="str">
        <f t="shared" si="1"/>
        <v>B</v>
      </c>
      <c r="G38" s="28">
        <f t="shared" si="2"/>
        <v>80</v>
      </c>
      <c r="H38" s="28" t="str">
        <f t="shared" si="3"/>
        <v>B</v>
      </c>
      <c r="I38" s="36">
        <v>1</v>
      </c>
      <c r="J38"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8" s="28">
        <f t="shared" si="5"/>
        <v>83</v>
      </c>
      <c r="L38" s="28" t="str">
        <f t="shared" si="6"/>
        <v>B</v>
      </c>
      <c r="M38" s="28">
        <f t="shared" si="7"/>
        <v>83</v>
      </c>
      <c r="N38" s="28" t="str">
        <f t="shared" si="8"/>
        <v>B</v>
      </c>
      <c r="O38" s="36">
        <v>1</v>
      </c>
      <c r="P38" s="28" t="str">
        <f t="shared" si="9"/>
        <v>Memiliki ketrampilan dalam menyajikan materi maritim, persebaran flora fauna, sumber daya alam, ketahanan pangan, kependudukan, kebudayaan, dan kebencanaan dengan dilengkapi peta, tabel, grafik atau diagram.</v>
      </c>
      <c r="Q38" s="39"/>
      <c r="R38" s="39" t="s">
        <v>9</v>
      </c>
      <c r="S38" s="18"/>
      <c r="T38" s="1">
        <v>88.69</v>
      </c>
      <c r="U38" s="1">
        <v>76.53</v>
      </c>
      <c r="V38" s="1">
        <v>78</v>
      </c>
      <c r="W38" s="1">
        <v>75.36</v>
      </c>
      <c r="X38" s="1"/>
      <c r="Y38" s="1"/>
      <c r="Z38" s="1"/>
      <c r="AA38" s="1"/>
      <c r="AB38" s="1"/>
      <c r="AC38" s="1"/>
      <c r="AD38" s="1"/>
      <c r="AE38" s="18"/>
      <c r="AF38" s="1">
        <v>84</v>
      </c>
      <c r="AG38" s="1">
        <v>85</v>
      </c>
      <c r="AH38" s="1">
        <v>85</v>
      </c>
      <c r="AI38" s="1">
        <v>78</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119932</v>
      </c>
      <c r="C39" s="19" t="s">
        <v>151</v>
      </c>
      <c r="D39" s="18"/>
      <c r="E39" s="28">
        <f t="shared" si="0"/>
        <v>82</v>
      </c>
      <c r="F39" s="28" t="str">
        <f t="shared" si="1"/>
        <v>B</v>
      </c>
      <c r="G39" s="28">
        <f t="shared" si="2"/>
        <v>82</v>
      </c>
      <c r="H39" s="28" t="str">
        <f t="shared" si="3"/>
        <v>B</v>
      </c>
      <c r="I39" s="36">
        <v>1</v>
      </c>
      <c r="J39"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9" s="28">
        <f t="shared" si="5"/>
        <v>88.75</v>
      </c>
      <c r="L39" s="28" t="str">
        <f t="shared" si="6"/>
        <v>A</v>
      </c>
      <c r="M39" s="28">
        <f t="shared" si="7"/>
        <v>88.75</v>
      </c>
      <c r="N39" s="28" t="str">
        <f t="shared" si="8"/>
        <v>A</v>
      </c>
      <c r="O39" s="36">
        <v>1</v>
      </c>
      <c r="P39" s="28" t="str">
        <f t="shared" si="9"/>
        <v>Memiliki ketrampilan dalam menyajikan materi maritim, persebaran flora fauna, sumber daya alam, ketahanan pangan, kependudukan, kebudayaan, dan kebencanaan dengan dilengkapi peta, tabel, grafik atau diagram.</v>
      </c>
      <c r="Q39" s="39"/>
      <c r="R39" s="39" t="s">
        <v>8</v>
      </c>
      <c r="S39" s="18"/>
      <c r="T39" s="1">
        <v>81.56</v>
      </c>
      <c r="U39" s="1">
        <v>81.069999999999993</v>
      </c>
      <c r="V39" s="1">
        <v>83.67</v>
      </c>
      <c r="W39" s="1">
        <v>80.27</v>
      </c>
      <c r="X39" s="1"/>
      <c r="Y39" s="1"/>
      <c r="Z39" s="1"/>
      <c r="AA39" s="1"/>
      <c r="AB39" s="1"/>
      <c r="AC39" s="1"/>
      <c r="AD39" s="1"/>
      <c r="AE39" s="18"/>
      <c r="AF39" s="1">
        <v>87</v>
      </c>
      <c r="AG39" s="1">
        <v>89</v>
      </c>
      <c r="AH39" s="1">
        <v>89</v>
      </c>
      <c r="AI39" s="1">
        <v>90</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119947</v>
      </c>
      <c r="C40" s="19" t="s">
        <v>152</v>
      </c>
      <c r="D40" s="18"/>
      <c r="E40" s="28">
        <f t="shared" si="0"/>
        <v>85</v>
      </c>
      <c r="F40" s="28" t="str">
        <f t="shared" si="1"/>
        <v>A</v>
      </c>
      <c r="G40" s="28">
        <f t="shared" si="2"/>
        <v>85</v>
      </c>
      <c r="H40" s="28" t="str">
        <f t="shared" si="3"/>
        <v>A</v>
      </c>
      <c r="I40" s="36">
        <v>1</v>
      </c>
      <c r="J40"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0" s="28">
        <f t="shared" si="5"/>
        <v>87.5</v>
      </c>
      <c r="L40" s="28" t="str">
        <f t="shared" si="6"/>
        <v>A</v>
      </c>
      <c r="M40" s="28">
        <f t="shared" si="7"/>
        <v>87.5</v>
      </c>
      <c r="N40" s="28" t="str">
        <f t="shared" si="8"/>
        <v>A</v>
      </c>
      <c r="O40" s="36">
        <v>1</v>
      </c>
      <c r="P40" s="28" t="str">
        <f t="shared" si="9"/>
        <v>Memiliki ketrampilan dalam menyajikan materi maritim, persebaran flora fauna, sumber daya alam, ketahanan pangan, kependudukan, kebudayaan, dan kebencanaan dengan dilengkapi peta, tabel, grafik atau diagram.</v>
      </c>
      <c r="Q40" s="39"/>
      <c r="R40" s="39" t="s">
        <v>8</v>
      </c>
      <c r="S40" s="18"/>
      <c r="T40" s="1">
        <v>86.31</v>
      </c>
      <c r="U40" s="1">
        <v>83.2</v>
      </c>
      <c r="V40" s="1">
        <v>85</v>
      </c>
      <c r="W40" s="1">
        <v>84.04</v>
      </c>
      <c r="X40" s="1"/>
      <c r="Y40" s="1"/>
      <c r="Z40" s="1"/>
      <c r="AA40" s="1"/>
      <c r="AB40" s="1"/>
      <c r="AC40" s="1"/>
      <c r="AD40" s="1"/>
      <c r="AE40" s="18"/>
      <c r="AF40" s="1">
        <v>85</v>
      </c>
      <c r="AG40" s="1">
        <v>86</v>
      </c>
      <c r="AH40" s="1">
        <v>94</v>
      </c>
      <c r="AI40" s="1">
        <v>85</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119961</v>
      </c>
      <c r="C41" s="19" t="s">
        <v>153</v>
      </c>
      <c r="D41" s="18"/>
      <c r="E41" s="28">
        <f t="shared" si="0"/>
        <v>86</v>
      </c>
      <c r="F41" s="28" t="str">
        <f t="shared" si="1"/>
        <v>A</v>
      </c>
      <c r="G41" s="28">
        <f t="shared" si="2"/>
        <v>86</v>
      </c>
      <c r="H41" s="28" t="str">
        <f t="shared" si="3"/>
        <v>A</v>
      </c>
      <c r="I41" s="36">
        <v>1</v>
      </c>
      <c r="J41"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1" s="28">
        <f t="shared" si="5"/>
        <v>88</v>
      </c>
      <c r="L41" s="28" t="str">
        <f t="shared" si="6"/>
        <v>A</v>
      </c>
      <c r="M41" s="28">
        <f t="shared" si="7"/>
        <v>88</v>
      </c>
      <c r="N41" s="28" t="str">
        <f t="shared" si="8"/>
        <v>A</v>
      </c>
      <c r="O41" s="36">
        <v>1</v>
      </c>
      <c r="P41" s="28" t="str">
        <f t="shared" si="9"/>
        <v>Memiliki ketrampilan dalam menyajikan materi maritim, persebaran flora fauna, sumber daya alam, ketahanan pangan, kependudukan, kebudayaan, dan kebencanaan dengan dilengkapi peta, tabel, grafik atau diagram.</v>
      </c>
      <c r="Q41" s="39"/>
      <c r="R41" s="39" t="s">
        <v>8</v>
      </c>
      <c r="S41" s="18"/>
      <c r="T41" s="1">
        <v>89.08</v>
      </c>
      <c r="U41" s="1">
        <v>80.930000000000007</v>
      </c>
      <c r="V41" s="1">
        <v>88.12</v>
      </c>
      <c r="W41" s="1">
        <v>87.44</v>
      </c>
      <c r="X41" s="1"/>
      <c r="Y41" s="1"/>
      <c r="Z41" s="1"/>
      <c r="AA41" s="1"/>
      <c r="AB41" s="1"/>
      <c r="AC41" s="1"/>
      <c r="AD41" s="1"/>
      <c r="AE41" s="18"/>
      <c r="AF41" s="1">
        <v>87</v>
      </c>
      <c r="AG41" s="1">
        <v>89</v>
      </c>
      <c r="AH41" s="1">
        <v>86</v>
      </c>
      <c r="AI41" s="1">
        <v>90</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119976</v>
      </c>
      <c r="C42" s="19" t="s">
        <v>154</v>
      </c>
      <c r="D42" s="18"/>
      <c r="E42" s="28">
        <f t="shared" si="0"/>
        <v>85</v>
      </c>
      <c r="F42" s="28" t="str">
        <f t="shared" si="1"/>
        <v>A</v>
      </c>
      <c r="G42" s="28">
        <f t="shared" si="2"/>
        <v>85</v>
      </c>
      <c r="H42" s="28" t="str">
        <f t="shared" si="3"/>
        <v>A</v>
      </c>
      <c r="I42" s="36">
        <v>1</v>
      </c>
      <c r="J42"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2" s="28">
        <f t="shared" si="5"/>
        <v>83.25</v>
      </c>
      <c r="L42" s="28" t="str">
        <f t="shared" si="6"/>
        <v>B</v>
      </c>
      <c r="M42" s="28">
        <f t="shared" si="7"/>
        <v>83.25</v>
      </c>
      <c r="N42" s="28" t="str">
        <f t="shared" si="8"/>
        <v>B</v>
      </c>
      <c r="O42" s="36">
        <v>1</v>
      </c>
      <c r="P42" s="28" t="str">
        <f t="shared" si="9"/>
        <v>Memiliki ketrampilan dalam menyajikan materi maritim, persebaran flora fauna, sumber daya alam, ketahanan pangan, kependudukan, kebudayaan, dan kebencanaan dengan dilengkapi peta, tabel, grafik atau diagram.</v>
      </c>
      <c r="Q42" s="39"/>
      <c r="R42" s="39" t="s">
        <v>8</v>
      </c>
      <c r="S42" s="18"/>
      <c r="T42" s="1">
        <v>89.08</v>
      </c>
      <c r="U42" s="1">
        <v>84</v>
      </c>
      <c r="V42" s="1">
        <v>78.81</v>
      </c>
      <c r="W42" s="1">
        <v>89.71</v>
      </c>
      <c r="X42" s="1"/>
      <c r="Y42" s="1"/>
      <c r="Z42" s="1"/>
      <c r="AA42" s="1"/>
      <c r="AB42" s="1"/>
      <c r="AC42" s="1"/>
      <c r="AD42" s="1"/>
      <c r="AE42" s="18"/>
      <c r="AF42" s="1">
        <v>84</v>
      </c>
      <c r="AG42" s="1">
        <v>85</v>
      </c>
      <c r="AH42" s="1">
        <v>86</v>
      </c>
      <c r="AI42" s="1">
        <v>78</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119991</v>
      </c>
      <c r="C43" s="19" t="s">
        <v>155</v>
      </c>
      <c r="D43" s="18"/>
      <c r="E43" s="28">
        <f t="shared" si="0"/>
        <v>84</v>
      </c>
      <c r="F43" s="28" t="str">
        <f t="shared" si="1"/>
        <v>B</v>
      </c>
      <c r="G43" s="28">
        <f t="shared" si="2"/>
        <v>84</v>
      </c>
      <c r="H43" s="28" t="str">
        <f t="shared" si="3"/>
        <v>B</v>
      </c>
      <c r="I43" s="36">
        <v>1</v>
      </c>
      <c r="J43"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3" s="28">
        <f t="shared" si="5"/>
        <v>88</v>
      </c>
      <c r="L43" s="28" t="str">
        <f t="shared" si="6"/>
        <v>A</v>
      </c>
      <c r="M43" s="28">
        <f t="shared" si="7"/>
        <v>88</v>
      </c>
      <c r="N43" s="28" t="str">
        <f t="shared" si="8"/>
        <v>A</v>
      </c>
      <c r="O43" s="36">
        <v>1</v>
      </c>
      <c r="P43" s="28" t="str">
        <f t="shared" si="9"/>
        <v>Memiliki ketrampilan dalam menyajikan materi maritim, persebaran flora fauna, sumber daya alam, ketahanan pangan, kependudukan, kebudayaan, dan kebencanaan dengan dilengkapi peta, tabel, grafik atau diagram.</v>
      </c>
      <c r="Q43" s="39"/>
      <c r="R43" s="39" t="s">
        <v>8</v>
      </c>
      <c r="S43" s="18"/>
      <c r="T43" s="1">
        <v>83.94</v>
      </c>
      <c r="U43" s="1">
        <v>81.73</v>
      </c>
      <c r="V43" s="1">
        <v>82</v>
      </c>
      <c r="W43" s="1">
        <v>87.82</v>
      </c>
      <c r="X43" s="1"/>
      <c r="Y43" s="1"/>
      <c r="Z43" s="1"/>
      <c r="AA43" s="1"/>
      <c r="AB43" s="1"/>
      <c r="AC43" s="1"/>
      <c r="AD43" s="1"/>
      <c r="AE43" s="18"/>
      <c r="AF43" s="1">
        <v>87</v>
      </c>
      <c r="AG43" s="1">
        <v>89</v>
      </c>
      <c r="AH43" s="1">
        <v>86</v>
      </c>
      <c r="AI43" s="1">
        <v>90</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120006</v>
      </c>
      <c r="C44" s="19" t="s">
        <v>156</v>
      </c>
      <c r="D44" s="18"/>
      <c r="E44" s="28">
        <f t="shared" si="0"/>
        <v>77</v>
      </c>
      <c r="F44" s="28" t="str">
        <f t="shared" si="1"/>
        <v>B</v>
      </c>
      <c r="G44" s="28">
        <f t="shared" si="2"/>
        <v>77</v>
      </c>
      <c r="H44" s="28" t="str">
        <f t="shared" si="3"/>
        <v>B</v>
      </c>
      <c r="I44" s="36">
        <v>1</v>
      </c>
      <c r="J4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4" s="28">
        <f t="shared" si="5"/>
        <v>82.5</v>
      </c>
      <c r="L44" s="28" t="str">
        <f t="shared" si="6"/>
        <v>B</v>
      </c>
      <c r="M44" s="28">
        <f t="shared" si="7"/>
        <v>82.5</v>
      </c>
      <c r="N44" s="28" t="str">
        <f t="shared" si="8"/>
        <v>B</v>
      </c>
      <c r="O44" s="36">
        <v>1</v>
      </c>
      <c r="P44" s="28" t="str">
        <f t="shared" si="9"/>
        <v>Memiliki ketrampilan dalam menyajikan materi maritim, persebaran flora fauna, sumber daya alam, ketahanan pangan, kependudukan, kebudayaan, dan kebencanaan dengan dilengkapi peta, tabel, grafik atau diagram.</v>
      </c>
      <c r="Q44" s="39"/>
      <c r="R44" s="39" t="s">
        <v>9</v>
      </c>
      <c r="S44" s="18"/>
      <c r="T44" s="1">
        <v>79.19</v>
      </c>
      <c r="U44" s="1">
        <v>78.27</v>
      </c>
      <c r="V44" s="1">
        <v>70</v>
      </c>
      <c r="W44" s="1">
        <v>81.78</v>
      </c>
      <c r="X44" s="1"/>
      <c r="Y44" s="1"/>
      <c r="Z44" s="1"/>
      <c r="AA44" s="1"/>
      <c r="AB44" s="1"/>
      <c r="AC44" s="1"/>
      <c r="AD44" s="1"/>
      <c r="AE44" s="18"/>
      <c r="AF44" s="1">
        <v>84</v>
      </c>
      <c r="AG44" s="1">
        <v>85</v>
      </c>
      <c r="AH44" s="1">
        <v>83</v>
      </c>
      <c r="AI44" s="1">
        <v>78</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c r="B45" s="19"/>
      <c r="C45" s="19"/>
      <c r="D45" s="18"/>
      <c r="E45" s="28" t="str">
        <f t="shared" si="0"/>
        <v/>
      </c>
      <c r="F45" s="28" t="str">
        <f t="shared" si="1"/>
        <v/>
      </c>
      <c r="G45" s="28" t="str">
        <f t="shared" si="2"/>
        <v/>
      </c>
      <c r="H45" s="28" t="str">
        <f t="shared" si="3"/>
        <v/>
      </c>
      <c r="I45" s="36"/>
      <c r="J45" s="28" t="str">
        <f t="shared" si="4"/>
        <v/>
      </c>
      <c r="K45" s="28" t="str">
        <f t="shared" si="5"/>
        <v/>
      </c>
      <c r="L45" s="28" t="str">
        <f t="shared" si="6"/>
        <v/>
      </c>
      <c r="M45" s="28" t="str">
        <f t="shared" si="7"/>
        <v/>
      </c>
      <c r="N45" s="28" t="str">
        <f t="shared" si="8"/>
        <v/>
      </c>
      <c r="O45" s="36"/>
      <c r="P45" s="28" t="str">
        <f t="shared" si="9"/>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109</v>
      </c>
      <c r="D52" s="18"/>
      <c r="E52" s="18"/>
      <c r="F52" s="18" t="s">
        <v>110</v>
      </c>
      <c r="G52" s="18"/>
      <c r="H52" s="18"/>
      <c r="I52" s="38"/>
      <c r="J52" s="30"/>
      <c r="K52" s="18">
        <f>IF(COUNTBLANK($G$11:$G$50)=40,"",MAX($G$11:$G$50))</f>
        <v>92</v>
      </c>
      <c r="L52" s="18"/>
      <c r="M52" s="18"/>
      <c r="N52" s="18"/>
      <c r="O52" s="37"/>
      <c r="P52" s="18"/>
      <c r="Q52" s="37" t="s">
        <v>111</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112</v>
      </c>
      <c r="D53" s="18"/>
      <c r="E53" s="18"/>
      <c r="F53" s="18" t="s">
        <v>113</v>
      </c>
      <c r="G53" s="18"/>
      <c r="H53" s="18"/>
      <c r="I53" s="38"/>
      <c r="J53" s="30"/>
      <c r="K53" s="18">
        <f>IF(COUNTBLANK($G$11:$G$50)=40,"",MIN($G$11:$G$50))</f>
        <v>76</v>
      </c>
      <c r="L53" s="18"/>
      <c r="M53" s="18"/>
      <c r="N53" s="18"/>
      <c r="O53" s="37"/>
      <c r="P53" s="18"/>
      <c r="Q53" s="37" t="s">
        <v>114</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115</v>
      </c>
      <c r="G54" s="18"/>
      <c r="H54" s="18"/>
      <c r="I54" s="38"/>
      <c r="J54" s="30"/>
      <c r="K54" s="18">
        <f>IF(COUNTBLANK($G$11:$G$50)=40,"",AVERAGE($G$11:$G$50))</f>
        <v>84.235294117647058</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116</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117</v>
      </c>
      <c r="D56" s="18"/>
      <c r="E56" s="18"/>
      <c r="F56" s="18"/>
      <c r="G56" s="18"/>
      <c r="H56" s="18"/>
      <c r="I56" s="37"/>
      <c r="J56" s="18"/>
      <c r="K56" s="18"/>
      <c r="L56" s="18"/>
      <c r="M56" s="18"/>
      <c r="N56" s="18"/>
      <c r="O56" s="37"/>
      <c r="P56" s="18"/>
      <c r="Q56" s="37" t="s">
        <v>118</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119</v>
      </c>
      <c r="D57" s="18"/>
      <c r="E57" s="18"/>
      <c r="F57" s="18"/>
      <c r="G57" s="18"/>
      <c r="H57" s="18"/>
      <c r="I57" s="37"/>
      <c r="J57" s="18"/>
      <c r="K57" s="18"/>
      <c r="L57" s="18"/>
      <c r="M57" s="18"/>
      <c r="N57" s="18"/>
      <c r="O57" s="37"/>
      <c r="P57" s="18"/>
      <c r="Q57" s="37" t="s">
        <v>120</v>
      </c>
      <c r="R57" s="37" t="s">
        <v>121</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402">
    <dataValidation type="custom" allowBlank="1" showDropDown="1" showInputMessage="1" showErrorMessage="1" errorTitle="Masukan salah" error="Isian Anda salah!" promptTitle="Input yg diisikan" prompt="HURUF _x000a_A / B / C / D / E" sqref="AQ11" xr:uid="{00000000-0002-0000-0100-00000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xr:uid="{00000000-0002-0000-0100-00000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xr:uid="{00000000-0002-0000-0100-00000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xr:uid="{00000000-0002-0000-0100-00000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xr:uid="{00000000-0002-0000-0100-00000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xr:uid="{00000000-0002-0000-0100-00000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xr:uid="{00000000-0002-0000-0100-00000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xr:uid="{00000000-0002-0000-0100-00000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xr:uid="{00000000-0002-0000-0100-00000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xr:uid="{00000000-0002-0000-0100-00000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xr:uid="{00000000-0002-0000-0100-00000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xr:uid="{00000000-0002-0000-0100-00000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xr:uid="{00000000-0002-0000-0100-00000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xr:uid="{00000000-0002-0000-0100-00000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xr:uid="{00000000-0002-0000-0100-00000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xr:uid="{00000000-0002-0000-0100-00000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xr:uid="{00000000-0002-0000-0100-00001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xr:uid="{00000000-0002-0000-0100-00001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xr:uid="{00000000-0002-0000-0100-00001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xr:uid="{00000000-0002-0000-0100-00001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xr:uid="{00000000-0002-0000-0100-00001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xr:uid="{00000000-0002-0000-0100-00001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xr:uid="{00000000-0002-0000-0100-00001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xr:uid="{00000000-0002-0000-0100-00001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xr:uid="{00000000-0002-0000-0100-00001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xr:uid="{00000000-0002-0000-0100-00001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xr:uid="{00000000-0002-0000-0100-00001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xr:uid="{00000000-0002-0000-0100-00001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xr:uid="{00000000-0002-0000-0100-00001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xr:uid="{00000000-0002-0000-0100-00001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xr:uid="{00000000-0002-0000-0100-00001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xr:uid="{00000000-0002-0000-0100-00001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xr:uid="{00000000-0002-0000-0100-00002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xr:uid="{00000000-0002-0000-0100-00002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xr:uid="{00000000-0002-0000-0100-00002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xr:uid="{00000000-0002-0000-0100-00002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xr:uid="{00000000-0002-0000-0100-00002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xr:uid="{00000000-0002-0000-0100-00002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xr:uid="{00000000-0002-0000-0100-00002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xr:uid="{00000000-0002-0000-0100-00002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xr:uid="{00000000-0002-0000-0100-00002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xr:uid="{00000000-0002-0000-0100-00002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xr:uid="{00000000-0002-0000-0100-00002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xr:uid="{00000000-0002-0000-0100-00002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xr:uid="{00000000-0002-0000-0100-00002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xr:uid="{00000000-0002-0000-0100-00002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xr:uid="{00000000-0002-0000-0100-00002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xr:uid="{00000000-0002-0000-0100-00002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xr:uid="{00000000-0002-0000-0100-00003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xr:uid="{00000000-0002-0000-0100-00003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xr:uid="{00000000-0002-0000-0100-00003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xr:uid="{00000000-0002-0000-0100-00003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xr:uid="{00000000-0002-0000-0100-00003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xr:uid="{00000000-0002-0000-0100-00003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xr:uid="{00000000-0002-0000-0100-00003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xr:uid="{00000000-0002-0000-0100-00003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xr:uid="{00000000-0002-0000-0100-00003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xr:uid="{00000000-0002-0000-0100-00003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xr:uid="{00000000-0002-0000-0100-00003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xr:uid="{00000000-0002-0000-0100-00003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xr:uid="{00000000-0002-0000-0100-00003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xr:uid="{00000000-0002-0000-0100-00003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xr:uid="{00000000-0002-0000-0100-00003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xr:uid="{00000000-0002-0000-0100-00003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xr:uid="{00000000-0002-0000-0100-00004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xr:uid="{00000000-0002-0000-0100-00004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xr:uid="{00000000-0002-0000-0100-00004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xr:uid="{00000000-0002-0000-0100-00004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xr:uid="{00000000-0002-0000-0100-00004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xr:uid="{00000000-0002-0000-0100-00004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xr:uid="{00000000-0002-0000-0100-00004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xr:uid="{00000000-0002-0000-0100-00004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xr:uid="{00000000-0002-0000-0100-00004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xr:uid="{00000000-0002-0000-0100-00004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xr:uid="{00000000-0002-0000-0100-00004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xr:uid="{00000000-0002-0000-0100-00004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xr:uid="{00000000-0002-0000-0100-00004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xr:uid="{00000000-0002-0000-0100-00004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xr:uid="{00000000-0002-0000-0100-00004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xr:uid="{00000000-0002-0000-0100-00004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xr:uid="{00000000-0002-0000-0100-00005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xr:uid="{00000000-0002-0000-0100-00005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xr:uid="{00000000-0002-0000-0100-00005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xr:uid="{00000000-0002-0000-0100-00005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xr:uid="{00000000-0002-0000-0100-00005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xr:uid="{00000000-0002-0000-0100-00005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xr:uid="{00000000-0002-0000-0100-00005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xr:uid="{00000000-0002-0000-0100-00005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xr:uid="{00000000-0002-0000-0100-00005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xr:uid="{00000000-0002-0000-0100-00005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xr:uid="{00000000-0002-0000-0100-00005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xr:uid="{00000000-0002-0000-0100-00005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xr:uid="{00000000-0002-0000-0100-00005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xr:uid="{00000000-0002-0000-0100-00005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xr:uid="{00000000-0002-0000-0100-00005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xr:uid="{00000000-0002-0000-0100-00005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xr:uid="{00000000-0002-0000-0100-00006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xr:uid="{00000000-0002-0000-0100-00006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xr:uid="{00000000-0002-0000-0100-00006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xr:uid="{00000000-0002-0000-0100-00006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xr:uid="{00000000-0002-0000-0100-00006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xr:uid="{00000000-0002-0000-0100-00006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xr:uid="{00000000-0002-0000-0100-00006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xr:uid="{00000000-0002-0000-0100-00006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xr:uid="{00000000-0002-0000-0100-00006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xr:uid="{00000000-0002-0000-0100-00006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xr:uid="{00000000-0002-0000-0100-00006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xr:uid="{00000000-0002-0000-0100-00006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xr:uid="{00000000-0002-0000-0100-00006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xr:uid="{00000000-0002-0000-0100-00006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xr:uid="{00000000-0002-0000-0100-00006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xr:uid="{00000000-0002-0000-0100-00006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xr:uid="{00000000-0002-0000-0100-00007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xr:uid="{00000000-0002-0000-0100-00007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xr:uid="{00000000-0002-0000-0100-00007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xr:uid="{00000000-0002-0000-0100-00007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xr:uid="{00000000-0002-0000-0100-00007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xr:uid="{00000000-0002-0000-0100-00007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xr:uid="{00000000-0002-0000-0100-00007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xr:uid="{00000000-0002-0000-0100-00007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xr:uid="{00000000-0002-0000-0100-00007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xr:uid="{00000000-0002-0000-0100-00007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xr:uid="{00000000-0002-0000-0100-00007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xr:uid="{00000000-0002-0000-0100-00007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xr:uid="{00000000-0002-0000-0100-00007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xr:uid="{00000000-0002-0000-0100-00007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xr:uid="{00000000-0002-0000-0100-00007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xr:uid="{00000000-0002-0000-0100-00007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xr:uid="{00000000-0002-0000-0100-00008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xr:uid="{00000000-0002-0000-0100-00008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xr:uid="{00000000-0002-0000-0100-00008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xr:uid="{00000000-0002-0000-0100-00008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xr:uid="{00000000-0002-0000-0100-00008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xr:uid="{00000000-0002-0000-0100-00008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xr:uid="{00000000-0002-0000-0100-00008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xr:uid="{00000000-0002-0000-0100-00008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xr:uid="{00000000-0002-0000-0100-00008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xr:uid="{00000000-0002-0000-0100-00008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xr:uid="{00000000-0002-0000-0100-00008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xr:uid="{00000000-0002-0000-0100-00008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xr:uid="{00000000-0002-0000-0100-00008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xr:uid="{00000000-0002-0000-0100-00008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xr:uid="{00000000-0002-0000-0100-00008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xr:uid="{00000000-0002-0000-0100-00008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xr:uid="{00000000-0002-0000-0100-00009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xr:uid="{00000000-0002-0000-0100-00009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xr:uid="{00000000-0002-0000-0100-00009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xr:uid="{00000000-0002-0000-0100-00009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xr:uid="{00000000-0002-0000-0100-00009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xr:uid="{00000000-0002-0000-0100-00009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xr:uid="{00000000-0002-0000-0100-00009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xr:uid="{00000000-0002-0000-0100-00009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xr:uid="{00000000-0002-0000-0100-00009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xr:uid="{00000000-0002-0000-0100-00009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xr:uid="{00000000-0002-0000-0100-00009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xr:uid="{00000000-0002-0000-0100-00009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xr:uid="{00000000-0002-0000-0100-00009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xr:uid="{00000000-0002-0000-0100-00009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xr:uid="{00000000-0002-0000-0100-00009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xr:uid="{00000000-0002-0000-0100-00009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xr:uid="{00000000-0002-0000-0100-0000A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xr:uid="{00000000-0002-0000-0100-0000A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xr:uid="{00000000-0002-0000-0100-0000A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xr:uid="{00000000-0002-0000-0100-0000A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xr:uid="{00000000-0002-0000-0100-0000A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xr:uid="{00000000-0002-0000-0100-0000A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xr:uid="{00000000-0002-0000-0100-0000A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xr:uid="{00000000-0002-0000-0100-0000A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xr:uid="{00000000-0002-0000-0100-0000A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xr:uid="{00000000-0002-0000-0100-0000A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xr:uid="{00000000-0002-0000-0100-0000A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xr:uid="{00000000-0002-0000-0100-0000A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xr:uid="{00000000-0002-0000-0100-0000A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xr:uid="{00000000-0002-0000-0100-0000A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xr:uid="{00000000-0002-0000-0100-0000A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xr:uid="{00000000-0002-0000-0100-0000A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xr:uid="{00000000-0002-0000-0100-0000B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xr:uid="{00000000-0002-0000-0100-0000B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xr:uid="{00000000-0002-0000-0100-0000B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xr:uid="{00000000-0002-0000-0100-0000B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xr:uid="{00000000-0002-0000-0100-0000B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xr:uid="{00000000-0002-0000-0100-0000B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xr:uid="{00000000-0002-0000-0100-0000B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xr:uid="{00000000-0002-0000-0100-0000B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xr:uid="{00000000-0002-0000-0100-0000B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xr:uid="{00000000-0002-0000-0100-0000B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xr:uid="{00000000-0002-0000-0100-0000B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xr:uid="{00000000-0002-0000-0100-0000B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xr:uid="{00000000-0002-0000-0100-0000B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xr:uid="{00000000-0002-0000-0100-0000B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xr:uid="{00000000-0002-0000-0100-0000B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xr:uid="{00000000-0002-0000-0100-0000B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xr:uid="{00000000-0002-0000-0100-0000C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xr:uid="{00000000-0002-0000-0100-0000C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xr:uid="{00000000-0002-0000-0100-0000C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xr:uid="{00000000-0002-0000-0100-0000C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xr:uid="{00000000-0002-0000-0100-0000C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xr:uid="{00000000-0002-0000-0100-0000C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xr:uid="{00000000-0002-0000-0100-0000C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xr:uid="{00000000-0002-0000-0100-0000C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xr:uid="{00000000-0002-0000-0100-0000C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xr:uid="{00000000-0002-0000-0100-0000C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xr:uid="{00000000-0002-0000-0100-0000C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xr:uid="{00000000-0002-0000-0100-0000C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xr:uid="{00000000-0002-0000-0100-0000C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xr:uid="{00000000-0002-0000-0100-0000C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xr:uid="{00000000-0002-0000-0100-0000C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xr:uid="{00000000-0002-0000-0100-0000C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xr:uid="{00000000-0002-0000-0100-0000D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xr:uid="{00000000-0002-0000-0100-0000D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xr:uid="{00000000-0002-0000-0100-0000D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xr:uid="{00000000-0002-0000-0100-0000D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xr:uid="{00000000-0002-0000-0100-0000D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xr:uid="{00000000-0002-0000-0100-0000D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xr:uid="{00000000-0002-0000-0100-0000D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xr:uid="{00000000-0002-0000-0100-0000D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xr:uid="{00000000-0002-0000-0100-0000D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xr:uid="{00000000-0002-0000-0100-0000D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xr:uid="{00000000-0002-0000-0100-0000D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xr:uid="{00000000-0002-0000-0100-0000D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xr:uid="{00000000-0002-0000-0100-0000D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xr:uid="{00000000-0002-0000-0100-0000D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xr:uid="{00000000-0002-0000-0100-0000D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xr:uid="{00000000-0002-0000-0100-0000D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xr:uid="{00000000-0002-0000-0100-0000E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xr:uid="{00000000-0002-0000-0100-0000E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xr:uid="{00000000-0002-0000-0100-0000E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xr:uid="{00000000-0002-0000-0100-0000E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xr:uid="{00000000-0002-0000-0100-0000E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xr:uid="{00000000-0002-0000-0100-0000E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xr:uid="{00000000-0002-0000-0100-0000E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xr:uid="{00000000-0002-0000-0100-0000E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xr:uid="{00000000-0002-0000-0100-0000E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xr:uid="{00000000-0002-0000-0100-0000E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xr:uid="{00000000-0002-0000-0100-0000E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xr:uid="{00000000-0002-0000-0100-0000E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xr:uid="{00000000-0002-0000-0100-0000E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xr:uid="{00000000-0002-0000-0100-0000E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xr:uid="{00000000-0002-0000-0100-0000E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xr:uid="{00000000-0002-0000-0100-0000E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xr:uid="{00000000-0002-0000-0100-0000F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xr:uid="{00000000-0002-0000-0100-0000F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xr:uid="{00000000-0002-0000-0100-0000F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xr:uid="{00000000-0002-0000-0100-0000F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xr:uid="{00000000-0002-0000-0100-0000F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xr:uid="{00000000-0002-0000-0100-0000F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xr:uid="{00000000-0002-0000-0100-0000F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xr:uid="{00000000-0002-0000-0100-0000F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xr:uid="{00000000-0002-0000-0100-0000F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xr:uid="{00000000-0002-0000-0100-0000F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xr:uid="{00000000-0002-0000-0100-0000F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xr:uid="{00000000-0002-0000-0100-0000F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xr:uid="{00000000-0002-0000-0100-0000F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xr:uid="{00000000-0002-0000-0100-0000F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xr:uid="{00000000-0002-0000-0100-0000F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xr:uid="{00000000-0002-0000-0100-0000F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xr:uid="{00000000-0002-0000-0100-00000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xr:uid="{00000000-0002-0000-0100-00000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xr:uid="{00000000-0002-0000-0100-00000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xr:uid="{00000000-0002-0000-0100-00000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xr:uid="{00000000-0002-0000-0100-00000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xr:uid="{00000000-0002-0000-0100-00000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xr:uid="{00000000-0002-0000-0100-00000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xr:uid="{00000000-0002-0000-0100-00000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xr:uid="{00000000-0002-0000-0100-00000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xr:uid="{00000000-0002-0000-0100-00000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xr:uid="{00000000-0002-0000-0100-00000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xr:uid="{00000000-0002-0000-0100-00000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xr:uid="{00000000-0002-0000-0100-00000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xr:uid="{00000000-0002-0000-0100-00000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xr:uid="{00000000-0002-0000-0100-00000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xr:uid="{00000000-0002-0000-0100-00000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xr:uid="{00000000-0002-0000-0100-00001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xr:uid="{00000000-0002-0000-0100-00001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xr:uid="{00000000-0002-0000-0100-00001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xr:uid="{00000000-0002-0000-0100-00001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xr:uid="{00000000-0002-0000-0100-00001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xr:uid="{00000000-0002-0000-0100-00001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xr:uid="{00000000-0002-0000-0100-00001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xr:uid="{00000000-0002-0000-0100-00001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xr:uid="{00000000-0002-0000-0100-00001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xr:uid="{00000000-0002-0000-0100-00001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xr:uid="{00000000-0002-0000-0100-00001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xr:uid="{00000000-0002-0000-0100-00001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xr:uid="{00000000-0002-0000-0100-00001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xr:uid="{00000000-0002-0000-0100-00001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xr:uid="{00000000-0002-0000-0100-00001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xr:uid="{00000000-0002-0000-0100-00001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xr:uid="{00000000-0002-0000-0100-00002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xr:uid="{00000000-0002-0000-0100-00002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xr:uid="{00000000-0002-0000-0100-00002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xr:uid="{00000000-0002-0000-0100-00002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xr:uid="{00000000-0002-0000-0100-00002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xr:uid="{00000000-0002-0000-0100-00002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xr:uid="{00000000-0002-0000-0100-00002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xr:uid="{00000000-0002-0000-0100-00002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xr:uid="{00000000-0002-0000-0100-00002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xr:uid="{00000000-0002-0000-0100-00002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xr:uid="{00000000-0002-0000-0100-00002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xr:uid="{00000000-0002-0000-0100-00002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xr:uid="{00000000-0002-0000-0100-00002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xr:uid="{00000000-0002-0000-0100-00002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xr:uid="{00000000-0002-0000-0100-00002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xr:uid="{00000000-0002-0000-0100-00002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xr:uid="{00000000-0002-0000-0100-00003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xr:uid="{00000000-0002-0000-0100-00003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xr:uid="{00000000-0002-0000-0100-00003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xr:uid="{00000000-0002-0000-0100-00003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xr:uid="{00000000-0002-0000-0100-00003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xr:uid="{00000000-0002-0000-0100-00003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xr:uid="{00000000-0002-0000-0100-00003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xr:uid="{00000000-0002-0000-0100-00003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xr:uid="{00000000-0002-0000-0100-00003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xr:uid="{00000000-0002-0000-0100-00003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xr:uid="{00000000-0002-0000-0100-00003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xr:uid="{00000000-0002-0000-0100-00003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xr:uid="{00000000-0002-0000-0100-00003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xr:uid="{00000000-0002-0000-0100-00003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xr:uid="{00000000-0002-0000-0100-00003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xr:uid="{00000000-0002-0000-0100-00003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xr:uid="{00000000-0002-0000-0100-00004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xr:uid="{00000000-0002-0000-0100-00004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xr:uid="{00000000-0002-0000-0100-00004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xr:uid="{00000000-0002-0000-0100-00004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xr:uid="{00000000-0002-0000-0100-00004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xr:uid="{00000000-0002-0000-0100-00004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xr:uid="{00000000-0002-0000-0100-00004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xr:uid="{00000000-0002-0000-0100-00004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xr:uid="{00000000-0002-0000-0100-00004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xr:uid="{00000000-0002-0000-0100-00004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xr:uid="{00000000-0002-0000-0100-00004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xr:uid="{00000000-0002-0000-0100-00004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xr:uid="{00000000-0002-0000-0100-00004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xr:uid="{00000000-0002-0000-0100-00004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xr:uid="{00000000-0002-0000-0100-00004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xr:uid="{00000000-0002-0000-0100-00004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xr:uid="{00000000-0002-0000-0100-00005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xr:uid="{00000000-0002-0000-0100-00005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xr:uid="{00000000-0002-0000-0100-00005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xr:uid="{00000000-0002-0000-0100-00005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xr:uid="{00000000-0002-0000-0100-00005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xr:uid="{00000000-0002-0000-0100-00005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xr:uid="{00000000-0002-0000-0100-00005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xr:uid="{00000000-0002-0000-0100-00005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xr:uid="{00000000-0002-0000-0100-00005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xr:uid="{00000000-0002-0000-0100-00005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xr:uid="{00000000-0002-0000-0100-00005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xr:uid="{00000000-0002-0000-0100-00005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xr:uid="{00000000-0002-0000-0100-00005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xr:uid="{00000000-0002-0000-0100-00005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xr:uid="{00000000-0002-0000-0100-00005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xr:uid="{00000000-0002-0000-0100-00005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xr:uid="{00000000-0002-0000-0100-00006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xr:uid="{00000000-0002-0000-0100-00006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xr:uid="{00000000-0002-0000-0100-00006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xr:uid="{00000000-0002-0000-0100-00006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xr:uid="{00000000-0002-0000-0100-00006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xr:uid="{00000000-0002-0000-0100-00006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xr:uid="{00000000-0002-0000-0100-00006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xr:uid="{00000000-0002-0000-0100-00006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xr:uid="{00000000-0002-0000-0100-00006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xr:uid="{00000000-0002-0000-0100-00006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xr:uid="{00000000-0002-0000-0100-00006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xr:uid="{00000000-0002-0000-0100-00006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xr:uid="{00000000-0002-0000-0100-00006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xr:uid="{00000000-0002-0000-0100-00006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xr:uid="{00000000-0002-0000-0100-00006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xr:uid="{00000000-0002-0000-0100-00006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xr:uid="{00000000-0002-0000-0100-00007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xr:uid="{00000000-0002-0000-0100-00007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xr:uid="{00000000-0002-0000-0100-00007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xr:uid="{00000000-0002-0000-0100-00007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xr:uid="{00000000-0002-0000-0100-00007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xr:uid="{00000000-0002-0000-0100-00007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xr:uid="{00000000-0002-0000-0100-00007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xr:uid="{00000000-0002-0000-0100-00007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xr:uid="{00000000-0002-0000-0100-00007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xr:uid="{00000000-0002-0000-0100-00007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xr:uid="{00000000-0002-0000-0100-00007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xr:uid="{00000000-0002-0000-0100-00007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xr:uid="{00000000-0002-0000-0100-00007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xr:uid="{00000000-0002-0000-0100-00007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xr:uid="{00000000-0002-0000-0100-00007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xr:uid="{00000000-0002-0000-0100-00007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xr:uid="{00000000-0002-0000-0100-00008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xr:uid="{00000000-0002-0000-0100-00008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xr:uid="{00000000-0002-0000-0100-00008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xr:uid="{00000000-0002-0000-0100-00008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xr:uid="{00000000-0002-0000-0100-00008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xr:uid="{00000000-0002-0000-0100-00008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xr:uid="{00000000-0002-0000-0100-00008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xr:uid="{00000000-0002-0000-0100-00008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xr:uid="{00000000-0002-0000-0100-00008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xr:uid="{00000000-0002-0000-0100-00008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xr:uid="{00000000-0002-0000-0100-00008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xr:uid="{00000000-0002-0000-0100-00008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xr:uid="{00000000-0002-0000-0100-00008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xr:uid="{00000000-0002-0000-0100-00008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xr:uid="{00000000-0002-0000-0100-00008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xr:uid="{00000000-0002-0000-0100-00008F01000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T11:AD50 AF11:AO50" xr:uid="{00000000-0002-0000-0100-000090010000}">
      <formula1>0</formula1>
      <formula2>100</formula2>
    </dataValidation>
    <dataValidation showDropDown="1" showInputMessage="1" showErrorMessage="1" errorTitle="Masukan salah" error="Isian Anda salah!" promptTitle="Input yg diisikan" prompt="HURUF _x000a_A / B / C / D / E" sqref="BA11:BA50" xr:uid="{00000000-0002-0000-0100-0000D804000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K72"/>
  <sheetViews>
    <sheetView zoomScale="70" zoomScaleNormal="70" workbookViewId="0">
      <pane xSplit="3" ySplit="10" topLeftCell="K11" activePane="bottomRight" state="frozen"/>
      <selection pane="topRight"/>
      <selection pane="bottomLeft"/>
      <selection pane="bottomRight" activeCell="W35" sqref="W35"/>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31.5703125" customWidth="1"/>
    <col min="17" max="17" width="7.7109375" hidden="1" customWidth="1"/>
    <col min="18" max="18" width="19.7109375" bestFit="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1062</v>
      </c>
      <c r="B1" s="20"/>
      <c r="C1" s="59" t="s">
        <v>0</v>
      </c>
      <c r="D1" s="59"/>
      <c r="E1" s="59"/>
      <c r="F1" s="59"/>
      <c r="G1" s="59"/>
      <c r="H1" s="59"/>
      <c r="I1" s="59"/>
      <c r="J1" s="59"/>
      <c r="K1" s="59"/>
      <c r="L1" s="59"/>
      <c r="M1" s="59"/>
      <c r="N1" s="59"/>
      <c r="O1" s="59"/>
      <c r="P1" s="59"/>
      <c r="Q1" s="59"/>
      <c r="R1" s="59"/>
      <c r="S1" s="59"/>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157</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1062</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231</v>
      </c>
      <c r="C7" s="18"/>
      <c r="D7" s="18"/>
      <c r="E7" s="60" t="s">
        <v>13</v>
      </c>
      <c r="F7" s="60"/>
      <c r="G7" s="60"/>
      <c r="H7" s="60"/>
      <c r="I7" s="60"/>
      <c r="J7" s="60"/>
      <c r="K7" s="60"/>
      <c r="L7" s="60"/>
      <c r="M7" s="60"/>
      <c r="N7" s="60"/>
      <c r="O7" s="60"/>
      <c r="P7" s="60"/>
      <c r="Q7" s="60"/>
      <c r="R7" s="60"/>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7" t="s">
        <v>14</v>
      </c>
      <c r="B8" s="58" t="s">
        <v>15</v>
      </c>
      <c r="C8" s="57" t="s">
        <v>16</v>
      </c>
      <c r="D8" s="18"/>
      <c r="E8" s="68" t="s">
        <v>17</v>
      </c>
      <c r="F8" s="69"/>
      <c r="G8" s="69"/>
      <c r="H8" s="69"/>
      <c r="I8" s="69"/>
      <c r="J8" s="70"/>
      <c r="K8" s="65" t="s">
        <v>18</v>
      </c>
      <c r="L8" s="66"/>
      <c r="M8" s="66"/>
      <c r="N8" s="66"/>
      <c r="O8" s="66"/>
      <c r="P8" s="67"/>
      <c r="Q8" s="47" t="s">
        <v>19</v>
      </c>
      <c r="R8" s="47"/>
      <c r="S8" s="18"/>
      <c r="T8" s="46" t="s">
        <v>20</v>
      </c>
      <c r="U8" s="46"/>
      <c r="V8" s="46"/>
      <c r="W8" s="46"/>
      <c r="X8" s="46"/>
      <c r="Y8" s="46"/>
      <c r="Z8" s="46"/>
      <c r="AA8" s="46"/>
      <c r="AB8" s="46"/>
      <c r="AC8" s="46"/>
      <c r="AD8" s="46"/>
      <c r="AE8" s="34"/>
      <c r="AF8" s="51" t="s">
        <v>21</v>
      </c>
      <c r="AG8" s="51"/>
      <c r="AH8" s="51"/>
      <c r="AI8" s="51"/>
      <c r="AJ8" s="51"/>
      <c r="AK8" s="51"/>
      <c r="AL8" s="51"/>
      <c r="AM8" s="51"/>
      <c r="AN8" s="51"/>
      <c r="AO8" s="51"/>
      <c r="AP8" s="34"/>
      <c r="AQ8" s="53" t="s">
        <v>19</v>
      </c>
      <c r="AR8" s="53"/>
      <c r="AS8" s="53"/>
      <c r="AT8" s="53"/>
      <c r="AU8" s="53"/>
      <c r="AV8" s="53"/>
      <c r="AW8" s="53"/>
      <c r="AX8" s="53"/>
      <c r="AY8" s="53"/>
      <c r="AZ8" s="53"/>
      <c r="BA8" s="54"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7"/>
      <c r="B9" s="58"/>
      <c r="C9" s="57"/>
      <c r="D9" s="18"/>
      <c r="E9" s="46" t="s">
        <v>23</v>
      </c>
      <c r="F9" s="46"/>
      <c r="G9" s="71" t="s">
        <v>24</v>
      </c>
      <c r="H9" s="72"/>
      <c r="I9" s="72"/>
      <c r="J9" s="73"/>
      <c r="K9" s="61" t="s">
        <v>23</v>
      </c>
      <c r="L9" s="62"/>
      <c r="M9" s="74" t="s">
        <v>24</v>
      </c>
      <c r="N9" s="75"/>
      <c r="O9" s="75"/>
      <c r="P9" s="76"/>
      <c r="Q9" s="63" t="s">
        <v>23</v>
      </c>
      <c r="R9" s="63" t="s">
        <v>24</v>
      </c>
      <c r="S9" s="18"/>
      <c r="T9" s="48" t="s">
        <v>25</v>
      </c>
      <c r="U9" s="48" t="s">
        <v>26</v>
      </c>
      <c r="V9" s="48" t="s">
        <v>27</v>
      </c>
      <c r="W9" s="48" t="s">
        <v>28</v>
      </c>
      <c r="X9" s="48" t="s">
        <v>29</v>
      </c>
      <c r="Y9" s="48" t="s">
        <v>30</v>
      </c>
      <c r="Z9" s="48" t="s">
        <v>31</v>
      </c>
      <c r="AA9" s="48" t="s">
        <v>32</v>
      </c>
      <c r="AB9" s="48" t="s">
        <v>33</v>
      </c>
      <c r="AC9" s="48" t="s">
        <v>34</v>
      </c>
      <c r="AD9" s="45" t="s">
        <v>35</v>
      </c>
      <c r="AE9" s="34"/>
      <c r="AF9" s="55" t="s">
        <v>36</v>
      </c>
      <c r="AG9" s="55" t="s">
        <v>37</v>
      </c>
      <c r="AH9" s="55" t="s">
        <v>38</v>
      </c>
      <c r="AI9" s="55" t="s">
        <v>39</v>
      </c>
      <c r="AJ9" s="55" t="s">
        <v>40</v>
      </c>
      <c r="AK9" s="55" t="s">
        <v>41</v>
      </c>
      <c r="AL9" s="55" t="s">
        <v>42</v>
      </c>
      <c r="AM9" s="55" t="s">
        <v>43</v>
      </c>
      <c r="AN9" s="55" t="s">
        <v>44</v>
      </c>
      <c r="AO9" s="55" t="s">
        <v>45</v>
      </c>
      <c r="AP9" s="34"/>
      <c r="AQ9" s="52" t="s">
        <v>46</v>
      </c>
      <c r="AR9" s="52"/>
      <c r="AS9" s="52" t="s">
        <v>47</v>
      </c>
      <c r="AT9" s="52"/>
      <c r="AU9" s="52" t="s">
        <v>48</v>
      </c>
      <c r="AV9" s="52"/>
      <c r="AW9" s="52"/>
      <c r="AX9" s="52" t="s">
        <v>49</v>
      </c>
      <c r="AY9" s="52"/>
      <c r="AZ9" s="52"/>
      <c r="BA9" s="54"/>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7"/>
      <c r="B10" s="58"/>
      <c r="C10" s="57"/>
      <c r="D10" s="18"/>
      <c r="E10" s="27" t="s">
        <v>50</v>
      </c>
      <c r="F10" s="27" t="s">
        <v>51</v>
      </c>
      <c r="G10" s="27" t="s">
        <v>50</v>
      </c>
      <c r="H10" s="27" t="s">
        <v>51</v>
      </c>
      <c r="I10" s="29" t="s">
        <v>52</v>
      </c>
      <c r="J10" s="27" t="s">
        <v>53</v>
      </c>
      <c r="K10" s="31" t="s">
        <v>50</v>
      </c>
      <c r="L10" s="31" t="s">
        <v>51</v>
      </c>
      <c r="M10" s="31" t="s">
        <v>50</v>
      </c>
      <c r="N10" s="31" t="s">
        <v>51</v>
      </c>
      <c r="O10" s="29" t="s">
        <v>52</v>
      </c>
      <c r="P10" s="31" t="s">
        <v>53</v>
      </c>
      <c r="Q10" s="64"/>
      <c r="R10" s="64"/>
      <c r="S10" s="18"/>
      <c r="T10" s="49"/>
      <c r="U10" s="49"/>
      <c r="V10" s="49"/>
      <c r="W10" s="49"/>
      <c r="X10" s="49"/>
      <c r="Y10" s="49"/>
      <c r="Z10" s="49"/>
      <c r="AA10" s="49"/>
      <c r="AB10" s="49"/>
      <c r="AC10" s="49"/>
      <c r="AD10" s="45"/>
      <c r="AE10" s="34"/>
      <c r="AF10" s="56"/>
      <c r="AG10" s="56"/>
      <c r="AH10" s="56"/>
      <c r="AI10" s="56"/>
      <c r="AJ10" s="56"/>
      <c r="AK10" s="56"/>
      <c r="AL10" s="56"/>
      <c r="AM10" s="56"/>
      <c r="AN10" s="56"/>
      <c r="AO10" s="56"/>
      <c r="AP10" s="34"/>
      <c r="AQ10" s="35" t="s">
        <v>54</v>
      </c>
      <c r="AR10" s="35" t="s">
        <v>24</v>
      </c>
      <c r="AS10" s="35" t="s">
        <v>54</v>
      </c>
      <c r="AT10" s="35" t="s">
        <v>24</v>
      </c>
      <c r="AU10" s="35">
        <v>1</v>
      </c>
      <c r="AV10" s="35">
        <v>2</v>
      </c>
      <c r="AW10" s="35">
        <v>3</v>
      </c>
      <c r="AX10" s="35">
        <v>1</v>
      </c>
      <c r="AY10" s="35">
        <v>2</v>
      </c>
      <c r="AZ10" s="35">
        <v>3</v>
      </c>
      <c r="BA10" s="54"/>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ht="15.75" x14ac:dyDescent="0.25">
      <c r="A11" s="19">
        <v>1</v>
      </c>
      <c r="B11" s="19">
        <v>120021</v>
      </c>
      <c r="C11" s="19" t="s">
        <v>158</v>
      </c>
      <c r="D11" s="18"/>
      <c r="E11" s="28">
        <f t="shared" ref="E11:E50" si="0">IF((COUNTA(T11:AC11)&gt;0),(ROUND((AVERAGE(T11:AC11)),0)),"")</f>
        <v>83</v>
      </c>
      <c r="F11" s="28" t="str">
        <f t="shared" ref="F11:F50" si="1">IF(AND(ISNUMBER(E11),E11&gt;=1),IF(E11&lt;=$FD$13,$FE$13,IF(E11&lt;=$FD$14,$FE$14,IF(E11&lt;=$FD$15,$FE$15,IF(E11&lt;=$FD$16,$FE$16,)))), "")</f>
        <v>B</v>
      </c>
      <c r="G11" s="28">
        <f t="shared" ref="G11:G50" si="2">IF((COUNTA(T11:AD11)&gt;0),(ROUND((AVERAGE(T11:AD11)),0)),"")</f>
        <v>83</v>
      </c>
      <c r="H11" s="28" t="str">
        <f t="shared" ref="H11:H50" si="3">IF(AND(ISNUMBER(G11),G11&gt;=1),IF(G11&lt;=$FD$13,$FE$13,IF(G11&lt;=$FD$14,$FE$14,IF(G11&lt;=$FD$15,$FE$15,IF(G11&lt;=$FD$16,$FE$16,)))), "")</f>
        <v>B</v>
      </c>
      <c r="I11" s="36">
        <v>1</v>
      </c>
      <c r="J11" s="28" t="str">
        <f t="shared" ref="J11:J50" si="4">IF(I11=$FG$13,$FH$13,IF(I11=$FG$15,$FH$15,IF(I11=$FG$17,$FH$17,IF(I11=$FG$19,$FH$19,IF(I11=$FG$21,$FH$21,IF(I11=$FG$23,$FH$23,IF(I11=$FG$25,$FH$25,IF(I11=$FG$27,$FH$27,IF(I11=$FG$29,$FH$29,IF(I11=$FG$31,$FH$31,""))))))))))</f>
        <v>Memiliki kemampuan dalam memahami dan menganalisis kondisi wilayah dan posisi strategis Indonesia sebagai poros maritim dunia, sebaran flora fauna, sebaran SDA, ketahanan pangan industri dan tenaga terbarukan, kependudukan, keragaman budaya, dan penaggulangan bencana</v>
      </c>
      <c r="K11" s="28">
        <f t="shared" ref="K11:K50" si="5">IF((COUNTA(AF11:AO11)&gt;0),AVERAGE(AF11:AO11),"")</f>
        <v>86.5</v>
      </c>
      <c r="L11" s="28" t="str">
        <f t="shared" ref="L11:L50" si="6">IF(AND(ISNUMBER(K11),K11&gt;=1), IF(K11&lt;=$FD$27,$FE$27,IF(K11&lt;=$FD$28,$FE$28,IF(K11&lt;=$FD$29,$FE$29,IF(K11&lt;=$FD$30,$FE$30,)))), "")</f>
        <v>A</v>
      </c>
      <c r="M11" s="28">
        <f t="shared" ref="M11:M50" si="7">IF((COUNTA(AF11:AO11)&gt;0),AVERAGE(AF11:AO11),"")</f>
        <v>86.5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Memiliki ketrampilan dalam menyajikan materi maritim, persebaran flora fauna, sumber daya alam, ketahanan pangan, kependudukan, kebudayaan, dan kebencanaan dengan dilengkapi peta, tabel, grafik atau diagram.</v>
      </c>
      <c r="Q11" s="39"/>
      <c r="R11" s="39" t="s">
        <v>8</v>
      </c>
      <c r="S11" s="18"/>
      <c r="T11" s="1">
        <v>80</v>
      </c>
      <c r="U11" s="1">
        <v>80</v>
      </c>
      <c r="V11" s="1">
        <v>86.25</v>
      </c>
      <c r="W11" s="1">
        <v>85.5</v>
      </c>
      <c r="X11" s="1"/>
      <c r="Y11" s="1"/>
      <c r="Z11" s="1"/>
      <c r="AA11" s="1"/>
      <c r="AB11" s="1"/>
      <c r="AC11" s="1"/>
      <c r="AD11" s="1"/>
      <c r="AE11" s="18"/>
      <c r="AF11" s="1">
        <v>87</v>
      </c>
      <c r="AG11" s="42">
        <v>88</v>
      </c>
      <c r="AH11" s="42">
        <v>86</v>
      </c>
      <c r="AI11" s="43">
        <v>85</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9" t="s">
        <v>56</v>
      </c>
      <c r="FD11" s="79"/>
      <c r="FE11" s="79"/>
      <c r="FG11" s="77" t="s">
        <v>57</v>
      </c>
      <c r="FH11" s="77"/>
      <c r="FI11" s="77"/>
    </row>
    <row r="12" spans="1:167" ht="15.75" x14ac:dyDescent="0.25">
      <c r="A12" s="19">
        <v>2</v>
      </c>
      <c r="B12" s="19">
        <v>120036</v>
      </c>
      <c r="C12" s="19" t="s">
        <v>159</v>
      </c>
      <c r="D12" s="18"/>
      <c r="E12" s="28">
        <f t="shared" si="0"/>
        <v>88</v>
      </c>
      <c r="F12" s="28" t="str">
        <f t="shared" si="1"/>
        <v>A</v>
      </c>
      <c r="G12" s="28">
        <f t="shared" si="2"/>
        <v>88</v>
      </c>
      <c r="H12" s="28" t="str">
        <f t="shared" si="3"/>
        <v>A</v>
      </c>
      <c r="I12" s="36">
        <v>1</v>
      </c>
      <c r="J12"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2" s="28">
        <f t="shared" si="5"/>
        <v>84.5</v>
      </c>
      <c r="L12" s="28" t="str">
        <f t="shared" si="6"/>
        <v>A</v>
      </c>
      <c r="M12" s="28">
        <f t="shared" si="7"/>
        <v>84.5</v>
      </c>
      <c r="N12" s="28" t="str">
        <f t="shared" si="8"/>
        <v>A</v>
      </c>
      <c r="O12" s="36">
        <v>1</v>
      </c>
      <c r="P12" s="28" t="str">
        <f t="shared" si="9"/>
        <v>Memiliki ketrampilan dalam menyajikan materi maritim, persebaran flora fauna, sumber daya alam, ketahanan pangan, kependudukan, kebudayaan, dan kebencanaan dengan dilengkapi peta, tabel, grafik atau diagram.</v>
      </c>
      <c r="Q12" s="39"/>
      <c r="R12" s="39" t="s">
        <v>8</v>
      </c>
      <c r="S12" s="18"/>
      <c r="T12" s="1">
        <v>92.681818181818187</v>
      </c>
      <c r="U12" s="1">
        <v>89.571428571428584</v>
      </c>
      <c r="V12" s="1">
        <v>78</v>
      </c>
      <c r="W12" s="1">
        <v>89.75</v>
      </c>
      <c r="X12" s="1"/>
      <c r="Y12" s="1"/>
      <c r="Z12" s="1"/>
      <c r="AA12" s="1"/>
      <c r="AB12" s="1"/>
      <c r="AC12" s="1"/>
      <c r="AD12" s="1"/>
      <c r="AE12" s="18"/>
      <c r="AF12" s="1">
        <v>86</v>
      </c>
      <c r="AG12" s="42">
        <v>85</v>
      </c>
      <c r="AH12" s="42">
        <v>80</v>
      </c>
      <c r="AI12" s="43">
        <v>87</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ht="15.75" x14ac:dyDescent="0.25">
      <c r="A13" s="19">
        <v>3</v>
      </c>
      <c r="B13" s="19">
        <v>120051</v>
      </c>
      <c r="C13" s="19" t="s">
        <v>160</v>
      </c>
      <c r="D13" s="18"/>
      <c r="E13" s="28">
        <f t="shared" si="0"/>
        <v>82</v>
      </c>
      <c r="F13" s="28" t="str">
        <f t="shared" si="1"/>
        <v>B</v>
      </c>
      <c r="G13" s="28">
        <f t="shared" si="2"/>
        <v>82</v>
      </c>
      <c r="H13" s="28" t="str">
        <f t="shared" si="3"/>
        <v>B</v>
      </c>
      <c r="I13" s="36">
        <v>1</v>
      </c>
      <c r="J13"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3" s="28">
        <f t="shared" si="5"/>
        <v>84.25</v>
      </c>
      <c r="L13" s="28" t="str">
        <f t="shared" si="6"/>
        <v>A</v>
      </c>
      <c r="M13" s="28">
        <f t="shared" si="7"/>
        <v>84.25</v>
      </c>
      <c r="N13" s="28" t="str">
        <f t="shared" si="8"/>
        <v>A</v>
      </c>
      <c r="O13" s="36">
        <v>1</v>
      </c>
      <c r="P13" s="28" t="str">
        <f t="shared" si="9"/>
        <v>Memiliki ketrampilan dalam menyajikan materi maritim, persebaran flora fauna, sumber daya alam, ketahanan pangan, kependudukan, kebudayaan, dan kebencanaan dengan dilengkapi peta, tabel, grafik atau diagram.</v>
      </c>
      <c r="Q13" s="39"/>
      <c r="R13" s="39" t="s">
        <v>8</v>
      </c>
      <c r="S13" s="18"/>
      <c r="T13" s="1">
        <v>84.954545454545453</v>
      </c>
      <c r="U13" s="1">
        <v>82.714285714285722</v>
      </c>
      <c r="V13" s="1">
        <v>80.25</v>
      </c>
      <c r="W13" s="1">
        <v>78.25</v>
      </c>
      <c r="X13" s="1"/>
      <c r="Y13" s="1"/>
      <c r="Z13" s="1"/>
      <c r="AA13" s="1"/>
      <c r="AB13" s="1"/>
      <c r="AC13" s="1"/>
      <c r="AD13" s="1"/>
      <c r="AE13" s="18"/>
      <c r="AF13" s="1">
        <v>82</v>
      </c>
      <c r="AG13" s="42">
        <v>86</v>
      </c>
      <c r="AH13" s="42">
        <v>85</v>
      </c>
      <c r="AI13" s="43">
        <v>84</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8">
        <v>1</v>
      </c>
      <c r="FH13" s="80" t="s">
        <v>68</v>
      </c>
      <c r="FI13" s="80" t="s">
        <v>69</v>
      </c>
      <c r="FJ13" s="81">
        <v>51221</v>
      </c>
      <c r="FK13" s="81">
        <v>51231</v>
      </c>
    </row>
    <row r="14" spans="1:167" ht="15.75" x14ac:dyDescent="0.25">
      <c r="A14" s="19">
        <v>4</v>
      </c>
      <c r="B14" s="19">
        <v>120066</v>
      </c>
      <c r="C14" s="19" t="s">
        <v>161</v>
      </c>
      <c r="D14" s="18"/>
      <c r="E14" s="28">
        <f t="shared" si="0"/>
        <v>82</v>
      </c>
      <c r="F14" s="28" t="str">
        <f t="shared" si="1"/>
        <v>B</v>
      </c>
      <c r="G14" s="28">
        <f t="shared" si="2"/>
        <v>82</v>
      </c>
      <c r="H14" s="28" t="str">
        <f t="shared" si="3"/>
        <v>B</v>
      </c>
      <c r="I14" s="36">
        <v>1</v>
      </c>
      <c r="J1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4" s="28">
        <f t="shared" si="5"/>
        <v>84.25</v>
      </c>
      <c r="L14" s="28" t="str">
        <f t="shared" si="6"/>
        <v>A</v>
      </c>
      <c r="M14" s="28">
        <f t="shared" si="7"/>
        <v>84.25</v>
      </c>
      <c r="N14" s="28" t="str">
        <f t="shared" si="8"/>
        <v>A</v>
      </c>
      <c r="O14" s="36">
        <v>1</v>
      </c>
      <c r="P14" s="28" t="str">
        <f t="shared" si="9"/>
        <v>Memiliki ketrampilan dalam menyajikan materi maritim, persebaran flora fauna, sumber daya alam, ketahanan pangan, kependudukan, kebudayaan, dan kebencanaan dengan dilengkapi peta, tabel, grafik atau diagram.</v>
      </c>
      <c r="Q14" s="39"/>
      <c r="R14" s="39" t="s">
        <v>8</v>
      </c>
      <c r="S14" s="18"/>
      <c r="T14" s="1">
        <v>79.545454545454547</v>
      </c>
      <c r="U14" s="1">
        <v>86.142857142857153</v>
      </c>
      <c r="V14" s="1">
        <v>80.625</v>
      </c>
      <c r="W14" s="1">
        <v>82.25</v>
      </c>
      <c r="X14" s="1"/>
      <c r="Y14" s="1"/>
      <c r="Z14" s="1"/>
      <c r="AA14" s="1"/>
      <c r="AB14" s="1"/>
      <c r="AC14" s="1"/>
      <c r="AD14" s="1"/>
      <c r="AE14" s="18"/>
      <c r="AF14" s="1">
        <v>82</v>
      </c>
      <c r="AG14" s="42">
        <v>86</v>
      </c>
      <c r="AH14" s="42">
        <v>83</v>
      </c>
      <c r="AI14" s="44">
        <v>86</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8"/>
      <c r="FH14" s="80"/>
      <c r="FI14" s="80"/>
      <c r="FJ14" s="81"/>
      <c r="FK14" s="81"/>
    </row>
    <row r="15" spans="1:167" ht="15.75" x14ac:dyDescent="0.25">
      <c r="A15" s="19">
        <v>5</v>
      </c>
      <c r="B15" s="19">
        <v>120081</v>
      </c>
      <c r="C15" s="19" t="s">
        <v>162</v>
      </c>
      <c r="D15" s="18"/>
      <c r="E15" s="28">
        <f t="shared" si="0"/>
        <v>84</v>
      </c>
      <c r="F15" s="28" t="str">
        <f t="shared" si="1"/>
        <v>B</v>
      </c>
      <c r="G15" s="28">
        <f t="shared" si="2"/>
        <v>84</v>
      </c>
      <c r="H15" s="28" t="str">
        <f t="shared" si="3"/>
        <v>B</v>
      </c>
      <c r="I15" s="36">
        <v>1</v>
      </c>
      <c r="J15"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5" s="28">
        <f t="shared" si="5"/>
        <v>86.5</v>
      </c>
      <c r="L15" s="28" t="str">
        <f t="shared" si="6"/>
        <v>A</v>
      </c>
      <c r="M15" s="28">
        <f t="shared" si="7"/>
        <v>86.5</v>
      </c>
      <c r="N15" s="28" t="str">
        <f t="shared" si="8"/>
        <v>A</v>
      </c>
      <c r="O15" s="36">
        <v>1</v>
      </c>
      <c r="P15" s="28" t="str">
        <f t="shared" si="9"/>
        <v>Memiliki ketrampilan dalam menyajikan materi maritim, persebaran flora fauna, sumber daya alam, ketahanan pangan, kependudukan, kebudayaan, dan kebencanaan dengan dilengkapi peta, tabel, grafik atau diagram.</v>
      </c>
      <c r="Q15" s="39"/>
      <c r="R15" s="39" t="s">
        <v>8</v>
      </c>
      <c r="S15" s="18"/>
      <c r="T15" s="1">
        <v>81.090909090909093</v>
      </c>
      <c r="U15" s="1">
        <v>83.714285714285722</v>
      </c>
      <c r="V15" s="1">
        <v>90</v>
      </c>
      <c r="W15" s="1">
        <v>80.5</v>
      </c>
      <c r="X15" s="1"/>
      <c r="Y15" s="1"/>
      <c r="Z15" s="1"/>
      <c r="AA15" s="1"/>
      <c r="AB15" s="1"/>
      <c r="AC15" s="1"/>
      <c r="AD15" s="1"/>
      <c r="AE15" s="18"/>
      <c r="AF15" s="1">
        <v>87</v>
      </c>
      <c r="AG15" s="42">
        <v>88</v>
      </c>
      <c r="AH15" s="42">
        <v>86</v>
      </c>
      <c r="AI15" s="43">
        <v>85</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8">
        <v>2</v>
      </c>
      <c r="FH15" s="80" t="s">
        <v>72</v>
      </c>
      <c r="FI15" s="80" t="s">
        <v>73</v>
      </c>
      <c r="FJ15" s="81">
        <v>51222</v>
      </c>
      <c r="FK15" s="81">
        <v>51232</v>
      </c>
    </row>
    <row r="16" spans="1:167" ht="15.75" x14ac:dyDescent="0.25">
      <c r="A16" s="19">
        <v>6</v>
      </c>
      <c r="B16" s="19">
        <v>120096</v>
      </c>
      <c r="C16" s="19" t="s">
        <v>163</v>
      </c>
      <c r="D16" s="18"/>
      <c r="E16" s="28">
        <f t="shared" si="0"/>
        <v>82</v>
      </c>
      <c r="F16" s="28" t="str">
        <f t="shared" si="1"/>
        <v>B</v>
      </c>
      <c r="G16" s="28">
        <f t="shared" si="2"/>
        <v>82</v>
      </c>
      <c r="H16" s="28" t="str">
        <f t="shared" si="3"/>
        <v>B</v>
      </c>
      <c r="I16" s="36">
        <v>1</v>
      </c>
      <c r="J16"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6" s="28">
        <f t="shared" si="5"/>
        <v>86.25</v>
      </c>
      <c r="L16" s="28" t="str">
        <f t="shared" si="6"/>
        <v>A</v>
      </c>
      <c r="M16" s="28">
        <f t="shared" si="7"/>
        <v>86.25</v>
      </c>
      <c r="N16" s="28" t="str">
        <f t="shared" si="8"/>
        <v>A</v>
      </c>
      <c r="O16" s="36">
        <v>1</v>
      </c>
      <c r="P16" s="28" t="str">
        <f t="shared" si="9"/>
        <v>Memiliki ketrampilan dalam menyajikan materi maritim, persebaran flora fauna, sumber daya alam, ketahanan pangan, kependudukan, kebudayaan, dan kebencanaan dengan dilengkapi peta, tabel, grafik atau diagram.</v>
      </c>
      <c r="Q16" s="39"/>
      <c r="R16" s="39" t="s">
        <v>8</v>
      </c>
      <c r="S16" s="18"/>
      <c r="T16" s="1">
        <v>86.5</v>
      </c>
      <c r="U16" s="1">
        <v>80.571428571428584</v>
      </c>
      <c r="V16" s="1">
        <v>80</v>
      </c>
      <c r="W16" s="1">
        <v>81.75</v>
      </c>
      <c r="X16" s="1"/>
      <c r="Y16" s="1"/>
      <c r="Z16" s="1"/>
      <c r="AA16" s="1"/>
      <c r="AB16" s="1"/>
      <c r="AC16" s="1"/>
      <c r="AD16" s="1"/>
      <c r="AE16" s="18"/>
      <c r="AF16" s="1">
        <v>87</v>
      </c>
      <c r="AG16" s="42">
        <v>88</v>
      </c>
      <c r="AH16" s="42">
        <v>84</v>
      </c>
      <c r="AI16" s="44">
        <v>86</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8"/>
      <c r="FH16" s="80"/>
      <c r="FI16" s="80"/>
      <c r="FJ16" s="81"/>
      <c r="FK16" s="81"/>
    </row>
    <row r="17" spans="1:167" ht="15.75" x14ac:dyDescent="0.25">
      <c r="A17" s="19">
        <v>7</v>
      </c>
      <c r="B17" s="19">
        <v>120111</v>
      </c>
      <c r="C17" s="19" t="s">
        <v>164</v>
      </c>
      <c r="D17" s="18"/>
      <c r="E17" s="28">
        <f t="shared" si="0"/>
        <v>83</v>
      </c>
      <c r="F17" s="28" t="str">
        <f t="shared" si="1"/>
        <v>B</v>
      </c>
      <c r="G17" s="28">
        <f t="shared" si="2"/>
        <v>83</v>
      </c>
      <c r="H17" s="28" t="str">
        <f t="shared" si="3"/>
        <v>B</v>
      </c>
      <c r="I17" s="36">
        <v>1</v>
      </c>
      <c r="J17"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7" s="28">
        <f t="shared" si="5"/>
        <v>85.25</v>
      </c>
      <c r="L17" s="28" t="str">
        <f t="shared" si="6"/>
        <v>A</v>
      </c>
      <c r="M17" s="28">
        <f t="shared" si="7"/>
        <v>85.25</v>
      </c>
      <c r="N17" s="28" t="str">
        <f t="shared" si="8"/>
        <v>A</v>
      </c>
      <c r="O17" s="36">
        <v>1</v>
      </c>
      <c r="P17" s="28" t="str">
        <f t="shared" si="9"/>
        <v>Memiliki ketrampilan dalam menyajikan materi maritim, persebaran flora fauna, sumber daya alam, ketahanan pangan, kependudukan, kebudayaan, dan kebencanaan dengan dilengkapi peta, tabel, grafik atau diagram.</v>
      </c>
      <c r="Q17" s="39"/>
      <c r="R17" s="39" t="s">
        <v>8</v>
      </c>
      <c r="S17" s="18"/>
      <c r="T17" s="1">
        <v>79.931818181818187</v>
      </c>
      <c r="U17" s="1">
        <v>85.428571428571445</v>
      </c>
      <c r="V17" s="1">
        <v>84</v>
      </c>
      <c r="W17" s="1">
        <v>82.5</v>
      </c>
      <c r="X17" s="1"/>
      <c r="Y17" s="1"/>
      <c r="Z17" s="1"/>
      <c r="AA17" s="1"/>
      <c r="AB17" s="1"/>
      <c r="AC17" s="1"/>
      <c r="AD17" s="1"/>
      <c r="AE17" s="18"/>
      <c r="AF17" s="1">
        <v>83</v>
      </c>
      <c r="AG17" s="42">
        <v>85</v>
      </c>
      <c r="AH17" s="42">
        <v>86</v>
      </c>
      <c r="AI17" s="43">
        <v>87</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8">
        <v>3</v>
      </c>
      <c r="FH17" s="80" t="s">
        <v>76</v>
      </c>
      <c r="FI17" s="80" t="s">
        <v>77</v>
      </c>
      <c r="FJ17" s="81">
        <v>51223</v>
      </c>
      <c r="FK17" s="81">
        <v>51233</v>
      </c>
    </row>
    <row r="18" spans="1:167" ht="15.75" x14ac:dyDescent="0.25">
      <c r="A18" s="19">
        <v>8</v>
      </c>
      <c r="B18" s="19">
        <v>120126</v>
      </c>
      <c r="C18" s="19" t="s">
        <v>165</v>
      </c>
      <c r="D18" s="18"/>
      <c r="E18" s="28">
        <f t="shared" si="0"/>
        <v>80</v>
      </c>
      <c r="F18" s="28" t="str">
        <f t="shared" si="1"/>
        <v>B</v>
      </c>
      <c r="G18" s="28">
        <f t="shared" si="2"/>
        <v>80</v>
      </c>
      <c r="H18" s="28" t="str">
        <f t="shared" si="3"/>
        <v>B</v>
      </c>
      <c r="I18" s="36">
        <v>1</v>
      </c>
      <c r="J18"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8" s="28">
        <f t="shared" si="5"/>
        <v>88.25</v>
      </c>
      <c r="L18" s="28" t="str">
        <f t="shared" si="6"/>
        <v>A</v>
      </c>
      <c r="M18" s="28">
        <f t="shared" si="7"/>
        <v>88.25</v>
      </c>
      <c r="N18" s="28" t="str">
        <f t="shared" si="8"/>
        <v>A</v>
      </c>
      <c r="O18" s="36">
        <v>1</v>
      </c>
      <c r="P18" s="28" t="str">
        <f t="shared" si="9"/>
        <v>Memiliki ketrampilan dalam menyajikan materi maritim, persebaran flora fauna, sumber daya alam, ketahanan pangan, kependudukan, kebudayaan, dan kebencanaan dengan dilengkapi peta, tabel, grafik atau diagram.</v>
      </c>
      <c r="Q18" s="39"/>
      <c r="R18" s="39" t="s">
        <v>8</v>
      </c>
      <c r="S18" s="18"/>
      <c r="T18" s="1">
        <v>80</v>
      </c>
      <c r="U18" s="1">
        <v>85</v>
      </c>
      <c r="V18" s="1">
        <v>75</v>
      </c>
      <c r="W18" s="1">
        <v>80.75</v>
      </c>
      <c r="X18" s="1"/>
      <c r="Y18" s="1"/>
      <c r="Z18" s="1"/>
      <c r="AA18" s="1"/>
      <c r="AB18" s="1"/>
      <c r="AC18" s="1"/>
      <c r="AD18" s="1"/>
      <c r="AE18" s="18"/>
      <c r="AF18" s="1">
        <v>86</v>
      </c>
      <c r="AG18" s="42">
        <v>92</v>
      </c>
      <c r="AH18" s="42">
        <v>89</v>
      </c>
      <c r="AI18" s="44">
        <v>86</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8"/>
      <c r="FH18" s="80"/>
      <c r="FI18" s="80"/>
      <c r="FJ18" s="81"/>
      <c r="FK18" s="81"/>
    </row>
    <row r="19" spans="1:167" ht="15.75" x14ac:dyDescent="0.25">
      <c r="A19" s="19">
        <v>9</v>
      </c>
      <c r="B19" s="19">
        <v>120141</v>
      </c>
      <c r="C19" s="19" t="s">
        <v>166</v>
      </c>
      <c r="D19" s="18"/>
      <c r="E19" s="28">
        <f t="shared" si="0"/>
        <v>85</v>
      </c>
      <c r="F19" s="28" t="str">
        <f t="shared" si="1"/>
        <v>A</v>
      </c>
      <c r="G19" s="28">
        <f t="shared" si="2"/>
        <v>85</v>
      </c>
      <c r="H19" s="28" t="str">
        <f t="shared" si="3"/>
        <v>A</v>
      </c>
      <c r="I19" s="36">
        <v>1</v>
      </c>
      <c r="J19"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9" s="28">
        <f t="shared" si="5"/>
        <v>87.75</v>
      </c>
      <c r="L19" s="28" t="str">
        <f t="shared" si="6"/>
        <v>A</v>
      </c>
      <c r="M19" s="28">
        <f t="shared" si="7"/>
        <v>87.75</v>
      </c>
      <c r="N19" s="28" t="str">
        <f t="shared" si="8"/>
        <v>A</v>
      </c>
      <c r="O19" s="36">
        <v>1</v>
      </c>
      <c r="P19" s="28" t="str">
        <f t="shared" si="9"/>
        <v>Memiliki ketrampilan dalam menyajikan materi maritim, persebaran flora fauna, sumber daya alam, ketahanan pangan, kependudukan, kebudayaan, dan kebencanaan dengan dilengkapi peta, tabel, grafik atau diagram.</v>
      </c>
      <c r="Q19" s="39"/>
      <c r="R19" s="39" t="s">
        <v>8</v>
      </c>
      <c r="S19" s="18"/>
      <c r="T19" s="1">
        <v>84.568181818181813</v>
      </c>
      <c r="U19" s="1">
        <v>83.142857142857153</v>
      </c>
      <c r="V19" s="1">
        <v>86</v>
      </c>
      <c r="W19" s="1">
        <v>85.5</v>
      </c>
      <c r="X19" s="1"/>
      <c r="Y19" s="1"/>
      <c r="Z19" s="1"/>
      <c r="AA19" s="1"/>
      <c r="AB19" s="1"/>
      <c r="AC19" s="1"/>
      <c r="AD19" s="1"/>
      <c r="AE19" s="18"/>
      <c r="AF19" s="1">
        <v>86</v>
      </c>
      <c r="AG19" s="42">
        <v>92</v>
      </c>
      <c r="AH19" s="42">
        <v>87</v>
      </c>
      <c r="AI19" s="44">
        <v>86</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8">
        <v>4</v>
      </c>
      <c r="FH19" s="80"/>
      <c r="FI19" s="80"/>
      <c r="FJ19" s="81">
        <v>51224</v>
      </c>
      <c r="FK19" s="81">
        <v>51234</v>
      </c>
    </row>
    <row r="20" spans="1:167" ht="15.75" x14ac:dyDescent="0.25">
      <c r="A20" s="19">
        <v>10</v>
      </c>
      <c r="B20" s="19">
        <v>120156</v>
      </c>
      <c r="C20" s="19" t="s">
        <v>167</v>
      </c>
      <c r="D20" s="18"/>
      <c r="E20" s="28">
        <f t="shared" si="0"/>
        <v>87</v>
      </c>
      <c r="F20" s="28" t="str">
        <f t="shared" si="1"/>
        <v>A</v>
      </c>
      <c r="G20" s="28">
        <f t="shared" si="2"/>
        <v>87</v>
      </c>
      <c r="H20" s="28" t="str">
        <f t="shared" si="3"/>
        <v>A</v>
      </c>
      <c r="I20" s="36">
        <v>1</v>
      </c>
      <c r="J20"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0" s="28">
        <f t="shared" si="5"/>
        <v>85.25</v>
      </c>
      <c r="L20" s="28" t="str">
        <f t="shared" si="6"/>
        <v>A</v>
      </c>
      <c r="M20" s="28">
        <f t="shared" si="7"/>
        <v>85.25</v>
      </c>
      <c r="N20" s="28" t="str">
        <f t="shared" si="8"/>
        <v>A</v>
      </c>
      <c r="O20" s="36">
        <v>1</v>
      </c>
      <c r="P20" s="28" t="str">
        <f t="shared" si="9"/>
        <v>Memiliki ketrampilan dalam menyajikan materi maritim, persebaran flora fauna, sumber daya alam, ketahanan pangan, kependudukan, kebudayaan, dan kebencanaan dengan dilengkapi peta, tabel, grafik atau diagram.</v>
      </c>
      <c r="Q20" s="39"/>
      <c r="R20" s="39" t="s">
        <v>8</v>
      </c>
      <c r="S20" s="18"/>
      <c r="T20" s="1">
        <v>88.818181818181827</v>
      </c>
      <c r="U20" s="1">
        <v>89</v>
      </c>
      <c r="V20" s="1">
        <v>84</v>
      </c>
      <c r="W20" s="1">
        <v>85.5</v>
      </c>
      <c r="X20" s="1"/>
      <c r="Y20" s="1"/>
      <c r="Z20" s="1"/>
      <c r="AA20" s="1"/>
      <c r="AB20" s="1"/>
      <c r="AC20" s="1"/>
      <c r="AD20" s="1"/>
      <c r="AE20" s="18"/>
      <c r="AF20" s="1">
        <v>80</v>
      </c>
      <c r="AG20" s="42">
        <v>84</v>
      </c>
      <c r="AH20" s="42">
        <v>88</v>
      </c>
      <c r="AI20" s="43">
        <v>89</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8"/>
      <c r="FH20" s="80"/>
      <c r="FI20" s="80"/>
      <c r="FJ20" s="81"/>
      <c r="FK20" s="81"/>
    </row>
    <row r="21" spans="1:167" ht="15.75" x14ac:dyDescent="0.25">
      <c r="A21" s="19">
        <v>11</v>
      </c>
      <c r="B21" s="19">
        <v>120171</v>
      </c>
      <c r="C21" s="19" t="s">
        <v>168</v>
      </c>
      <c r="D21" s="18"/>
      <c r="E21" s="28">
        <f t="shared" si="0"/>
        <v>86</v>
      </c>
      <c r="F21" s="28" t="str">
        <f t="shared" si="1"/>
        <v>A</v>
      </c>
      <c r="G21" s="28">
        <f t="shared" si="2"/>
        <v>86</v>
      </c>
      <c r="H21" s="28" t="str">
        <f t="shared" si="3"/>
        <v>A</v>
      </c>
      <c r="I21" s="36">
        <v>1</v>
      </c>
      <c r="J21"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1" s="28">
        <f t="shared" si="5"/>
        <v>83</v>
      </c>
      <c r="L21" s="28" t="str">
        <f t="shared" si="6"/>
        <v>B</v>
      </c>
      <c r="M21" s="28">
        <f t="shared" si="7"/>
        <v>83</v>
      </c>
      <c r="N21" s="28" t="str">
        <f t="shared" si="8"/>
        <v>B</v>
      </c>
      <c r="O21" s="36">
        <v>1</v>
      </c>
      <c r="P21" s="28" t="str">
        <f t="shared" si="9"/>
        <v>Memiliki ketrampilan dalam menyajikan materi maritim, persebaran flora fauna, sumber daya alam, ketahanan pangan, kependudukan, kebudayaan, dan kebencanaan dengan dilengkapi peta, tabel, grafik atau diagram.</v>
      </c>
      <c r="Q21" s="39"/>
      <c r="R21" s="39" t="s">
        <v>8</v>
      </c>
      <c r="S21" s="18"/>
      <c r="T21" s="1">
        <v>83.409090909090907</v>
      </c>
      <c r="U21" s="1">
        <v>89.857142857142861</v>
      </c>
      <c r="V21" s="1">
        <v>85.875</v>
      </c>
      <c r="W21" s="1">
        <v>83.75</v>
      </c>
      <c r="X21" s="1"/>
      <c r="Y21" s="1"/>
      <c r="Z21" s="1"/>
      <c r="AA21" s="1"/>
      <c r="AB21" s="1"/>
      <c r="AC21" s="1"/>
      <c r="AD21" s="1"/>
      <c r="AE21" s="18"/>
      <c r="AF21" s="1">
        <v>82</v>
      </c>
      <c r="AG21" s="42">
        <v>86</v>
      </c>
      <c r="AH21" s="42">
        <v>80</v>
      </c>
      <c r="AI21" s="43">
        <v>84</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8">
        <v>5</v>
      </c>
      <c r="FH21" s="80"/>
      <c r="FI21" s="80"/>
      <c r="FJ21" s="81">
        <v>51225</v>
      </c>
      <c r="FK21" s="81">
        <v>51235</v>
      </c>
    </row>
    <row r="22" spans="1:167" ht="15.75" x14ac:dyDescent="0.25">
      <c r="A22" s="19">
        <v>12</v>
      </c>
      <c r="B22" s="19">
        <v>120186</v>
      </c>
      <c r="C22" s="19" t="s">
        <v>169</v>
      </c>
      <c r="D22" s="18"/>
      <c r="E22" s="28">
        <f t="shared" si="0"/>
        <v>89</v>
      </c>
      <c r="F22" s="28" t="str">
        <f t="shared" si="1"/>
        <v>A</v>
      </c>
      <c r="G22" s="28">
        <f t="shared" si="2"/>
        <v>89</v>
      </c>
      <c r="H22" s="28" t="str">
        <f t="shared" si="3"/>
        <v>A</v>
      </c>
      <c r="I22" s="36">
        <v>1</v>
      </c>
      <c r="J22"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2" s="28">
        <f t="shared" si="5"/>
        <v>86.5</v>
      </c>
      <c r="L22" s="28" t="str">
        <f t="shared" si="6"/>
        <v>A</v>
      </c>
      <c r="M22" s="28">
        <f t="shared" si="7"/>
        <v>86.5</v>
      </c>
      <c r="N22" s="28" t="str">
        <f t="shared" si="8"/>
        <v>A</v>
      </c>
      <c r="O22" s="36">
        <v>1</v>
      </c>
      <c r="P22" s="28" t="str">
        <f t="shared" si="9"/>
        <v>Memiliki ketrampilan dalam menyajikan materi maritim, persebaran flora fauna, sumber daya alam, ketahanan pangan, kependudukan, kebudayaan, dan kebencanaan dengan dilengkapi peta, tabel, grafik atau diagram.</v>
      </c>
      <c r="Q22" s="39"/>
      <c r="R22" s="39" t="s">
        <v>8</v>
      </c>
      <c r="S22" s="18"/>
      <c r="T22" s="1">
        <v>89.590909090909093</v>
      </c>
      <c r="U22" s="1">
        <v>90</v>
      </c>
      <c r="V22" s="1">
        <v>88.5</v>
      </c>
      <c r="W22" s="1">
        <v>87</v>
      </c>
      <c r="X22" s="1"/>
      <c r="Y22" s="1"/>
      <c r="Z22" s="1"/>
      <c r="AA22" s="1"/>
      <c r="AB22" s="1"/>
      <c r="AC22" s="1"/>
      <c r="AD22" s="1"/>
      <c r="AE22" s="18"/>
      <c r="AF22" s="1">
        <v>86</v>
      </c>
      <c r="AG22" s="42">
        <v>85</v>
      </c>
      <c r="AH22" s="42">
        <v>89</v>
      </c>
      <c r="AI22" s="44">
        <v>86</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8"/>
      <c r="FH22" s="80"/>
      <c r="FI22" s="80"/>
      <c r="FJ22" s="81"/>
      <c r="FK22" s="81"/>
    </row>
    <row r="23" spans="1:167" ht="15.75" x14ac:dyDescent="0.25">
      <c r="A23" s="19">
        <v>13</v>
      </c>
      <c r="B23" s="19">
        <v>120201</v>
      </c>
      <c r="C23" s="19" t="s">
        <v>170</v>
      </c>
      <c r="D23" s="18"/>
      <c r="E23" s="28">
        <f t="shared" si="0"/>
        <v>85</v>
      </c>
      <c r="F23" s="28" t="str">
        <f t="shared" si="1"/>
        <v>A</v>
      </c>
      <c r="G23" s="28">
        <f t="shared" si="2"/>
        <v>85</v>
      </c>
      <c r="H23" s="28" t="str">
        <f t="shared" si="3"/>
        <v>A</v>
      </c>
      <c r="I23" s="36">
        <v>1</v>
      </c>
      <c r="J23"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3" s="28">
        <f t="shared" si="5"/>
        <v>87.5</v>
      </c>
      <c r="L23" s="28" t="str">
        <f t="shared" si="6"/>
        <v>A</v>
      </c>
      <c r="M23" s="28">
        <f t="shared" si="7"/>
        <v>87.5</v>
      </c>
      <c r="N23" s="28" t="str">
        <f t="shared" si="8"/>
        <v>A</v>
      </c>
      <c r="O23" s="36">
        <v>1</v>
      </c>
      <c r="P23" s="28" t="str">
        <f t="shared" si="9"/>
        <v>Memiliki ketrampilan dalam menyajikan materi maritim, persebaran flora fauna, sumber daya alam, ketahanan pangan, kependudukan, kebudayaan, dan kebencanaan dengan dilengkapi peta, tabel, grafik atau diagram.</v>
      </c>
      <c r="Q23" s="39"/>
      <c r="R23" s="39" t="s">
        <v>8</v>
      </c>
      <c r="S23" s="18"/>
      <c r="T23" s="1">
        <v>85</v>
      </c>
      <c r="U23" s="1">
        <v>81</v>
      </c>
      <c r="V23" s="1">
        <v>87.375</v>
      </c>
      <c r="W23" s="1">
        <v>85</v>
      </c>
      <c r="X23" s="1"/>
      <c r="Y23" s="1"/>
      <c r="Z23" s="1"/>
      <c r="AA23" s="1"/>
      <c r="AB23" s="1"/>
      <c r="AC23" s="1"/>
      <c r="AD23" s="1"/>
      <c r="AE23" s="18"/>
      <c r="AF23" s="1">
        <v>86</v>
      </c>
      <c r="AG23" s="42">
        <v>85</v>
      </c>
      <c r="AH23" s="42">
        <v>92</v>
      </c>
      <c r="AI23" s="43">
        <v>87</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8">
        <v>6</v>
      </c>
      <c r="FH23" s="80"/>
      <c r="FI23" s="80"/>
      <c r="FJ23" s="81">
        <v>51226</v>
      </c>
      <c r="FK23" s="81">
        <v>51236</v>
      </c>
    </row>
    <row r="24" spans="1:167" ht="15.75" x14ac:dyDescent="0.25">
      <c r="A24" s="19">
        <v>14</v>
      </c>
      <c r="B24" s="19">
        <v>120216</v>
      </c>
      <c r="C24" s="19" t="s">
        <v>171</v>
      </c>
      <c r="D24" s="18"/>
      <c r="E24" s="28">
        <f t="shared" si="0"/>
        <v>81</v>
      </c>
      <c r="F24" s="28" t="str">
        <f t="shared" si="1"/>
        <v>B</v>
      </c>
      <c r="G24" s="28">
        <f t="shared" si="2"/>
        <v>81</v>
      </c>
      <c r="H24" s="28" t="str">
        <f t="shared" si="3"/>
        <v>B</v>
      </c>
      <c r="I24" s="36">
        <v>1</v>
      </c>
      <c r="J2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4" s="28">
        <f t="shared" si="5"/>
        <v>86.5</v>
      </c>
      <c r="L24" s="28" t="str">
        <f t="shared" si="6"/>
        <v>A</v>
      </c>
      <c r="M24" s="28">
        <f t="shared" si="7"/>
        <v>86.5</v>
      </c>
      <c r="N24" s="28" t="str">
        <f t="shared" si="8"/>
        <v>A</v>
      </c>
      <c r="O24" s="36">
        <v>1</v>
      </c>
      <c r="P24" s="28" t="str">
        <f t="shared" si="9"/>
        <v>Memiliki ketrampilan dalam menyajikan materi maritim, persebaran flora fauna, sumber daya alam, ketahanan pangan, kependudukan, kebudayaan, dan kebencanaan dengan dilengkapi peta, tabel, grafik atau diagram.</v>
      </c>
      <c r="Q24" s="39"/>
      <c r="R24" s="39" t="s">
        <v>8</v>
      </c>
      <c r="S24" s="18"/>
      <c r="T24" s="1">
        <v>84.954545454545453</v>
      </c>
      <c r="U24" s="1">
        <v>81.571428571428584</v>
      </c>
      <c r="V24" s="1">
        <v>72.75</v>
      </c>
      <c r="W24" s="1">
        <v>83.75</v>
      </c>
      <c r="X24" s="1"/>
      <c r="Y24" s="1"/>
      <c r="Z24" s="1"/>
      <c r="AA24" s="1"/>
      <c r="AB24" s="1"/>
      <c r="AC24" s="1"/>
      <c r="AD24" s="1"/>
      <c r="AE24" s="18"/>
      <c r="AF24" s="1">
        <v>87</v>
      </c>
      <c r="AG24" s="42">
        <v>88</v>
      </c>
      <c r="AH24" s="42">
        <v>86</v>
      </c>
      <c r="AI24" s="43">
        <v>85</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8"/>
      <c r="FH24" s="80"/>
      <c r="FI24" s="80"/>
      <c r="FJ24" s="81"/>
      <c r="FK24" s="81"/>
    </row>
    <row r="25" spans="1:167" ht="15.75" x14ac:dyDescent="0.25">
      <c r="A25" s="19">
        <v>15</v>
      </c>
      <c r="B25" s="19">
        <v>120231</v>
      </c>
      <c r="C25" s="19" t="s">
        <v>172</v>
      </c>
      <c r="D25" s="18"/>
      <c r="E25" s="28">
        <f t="shared" si="0"/>
        <v>81</v>
      </c>
      <c r="F25" s="28" t="str">
        <f t="shared" si="1"/>
        <v>B</v>
      </c>
      <c r="G25" s="28">
        <f t="shared" si="2"/>
        <v>81</v>
      </c>
      <c r="H25" s="28" t="str">
        <f t="shared" si="3"/>
        <v>B</v>
      </c>
      <c r="I25" s="36">
        <v>1</v>
      </c>
      <c r="J25"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5" s="28">
        <f t="shared" si="5"/>
        <v>83.5</v>
      </c>
      <c r="L25" s="28" t="str">
        <f t="shared" si="6"/>
        <v>B</v>
      </c>
      <c r="M25" s="28">
        <f t="shared" si="7"/>
        <v>83.5</v>
      </c>
      <c r="N25" s="28" t="str">
        <f t="shared" si="8"/>
        <v>B</v>
      </c>
      <c r="O25" s="36">
        <v>1</v>
      </c>
      <c r="P25" s="28" t="str">
        <f t="shared" si="9"/>
        <v>Memiliki ketrampilan dalam menyajikan materi maritim, persebaran flora fauna, sumber daya alam, ketahanan pangan, kependudukan, kebudayaan, dan kebencanaan dengan dilengkapi peta, tabel, grafik atau diagram.</v>
      </c>
      <c r="Q25" s="39"/>
      <c r="R25" s="39" t="s">
        <v>8</v>
      </c>
      <c r="S25" s="18"/>
      <c r="T25" s="1">
        <v>74.13636363636364</v>
      </c>
      <c r="U25" s="1">
        <v>81.714285714285722</v>
      </c>
      <c r="V25" s="1">
        <v>84.75</v>
      </c>
      <c r="W25" s="1">
        <v>84.25</v>
      </c>
      <c r="X25" s="1"/>
      <c r="Y25" s="1"/>
      <c r="Z25" s="1"/>
      <c r="AA25" s="1"/>
      <c r="AB25" s="1"/>
      <c r="AC25" s="1"/>
      <c r="AD25" s="1"/>
      <c r="AE25" s="18"/>
      <c r="AF25" s="1">
        <v>80</v>
      </c>
      <c r="AG25" s="42">
        <v>84</v>
      </c>
      <c r="AH25" s="42">
        <v>81</v>
      </c>
      <c r="AI25" s="44">
        <v>89</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50" t="s">
        <v>86</v>
      </c>
      <c r="FD25" s="50"/>
      <c r="FE25" s="50"/>
      <c r="FG25" s="78">
        <v>7</v>
      </c>
      <c r="FH25" s="80"/>
      <c r="FI25" s="80"/>
      <c r="FJ25" s="81">
        <v>51227</v>
      </c>
      <c r="FK25" s="81">
        <v>51237</v>
      </c>
    </row>
    <row r="26" spans="1:167" ht="15.75" x14ac:dyDescent="0.25">
      <c r="A26" s="19">
        <v>16</v>
      </c>
      <c r="B26" s="19">
        <v>120246</v>
      </c>
      <c r="C26" s="19" t="s">
        <v>173</v>
      </c>
      <c r="D26" s="18"/>
      <c r="E26" s="28">
        <f t="shared" si="0"/>
        <v>86</v>
      </c>
      <c r="F26" s="28" t="str">
        <f t="shared" si="1"/>
        <v>A</v>
      </c>
      <c r="G26" s="28">
        <f t="shared" si="2"/>
        <v>86</v>
      </c>
      <c r="H26" s="28" t="str">
        <f t="shared" si="3"/>
        <v>A</v>
      </c>
      <c r="I26" s="36">
        <v>1</v>
      </c>
      <c r="J26"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6" s="28">
        <f t="shared" si="5"/>
        <v>87.5</v>
      </c>
      <c r="L26" s="28" t="str">
        <f t="shared" si="6"/>
        <v>A</v>
      </c>
      <c r="M26" s="28">
        <f t="shared" si="7"/>
        <v>87.5</v>
      </c>
      <c r="N26" s="28" t="str">
        <f t="shared" si="8"/>
        <v>A</v>
      </c>
      <c r="O26" s="36">
        <v>1</v>
      </c>
      <c r="P26" s="28" t="str">
        <f t="shared" si="9"/>
        <v>Memiliki ketrampilan dalam menyajikan materi maritim, persebaran flora fauna, sumber daya alam, ketahanan pangan, kependudukan, kebudayaan, dan kebencanaan dengan dilengkapi peta, tabel, grafik atau diagram.</v>
      </c>
      <c r="Q26" s="39"/>
      <c r="R26" s="39" t="s">
        <v>8</v>
      </c>
      <c r="S26" s="18"/>
      <c r="T26" s="1">
        <v>88.431818181818187</v>
      </c>
      <c r="U26" s="1">
        <v>84.857142857142861</v>
      </c>
      <c r="V26" s="1">
        <v>87.375</v>
      </c>
      <c r="W26" s="1">
        <v>83.75</v>
      </c>
      <c r="X26" s="1"/>
      <c r="Y26" s="1"/>
      <c r="Z26" s="1"/>
      <c r="AA26" s="1"/>
      <c r="AB26" s="1"/>
      <c r="AC26" s="1"/>
      <c r="AD26" s="1"/>
      <c r="AE26" s="18"/>
      <c r="AF26" s="1">
        <v>86</v>
      </c>
      <c r="AG26" s="42">
        <v>92</v>
      </c>
      <c r="AH26" s="42">
        <v>86</v>
      </c>
      <c r="AI26" s="44">
        <v>86</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8"/>
      <c r="FH26" s="80"/>
      <c r="FI26" s="80"/>
      <c r="FJ26" s="81"/>
      <c r="FK26" s="81"/>
    </row>
    <row r="27" spans="1:167" ht="15.75" x14ac:dyDescent="0.25">
      <c r="A27" s="19">
        <v>17</v>
      </c>
      <c r="B27" s="19">
        <v>120261</v>
      </c>
      <c r="C27" s="19" t="s">
        <v>174</v>
      </c>
      <c r="D27" s="18"/>
      <c r="E27" s="28">
        <f t="shared" si="0"/>
        <v>76</v>
      </c>
      <c r="F27" s="28" t="str">
        <f t="shared" si="1"/>
        <v>B</v>
      </c>
      <c r="G27" s="28">
        <f t="shared" si="2"/>
        <v>76</v>
      </c>
      <c r="H27" s="28" t="str">
        <f t="shared" si="3"/>
        <v>B</v>
      </c>
      <c r="I27" s="36">
        <v>1</v>
      </c>
      <c r="J27"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7" s="28">
        <f t="shared" si="5"/>
        <v>83.75</v>
      </c>
      <c r="L27" s="28" t="str">
        <f t="shared" si="6"/>
        <v>B</v>
      </c>
      <c r="M27" s="28">
        <f t="shared" si="7"/>
        <v>83.75</v>
      </c>
      <c r="N27" s="28" t="str">
        <f t="shared" si="8"/>
        <v>B</v>
      </c>
      <c r="O27" s="36">
        <v>1</v>
      </c>
      <c r="P27" s="28" t="str">
        <f t="shared" si="9"/>
        <v>Memiliki ketrampilan dalam menyajikan materi maritim, persebaran flora fauna, sumber daya alam, ketahanan pangan, kependudukan, kebudayaan, dan kebencanaan dengan dilengkapi peta, tabel, grafik atau diagram.</v>
      </c>
      <c r="Q27" s="39"/>
      <c r="R27" s="39" t="s">
        <v>9</v>
      </c>
      <c r="S27" s="18"/>
      <c r="T27" s="1">
        <v>78</v>
      </c>
      <c r="U27" s="1">
        <v>76.714285714285722</v>
      </c>
      <c r="V27" s="1">
        <v>70</v>
      </c>
      <c r="W27" s="1">
        <v>80</v>
      </c>
      <c r="X27" s="1"/>
      <c r="Y27" s="1"/>
      <c r="Z27" s="1"/>
      <c r="AA27" s="1"/>
      <c r="AB27" s="1"/>
      <c r="AC27" s="1"/>
      <c r="AD27" s="1"/>
      <c r="AE27" s="18"/>
      <c r="AF27" s="1">
        <v>83</v>
      </c>
      <c r="AG27" s="42">
        <v>85</v>
      </c>
      <c r="AH27" s="42">
        <v>83</v>
      </c>
      <c r="AI27" s="43">
        <v>84</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8">
        <v>8</v>
      </c>
      <c r="FH27" s="80"/>
      <c r="FI27" s="80"/>
      <c r="FJ27" s="81">
        <v>51228</v>
      </c>
      <c r="FK27" s="81">
        <v>51238</v>
      </c>
    </row>
    <row r="28" spans="1:167" ht="15.75" x14ac:dyDescent="0.25">
      <c r="A28" s="19">
        <v>18</v>
      </c>
      <c r="B28" s="19">
        <v>120276</v>
      </c>
      <c r="C28" s="19" t="s">
        <v>175</v>
      </c>
      <c r="D28" s="18"/>
      <c r="E28" s="28">
        <f t="shared" si="0"/>
        <v>85</v>
      </c>
      <c r="F28" s="28" t="str">
        <f t="shared" si="1"/>
        <v>A</v>
      </c>
      <c r="G28" s="28">
        <f t="shared" si="2"/>
        <v>85</v>
      </c>
      <c r="H28" s="28" t="str">
        <f t="shared" si="3"/>
        <v>A</v>
      </c>
      <c r="I28" s="36">
        <v>1</v>
      </c>
      <c r="J28"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8" s="28">
        <f t="shared" si="5"/>
        <v>84.75</v>
      </c>
      <c r="L28" s="28" t="str">
        <f t="shared" si="6"/>
        <v>A</v>
      </c>
      <c r="M28" s="28">
        <f t="shared" si="7"/>
        <v>84.75</v>
      </c>
      <c r="N28" s="28" t="str">
        <f t="shared" si="8"/>
        <v>A</v>
      </c>
      <c r="O28" s="36">
        <v>1</v>
      </c>
      <c r="P28" s="28" t="str">
        <f t="shared" si="9"/>
        <v>Memiliki ketrampilan dalam menyajikan materi maritim, persebaran flora fauna, sumber daya alam, ketahanan pangan, kependudukan, kebudayaan, dan kebencanaan dengan dilengkapi peta, tabel, grafik atau diagram.</v>
      </c>
      <c r="Q28" s="39"/>
      <c r="R28" s="39" t="s">
        <v>8</v>
      </c>
      <c r="S28" s="18"/>
      <c r="T28" s="1">
        <v>81.863636363636374</v>
      </c>
      <c r="U28" s="1">
        <v>88.285714285714292</v>
      </c>
      <c r="V28" s="1">
        <v>84.375</v>
      </c>
      <c r="W28" s="1">
        <v>86.75</v>
      </c>
      <c r="X28" s="1"/>
      <c r="Y28" s="1"/>
      <c r="Z28" s="1"/>
      <c r="AA28" s="1"/>
      <c r="AB28" s="1"/>
      <c r="AC28" s="1"/>
      <c r="AD28" s="1"/>
      <c r="AE28" s="18"/>
      <c r="AF28" s="1">
        <v>80</v>
      </c>
      <c r="AG28" s="42">
        <v>84</v>
      </c>
      <c r="AH28" s="42">
        <v>86</v>
      </c>
      <c r="AI28" s="44">
        <v>89</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8"/>
      <c r="FH28" s="80"/>
      <c r="FI28" s="80"/>
      <c r="FJ28" s="81"/>
      <c r="FK28" s="81"/>
    </row>
    <row r="29" spans="1:167" ht="15.75" x14ac:dyDescent="0.25">
      <c r="A29" s="19">
        <v>19</v>
      </c>
      <c r="B29" s="19">
        <v>120291</v>
      </c>
      <c r="C29" s="19" t="s">
        <v>176</v>
      </c>
      <c r="D29" s="18"/>
      <c r="E29" s="28">
        <f t="shared" si="0"/>
        <v>75</v>
      </c>
      <c r="F29" s="28" t="str">
        <f t="shared" si="1"/>
        <v>C</v>
      </c>
      <c r="G29" s="28">
        <f t="shared" si="2"/>
        <v>75</v>
      </c>
      <c r="H29" s="28" t="str">
        <f t="shared" si="3"/>
        <v>C</v>
      </c>
      <c r="I29" s="36">
        <v>1</v>
      </c>
      <c r="J29"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9" s="28">
        <f t="shared" si="5"/>
        <v>83</v>
      </c>
      <c r="L29" s="28" t="str">
        <f t="shared" si="6"/>
        <v>B</v>
      </c>
      <c r="M29" s="28">
        <f t="shared" si="7"/>
        <v>83</v>
      </c>
      <c r="N29" s="28" t="str">
        <f t="shared" si="8"/>
        <v>B</v>
      </c>
      <c r="O29" s="36">
        <v>1</v>
      </c>
      <c r="P29" s="28" t="str">
        <f t="shared" si="9"/>
        <v>Memiliki ketrampilan dalam menyajikan materi maritim, persebaran flora fauna, sumber daya alam, ketahanan pangan, kependudukan, kebudayaan, dan kebencanaan dengan dilengkapi peta, tabel, grafik atau diagram.</v>
      </c>
      <c r="Q29" s="39"/>
      <c r="R29" s="39" t="s">
        <v>8</v>
      </c>
      <c r="S29" s="18"/>
      <c r="T29" s="1">
        <v>75</v>
      </c>
      <c r="U29" s="1">
        <v>73</v>
      </c>
      <c r="V29" s="1">
        <v>87.75</v>
      </c>
      <c r="W29" s="1">
        <v>65</v>
      </c>
      <c r="X29" s="1"/>
      <c r="Y29" s="1"/>
      <c r="Z29" s="1"/>
      <c r="AA29" s="1"/>
      <c r="AB29" s="1"/>
      <c r="AC29" s="1"/>
      <c r="AD29" s="1"/>
      <c r="AE29" s="18"/>
      <c r="AF29" s="1">
        <v>82</v>
      </c>
      <c r="AG29" s="42">
        <v>86</v>
      </c>
      <c r="AH29" s="42">
        <v>80</v>
      </c>
      <c r="AI29" s="43">
        <v>84</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8">
        <v>9</v>
      </c>
      <c r="FH29" s="80"/>
      <c r="FI29" s="80"/>
      <c r="FJ29" s="81">
        <v>51229</v>
      </c>
      <c r="FK29" s="81">
        <v>51239</v>
      </c>
    </row>
    <row r="30" spans="1:167" ht="15.75" x14ac:dyDescent="0.25">
      <c r="A30" s="19">
        <v>20</v>
      </c>
      <c r="B30" s="19">
        <v>120306</v>
      </c>
      <c r="C30" s="19" t="s">
        <v>177</v>
      </c>
      <c r="D30" s="18"/>
      <c r="E30" s="28">
        <f t="shared" si="0"/>
        <v>80</v>
      </c>
      <c r="F30" s="28" t="str">
        <f t="shared" si="1"/>
        <v>B</v>
      </c>
      <c r="G30" s="28">
        <f t="shared" si="2"/>
        <v>80</v>
      </c>
      <c r="H30" s="28" t="str">
        <f t="shared" si="3"/>
        <v>B</v>
      </c>
      <c r="I30" s="36">
        <v>1</v>
      </c>
      <c r="J30"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0" s="28">
        <f t="shared" si="5"/>
        <v>85</v>
      </c>
      <c r="L30" s="28" t="str">
        <f t="shared" si="6"/>
        <v>A</v>
      </c>
      <c r="M30" s="28">
        <f t="shared" si="7"/>
        <v>85</v>
      </c>
      <c r="N30" s="28" t="str">
        <f t="shared" si="8"/>
        <v>A</v>
      </c>
      <c r="O30" s="36">
        <v>1</v>
      </c>
      <c r="P30" s="28" t="str">
        <f t="shared" si="9"/>
        <v>Memiliki ketrampilan dalam menyajikan materi maritim, persebaran flora fauna, sumber daya alam, ketahanan pangan, kependudukan, kebudayaan, dan kebencanaan dengan dilengkapi peta, tabel, grafik atau diagram.</v>
      </c>
      <c r="Q30" s="39"/>
      <c r="R30" s="39" t="s">
        <v>8</v>
      </c>
      <c r="S30" s="18"/>
      <c r="T30" s="1">
        <v>80.704545454545467</v>
      </c>
      <c r="U30" s="1">
        <v>82.571428571428569</v>
      </c>
      <c r="V30" s="1">
        <v>76.875</v>
      </c>
      <c r="W30" s="1">
        <v>79.75</v>
      </c>
      <c r="X30" s="1"/>
      <c r="Y30" s="1"/>
      <c r="Z30" s="1"/>
      <c r="AA30" s="1"/>
      <c r="AB30" s="1"/>
      <c r="AC30" s="1"/>
      <c r="AD30" s="1"/>
      <c r="AE30" s="18"/>
      <c r="AF30" s="1">
        <v>86</v>
      </c>
      <c r="AG30" s="42">
        <v>85</v>
      </c>
      <c r="AH30" s="42">
        <v>84</v>
      </c>
      <c r="AI30" s="43">
        <v>85</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8"/>
      <c r="FH30" s="80"/>
      <c r="FI30" s="80"/>
      <c r="FJ30" s="81"/>
      <c r="FK30" s="81"/>
    </row>
    <row r="31" spans="1:167" ht="15.75" x14ac:dyDescent="0.25">
      <c r="A31" s="19">
        <v>21</v>
      </c>
      <c r="B31" s="19">
        <v>120321</v>
      </c>
      <c r="C31" s="19" t="s">
        <v>178</v>
      </c>
      <c r="D31" s="18"/>
      <c r="E31" s="28">
        <f t="shared" si="0"/>
        <v>78</v>
      </c>
      <c r="F31" s="28" t="str">
        <f t="shared" si="1"/>
        <v>B</v>
      </c>
      <c r="G31" s="28">
        <f t="shared" si="2"/>
        <v>78</v>
      </c>
      <c r="H31" s="28" t="str">
        <f t="shared" si="3"/>
        <v>B</v>
      </c>
      <c r="I31" s="36">
        <v>1</v>
      </c>
      <c r="J31"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1" s="28">
        <f t="shared" si="5"/>
        <v>84.75</v>
      </c>
      <c r="L31" s="28" t="str">
        <f t="shared" si="6"/>
        <v>A</v>
      </c>
      <c r="M31" s="28">
        <f t="shared" si="7"/>
        <v>84.75</v>
      </c>
      <c r="N31" s="28" t="str">
        <f t="shared" si="8"/>
        <v>A</v>
      </c>
      <c r="O31" s="36">
        <v>1</v>
      </c>
      <c r="P31" s="28" t="str">
        <f t="shared" si="9"/>
        <v>Memiliki ketrampilan dalam menyajikan materi maritim, persebaran flora fauna, sumber daya alam, ketahanan pangan, kependudukan, kebudayaan, dan kebencanaan dengan dilengkapi peta, tabel, grafik atau diagram.</v>
      </c>
      <c r="Q31" s="39"/>
      <c r="R31" s="39" t="s">
        <v>9</v>
      </c>
      <c r="S31" s="18"/>
      <c r="T31" s="1">
        <v>74.13636363636364</v>
      </c>
      <c r="U31" s="1">
        <v>77.142857142857153</v>
      </c>
      <c r="V31" s="1">
        <v>78.375</v>
      </c>
      <c r="W31" s="1">
        <v>82</v>
      </c>
      <c r="X31" s="1"/>
      <c r="Y31" s="1"/>
      <c r="Z31" s="1"/>
      <c r="AA31" s="1"/>
      <c r="AB31" s="1"/>
      <c r="AC31" s="1"/>
      <c r="AD31" s="1"/>
      <c r="AE31" s="18"/>
      <c r="AF31" s="1">
        <v>83</v>
      </c>
      <c r="AG31" s="42">
        <v>85</v>
      </c>
      <c r="AH31" s="42">
        <v>84</v>
      </c>
      <c r="AI31" s="43">
        <v>87</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8">
        <v>10</v>
      </c>
      <c r="FH31" s="80"/>
      <c r="FI31" s="80"/>
      <c r="FJ31" s="81">
        <v>51230</v>
      </c>
      <c r="FK31" s="81">
        <v>51240</v>
      </c>
    </row>
    <row r="32" spans="1:167" ht="15.75" x14ac:dyDescent="0.25">
      <c r="A32" s="19">
        <v>22</v>
      </c>
      <c r="B32" s="19">
        <v>120336</v>
      </c>
      <c r="C32" s="19" t="s">
        <v>179</v>
      </c>
      <c r="D32" s="18"/>
      <c r="E32" s="28">
        <f t="shared" si="0"/>
        <v>83</v>
      </c>
      <c r="F32" s="28" t="str">
        <f t="shared" si="1"/>
        <v>B</v>
      </c>
      <c r="G32" s="28">
        <f t="shared" si="2"/>
        <v>83</v>
      </c>
      <c r="H32" s="28" t="str">
        <f t="shared" si="3"/>
        <v>B</v>
      </c>
      <c r="I32" s="36">
        <v>1</v>
      </c>
      <c r="J32"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2" s="28">
        <f t="shared" si="5"/>
        <v>87.5</v>
      </c>
      <c r="L32" s="28" t="str">
        <f t="shared" si="6"/>
        <v>A</v>
      </c>
      <c r="M32" s="28">
        <f t="shared" si="7"/>
        <v>87.5</v>
      </c>
      <c r="N32" s="28" t="str">
        <f t="shared" si="8"/>
        <v>A</v>
      </c>
      <c r="O32" s="36">
        <v>1</v>
      </c>
      <c r="P32" s="28" t="str">
        <f t="shared" si="9"/>
        <v>Memiliki ketrampilan dalam menyajikan materi maritim, persebaran flora fauna, sumber daya alam, ketahanan pangan, kependudukan, kebudayaan, dan kebencanaan dengan dilengkapi peta, tabel, grafik atau diagram.</v>
      </c>
      <c r="Q32" s="39"/>
      <c r="R32" s="39" t="s">
        <v>8</v>
      </c>
      <c r="S32" s="18"/>
      <c r="T32" s="1">
        <v>80.318181818181813</v>
      </c>
      <c r="U32" s="1">
        <v>85.285714285714292</v>
      </c>
      <c r="V32" s="1">
        <v>81</v>
      </c>
      <c r="W32" s="1">
        <v>85</v>
      </c>
      <c r="X32" s="1"/>
      <c r="Y32" s="1"/>
      <c r="Z32" s="1"/>
      <c r="AA32" s="1"/>
      <c r="AB32" s="1"/>
      <c r="AC32" s="1"/>
      <c r="AD32" s="1"/>
      <c r="AE32" s="18"/>
      <c r="AF32" s="1">
        <v>86</v>
      </c>
      <c r="AG32" s="42">
        <v>92</v>
      </c>
      <c r="AH32" s="42">
        <v>86</v>
      </c>
      <c r="AI32" s="44">
        <v>86</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8"/>
      <c r="FH32" s="81"/>
      <c r="FI32" s="81"/>
      <c r="FJ32" s="81"/>
      <c r="FK32" s="81"/>
    </row>
    <row r="33" spans="1:157" ht="15.75" x14ac:dyDescent="0.25">
      <c r="A33" s="19">
        <v>23</v>
      </c>
      <c r="B33" s="19">
        <v>120351</v>
      </c>
      <c r="C33" s="19" t="s">
        <v>180</v>
      </c>
      <c r="D33" s="18"/>
      <c r="E33" s="28">
        <f t="shared" si="0"/>
        <v>81</v>
      </c>
      <c r="F33" s="28" t="str">
        <f t="shared" si="1"/>
        <v>B</v>
      </c>
      <c r="G33" s="28">
        <f t="shared" si="2"/>
        <v>81</v>
      </c>
      <c r="H33" s="28" t="str">
        <f t="shared" si="3"/>
        <v>B</v>
      </c>
      <c r="I33" s="36">
        <v>1</v>
      </c>
      <c r="J33"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3" s="28">
        <f t="shared" si="5"/>
        <v>84.5</v>
      </c>
      <c r="L33" s="28" t="str">
        <f t="shared" si="6"/>
        <v>A</v>
      </c>
      <c r="M33" s="28">
        <f t="shared" si="7"/>
        <v>84.5</v>
      </c>
      <c r="N33" s="28" t="str">
        <f t="shared" si="8"/>
        <v>A</v>
      </c>
      <c r="O33" s="36">
        <v>1</v>
      </c>
      <c r="P33" s="28" t="str">
        <f t="shared" si="9"/>
        <v>Memiliki ketrampilan dalam menyajikan materi maritim, persebaran flora fauna, sumber daya alam, ketahanan pangan, kependudukan, kebudayaan, dan kebencanaan dengan dilengkapi peta, tabel, grafik atau diagram.</v>
      </c>
      <c r="Q33" s="39"/>
      <c r="R33" s="39" t="s">
        <v>8</v>
      </c>
      <c r="S33" s="18"/>
      <c r="T33" s="1">
        <v>78.77272727272728</v>
      </c>
      <c r="U33" s="1">
        <v>86</v>
      </c>
      <c r="V33" s="1">
        <v>73.5</v>
      </c>
      <c r="W33" s="1">
        <v>85</v>
      </c>
      <c r="X33" s="1"/>
      <c r="Y33" s="1"/>
      <c r="Z33" s="1"/>
      <c r="AA33" s="1"/>
      <c r="AB33" s="1"/>
      <c r="AC33" s="1"/>
      <c r="AD33" s="1"/>
      <c r="AE33" s="18"/>
      <c r="AF33" s="1">
        <v>83</v>
      </c>
      <c r="AG33" s="42">
        <v>85</v>
      </c>
      <c r="AH33" s="42">
        <v>83</v>
      </c>
      <c r="AI33" s="43">
        <v>87</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ht="15.75" x14ac:dyDescent="0.25">
      <c r="A34" s="19">
        <v>24</v>
      </c>
      <c r="B34" s="19">
        <v>120366</v>
      </c>
      <c r="C34" s="19" t="s">
        <v>181</v>
      </c>
      <c r="D34" s="18"/>
      <c r="E34" s="28">
        <f t="shared" si="0"/>
        <v>81</v>
      </c>
      <c r="F34" s="28" t="str">
        <f t="shared" si="1"/>
        <v>B</v>
      </c>
      <c r="G34" s="28">
        <f t="shared" si="2"/>
        <v>81</v>
      </c>
      <c r="H34" s="28" t="str">
        <f t="shared" si="3"/>
        <v>B</v>
      </c>
      <c r="I34" s="36">
        <v>1</v>
      </c>
      <c r="J3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4" s="28">
        <f t="shared" si="5"/>
        <v>83.25</v>
      </c>
      <c r="L34" s="28" t="str">
        <f t="shared" si="6"/>
        <v>B</v>
      </c>
      <c r="M34" s="28">
        <f t="shared" si="7"/>
        <v>83.25</v>
      </c>
      <c r="N34" s="28" t="str">
        <f t="shared" si="8"/>
        <v>B</v>
      </c>
      <c r="O34" s="36">
        <v>1</v>
      </c>
      <c r="P34" s="28" t="str">
        <f t="shared" si="9"/>
        <v>Memiliki ketrampilan dalam menyajikan materi maritim, persebaran flora fauna, sumber daya alam, ketahanan pangan, kependudukan, kebudayaan, dan kebencanaan dengan dilengkapi peta, tabel, grafik atau diagram.</v>
      </c>
      <c r="Q34" s="39"/>
      <c r="R34" s="39" t="s">
        <v>8</v>
      </c>
      <c r="S34" s="18"/>
      <c r="T34" s="1">
        <v>81.090909090909093</v>
      </c>
      <c r="U34" s="1">
        <v>85.000000000000014</v>
      </c>
      <c r="V34" s="1">
        <v>76.5</v>
      </c>
      <c r="W34" s="1">
        <v>79.75</v>
      </c>
      <c r="X34" s="1"/>
      <c r="Y34" s="1"/>
      <c r="Z34" s="1"/>
      <c r="AA34" s="1"/>
      <c r="AB34" s="1"/>
      <c r="AC34" s="1"/>
      <c r="AD34" s="1"/>
      <c r="AE34" s="18"/>
      <c r="AF34" s="1">
        <v>80</v>
      </c>
      <c r="AG34" s="42">
        <v>84</v>
      </c>
      <c r="AH34" s="42">
        <v>80</v>
      </c>
      <c r="AI34" s="44">
        <v>89</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ht="15.75" x14ac:dyDescent="0.25">
      <c r="A35" s="19">
        <v>25</v>
      </c>
      <c r="B35" s="19">
        <v>120381</v>
      </c>
      <c r="C35" s="19" t="s">
        <v>182</v>
      </c>
      <c r="D35" s="18"/>
      <c r="E35" s="28">
        <f t="shared" si="0"/>
        <v>80</v>
      </c>
      <c r="F35" s="28" t="str">
        <f t="shared" si="1"/>
        <v>B</v>
      </c>
      <c r="G35" s="28">
        <f t="shared" si="2"/>
        <v>80</v>
      </c>
      <c r="H35" s="28" t="str">
        <f t="shared" si="3"/>
        <v>B</v>
      </c>
      <c r="I35" s="36">
        <v>1</v>
      </c>
      <c r="J35"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5" s="28">
        <f t="shared" si="5"/>
        <v>86</v>
      </c>
      <c r="L35" s="28" t="str">
        <f t="shared" si="6"/>
        <v>A</v>
      </c>
      <c r="M35" s="28">
        <f t="shared" si="7"/>
        <v>86</v>
      </c>
      <c r="N35" s="28" t="str">
        <f t="shared" si="8"/>
        <v>A</v>
      </c>
      <c r="O35" s="36">
        <v>1</v>
      </c>
      <c r="P35" s="28" t="str">
        <f t="shared" si="9"/>
        <v>Memiliki ketrampilan dalam menyajikan materi maritim, persebaran flora fauna, sumber daya alam, ketahanan pangan, kependudukan, kebudayaan, dan kebencanaan dengan dilengkapi peta, tabel, grafik atau diagram.</v>
      </c>
      <c r="Q35" s="39"/>
      <c r="R35" s="39" t="s">
        <v>8</v>
      </c>
      <c r="S35" s="18"/>
      <c r="T35" s="1">
        <v>80.318181818181813</v>
      </c>
      <c r="U35" s="1">
        <v>80.428571428571431</v>
      </c>
      <c r="V35" s="1">
        <v>78</v>
      </c>
      <c r="W35" s="1">
        <v>82.5</v>
      </c>
      <c r="X35" s="1"/>
      <c r="Y35" s="1"/>
      <c r="Z35" s="1"/>
      <c r="AA35" s="1"/>
      <c r="AB35" s="1"/>
      <c r="AC35" s="1"/>
      <c r="AD35" s="1"/>
      <c r="AE35" s="18"/>
      <c r="AF35" s="1">
        <v>86</v>
      </c>
      <c r="AG35" s="42">
        <v>92</v>
      </c>
      <c r="AH35" s="42">
        <v>80</v>
      </c>
      <c r="AI35" s="44">
        <v>86</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ht="15.75" x14ac:dyDescent="0.25">
      <c r="A36" s="19">
        <v>26</v>
      </c>
      <c r="B36" s="19">
        <v>120396</v>
      </c>
      <c r="C36" s="19" t="s">
        <v>183</v>
      </c>
      <c r="D36" s="18"/>
      <c r="E36" s="28">
        <f t="shared" si="0"/>
        <v>86</v>
      </c>
      <c r="F36" s="28" t="str">
        <f t="shared" si="1"/>
        <v>A</v>
      </c>
      <c r="G36" s="28">
        <f t="shared" si="2"/>
        <v>86</v>
      </c>
      <c r="H36" s="28" t="str">
        <f t="shared" si="3"/>
        <v>A</v>
      </c>
      <c r="I36" s="36">
        <v>1</v>
      </c>
      <c r="J36"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6" s="28">
        <f t="shared" si="5"/>
        <v>84.75</v>
      </c>
      <c r="L36" s="28" t="str">
        <f t="shared" si="6"/>
        <v>A</v>
      </c>
      <c r="M36" s="28">
        <f t="shared" si="7"/>
        <v>84.75</v>
      </c>
      <c r="N36" s="28" t="str">
        <f t="shared" si="8"/>
        <v>A</v>
      </c>
      <c r="O36" s="36">
        <v>1</v>
      </c>
      <c r="P36" s="28" t="str">
        <f t="shared" si="9"/>
        <v>Memiliki ketrampilan dalam menyajikan materi maritim, persebaran flora fauna, sumber daya alam, ketahanan pangan, kependudukan, kebudayaan, dan kebencanaan dengan dilengkapi peta, tabel, grafik atau diagram.</v>
      </c>
      <c r="Q36" s="39"/>
      <c r="R36" s="39" t="s">
        <v>8</v>
      </c>
      <c r="S36" s="18"/>
      <c r="T36" s="1">
        <v>79.931818181818187</v>
      </c>
      <c r="U36" s="1">
        <v>89.142857142857153</v>
      </c>
      <c r="V36" s="1">
        <v>90</v>
      </c>
      <c r="W36" s="1">
        <v>85.25</v>
      </c>
      <c r="X36" s="1"/>
      <c r="Y36" s="1"/>
      <c r="Z36" s="1"/>
      <c r="AA36" s="1"/>
      <c r="AB36" s="1"/>
      <c r="AC36" s="1"/>
      <c r="AD36" s="1"/>
      <c r="AE36" s="18"/>
      <c r="AF36" s="1">
        <v>80</v>
      </c>
      <c r="AG36" s="42">
        <v>84</v>
      </c>
      <c r="AH36" s="42">
        <v>86</v>
      </c>
      <c r="AI36" s="44">
        <v>89</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ht="15.75" x14ac:dyDescent="0.25">
      <c r="A37" s="19">
        <v>27</v>
      </c>
      <c r="B37" s="19">
        <v>120411</v>
      </c>
      <c r="C37" s="19" t="s">
        <v>184</v>
      </c>
      <c r="D37" s="18"/>
      <c r="E37" s="28">
        <f t="shared" si="0"/>
        <v>82</v>
      </c>
      <c r="F37" s="28" t="str">
        <f t="shared" si="1"/>
        <v>B</v>
      </c>
      <c r="G37" s="28">
        <f t="shared" si="2"/>
        <v>82</v>
      </c>
      <c r="H37" s="28" t="str">
        <f t="shared" si="3"/>
        <v>B</v>
      </c>
      <c r="I37" s="36">
        <v>1</v>
      </c>
      <c r="J37"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7" s="28">
        <f t="shared" si="5"/>
        <v>86.75</v>
      </c>
      <c r="L37" s="28" t="str">
        <f t="shared" si="6"/>
        <v>A</v>
      </c>
      <c r="M37" s="28">
        <f t="shared" si="7"/>
        <v>86.75</v>
      </c>
      <c r="N37" s="28" t="str">
        <f t="shared" si="8"/>
        <v>A</v>
      </c>
      <c r="O37" s="36">
        <v>1</v>
      </c>
      <c r="P37" s="28" t="str">
        <f t="shared" si="9"/>
        <v>Memiliki ketrampilan dalam menyajikan materi maritim, persebaran flora fauna, sumber daya alam, ketahanan pangan, kependudukan, kebudayaan, dan kebencanaan dengan dilengkapi peta, tabel, grafik atau diagram.</v>
      </c>
      <c r="Q37" s="39"/>
      <c r="R37" s="39" t="s">
        <v>8</v>
      </c>
      <c r="S37" s="18"/>
      <c r="T37" s="1">
        <v>81.47727272727272</v>
      </c>
      <c r="U37" s="1">
        <v>79.857142857142861</v>
      </c>
      <c r="V37" s="1">
        <v>84</v>
      </c>
      <c r="W37" s="1">
        <v>83</v>
      </c>
      <c r="X37" s="1"/>
      <c r="Y37" s="1"/>
      <c r="Z37" s="1"/>
      <c r="AA37" s="1"/>
      <c r="AB37" s="1"/>
      <c r="AC37" s="1"/>
      <c r="AD37" s="1"/>
      <c r="AE37" s="18"/>
      <c r="AF37" s="1">
        <v>86</v>
      </c>
      <c r="AG37" s="42">
        <v>92</v>
      </c>
      <c r="AH37" s="42">
        <v>83</v>
      </c>
      <c r="AI37" s="44">
        <v>86</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ht="15.75" x14ac:dyDescent="0.25">
      <c r="A38" s="19">
        <v>28</v>
      </c>
      <c r="B38" s="19">
        <v>120426</v>
      </c>
      <c r="C38" s="19" t="s">
        <v>185</v>
      </c>
      <c r="D38" s="18"/>
      <c r="E38" s="28">
        <f t="shared" si="0"/>
        <v>85</v>
      </c>
      <c r="F38" s="28" t="str">
        <f t="shared" si="1"/>
        <v>A</v>
      </c>
      <c r="G38" s="28">
        <f t="shared" si="2"/>
        <v>85</v>
      </c>
      <c r="H38" s="28" t="str">
        <f t="shared" si="3"/>
        <v>A</v>
      </c>
      <c r="I38" s="36">
        <v>1</v>
      </c>
      <c r="J38"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8" s="28">
        <f t="shared" si="5"/>
        <v>83.25</v>
      </c>
      <c r="L38" s="28" t="str">
        <f t="shared" si="6"/>
        <v>B</v>
      </c>
      <c r="M38" s="28">
        <f t="shared" si="7"/>
        <v>83.25</v>
      </c>
      <c r="N38" s="28" t="str">
        <f t="shared" si="8"/>
        <v>B</v>
      </c>
      <c r="O38" s="36">
        <v>1</v>
      </c>
      <c r="P38" s="28" t="str">
        <f t="shared" si="9"/>
        <v>Memiliki ketrampilan dalam menyajikan materi maritim, persebaran flora fauna, sumber daya alam, ketahanan pangan, kependudukan, kebudayaan, dan kebencanaan dengan dilengkapi peta, tabel, grafik atau diagram.</v>
      </c>
      <c r="Q38" s="39"/>
      <c r="R38" s="39" t="s">
        <v>8</v>
      </c>
      <c r="S38" s="18"/>
      <c r="T38" s="1">
        <v>84</v>
      </c>
      <c r="U38" s="1">
        <v>84</v>
      </c>
      <c r="V38" s="1">
        <v>84</v>
      </c>
      <c r="W38" s="1">
        <v>86</v>
      </c>
      <c r="X38" s="1"/>
      <c r="Y38" s="1"/>
      <c r="Z38" s="1"/>
      <c r="AA38" s="1"/>
      <c r="AB38" s="1"/>
      <c r="AC38" s="1"/>
      <c r="AD38" s="1"/>
      <c r="AE38" s="18"/>
      <c r="AF38" s="1">
        <v>83</v>
      </c>
      <c r="AG38" s="42">
        <v>85</v>
      </c>
      <c r="AH38" s="42">
        <v>81</v>
      </c>
      <c r="AI38" s="43">
        <v>84</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ht="15.75" x14ac:dyDescent="0.25">
      <c r="A39" s="19">
        <v>29</v>
      </c>
      <c r="B39" s="19">
        <v>120441</v>
      </c>
      <c r="C39" s="19" t="s">
        <v>186</v>
      </c>
      <c r="D39" s="18"/>
      <c r="E39" s="28">
        <f t="shared" si="0"/>
        <v>78</v>
      </c>
      <c r="F39" s="28" t="str">
        <f t="shared" si="1"/>
        <v>B</v>
      </c>
      <c r="G39" s="28">
        <f t="shared" si="2"/>
        <v>78</v>
      </c>
      <c r="H39" s="28" t="str">
        <f t="shared" si="3"/>
        <v>B</v>
      </c>
      <c r="I39" s="36">
        <v>1</v>
      </c>
      <c r="J39"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9" s="28">
        <f t="shared" si="5"/>
        <v>84.5</v>
      </c>
      <c r="L39" s="28" t="str">
        <f t="shared" si="6"/>
        <v>A</v>
      </c>
      <c r="M39" s="28">
        <f t="shared" si="7"/>
        <v>84.5</v>
      </c>
      <c r="N39" s="28" t="str">
        <f t="shared" si="8"/>
        <v>A</v>
      </c>
      <c r="O39" s="36">
        <v>1</v>
      </c>
      <c r="P39" s="28" t="str">
        <f t="shared" si="9"/>
        <v>Memiliki ketrampilan dalam menyajikan materi maritim, persebaran flora fauna, sumber daya alam, ketahanan pangan, kependudukan, kebudayaan, dan kebencanaan dengan dilengkapi peta, tabel, grafik atau diagram.</v>
      </c>
      <c r="Q39" s="39"/>
      <c r="R39" s="39" t="s">
        <v>9</v>
      </c>
      <c r="S39" s="18"/>
      <c r="T39" s="1">
        <v>78</v>
      </c>
      <c r="U39" s="1">
        <v>88.857142857142861</v>
      </c>
      <c r="V39" s="1">
        <v>77.625</v>
      </c>
      <c r="W39" s="1">
        <v>68</v>
      </c>
      <c r="X39" s="1"/>
      <c r="Y39" s="1"/>
      <c r="Z39" s="1"/>
      <c r="AA39" s="1"/>
      <c r="AB39" s="1"/>
      <c r="AC39" s="1"/>
      <c r="AD39" s="1"/>
      <c r="AE39" s="18"/>
      <c r="AF39" s="1">
        <v>82</v>
      </c>
      <c r="AG39" s="42">
        <v>86</v>
      </c>
      <c r="AH39" s="42">
        <v>84</v>
      </c>
      <c r="AI39" s="44">
        <v>86</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ht="15.75" x14ac:dyDescent="0.25">
      <c r="A40" s="19">
        <v>30</v>
      </c>
      <c r="B40" s="19">
        <v>120456</v>
      </c>
      <c r="C40" s="19" t="s">
        <v>187</v>
      </c>
      <c r="D40" s="18"/>
      <c r="E40" s="28">
        <f t="shared" si="0"/>
        <v>83</v>
      </c>
      <c r="F40" s="28" t="str">
        <f t="shared" si="1"/>
        <v>B</v>
      </c>
      <c r="G40" s="28">
        <f t="shared" si="2"/>
        <v>83</v>
      </c>
      <c r="H40" s="28" t="str">
        <f t="shared" si="3"/>
        <v>B</v>
      </c>
      <c r="I40" s="36">
        <v>1</v>
      </c>
      <c r="J40"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0" s="28">
        <f t="shared" si="5"/>
        <v>82.25</v>
      </c>
      <c r="L40" s="28" t="str">
        <f t="shared" si="6"/>
        <v>B</v>
      </c>
      <c r="M40" s="28">
        <f t="shared" si="7"/>
        <v>82.25</v>
      </c>
      <c r="N40" s="28" t="str">
        <f t="shared" si="8"/>
        <v>B</v>
      </c>
      <c r="O40" s="36">
        <v>1</v>
      </c>
      <c r="P40" s="28" t="str">
        <f t="shared" si="9"/>
        <v>Memiliki ketrampilan dalam menyajikan materi maritim, persebaran flora fauna, sumber daya alam, ketahanan pangan, kependudukan, kebudayaan, dan kebencanaan dengan dilengkapi peta, tabel, grafik atau diagram.</v>
      </c>
      <c r="Q40" s="39"/>
      <c r="R40" s="39" t="s">
        <v>8</v>
      </c>
      <c r="S40" s="18"/>
      <c r="T40" s="1">
        <v>84.954545454545453</v>
      </c>
      <c r="U40" s="1">
        <v>85.714285714285722</v>
      </c>
      <c r="V40" s="1">
        <v>80.25</v>
      </c>
      <c r="W40" s="1">
        <v>80.25</v>
      </c>
      <c r="X40" s="1"/>
      <c r="Y40" s="1"/>
      <c r="Z40" s="1"/>
      <c r="AA40" s="1"/>
      <c r="AB40" s="1"/>
      <c r="AC40" s="1"/>
      <c r="AD40" s="1"/>
      <c r="AE40" s="18"/>
      <c r="AF40" s="1">
        <v>86</v>
      </c>
      <c r="AG40" s="42">
        <v>85</v>
      </c>
      <c r="AH40" s="42">
        <v>85</v>
      </c>
      <c r="AI40" s="44">
        <v>73</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ht="15.75" x14ac:dyDescent="0.25">
      <c r="A41" s="19">
        <v>31</v>
      </c>
      <c r="B41" s="19">
        <v>120471</v>
      </c>
      <c r="C41" s="19" t="s">
        <v>188</v>
      </c>
      <c r="D41" s="18"/>
      <c r="E41" s="28">
        <f t="shared" si="0"/>
        <v>77</v>
      </c>
      <c r="F41" s="28" t="str">
        <f t="shared" si="1"/>
        <v>B</v>
      </c>
      <c r="G41" s="28">
        <f t="shared" si="2"/>
        <v>77</v>
      </c>
      <c r="H41" s="28" t="str">
        <f t="shared" si="3"/>
        <v>B</v>
      </c>
      <c r="I41" s="36">
        <v>1</v>
      </c>
      <c r="J41"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1" s="28">
        <f t="shared" si="5"/>
        <v>82.5</v>
      </c>
      <c r="L41" s="28" t="str">
        <f t="shared" si="6"/>
        <v>B</v>
      </c>
      <c r="M41" s="28">
        <f t="shared" si="7"/>
        <v>82.5</v>
      </c>
      <c r="N41" s="28" t="str">
        <f t="shared" si="8"/>
        <v>B</v>
      </c>
      <c r="O41" s="36">
        <v>1</v>
      </c>
      <c r="P41" s="28" t="str">
        <f t="shared" si="9"/>
        <v>Memiliki ketrampilan dalam menyajikan materi maritim, persebaran flora fauna, sumber daya alam, ketahanan pangan, kependudukan, kebudayaan, dan kebencanaan dengan dilengkapi peta, tabel, grafik atau diagram.</v>
      </c>
      <c r="Q41" s="39"/>
      <c r="R41" s="39" t="s">
        <v>9</v>
      </c>
      <c r="S41" s="18"/>
      <c r="T41" s="1">
        <v>75</v>
      </c>
      <c r="U41" s="1">
        <v>80</v>
      </c>
      <c r="V41" s="1">
        <v>75</v>
      </c>
      <c r="W41" s="1">
        <v>77</v>
      </c>
      <c r="X41" s="1"/>
      <c r="Y41" s="1"/>
      <c r="Z41" s="1"/>
      <c r="AA41" s="1"/>
      <c r="AB41" s="1"/>
      <c r="AC41" s="1"/>
      <c r="AD41" s="1"/>
      <c r="AE41" s="18"/>
      <c r="AF41" s="1">
        <v>83</v>
      </c>
      <c r="AG41" s="42">
        <v>85</v>
      </c>
      <c r="AH41" s="42">
        <v>78</v>
      </c>
      <c r="AI41" s="43">
        <v>84</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ht="15.75" x14ac:dyDescent="0.25">
      <c r="A42" s="19">
        <v>32</v>
      </c>
      <c r="B42" s="19">
        <v>120486</v>
      </c>
      <c r="C42" s="19" t="s">
        <v>189</v>
      </c>
      <c r="D42" s="18"/>
      <c r="E42" s="28">
        <f t="shared" si="0"/>
        <v>88</v>
      </c>
      <c r="F42" s="28" t="str">
        <f t="shared" si="1"/>
        <v>A</v>
      </c>
      <c r="G42" s="28">
        <f t="shared" si="2"/>
        <v>88</v>
      </c>
      <c r="H42" s="28" t="str">
        <f t="shared" si="3"/>
        <v>A</v>
      </c>
      <c r="I42" s="36">
        <v>1</v>
      </c>
      <c r="J42"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2" s="28">
        <f t="shared" si="5"/>
        <v>87.5</v>
      </c>
      <c r="L42" s="28" t="str">
        <f t="shared" si="6"/>
        <v>A</v>
      </c>
      <c r="M42" s="28">
        <f t="shared" si="7"/>
        <v>87.5</v>
      </c>
      <c r="N42" s="28" t="str">
        <f t="shared" si="8"/>
        <v>A</v>
      </c>
      <c r="O42" s="36">
        <v>1</v>
      </c>
      <c r="P42" s="28" t="str">
        <f t="shared" si="9"/>
        <v>Memiliki ketrampilan dalam menyajikan materi maritim, persebaran flora fauna, sumber daya alam, ketahanan pangan, kependudukan, kebudayaan, dan kebencanaan dengan dilengkapi peta, tabel, grafik atau diagram.</v>
      </c>
      <c r="Q42" s="39"/>
      <c r="R42" s="39" t="s">
        <v>8</v>
      </c>
      <c r="S42" s="18"/>
      <c r="T42" s="1">
        <v>94.61363636363636</v>
      </c>
      <c r="U42" s="1">
        <v>85.857142857142861</v>
      </c>
      <c r="V42" s="1">
        <v>87.75</v>
      </c>
      <c r="W42" s="1">
        <v>82.75</v>
      </c>
      <c r="X42" s="1"/>
      <c r="Y42" s="1"/>
      <c r="Z42" s="1"/>
      <c r="AA42" s="1"/>
      <c r="AB42" s="1"/>
      <c r="AC42" s="1"/>
      <c r="AD42" s="1"/>
      <c r="AE42" s="18"/>
      <c r="AF42" s="1">
        <v>86</v>
      </c>
      <c r="AG42" s="42">
        <v>85</v>
      </c>
      <c r="AH42" s="42">
        <v>92</v>
      </c>
      <c r="AI42" s="43">
        <v>87</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ht="15.75" x14ac:dyDescent="0.25">
      <c r="A43" s="19">
        <v>33</v>
      </c>
      <c r="B43" s="19">
        <v>120501</v>
      </c>
      <c r="C43" s="19" t="s">
        <v>190</v>
      </c>
      <c r="D43" s="18"/>
      <c r="E43" s="28">
        <f t="shared" si="0"/>
        <v>80</v>
      </c>
      <c r="F43" s="28" t="str">
        <f t="shared" si="1"/>
        <v>B</v>
      </c>
      <c r="G43" s="28">
        <f t="shared" si="2"/>
        <v>80</v>
      </c>
      <c r="H43" s="28" t="str">
        <f t="shared" si="3"/>
        <v>B</v>
      </c>
      <c r="I43" s="36">
        <v>1</v>
      </c>
      <c r="J43"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3" s="28">
        <f t="shared" si="5"/>
        <v>86.75</v>
      </c>
      <c r="L43" s="28" t="str">
        <f t="shared" si="6"/>
        <v>A</v>
      </c>
      <c r="M43" s="28">
        <f t="shared" si="7"/>
        <v>86.75</v>
      </c>
      <c r="N43" s="28" t="str">
        <f t="shared" si="8"/>
        <v>A</v>
      </c>
      <c r="O43" s="36">
        <v>1</v>
      </c>
      <c r="P43" s="28" t="str">
        <f t="shared" si="9"/>
        <v>Memiliki ketrampilan dalam menyajikan materi maritim, persebaran flora fauna, sumber daya alam, ketahanan pangan, kependudukan, kebudayaan, dan kebencanaan dengan dilengkapi peta, tabel, grafik atau diagram.</v>
      </c>
      <c r="Q43" s="39"/>
      <c r="R43" s="39" t="s">
        <v>8</v>
      </c>
      <c r="S43" s="18"/>
      <c r="T43" s="1">
        <v>75</v>
      </c>
      <c r="U43" s="1">
        <v>80</v>
      </c>
      <c r="V43" s="1">
        <v>81</v>
      </c>
      <c r="W43" s="1">
        <v>83.75</v>
      </c>
      <c r="X43" s="1"/>
      <c r="Y43" s="1"/>
      <c r="Z43" s="1"/>
      <c r="AA43" s="1"/>
      <c r="AB43" s="1"/>
      <c r="AC43" s="1"/>
      <c r="AD43" s="1"/>
      <c r="AE43" s="18"/>
      <c r="AF43" s="1">
        <v>87</v>
      </c>
      <c r="AG43" s="42">
        <v>88</v>
      </c>
      <c r="AH43" s="42">
        <v>87</v>
      </c>
      <c r="AI43" s="43">
        <v>85</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ht="15.75" x14ac:dyDescent="0.25">
      <c r="A44" s="19">
        <v>34</v>
      </c>
      <c r="B44" s="19">
        <v>120516</v>
      </c>
      <c r="C44" s="19" t="s">
        <v>191</v>
      </c>
      <c r="D44" s="18"/>
      <c r="E44" s="28">
        <f t="shared" si="0"/>
        <v>84</v>
      </c>
      <c r="F44" s="28" t="str">
        <f t="shared" si="1"/>
        <v>B</v>
      </c>
      <c r="G44" s="28">
        <f t="shared" si="2"/>
        <v>84</v>
      </c>
      <c r="H44" s="28" t="str">
        <f t="shared" si="3"/>
        <v>B</v>
      </c>
      <c r="I44" s="36">
        <v>1</v>
      </c>
      <c r="J4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4" s="28">
        <f t="shared" si="5"/>
        <v>86.5</v>
      </c>
      <c r="L44" s="28" t="str">
        <f t="shared" si="6"/>
        <v>A</v>
      </c>
      <c r="M44" s="28">
        <f t="shared" si="7"/>
        <v>86.5</v>
      </c>
      <c r="N44" s="28" t="str">
        <f t="shared" si="8"/>
        <v>A</v>
      </c>
      <c r="O44" s="36">
        <v>1</v>
      </c>
      <c r="P44" s="28" t="str">
        <f t="shared" si="9"/>
        <v>Memiliki ketrampilan dalam menyajikan materi maritim, persebaran flora fauna, sumber daya alam, ketahanan pangan, kependudukan, kebudayaan, dan kebencanaan dengan dilengkapi peta, tabel, grafik atau diagram.</v>
      </c>
      <c r="Q44" s="39"/>
      <c r="R44" s="39" t="s">
        <v>8</v>
      </c>
      <c r="S44" s="18"/>
      <c r="T44" s="1">
        <v>86.5</v>
      </c>
      <c r="U44" s="1">
        <v>85.714285714285722</v>
      </c>
      <c r="V44" s="1">
        <v>80.25</v>
      </c>
      <c r="W44" s="1">
        <v>81.75</v>
      </c>
      <c r="X44" s="1"/>
      <c r="Y44" s="1"/>
      <c r="Z44" s="1"/>
      <c r="AA44" s="1"/>
      <c r="AB44" s="1"/>
      <c r="AC44" s="1"/>
      <c r="AD44" s="1"/>
      <c r="AE44" s="18"/>
      <c r="AF44" s="1">
        <v>87</v>
      </c>
      <c r="AG44" s="42">
        <v>88</v>
      </c>
      <c r="AH44" s="42">
        <v>86</v>
      </c>
      <c r="AI44" s="43">
        <v>85</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ht="15.75" x14ac:dyDescent="0.25">
      <c r="A45" s="19">
        <v>35</v>
      </c>
      <c r="B45" s="19">
        <v>120531</v>
      </c>
      <c r="C45" s="19" t="s">
        <v>192</v>
      </c>
      <c r="D45" s="18"/>
      <c r="E45" s="28">
        <f t="shared" si="0"/>
        <v>85</v>
      </c>
      <c r="F45" s="28" t="str">
        <f t="shared" si="1"/>
        <v>A</v>
      </c>
      <c r="G45" s="28">
        <f t="shared" si="2"/>
        <v>85</v>
      </c>
      <c r="H45" s="28" t="str">
        <f t="shared" si="3"/>
        <v>A</v>
      </c>
      <c r="I45" s="36">
        <v>1</v>
      </c>
      <c r="J45"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5" s="28">
        <f t="shared" si="5"/>
        <v>83.5</v>
      </c>
      <c r="L45" s="28" t="str">
        <f t="shared" si="6"/>
        <v>B</v>
      </c>
      <c r="M45" s="28">
        <f t="shared" si="7"/>
        <v>83.5</v>
      </c>
      <c r="N45" s="28" t="str">
        <f t="shared" si="8"/>
        <v>B</v>
      </c>
      <c r="O45" s="36">
        <v>1</v>
      </c>
      <c r="P45" s="28" t="str">
        <f t="shared" si="9"/>
        <v>Memiliki ketrampilan dalam menyajikan materi maritim, persebaran flora fauna, sumber daya alam, ketahanan pangan, kependudukan, kebudayaan, dan kebencanaan dengan dilengkapi peta, tabel, grafik atau diagram.</v>
      </c>
      <c r="Q45" s="39"/>
      <c r="R45" s="39" t="s">
        <v>8</v>
      </c>
      <c r="S45" s="18"/>
      <c r="T45" s="1">
        <v>82.25</v>
      </c>
      <c r="U45" s="1">
        <v>88.571428571428569</v>
      </c>
      <c r="V45" s="1">
        <v>84.75</v>
      </c>
      <c r="W45" s="1">
        <v>85.25</v>
      </c>
      <c r="X45" s="1"/>
      <c r="Y45" s="1"/>
      <c r="Z45" s="1"/>
      <c r="AA45" s="1"/>
      <c r="AB45" s="1"/>
      <c r="AC45" s="1"/>
      <c r="AD45" s="1"/>
      <c r="AE45" s="18"/>
      <c r="AF45" s="1">
        <v>80</v>
      </c>
      <c r="AG45" s="42">
        <v>84</v>
      </c>
      <c r="AH45" s="42">
        <v>81</v>
      </c>
      <c r="AI45" s="44">
        <v>89</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ht="15.75" x14ac:dyDescent="0.25">
      <c r="A46" s="19">
        <v>36</v>
      </c>
      <c r="B46" s="19">
        <v>120546</v>
      </c>
      <c r="C46" s="19" t="s">
        <v>193</v>
      </c>
      <c r="D46" s="18"/>
      <c r="E46" s="28">
        <f t="shared" si="0"/>
        <v>85</v>
      </c>
      <c r="F46" s="28" t="str">
        <f t="shared" si="1"/>
        <v>A</v>
      </c>
      <c r="G46" s="28">
        <f t="shared" si="2"/>
        <v>85</v>
      </c>
      <c r="H46" s="28" t="str">
        <f t="shared" si="3"/>
        <v>A</v>
      </c>
      <c r="I46" s="36">
        <v>1</v>
      </c>
      <c r="J46"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6" s="28">
        <f t="shared" si="5"/>
        <v>84.75</v>
      </c>
      <c r="L46" s="28" t="str">
        <f t="shared" si="6"/>
        <v>A</v>
      </c>
      <c r="M46" s="28">
        <f t="shared" si="7"/>
        <v>84.75</v>
      </c>
      <c r="N46" s="28" t="str">
        <f t="shared" si="8"/>
        <v>A</v>
      </c>
      <c r="O46" s="36">
        <v>1</v>
      </c>
      <c r="P46" s="28" t="str">
        <f t="shared" si="9"/>
        <v>Memiliki ketrampilan dalam menyajikan materi maritim, persebaran flora fauna, sumber daya alam, ketahanan pangan, kependudukan, kebudayaan, dan kebencanaan dengan dilengkapi peta, tabel, grafik atau diagram.</v>
      </c>
      <c r="Q46" s="39"/>
      <c r="R46" s="39" t="s">
        <v>8</v>
      </c>
      <c r="S46" s="18"/>
      <c r="T46" s="1">
        <v>82.63636363636364</v>
      </c>
      <c r="U46" s="1">
        <v>86</v>
      </c>
      <c r="V46" s="1">
        <v>86.625</v>
      </c>
      <c r="W46" s="1">
        <v>83.25</v>
      </c>
      <c r="X46" s="1"/>
      <c r="Y46" s="1"/>
      <c r="Z46" s="1"/>
      <c r="AA46" s="1"/>
      <c r="AB46" s="1"/>
      <c r="AC46" s="1"/>
      <c r="AD46" s="1"/>
      <c r="AE46" s="18"/>
      <c r="AF46" s="1">
        <v>82</v>
      </c>
      <c r="AG46" s="42">
        <v>86</v>
      </c>
      <c r="AH46" s="42">
        <v>85</v>
      </c>
      <c r="AI46" s="44">
        <v>86</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109</v>
      </c>
      <c r="D52" s="18"/>
      <c r="E52" s="18"/>
      <c r="F52" s="18" t="s">
        <v>110</v>
      </c>
      <c r="G52" s="18"/>
      <c r="H52" s="18"/>
      <c r="I52" s="38"/>
      <c r="J52" s="30"/>
      <c r="K52" s="18">
        <f>IF(COUNTBLANK($G$11:$G$50)=40,"",MAX($G$11:$G$50))</f>
        <v>89</v>
      </c>
      <c r="L52" s="18"/>
      <c r="M52" s="18"/>
      <c r="N52" s="18"/>
      <c r="O52" s="37"/>
      <c r="P52" s="18"/>
      <c r="Q52" s="37" t="s">
        <v>111</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112</v>
      </c>
      <c r="D53" s="18"/>
      <c r="E53" s="18"/>
      <c r="F53" s="18" t="s">
        <v>113</v>
      </c>
      <c r="G53" s="18"/>
      <c r="H53" s="18"/>
      <c r="I53" s="38"/>
      <c r="J53" s="30"/>
      <c r="K53" s="18">
        <f>IF(COUNTBLANK($G$11:$G$50)=40,"",MIN($G$11:$G$50))</f>
        <v>75</v>
      </c>
      <c r="L53" s="18"/>
      <c r="M53" s="18"/>
      <c r="N53" s="18"/>
      <c r="O53" s="37"/>
      <c r="P53" s="18"/>
      <c r="Q53" s="37" t="s">
        <v>114</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115</v>
      </c>
      <c r="G54" s="18"/>
      <c r="H54" s="18"/>
      <c r="I54" s="38"/>
      <c r="J54" s="30"/>
      <c r="K54" s="18">
        <f>IF(COUNTBLANK($G$11:$G$50)=40,"",AVERAGE($G$11:$G$50))</f>
        <v>82.666666666666671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116</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117</v>
      </c>
      <c r="D56" s="18"/>
      <c r="E56" s="18"/>
      <c r="F56" s="18"/>
      <c r="G56" s="18"/>
      <c r="H56" s="18"/>
      <c r="I56" s="37"/>
      <c r="J56" s="18"/>
      <c r="K56" s="18"/>
      <c r="L56" s="18"/>
      <c r="M56" s="18"/>
      <c r="N56" s="18"/>
      <c r="O56" s="37"/>
      <c r="P56" s="18"/>
      <c r="Q56" s="37" t="s">
        <v>118</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119</v>
      </c>
      <c r="D57" s="18"/>
      <c r="E57" s="18"/>
      <c r="F57" s="18"/>
      <c r="G57" s="18"/>
      <c r="H57" s="18"/>
      <c r="I57" s="37"/>
      <c r="J57" s="18"/>
      <c r="K57" s="18"/>
      <c r="L57" s="18"/>
      <c r="M57" s="18"/>
      <c r="N57" s="18"/>
      <c r="O57" s="37"/>
      <c r="P57" s="18"/>
      <c r="Q57" s="37" t="s">
        <v>120</v>
      </c>
      <c r="R57" s="37" t="s">
        <v>121</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402">
    <dataValidation type="custom" allowBlank="1" showDropDown="1" showInputMessage="1" showErrorMessage="1" errorTitle="Masukan salah" error="Isian Anda salah!" promptTitle="Input yg diisikan" prompt="HURUF _x000a_A / B / C / D / E" sqref="AQ11" xr:uid="{00000000-0002-0000-0200-00000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xr:uid="{00000000-0002-0000-0200-00000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xr:uid="{00000000-0002-0000-0200-00000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xr:uid="{00000000-0002-0000-0200-00000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xr:uid="{00000000-0002-0000-0200-00000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xr:uid="{00000000-0002-0000-0200-00000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xr:uid="{00000000-0002-0000-0200-00000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xr:uid="{00000000-0002-0000-0200-00000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xr:uid="{00000000-0002-0000-0200-00000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xr:uid="{00000000-0002-0000-0200-00000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xr:uid="{00000000-0002-0000-0200-00000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xr:uid="{00000000-0002-0000-0200-00000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xr:uid="{00000000-0002-0000-0200-00000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xr:uid="{00000000-0002-0000-0200-00000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xr:uid="{00000000-0002-0000-0200-00000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xr:uid="{00000000-0002-0000-0200-00000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xr:uid="{00000000-0002-0000-0200-00001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xr:uid="{00000000-0002-0000-0200-00001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xr:uid="{00000000-0002-0000-0200-00001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xr:uid="{00000000-0002-0000-0200-00001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xr:uid="{00000000-0002-0000-0200-00001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xr:uid="{00000000-0002-0000-0200-00001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xr:uid="{00000000-0002-0000-0200-00001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xr:uid="{00000000-0002-0000-0200-00001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xr:uid="{00000000-0002-0000-0200-00001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xr:uid="{00000000-0002-0000-0200-00001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xr:uid="{00000000-0002-0000-0200-00001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xr:uid="{00000000-0002-0000-0200-00001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xr:uid="{00000000-0002-0000-0200-00001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xr:uid="{00000000-0002-0000-0200-00001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xr:uid="{00000000-0002-0000-0200-00001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xr:uid="{00000000-0002-0000-0200-00001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xr:uid="{00000000-0002-0000-0200-00002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xr:uid="{00000000-0002-0000-0200-00002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xr:uid="{00000000-0002-0000-0200-00002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xr:uid="{00000000-0002-0000-0200-00002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xr:uid="{00000000-0002-0000-0200-00002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xr:uid="{00000000-0002-0000-0200-00002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xr:uid="{00000000-0002-0000-0200-00002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xr:uid="{00000000-0002-0000-0200-00002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xr:uid="{00000000-0002-0000-0200-00002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xr:uid="{00000000-0002-0000-0200-00002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xr:uid="{00000000-0002-0000-0200-00002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xr:uid="{00000000-0002-0000-0200-00002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xr:uid="{00000000-0002-0000-0200-00002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xr:uid="{00000000-0002-0000-0200-00002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xr:uid="{00000000-0002-0000-0200-00002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xr:uid="{00000000-0002-0000-0200-00002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xr:uid="{00000000-0002-0000-0200-00003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xr:uid="{00000000-0002-0000-0200-00003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xr:uid="{00000000-0002-0000-0200-00003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xr:uid="{00000000-0002-0000-0200-00003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xr:uid="{00000000-0002-0000-0200-00003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xr:uid="{00000000-0002-0000-0200-00003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xr:uid="{00000000-0002-0000-0200-00003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xr:uid="{00000000-0002-0000-0200-00003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xr:uid="{00000000-0002-0000-0200-00003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xr:uid="{00000000-0002-0000-0200-00003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xr:uid="{00000000-0002-0000-0200-00003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xr:uid="{00000000-0002-0000-0200-00003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xr:uid="{00000000-0002-0000-0200-00003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xr:uid="{00000000-0002-0000-0200-00003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xr:uid="{00000000-0002-0000-0200-00003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xr:uid="{00000000-0002-0000-0200-00003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xr:uid="{00000000-0002-0000-0200-00004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xr:uid="{00000000-0002-0000-0200-00004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xr:uid="{00000000-0002-0000-0200-00004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xr:uid="{00000000-0002-0000-0200-00004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xr:uid="{00000000-0002-0000-0200-00004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xr:uid="{00000000-0002-0000-0200-00004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xr:uid="{00000000-0002-0000-0200-00004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xr:uid="{00000000-0002-0000-0200-00004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xr:uid="{00000000-0002-0000-0200-00004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xr:uid="{00000000-0002-0000-0200-00004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xr:uid="{00000000-0002-0000-0200-00004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xr:uid="{00000000-0002-0000-0200-00004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xr:uid="{00000000-0002-0000-0200-00004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xr:uid="{00000000-0002-0000-0200-00004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xr:uid="{00000000-0002-0000-0200-00004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xr:uid="{00000000-0002-0000-0200-00004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xr:uid="{00000000-0002-0000-0200-00005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xr:uid="{00000000-0002-0000-0200-00005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xr:uid="{00000000-0002-0000-0200-00005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xr:uid="{00000000-0002-0000-0200-00005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xr:uid="{00000000-0002-0000-0200-00005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xr:uid="{00000000-0002-0000-0200-00005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xr:uid="{00000000-0002-0000-0200-00005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xr:uid="{00000000-0002-0000-0200-00005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xr:uid="{00000000-0002-0000-0200-00005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xr:uid="{00000000-0002-0000-0200-00005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xr:uid="{00000000-0002-0000-0200-00005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xr:uid="{00000000-0002-0000-0200-00005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xr:uid="{00000000-0002-0000-0200-00005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xr:uid="{00000000-0002-0000-0200-00005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xr:uid="{00000000-0002-0000-0200-00005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xr:uid="{00000000-0002-0000-0200-00005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xr:uid="{00000000-0002-0000-0200-00006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xr:uid="{00000000-0002-0000-0200-00006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xr:uid="{00000000-0002-0000-0200-00006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xr:uid="{00000000-0002-0000-0200-00006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xr:uid="{00000000-0002-0000-0200-00006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xr:uid="{00000000-0002-0000-0200-00006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xr:uid="{00000000-0002-0000-0200-00006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xr:uid="{00000000-0002-0000-0200-00006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xr:uid="{00000000-0002-0000-0200-00006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xr:uid="{00000000-0002-0000-0200-00006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xr:uid="{00000000-0002-0000-0200-00006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xr:uid="{00000000-0002-0000-0200-00006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xr:uid="{00000000-0002-0000-0200-00006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xr:uid="{00000000-0002-0000-0200-00006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xr:uid="{00000000-0002-0000-0200-00006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xr:uid="{00000000-0002-0000-0200-00006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xr:uid="{00000000-0002-0000-0200-00007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xr:uid="{00000000-0002-0000-0200-00007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xr:uid="{00000000-0002-0000-0200-00007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xr:uid="{00000000-0002-0000-0200-00007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xr:uid="{00000000-0002-0000-0200-00007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xr:uid="{00000000-0002-0000-0200-00007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xr:uid="{00000000-0002-0000-0200-00007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xr:uid="{00000000-0002-0000-0200-00007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xr:uid="{00000000-0002-0000-0200-00007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xr:uid="{00000000-0002-0000-0200-00007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xr:uid="{00000000-0002-0000-0200-00007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xr:uid="{00000000-0002-0000-0200-00007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xr:uid="{00000000-0002-0000-0200-00007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xr:uid="{00000000-0002-0000-0200-00007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xr:uid="{00000000-0002-0000-0200-00007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xr:uid="{00000000-0002-0000-0200-00007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xr:uid="{00000000-0002-0000-0200-00008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xr:uid="{00000000-0002-0000-0200-00008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xr:uid="{00000000-0002-0000-0200-00008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xr:uid="{00000000-0002-0000-0200-00008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xr:uid="{00000000-0002-0000-0200-00008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xr:uid="{00000000-0002-0000-0200-00008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xr:uid="{00000000-0002-0000-0200-00008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xr:uid="{00000000-0002-0000-0200-00008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xr:uid="{00000000-0002-0000-0200-00008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xr:uid="{00000000-0002-0000-0200-00008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xr:uid="{00000000-0002-0000-0200-00008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xr:uid="{00000000-0002-0000-0200-00008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xr:uid="{00000000-0002-0000-0200-00008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xr:uid="{00000000-0002-0000-0200-00008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xr:uid="{00000000-0002-0000-0200-00008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xr:uid="{00000000-0002-0000-0200-00008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xr:uid="{00000000-0002-0000-0200-00009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xr:uid="{00000000-0002-0000-0200-00009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xr:uid="{00000000-0002-0000-0200-00009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xr:uid="{00000000-0002-0000-0200-00009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xr:uid="{00000000-0002-0000-0200-00009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xr:uid="{00000000-0002-0000-0200-00009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xr:uid="{00000000-0002-0000-0200-00009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xr:uid="{00000000-0002-0000-0200-00009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xr:uid="{00000000-0002-0000-0200-00009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xr:uid="{00000000-0002-0000-0200-00009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xr:uid="{00000000-0002-0000-0200-00009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xr:uid="{00000000-0002-0000-0200-00009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xr:uid="{00000000-0002-0000-0200-00009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xr:uid="{00000000-0002-0000-0200-00009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xr:uid="{00000000-0002-0000-0200-00009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xr:uid="{00000000-0002-0000-0200-00009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xr:uid="{00000000-0002-0000-0200-0000A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xr:uid="{00000000-0002-0000-0200-0000A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xr:uid="{00000000-0002-0000-0200-0000A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xr:uid="{00000000-0002-0000-0200-0000A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xr:uid="{00000000-0002-0000-0200-0000A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xr:uid="{00000000-0002-0000-0200-0000A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xr:uid="{00000000-0002-0000-0200-0000A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xr:uid="{00000000-0002-0000-0200-0000A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xr:uid="{00000000-0002-0000-0200-0000A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xr:uid="{00000000-0002-0000-0200-0000A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xr:uid="{00000000-0002-0000-0200-0000A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xr:uid="{00000000-0002-0000-0200-0000A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xr:uid="{00000000-0002-0000-0200-0000A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xr:uid="{00000000-0002-0000-0200-0000A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xr:uid="{00000000-0002-0000-0200-0000A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xr:uid="{00000000-0002-0000-0200-0000A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xr:uid="{00000000-0002-0000-0200-0000B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xr:uid="{00000000-0002-0000-0200-0000B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xr:uid="{00000000-0002-0000-0200-0000B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xr:uid="{00000000-0002-0000-0200-0000B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xr:uid="{00000000-0002-0000-0200-0000B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xr:uid="{00000000-0002-0000-0200-0000B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xr:uid="{00000000-0002-0000-0200-0000B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xr:uid="{00000000-0002-0000-0200-0000B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xr:uid="{00000000-0002-0000-0200-0000B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xr:uid="{00000000-0002-0000-0200-0000B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xr:uid="{00000000-0002-0000-0200-0000B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xr:uid="{00000000-0002-0000-0200-0000B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xr:uid="{00000000-0002-0000-0200-0000B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xr:uid="{00000000-0002-0000-0200-0000B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xr:uid="{00000000-0002-0000-0200-0000B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xr:uid="{00000000-0002-0000-0200-0000B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xr:uid="{00000000-0002-0000-0200-0000C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xr:uid="{00000000-0002-0000-0200-0000C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xr:uid="{00000000-0002-0000-0200-0000C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xr:uid="{00000000-0002-0000-0200-0000C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xr:uid="{00000000-0002-0000-0200-0000C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xr:uid="{00000000-0002-0000-0200-0000C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xr:uid="{00000000-0002-0000-0200-0000C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xr:uid="{00000000-0002-0000-0200-0000C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xr:uid="{00000000-0002-0000-0200-0000C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xr:uid="{00000000-0002-0000-0200-0000C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xr:uid="{00000000-0002-0000-0200-0000C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xr:uid="{00000000-0002-0000-0200-0000C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xr:uid="{00000000-0002-0000-0200-0000C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xr:uid="{00000000-0002-0000-0200-0000C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xr:uid="{00000000-0002-0000-0200-0000C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xr:uid="{00000000-0002-0000-0200-0000C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xr:uid="{00000000-0002-0000-0200-0000D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xr:uid="{00000000-0002-0000-0200-0000D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xr:uid="{00000000-0002-0000-0200-0000D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xr:uid="{00000000-0002-0000-0200-0000D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xr:uid="{00000000-0002-0000-0200-0000D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xr:uid="{00000000-0002-0000-0200-0000D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xr:uid="{00000000-0002-0000-0200-0000D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xr:uid="{00000000-0002-0000-0200-0000D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xr:uid="{00000000-0002-0000-0200-0000D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xr:uid="{00000000-0002-0000-0200-0000D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xr:uid="{00000000-0002-0000-0200-0000D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xr:uid="{00000000-0002-0000-0200-0000D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xr:uid="{00000000-0002-0000-0200-0000D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xr:uid="{00000000-0002-0000-0200-0000D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xr:uid="{00000000-0002-0000-0200-0000D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xr:uid="{00000000-0002-0000-0200-0000D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xr:uid="{00000000-0002-0000-0200-0000E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xr:uid="{00000000-0002-0000-0200-0000E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xr:uid="{00000000-0002-0000-0200-0000E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xr:uid="{00000000-0002-0000-0200-0000E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xr:uid="{00000000-0002-0000-0200-0000E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xr:uid="{00000000-0002-0000-0200-0000E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xr:uid="{00000000-0002-0000-0200-0000E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xr:uid="{00000000-0002-0000-0200-0000E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xr:uid="{00000000-0002-0000-0200-0000E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xr:uid="{00000000-0002-0000-0200-0000E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xr:uid="{00000000-0002-0000-0200-0000E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xr:uid="{00000000-0002-0000-0200-0000E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xr:uid="{00000000-0002-0000-0200-0000E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xr:uid="{00000000-0002-0000-0200-0000E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xr:uid="{00000000-0002-0000-0200-0000E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xr:uid="{00000000-0002-0000-0200-0000E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xr:uid="{00000000-0002-0000-0200-0000F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xr:uid="{00000000-0002-0000-0200-0000F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xr:uid="{00000000-0002-0000-0200-0000F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xr:uid="{00000000-0002-0000-0200-0000F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xr:uid="{00000000-0002-0000-0200-0000F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xr:uid="{00000000-0002-0000-0200-0000F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xr:uid="{00000000-0002-0000-0200-0000F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xr:uid="{00000000-0002-0000-0200-0000F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xr:uid="{00000000-0002-0000-0200-0000F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xr:uid="{00000000-0002-0000-0200-0000F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xr:uid="{00000000-0002-0000-0200-0000F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xr:uid="{00000000-0002-0000-0200-0000F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xr:uid="{00000000-0002-0000-0200-0000F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xr:uid="{00000000-0002-0000-0200-0000F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xr:uid="{00000000-0002-0000-0200-0000F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xr:uid="{00000000-0002-0000-0200-0000F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xr:uid="{00000000-0002-0000-0200-00000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xr:uid="{00000000-0002-0000-0200-00000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xr:uid="{00000000-0002-0000-0200-00000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xr:uid="{00000000-0002-0000-0200-00000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xr:uid="{00000000-0002-0000-0200-00000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xr:uid="{00000000-0002-0000-0200-00000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xr:uid="{00000000-0002-0000-0200-00000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xr:uid="{00000000-0002-0000-0200-00000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xr:uid="{00000000-0002-0000-0200-00000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xr:uid="{00000000-0002-0000-0200-00000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xr:uid="{00000000-0002-0000-0200-00000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xr:uid="{00000000-0002-0000-0200-00000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xr:uid="{00000000-0002-0000-0200-00000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xr:uid="{00000000-0002-0000-0200-00000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xr:uid="{00000000-0002-0000-0200-00000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xr:uid="{00000000-0002-0000-0200-00000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xr:uid="{00000000-0002-0000-0200-00001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xr:uid="{00000000-0002-0000-0200-00001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xr:uid="{00000000-0002-0000-0200-00001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xr:uid="{00000000-0002-0000-0200-00001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xr:uid="{00000000-0002-0000-0200-00001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xr:uid="{00000000-0002-0000-0200-00001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xr:uid="{00000000-0002-0000-0200-00001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xr:uid="{00000000-0002-0000-0200-00001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xr:uid="{00000000-0002-0000-0200-00001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xr:uid="{00000000-0002-0000-0200-00001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xr:uid="{00000000-0002-0000-0200-00001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xr:uid="{00000000-0002-0000-0200-00001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xr:uid="{00000000-0002-0000-0200-00001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xr:uid="{00000000-0002-0000-0200-00001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xr:uid="{00000000-0002-0000-0200-00001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xr:uid="{00000000-0002-0000-0200-00001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xr:uid="{00000000-0002-0000-0200-00002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xr:uid="{00000000-0002-0000-0200-00002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xr:uid="{00000000-0002-0000-0200-00002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xr:uid="{00000000-0002-0000-0200-00002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xr:uid="{00000000-0002-0000-0200-00002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xr:uid="{00000000-0002-0000-0200-00002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xr:uid="{00000000-0002-0000-0200-00002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xr:uid="{00000000-0002-0000-0200-00002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xr:uid="{00000000-0002-0000-0200-00002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xr:uid="{00000000-0002-0000-0200-00002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xr:uid="{00000000-0002-0000-0200-00002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xr:uid="{00000000-0002-0000-0200-00002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xr:uid="{00000000-0002-0000-0200-00002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xr:uid="{00000000-0002-0000-0200-00002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xr:uid="{00000000-0002-0000-0200-00002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xr:uid="{00000000-0002-0000-0200-00002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xr:uid="{00000000-0002-0000-0200-00003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xr:uid="{00000000-0002-0000-0200-00003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xr:uid="{00000000-0002-0000-0200-00003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xr:uid="{00000000-0002-0000-0200-00003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xr:uid="{00000000-0002-0000-0200-00003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xr:uid="{00000000-0002-0000-0200-00003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xr:uid="{00000000-0002-0000-0200-00003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xr:uid="{00000000-0002-0000-0200-00003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xr:uid="{00000000-0002-0000-0200-00003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xr:uid="{00000000-0002-0000-0200-00003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xr:uid="{00000000-0002-0000-0200-00003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xr:uid="{00000000-0002-0000-0200-00003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xr:uid="{00000000-0002-0000-0200-00003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xr:uid="{00000000-0002-0000-0200-00003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xr:uid="{00000000-0002-0000-0200-00003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xr:uid="{00000000-0002-0000-0200-00003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xr:uid="{00000000-0002-0000-0200-00004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xr:uid="{00000000-0002-0000-0200-00004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xr:uid="{00000000-0002-0000-0200-00004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xr:uid="{00000000-0002-0000-0200-00004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xr:uid="{00000000-0002-0000-0200-00004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xr:uid="{00000000-0002-0000-0200-00004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xr:uid="{00000000-0002-0000-0200-00004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xr:uid="{00000000-0002-0000-0200-00004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xr:uid="{00000000-0002-0000-0200-00004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xr:uid="{00000000-0002-0000-0200-00004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xr:uid="{00000000-0002-0000-0200-00004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xr:uid="{00000000-0002-0000-0200-00004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xr:uid="{00000000-0002-0000-0200-00004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xr:uid="{00000000-0002-0000-0200-00004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xr:uid="{00000000-0002-0000-0200-00004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xr:uid="{00000000-0002-0000-0200-00004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xr:uid="{00000000-0002-0000-0200-00005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xr:uid="{00000000-0002-0000-0200-00005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xr:uid="{00000000-0002-0000-0200-00005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xr:uid="{00000000-0002-0000-0200-00005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xr:uid="{00000000-0002-0000-0200-00005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xr:uid="{00000000-0002-0000-0200-00005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xr:uid="{00000000-0002-0000-0200-00005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xr:uid="{00000000-0002-0000-0200-00005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xr:uid="{00000000-0002-0000-0200-00005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xr:uid="{00000000-0002-0000-0200-00005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xr:uid="{00000000-0002-0000-0200-00005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xr:uid="{00000000-0002-0000-0200-00005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xr:uid="{00000000-0002-0000-0200-00005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xr:uid="{00000000-0002-0000-0200-00005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xr:uid="{00000000-0002-0000-0200-00005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xr:uid="{00000000-0002-0000-0200-00005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xr:uid="{00000000-0002-0000-0200-00006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xr:uid="{00000000-0002-0000-0200-00006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xr:uid="{00000000-0002-0000-0200-00006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xr:uid="{00000000-0002-0000-0200-00006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xr:uid="{00000000-0002-0000-0200-00006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xr:uid="{00000000-0002-0000-0200-00006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xr:uid="{00000000-0002-0000-0200-00006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xr:uid="{00000000-0002-0000-0200-00006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xr:uid="{00000000-0002-0000-0200-00006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xr:uid="{00000000-0002-0000-0200-00006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xr:uid="{00000000-0002-0000-0200-00006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xr:uid="{00000000-0002-0000-0200-00006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xr:uid="{00000000-0002-0000-0200-00006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xr:uid="{00000000-0002-0000-0200-00006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xr:uid="{00000000-0002-0000-0200-00006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xr:uid="{00000000-0002-0000-0200-00006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xr:uid="{00000000-0002-0000-0200-00007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xr:uid="{00000000-0002-0000-0200-00007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xr:uid="{00000000-0002-0000-0200-00007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xr:uid="{00000000-0002-0000-0200-00007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xr:uid="{00000000-0002-0000-0200-00007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xr:uid="{00000000-0002-0000-0200-00007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xr:uid="{00000000-0002-0000-0200-00007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xr:uid="{00000000-0002-0000-0200-00007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xr:uid="{00000000-0002-0000-0200-00007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xr:uid="{00000000-0002-0000-0200-00007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xr:uid="{00000000-0002-0000-0200-00007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xr:uid="{00000000-0002-0000-0200-00007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xr:uid="{00000000-0002-0000-0200-00007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xr:uid="{00000000-0002-0000-0200-00007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xr:uid="{00000000-0002-0000-0200-00007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xr:uid="{00000000-0002-0000-0200-00007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xr:uid="{00000000-0002-0000-0200-00008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xr:uid="{00000000-0002-0000-0200-00008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xr:uid="{00000000-0002-0000-0200-00008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xr:uid="{00000000-0002-0000-0200-00008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xr:uid="{00000000-0002-0000-0200-00008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xr:uid="{00000000-0002-0000-0200-00008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xr:uid="{00000000-0002-0000-0200-00008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xr:uid="{00000000-0002-0000-0200-00008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xr:uid="{00000000-0002-0000-0200-00008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xr:uid="{00000000-0002-0000-0200-00008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xr:uid="{00000000-0002-0000-0200-00008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xr:uid="{00000000-0002-0000-0200-00008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xr:uid="{00000000-0002-0000-0200-00008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xr:uid="{00000000-0002-0000-0200-00008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xr:uid="{00000000-0002-0000-0200-00008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xr:uid="{00000000-0002-0000-0200-00008F01000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T11:AD50 AF11:AO50" xr:uid="{00000000-0002-0000-0200-000090010000}">
      <formula1>0</formula1>
      <formula2>100</formula2>
    </dataValidation>
    <dataValidation showDropDown="1" showInputMessage="1" showErrorMessage="1" errorTitle="Masukan salah" error="Isian Anda salah!" promptTitle="Input yg diisikan" prompt="HURUF _x000a_A / B / C / D / E" sqref="BA11:BA50" xr:uid="{00000000-0002-0000-0200-0000D804000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XI-MIPA 5</vt:lpstr>
      <vt:lpstr>XI-MIPA 6</vt:lpstr>
      <vt:lpstr>XI-MIPA 7</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Aim</cp:lastModifiedBy>
  <dcterms:created xsi:type="dcterms:W3CDTF">2015-09-01T09:01:01Z</dcterms:created>
  <dcterms:modified xsi:type="dcterms:W3CDTF">2019-12-12T00:42:52Z</dcterms:modified>
  <cp:category/>
</cp:coreProperties>
</file>