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0" yWindow="555" windowWidth="19815" windowHeight="9405" activeTab="3"/>
  </bookViews>
  <sheets>
    <sheet name="X-MIPA 1" sheetId="1" r:id="rId1"/>
    <sheet name="X-MIPA 2" sheetId="2" r:id="rId2"/>
    <sheet name="X-MIPA 3" sheetId="3" r:id="rId3"/>
    <sheet name="X-MIPA 4" sheetId="4" r:id="rId4"/>
  </sheets>
  <calcPr calcId="145621"/>
</workbook>
</file>

<file path=xl/calcChain.xml><?xml version="1.0" encoding="utf-8"?>
<calcChain xmlns="http://schemas.openxmlformats.org/spreadsheetml/2006/main">
  <c r="K55" i="4" l="1"/>
  <c r="P50" i="4"/>
  <c r="M50" i="4"/>
  <c r="N50" i="4" s="1"/>
  <c r="K50" i="4"/>
  <c r="L50" i="4" s="1"/>
  <c r="J50" i="4"/>
  <c r="G50" i="4"/>
  <c r="H50" i="4" s="1"/>
  <c r="E50" i="4"/>
  <c r="F50" i="4" s="1"/>
  <c r="P49" i="4"/>
  <c r="M49" i="4"/>
  <c r="N49" i="4" s="1"/>
  <c r="K49" i="4"/>
  <c r="L49" i="4" s="1"/>
  <c r="J49" i="4"/>
  <c r="G49" i="4"/>
  <c r="H49" i="4" s="1"/>
  <c r="E49" i="4"/>
  <c r="F49" i="4" s="1"/>
  <c r="P48" i="4"/>
  <c r="M48" i="4"/>
  <c r="N48" i="4" s="1"/>
  <c r="K48" i="4"/>
  <c r="L48" i="4" s="1"/>
  <c r="J48" i="4"/>
  <c r="G48" i="4"/>
  <c r="H48" i="4" s="1"/>
  <c r="E48" i="4"/>
  <c r="F48" i="4" s="1"/>
  <c r="P47" i="4"/>
  <c r="N47" i="4"/>
  <c r="M47" i="4"/>
  <c r="K47" i="4"/>
  <c r="L47" i="4" s="1"/>
  <c r="J47" i="4"/>
  <c r="G47" i="4"/>
  <c r="H47" i="4" s="1"/>
  <c r="E47" i="4"/>
  <c r="F47" i="4" s="1"/>
  <c r="P46" i="4"/>
  <c r="M46" i="4"/>
  <c r="N46" i="4" s="1"/>
  <c r="K46" i="4"/>
  <c r="L46" i="4" s="1"/>
  <c r="J46" i="4"/>
  <c r="G46" i="4"/>
  <c r="H46" i="4" s="1"/>
  <c r="E46" i="4"/>
  <c r="F46" i="4" s="1"/>
  <c r="P45" i="4"/>
  <c r="M45" i="4"/>
  <c r="N45" i="4" s="1"/>
  <c r="K45" i="4"/>
  <c r="L45" i="4" s="1"/>
  <c r="J45" i="4"/>
  <c r="G45" i="4"/>
  <c r="H45" i="4" s="1"/>
  <c r="E45" i="4"/>
  <c r="F45" i="4" s="1"/>
  <c r="P44" i="4"/>
  <c r="M44" i="4"/>
  <c r="N44" i="4" s="1"/>
  <c r="K44" i="4"/>
  <c r="L44" i="4" s="1"/>
  <c r="J44" i="4"/>
  <c r="G44" i="4"/>
  <c r="H44" i="4" s="1"/>
  <c r="E44" i="4"/>
  <c r="F44" i="4" s="1"/>
  <c r="P43" i="4"/>
  <c r="M43" i="4"/>
  <c r="N43" i="4" s="1"/>
  <c r="K43" i="4"/>
  <c r="L43" i="4" s="1"/>
  <c r="J43" i="4"/>
  <c r="G43" i="4"/>
  <c r="H43" i="4" s="1"/>
  <c r="E43" i="4"/>
  <c r="F43" i="4" s="1"/>
  <c r="P42" i="4"/>
  <c r="M42" i="4"/>
  <c r="N42" i="4" s="1"/>
  <c r="K42" i="4"/>
  <c r="L42" i="4" s="1"/>
  <c r="J42" i="4"/>
  <c r="G42" i="4"/>
  <c r="H42" i="4" s="1"/>
  <c r="E42" i="4"/>
  <c r="F42" i="4" s="1"/>
  <c r="P41" i="4"/>
  <c r="M41" i="4"/>
  <c r="N41" i="4" s="1"/>
  <c r="K41" i="4"/>
  <c r="L41" i="4" s="1"/>
  <c r="J41" i="4"/>
  <c r="G41" i="4"/>
  <c r="H41" i="4" s="1"/>
  <c r="E41" i="4"/>
  <c r="F41" i="4" s="1"/>
  <c r="P40" i="4"/>
  <c r="M40" i="4"/>
  <c r="N40" i="4" s="1"/>
  <c r="K40" i="4"/>
  <c r="L40" i="4" s="1"/>
  <c r="J40" i="4"/>
  <c r="G40" i="4"/>
  <c r="H40" i="4" s="1"/>
  <c r="E40" i="4"/>
  <c r="F40" i="4" s="1"/>
  <c r="P39" i="4"/>
  <c r="M39" i="4"/>
  <c r="N39" i="4" s="1"/>
  <c r="K39" i="4"/>
  <c r="L39" i="4" s="1"/>
  <c r="J39" i="4"/>
  <c r="G39" i="4"/>
  <c r="H39" i="4" s="1"/>
  <c r="E39" i="4"/>
  <c r="F39" i="4" s="1"/>
  <c r="P38" i="4"/>
  <c r="M38" i="4"/>
  <c r="N38" i="4" s="1"/>
  <c r="K38" i="4"/>
  <c r="L38" i="4" s="1"/>
  <c r="J38" i="4"/>
  <c r="G38" i="4"/>
  <c r="H38" i="4" s="1"/>
  <c r="E38" i="4"/>
  <c r="F38" i="4" s="1"/>
  <c r="P37" i="4"/>
  <c r="M37" i="4"/>
  <c r="N37" i="4" s="1"/>
  <c r="K37" i="4"/>
  <c r="L37" i="4" s="1"/>
  <c r="J37" i="4"/>
  <c r="G37" i="4"/>
  <c r="H37" i="4" s="1"/>
  <c r="E37" i="4"/>
  <c r="F37" i="4" s="1"/>
  <c r="P36" i="4"/>
  <c r="M36" i="4"/>
  <c r="N36" i="4" s="1"/>
  <c r="K36" i="4"/>
  <c r="L36" i="4" s="1"/>
  <c r="J36" i="4"/>
  <c r="G36" i="4"/>
  <c r="H36" i="4" s="1"/>
  <c r="E36" i="4"/>
  <c r="F36" i="4" s="1"/>
  <c r="P35" i="4"/>
  <c r="M35" i="4"/>
  <c r="N35" i="4" s="1"/>
  <c r="K35" i="4"/>
  <c r="L35" i="4" s="1"/>
  <c r="J35" i="4"/>
  <c r="G35" i="4"/>
  <c r="H35" i="4" s="1"/>
  <c r="E35" i="4"/>
  <c r="F35" i="4" s="1"/>
  <c r="P34" i="4"/>
  <c r="M34" i="4"/>
  <c r="N34" i="4" s="1"/>
  <c r="K34" i="4"/>
  <c r="L34" i="4" s="1"/>
  <c r="J34" i="4"/>
  <c r="G34" i="4"/>
  <c r="H34" i="4" s="1"/>
  <c r="E34" i="4"/>
  <c r="F34" i="4" s="1"/>
  <c r="P33" i="4"/>
  <c r="M33" i="4"/>
  <c r="N33" i="4" s="1"/>
  <c r="K33" i="4"/>
  <c r="L33" i="4" s="1"/>
  <c r="J33" i="4"/>
  <c r="G33" i="4"/>
  <c r="H33" i="4" s="1"/>
  <c r="E33" i="4"/>
  <c r="F33" i="4" s="1"/>
  <c r="P32" i="4"/>
  <c r="M32" i="4"/>
  <c r="N32" i="4" s="1"/>
  <c r="K32" i="4"/>
  <c r="L32" i="4" s="1"/>
  <c r="J32" i="4"/>
  <c r="G32" i="4"/>
  <c r="H32" i="4" s="1"/>
  <c r="E32" i="4"/>
  <c r="F32" i="4" s="1"/>
  <c r="P31" i="4"/>
  <c r="N31" i="4"/>
  <c r="M31" i="4"/>
  <c r="K31" i="4"/>
  <c r="L31" i="4" s="1"/>
  <c r="J31" i="4"/>
  <c r="H31" i="4"/>
  <c r="G31" i="4"/>
  <c r="E31" i="4"/>
  <c r="F31" i="4" s="1"/>
  <c r="P30" i="4"/>
  <c r="M30" i="4"/>
  <c r="N30" i="4" s="1"/>
  <c r="K30" i="4"/>
  <c r="L30" i="4" s="1"/>
  <c r="J30" i="4"/>
  <c r="G30" i="4"/>
  <c r="H30" i="4" s="1"/>
  <c r="E30" i="4"/>
  <c r="F30" i="4" s="1"/>
  <c r="P29" i="4"/>
  <c r="M29" i="4"/>
  <c r="N29" i="4" s="1"/>
  <c r="K29" i="4"/>
  <c r="L29" i="4" s="1"/>
  <c r="J29" i="4"/>
  <c r="G29" i="4"/>
  <c r="H29" i="4" s="1"/>
  <c r="E29" i="4"/>
  <c r="F29" i="4" s="1"/>
  <c r="P28" i="4"/>
  <c r="M28" i="4"/>
  <c r="N28" i="4" s="1"/>
  <c r="L28" i="4"/>
  <c r="K28" i="4"/>
  <c r="J28" i="4"/>
  <c r="G28" i="4"/>
  <c r="H28" i="4" s="1"/>
  <c r="E28" i="4"/>
  <c r="F28" i="4" s="1"/>
  <c r="P27" i="4"/>
  <c r="N27" i="4"/>
  <c r="M27" i="4"/>
  <c r="K27" i="4"/>
  <c r="L27" i="4" s="1"/>
  <c r="J27" i="4"/>
  <c r="H27" i="4"/>
  <c r="G27" i="4"/>
  <c r="E27" i="4"/>
  <c r="F27" i="4" s="1"/>
  <c r="P26" i="4"/>
  <c r="M26" i="4"/>
  <c r="N26" i="4" s="1"/>
  <c r="K26" i="4"/>
  <c r="L26" i="4" s="1"/>
  <c r="J26" i="4"/>
  <c r="G26" i="4"/>
  <c r="H26" i="4" s="1"/>
  <c r="E26" i="4"/>
  <c r="F26" i="4" s="1"/>
  <c r="P25" i="4"/>
  <c r="M25" i="4"/>
  <c r="N25" i="4" s="1"/>
  <c r="K25" i="4"/>
  <c r="L25" i="4" s="1"/>
  <c r="J25" i="4"/>
  <c r="G25" i="4"/>
  <c r="H25" i="4" s="1"/>
  <c r="F25" i="4"/>
  <c r="E25" i="4"/>
  <c r="P24" i="4"/>
  <c r="M24" i="4"/>
  <c r="N24" i="4" s="1"/>
  <c r="K24" i="4"/>
  <c r="L24" i="4" s="1"/>
  <c r="J24" i="4"/>
  <c r="G24" i="4"/>
  <c r="H24" i="4" s="1"/>
  <c r="E24" i="4"/>
  <c r="F24" i="4" s="1"/>
  <c r="P23" i="4"/>
  <c r="N23" i="4"/>
  <c r="M23" i="4"/>
  <c r="K23" i="4"/>
  <c r="L23" i="4" s="1"/>
  <c r="J23" i="4"/>
  <c r="H23" i="4"/>
  <c r="G23" i="4"/>
  <c r="E23" i="4"/>
  <c r="F23" i="4" s="1"/>
  <c r="P22" i="4"/>
  <c r="M22" i="4"/>
  <c r="N22" i="4" s="1"/>
  <c r="K22" i="4"/>
  <c r="L22" i="4" s="1"/>
  <c r="J22" i="4"/>
  <c r="G22" i="4"/>
  <c r="H22" i="4" s="1"/>
  <c r="E22" i="4"/>
  <c r="F22" i="4" s="1"/>
  <c r="P21" i="4"/>
  <c r="M21" i="4"/>
  <c r="N21" i="4" s="1"/>
  <c r="K21" i="4"/>
  <c r="L21" i="4" s="1"/>
  <c r="J21" i="4"/>
  <c r="G21" i="4"/>
  <c r="H21" i="4" s="1"/>
  <c r="E21" i="4"/>
  <c r="F21" i="4" s="1"/>
  <c r="P20" i="4"/>
  <c r="M20" i="4"/>
  <c r="N20" i="4" s="1"/>
  <c r="L20" i="4"/>
  <c r="K20" i="4"/>
  <c r="J20" i="4"/>
  <c r="G20" i="4"/>
  <c r="H20" i="4" s="1"/>
  <c r="E20" i="4"/>
  <c r="F20" i="4" s="1"/>
  <c r="P19" i="4"/>
  <c r="N19" i="4"/>
  <c r="M19" i="4"/>
  <c r="K19" i="4"/>
  <c r="L19" i="4" s="1"/>
  <c r="J19" i="4"/>
  <c r="H19" i="4"/>
  <c r="G19" i="4"/>
  <c r="E19" i="4"/>
  <c r="F19" i="4" s="1"/>
  <c r="P18" i="4"/>
  <c r="M18" i="4"/>
  <c r="N18" i="4" s="1"/>
  <c r="K18" i="4"/>
  <c r="L18" i="4" s="1"/>
  <c r="J18" i="4"/>
  <c r="G18" i="4"/>
  <c r="H18" i="4" s="1"/>
  <c r="E18" i="4"/>
  <c r="F18" i="4" s="1"/>
  <c r="P17" i="4"/>
  <c r="M17" i="4"/>
  <c r="N17" i="4" s="1"/>
  <c r="K17" i="4"/>
  <c r="L17" i="4" s="1"/>
  <c r="J17" i="4"/>
  <c r="G17" i="4"/>
  <c r="H17" i="4" s="1"/>
  <c r="F17" i="4"/>
  <c r="E17" i="4"/>
  <c r="P16" i="4"/>
  <c r="M16" i="4"/>
  <c r="N16" i="4" s="1"/>
  <c r="K16" i="4"/>
  <c r="L16" i="4" s="1"/>
  <c r="J16" i="4"/>
  <c r="G16" i="4"/>
  <c r="H16" i="4" s="1"/>
  <c r="E16" i="4"/>
  <c r="F16" i="4" s="1"/>
  <c r="P15" i="4"/>
  <c r="N15" i="4"/>
  <c r="M15" i="4"/>
  <c r="K15" i="4"/>
  <c r="L15" i="4" s="1"/>
  <c r="J15" i="4"/>
  <c r="H15" i="4"/>
  <c r="G15" i="4"/>
  <c r="E15" i="4"/>
  <c r="F15" i="4" s="1"/>
  <c r="P14" i="4"/>
  <c r="M14" i="4"/>
  <c r="N14" i="4" s="1"/>
  <c r="K14" i="4"/>
  <c r="L14" i="4" s="1"/>
  <c r="J14" i="4"/>
  <c r="G14" i="4"/>
  <c r="H14" i="4" s="1"/>
  <c r="E14" i="4"/>
  <c r="F14" i="4" s="1"/>
  <c r="P13" i="4"/>
  <c r="M13" i="4"/>
  <c r="N13" i="4" s="1"/>
  <c r="K13" i="4"/>
  <c r="L13" i="4" s="1"/>
  <c r="J13" i="4"/>
  <c r="G13" i="4"/>
  <c r="H13" i="4" s="1"/>
  <c r="E13" i="4"/>
  <c r="F13" i="4" s="1"/>
  <c r="P12" i="4"/>
  <c r="M12" i="4"/>
  <c r="N12" i="4" s="1"/>
  <c r="K12" i="4"/>
  <c r="L12" i="4" s="1"/>
  <c r="J12" i="4"/>
  <c r="G12" i="4"/>
  <c r="H12" i="4" s="1"/>
  <c r="E12" i="4"/>
  <c r="F12" i="4" s="1"/>
  <c r="P11" i="4"/>
  <c r="M11" i="4"/>
  <c r="N11" i="4" s="1"/>
  <c r="K11" i="4"/>
  <c r="L11" i="4" s="1"/>
  <c r="J11" i="4"/>
  <c r="G11" i="4"/>
  <c r="H11" i="4" s="1"/>
  <c r="E11" i="4"/>
  <c r="F11" i="4" s="1"/>
  <c r="K55" i="3"/>
  <c r="P50" i="3"/>
  <c r="M50" i="3"/>
  <c r="N50" i="3" s="1"/>
  <c r="K50" i="3"/>
  <c r="L50" i="3" s="1"/>
  <c r="J50" i="3"/>
  <c r="H50" i="3"/>
  <c r="G50" i="3"/>
  <c r="F50" i="3"/>
  <c r="E50" i="3"/>
  <c r="P49" i="3"/>
  <c r="M49" i="3"/>
  <c r="N49" i="3" s="1"/>
  <c r="K49" i="3"/>
  <c r="L49" i="3" s="1"/>
  <c r="J49" i="3"/>
  <c r="G49" i="3"/>
  <c r="H49" i="3" s="1"/>
  <c r="E49" i="3"/>
  <c r="F49" i="3" s="1"/>
  <c r="P48" i="3"/>
  <c r="M48" i="3"/>
  <c r="N48" i="3" s="1"/>
  <c r="K48" i="3"/>
  <c r="L48" i="3" s="1"/>
  <c r="J48" i="3"/>
  <c r="G48" i="3"/>
  <c r="H48" i="3" s="1"/>
  <c r="E48" i="3"/>
  <c r="F48" i="3" s="1"/>
  <c r="P47" i="3"/>
  <c r="M47" i="3"/>
  <c r="N47" i="3" s="1"/>
  <c r="K47" i="3"/>
  <c r="L47" i="3" s="1"/>
  <c r="J47" i="3"/>
  <c r="G47" i="3"/>
  <c r="H47" i="3" s="1"/>
  <c r="E47" i="3"/>
  <c r="F47" i="3" s="1"/>
  <c r="P46" i="3"/>
  <c r="M46" i="3"/>
  <c r="N46" i="3" s="1"/>
  <c r="K46" i="3"/>
  <c r="L46" i="3" s="1"/>
  <c r="J46" i="3"/>
  <c r="H46" i="3"/>
  <c r="G46" i="3"/>
  <c r="F46" i="3"/>
  <c r="E46" i="3"/>
  <c r="P45" i="3"/>
  <c r="M45" i="3"/>
  <c r="N45" i="3" s="1"/>
  <c r="K45" i="3"/>
  <c r="L45" i="3" s="1"/>
  <c r="J45" i="3"/>
  <c r="G45" i="3"/>
  <c r="H45" i="3" s="1"/>
  <c r="E45" i="3"/>
  <c r="F45" i="3" s="1"/>
  <c r="P44" i="3"/>
  <c r="M44" i="3"/>
  <c r="N44" i="3" s="1"/>
  <c r="K44" i="3"/>
  <c r="L44" i="3" s="1"/>
  <c r="J44" i="3"/>
  <c r="G44" i="3"/>
  <c r="H44" i="3" s="1"/>
  <c r="E44" i="3"/>
  <c r="F44" i="3" s="1"/>
  <c r="P43" i="3"/>
  <c r="M43" i="3"/>
  <c r="N43" i="3" s="1"/>
  <c r="K43" i="3"/>
  <c r="L43" i="3" s="1"/>
  <c r="J43" i="3"/>
  <c r="G43" i="3"/>
  <c r="H43" i="3" s="1"/>
  <c r="E43" i="3"/>
  <c r="F43" i="3" s="1"/>
  <c r="P42" i="3"/>
  <c r="M42" i="3"/>
  <c r="N42" i="3" s="1"/>
  <c r="K42" i="3"/>
  <c r="L42" i="3" s="1"/>
  <c r="J42" i="3"/>
  <c r="G42" i="3"/>
  <c r="H42" i="3" s="1"/>
  <c r="E42" i="3"/>
  <c r="F42" i="3" s="1"/>
  <c r="P41" i="3"/>
  <c r="M41" i="3"/>
  <c r="N41" i="3" s="1"/>
  <c r="K41" i="3"/>
  <c r="L41" i="3" s="1"/>
  <c r="J41" i="3"/>
  <c r="H41" i="3"/>
  <c r="G41" i="3"/>
  <c r="E41" i="3"/>
  <c r="F41" i="3" s="1"/>
  <c r="P40" i="3"/>
  <c r="M40" i="3"/>
  <c r="N40" i="3" s="1"/>
  <c r="K40" i="3"/>
  <c r="L40" i="3" s="1"/>
  <c r="J40" i="3"/>
  <c r="G40" i="3"/>
  <c r="H40" i="3" s="1"/>
  <c r="E40" i="3"/>
  <c r="F40" i="3" s="1"/>
  <c r="P39" i="3"/>
  <c r="M39" i="3"/>
  <c r="N39" i="3" s="1"/>
  <c r="K39" i="3"/>
  <c r="L39" i="3" s="1"/>
  <c r="J39" i="3"/>
  <c r="G39" i="3"/>
  <c r="H39" i="3" s="1"/>
  <c r="F39" i="3"/>
  <c r="E39" i="3"/>
  <c r="P38" i="3"/>
  <c r="M38" i="3"/>
  <c r="N38" i="3" s="1"/>
  <c r="K38" i="3"/>
  <c r="L38" i="3" s="1"/>
  <c r="J38" i="3"/>
  <c r="G38" i="3"/>
  <c r="H38" i="3" s="1"/>
  <c r="E38" i="3"/>
  <c r="F38" i="3" s="1"/>
  <c r="P37" i="3"/>
  <c r="M37" i="3"/>
  <c r="N37" i="3" s="1"/>
  <c r="K37" i="3"/>
  <c r="L37" i="3" s="1"/>
  <c r="J37" i="3"/>
  <c r="H37" i="3"/>
  <c r="G37" i="3"/>
  <c r="E37" i="3"/>
  <c r="F37" i="3" s="1"/>
  <c r="P36" i="3"/>
  <c r="M36" i="3"/>
  <c r="N36" i="3" s="1"/>
  <c r="K36" i="3"/>
  <c r="L36" i="3" s="1"/>
  <c r="J36" i="3"/>
  <c r="G36" i="3"/>
  <c r="H36" i="3" s="1"/>
  <c r="E36" i="3"/>
  <c r="F36" i="3" s="1"/>
  <c r="P35" i="3"/>
  <c r="M35" i="3"/>
  <c r="N35" i="3" s="1"/>
  <c r="K35" i="3"/>
  <c r="L35" i="3" s="1"/>
  <c r="J35" i="3"/>
  <c r="G35" i="3"/>
  <c r="H35" i="3" s="1"/>
  <c r="E35" i="3"/>
  <c r="F35" i="3" s="1"/>
  <c r="P34" i="3"/>
  <c r="M34" i="3"/>
  <c r="N34" i="3" s="1"/>
  <c r="K34" i="3"/>
  <c r="L34" i="3" s="1"/>
  <c r="J34" i="3"/>
  <c r="G34" i="3"/>
  <c r="H34" i="3" s="1"/>
  <c r="E34" i="3"/>
  <c r="F34" i="3" s="1"/>
  <c r="P33" i="3"/>
  <c r="M33" i="3"/>
  <c r="N33" i="3" s="1"/>
  <c r="K33" i="3"/>
  <c r="L33" i="3" s="1"/>
  <c r="J33" i="3"/>
  <c r="H33" i="3"/>
  <c r="G33" i="3"/>
  <c r="E33" i="3"/>
  <c r="F33" i="3" s="1"/>
  <c r="P32" i="3"/>
  <c r="M32" i="3"/>
  <c r="N32" i="3" s="1"/>
  <c r="K32" i="3"/>
  <c r="L32" i="3" s="1"/>
  <c r="J32" i="3"/>
  <c r="G32" i="3"/>
  <c r="H32" i="3" s="1"/>
  <c r="E32" i="3"/>
  <c r="F32" i="3" s="1"/>
  <c r="P31" i="3"/>
  <c r="M31" i="3"/>
  <c r="N31" i="3" s="1"/>
  <c r="K31" i="3"/>
  <c r="L31" i="3" s="1"/>
  <c r="J31" i="3"/>
  <c r="G31" i="3"/>
  <c r="H31" i="3" s="1"/>
  <c r="E31" i="3"/>
  <c r="F31" i="3" s="1"/>
  <c r="P30" i="3"/>
  <c r="M30" i="3"/>
  <c r="N30" i="3" s="1"/>
  <c r="K30" i="3"/>
  <c r="L30" i="3" s="1"/>
  <c r="J30" i="3"/>
  <c r="G30" i="3"/>
  <c r="H30" i="3" s="1"/>
  <c r="E30" i="3"/>
  <c r="F30" i="3" s="1"/>
  <c r="P29" i="3"/>
  <c r="M29" i="3"/>
  <c r="N29" i="3" s="1"/>
  <c r="K29" i="3"/>
  <c r="L29" i="3" s="1"/>
  <c r="J29" i="3"/>
  <c r="G29" i="3"/>
  <c r="H29" i="3" s="1"/>
  <c r="E29" i="3"/>
  <c r="F29" i="3" s="1"/>
  <c r="P28" i="3"/>
  <c r="M28" i="3"/>
  <c r="N28" i="3" s="1"/>
  <c r="K28" i="3"/>
  <c r="L28" i="3" s="1"/>
  <c r="J28" i="3"/>
  <c r="G28" i="3"/>
  <c r="H28" i="3" s="1"/>
  <c r="E28" i="3"/>
  <c r="F28" i="3" s="1"/>
  <c r="P27" i="3"/>
  <c r="M27" i="3"/>
  <c r="N27" i="3" s="1"/>
  <c r="K27" i="3"/>
  <c r="L27" i="3" s="1"/>
  <c r="J27" i="3"/>
  <c r="G27" i="3"/>
  <c r="H27" i="3" s="1"/>
  <c r="F27" i="3"/>
  <c r="E27" i="3"/>
  <c r="P26" i="3"/>
  <c r="M26" i="3"/>
  <c r="N26" i="3" s="1"/>
  <c r="K26" i="3"/>
  <c r="L26" i="3" s="1"/>
  <c r="J26" i="3"/>
  <c r="G26" i="3"/>
  <c r="H26" i="3" s="1"/>
  <c r="E26" i="3"/>
  <c r="F26" i="3" s="1"/>
  <c r="P25" i="3"/>
  <c r="M25" i="3"/>
  <c r="N25" i="3" s="1"/>
  <c r="K25" i="3"/>
  <c r="L25" i="3" s="1"/>
  <c r="J25" i="3"/>
  <c r="G25" i="3"/>
  <c r="H25" i="3" s="1"/>
  <c r="E25" i="3"/>
  <c r="F25" i="3" s="1"/>
  <c r="P24" i="3"/>
  <c r="M24" i="3"/>
  <c r="N24" i="3" s="1"/>
  <c r="K24" i="3"/>
  <c r="L24" i="3" s="1"/>
  <c r="J24" i="3"/>
  <c r="G24" i="3"/>
  <c r="H24" i="3" s="1"/>
  <c r="E24" i="3"/>
  <c r="F24" i="3" s="1"/>
  <c r="P23" i="3"/>
  <c r="M23" i="3"/>
  <c r="N23" i="3" s="1"/>
  <c r="K23" i="3"/>
  <c r="L23" i="3" s="1"/>
  <c r="J23" i="3"/>
  <c r="G23" i="3"/>
  <c r="H23" i="3" s="1"/>
  <c r="E23" i="3"/>
  <c r="F23" i="3" s="1"/>
  <c r="P22" i="3"/>
  <c r="M22" i="3"/>
  <c r="N22" i="3" s="1"/>
  <c r="K22" i="3"/>
  <c r="L22" i="3" s="1"/>
  <c r="J22" i="3"/>
  <c r="G22" i="3"/>
  <c r="H22" i="3" s="1"/>
  <c r="E22" i="3"/>
  <c r="F22" i="3" s="1"/>
  <c r="P21" i="3"/>
  <c r="M21" i="3"/>
  <c r="N21" i="3" s="1"/>
  <c r="K21" i="3"/>
  <c r="L21" i="3" s="1"/>
  <c r="J21" i="3"/>
  <c r="G21" i="3"/>
  <c r="H21" i="3" s="1"/>
  <c r="E21" i="3"/>
  <c r="F21" i="3" s="1"/>
  <c r="P20" i="3"/>
  <c r="M20" i="3"/>
  <c r="N20" i="3" s="1"/>
  <c r="K20" i="3"/>
  <c r="L20" i="3" s="1"/>
  <c r="J20" i="3"/>
  <c r="G20" i="3"/>
  <c r="H20" i="3" s="1"/>
  <c r="E20" i="3"/>
  <c r="F20" i="3" s="1"/>
  <c r="P19" i="3"/>
  <c r="M19" i="3"/>
  <c r="N19" i="3" s="1"/>
  <c r="K19" i="3"/>
  <c r="L19" i="3" s="1"/>
  <c r="J19" i="3"/>
  <c r="G19" i="3"/>
  <c r="H19" i="3" s="1"/>
  <c r="E19" i="3"/>
  <c r="F19" i="3" s="1"/>
  <c r="P18" i="3"/>
  <c r="M18" i="3"/>
  <c r="N18" i="3" s="1"/>
  <c r="K18" i="3"/>
  <c r="L18" i="3" s="1"/>
  <c r="J18" i="3"/>
  <c r="G18" i="3"/>
  <c r="H18" i="3" s="1"/>
  <c r="E18" i="3"/>
  <c r="F18" i="3" s="1"/>
  <c r="P17" i="3"/>
  <c r="M17" i="3"/>
  <c r="N17" i="3" s="1"/>
  <c r="K17" i="3"/>
  <c r="L17" i="3" s="1"/>
  <c r="J17" i="3"/>
  <c r="H17" i="3"/>
  <c r="G17" i="3"/>
  <c r="E17" i="3"/>
  <c r="F17" i="3" s="1"/>
  <c r="P16" i="3"/>
  <c r="M16" i="3"/>
  <c r="N16" i="3" s="1"/>
  <c r="K16" i="3"/>
  <c r="L16" i="3" s="1"/>
  <c r="J16" i="3"/>
  <c r="G16" i="3"/>
  <c r="H16" i="3" s="1"/>
  <c r="E16" i="3"/>
  <c r="F16" i="3" s="1"/>
  <c r="P15" i="3"/>
  <c r="M15" i="3"/>
  <c r="N15" i="3" s="1"/>
  <c r="K15" i="3"/>
  <c r="L15" i="3" s="1"/>
  <c r="J15" i="3"/>
  <c r="G15" i="3"/>
  <c r="H15" i="3" s="1"/>
  <c r="E15" i="3"/>
  <c r="F15" i="3" s="1"/>
  <c r="P14" i="3"/>
  <c r="M14" i="3"/>
  <c r="N14" i="3" s="1"/>
  <c r="K14" i="3"/>
  <c r="L14" i="3" s="1"/>
  <c r="J14" i="3"/>
  <c r="G14" i="3"/>
  <c r="H14" i="3" s="1"/>
  <c r="E14" i="3"/>
  <c r="F14" i="3" s="1"/>
  <c r="P13" i="3"/>
  <c r="M13" i="3"/>
  <c r="N13" i="3" s="1"/>
  <c r="K13" i="3"/>
  <c r="L13" i="3" s="1"/>
  <c r="J13" i="3"/>
  <c r="G13" i="3"/>
  <c r="H13" i="3" s="1"/>
  <c r="E13" i="3"/>
  <c r="F13" i="3" s="1"/>
  <c r="P12" i="3"/>
  <c r="M12" i="3"/>
  <c r="N12" i="3" s="1"/>
  <c r="K12" i="3"/>
  <c r="L12" i="3" s="1"/>
  <c r="J12" i="3"/>
  <c r="G12" i="3"/>
  <c r="H12" i="3" s="1"/>
  <c r="E12" i="3"/>
  <c r="F12" i="3" s="1"/>
  <c r="P11" i="3"/>
  <c r="M11" i="3"/>
  <c r="N11" i="3" s="1"/>
  <c r="K11" i="3"/>
  <c r="L11" i="3" s="1"/>
  <c r="J11" i="3"/>
  <c r="G11" i="3"/>
  <c r="H11" i="3" s="1"/>
  <c r="E11" i="3"/>
  <c r="F11" i="3" s="1"/>
  <c r="K55" i="2"/>
  <c r="P50" i="2"/>
  <c r="M50" i="2"/>
  <c r="N50" i="2" s="1"/>
  <c r="K50" i="2"/>
  <c r="L50" i="2" s="1"/>
  <c r="J50" i="2"/>
  <c r="G50" i="2"/>
  <c r="H50" i="2" s="1"/>
  <c r="E50" i="2"/>
  <c r="F50" i="2" s="1"/>
  <c r="P49" i="2"/>
  <c r="M49" i="2"/>
  <c r="N49" i="2" s="1"/>
  <c r="K49" i="2"/>
  <c r="L49" i="2" s="1"/>
  <c r="J49" i="2"/>
  <c r="G49" i="2"/>
  <c r="H49" i="2" s="1"/>
  <c r="E49" i="2"/>
  <c r="F49" i="2" s="1"/>
  <c r="P48" i="2"/>
  <c r="M48" i="2"/>
  <c r="N48" i="2" s="1"/>
  <c r="K48" i="2"/>
  <c r="L48" i="2" s="1"/>
  <c r="J48" i="2"/>
  <c r="G48" i="2"/>
  <c r="H48" i="2" s="1"/>
  <c r="E48" i="2"/>
  <c r="F48" i="2" s="1"/>
  <c r="P47" i="2"/>
  <c r="M47" i="2"/>
  <c r="N47" i="2" s="1"/>
  <c r="K47" i="2"/>
  <c r="L47" i="2" s="1"/>
  <c r="J47" i="2"/>
  <c r="G47" i="2"/>
  <c r="H47" i="2" s="1"/>
  <c r="E47" i="2"/>
  <c r="F47" i="2" s="1"/>
  <c r="P46" i="2"/>
  <c r="M46" i="2"/>
  <c r="N46" i="2" s="1"/>
  <c r="K46" i="2"/>
  <c r="L46" i="2" s="1"/>
  <c r="J46" i="2"/>
  <c r="G46" i="2"/>
  <c r="H46" i="2" s="1"/>
  <c r="E46" i="2"/>
  <c r="F46" i="2" s="1"/>
  <c r="P45" i="2"/>
  <c r="M45" i="2"/>
  <c r="N45" i="2" s="1"/>
  <c r="K45" i="2"/>
  <c r="L45" i="2" s="1"/>
  <c r="J45" i="2"/>
  <c r="G45" i="2"/>
  <c r="H45" i="2" s="1"/>
  <c r="F45" i="2"/>
  <c r="E45" i="2"/>
  <c r="P44" i="2"/>
  <c r="M44" i="2"/>
  <c r="N44" i="2" s="1"/>
  <c r="L44" i="2"/>
  <c r="K44" i="2"/>
  <c r="J44" i="2"/>
  <c r="G44" i="2"/>
  <c r="H44" i="2" s="1"/>
  <c r="E44" i="2"/>
  <c r="F44" i="2" s="1"/>
  <c r="P43" i="2"/>
  <c r="M43" i="2"/>
  <c r="N43" i="2" s="1"/>
  <c r="K43" i="2"/>
  <c r="L43" i="2" s="1"/>
  <c r="J43" i="2"/>
  <c r="G43" i="2"/>
  <c r="H43" i="2" s="1"/>
  <c r="E43" i="2"/>
  <c r="F43" i="2" s="1"/>
  <c r="P42" i="2"/>
  <c r="M42" i="2"/>
  <c r="N42" i="2" s="1"/>
  <c r="K42" i="2"/>
  <c r="L42" i="2" s="1"/>
  <c r="J42" i="2"/>
  <c r="G42" i="2"/>
  <c r="H42" i="2" s="1"/>
  <c r="E42" i="2"/>
  <c r="F42" i="2" s="1"/>
  <c r="P41" i="2"/>
  <c r="M41" i="2"/>
  <c r="N41" i="2" s="1"/>
  <c r="K41" i="2"/>
  <c r="L41" i="2" s="1"/>
  <c r="J41" i="2"/>
  <c r="G41" i="2"/>
  <c r="H41" i="2" s="1"/>
  <c r="F41" i="2"/>
  <c r="E41" i="2"/>
  <c r="P40" i="2"/>
  <c r="M40" i="2"/>
  <c r="N40" i="2" s="1"/>
  <c r="L40" i="2"/>
  <c r="K40" i="2"/>
  <c r="J40" i="2"/>
  <c r="G40" i="2"/>
  <c r="H40" i="2" s="1"/>
  <c r="E40" i="2"/>
  <c r="F40" i="2" s="1"/>
  <c r="P39" i="2"/>
  <c r="M39" i="2"/>
  <c r="N39" i="2" s="1"/>
  <c r="K39" i="2"/>
  <c r="L39" i="2" s="1"/>
  <c r="J39" i="2"/>
  <c r="G39" i="2"/>
  <c r="H39" i="2" s="1"/>
  <c r="E39" i="2"/>
  <c r="F39" i="2" s="1"/>
  <c r="P38" i="2"/>
  <c r="M38" i="2"/>
  <c r="N38" i="2" s="1"/>
  <c r="K38" i="2"/>
  <c r="L38" i="2" s="1"/>
  <c r="J38" i="2"/>
  <c r="G38" i="2"/>
  <c r="H38" i="2" s="1"/>
  <c r="E38" i="2"/>
  <c r="F38" i="2" s="1"/>
  <c r="P37" i="2"/>
  <c r="M37" i="2"/>
  <c r="N37" i="2" s="1"/>
  <c r="K37" i="2"/>
  <c r="L37" i="2" s="1"/>
  <c r="J37" i="2"/>
  <c r="G37" i="2"/>
  <c r="H37" i="2" s="1"/>
  <c r="F37" i="2"/>
  <c r="E37" i="2"/>
  <c r="P36" i="2"/>
  <c r="M36" i="2"/>
  <c r="N36" i="2" s="1"/>
  <c r="L36" i="2"/>
  <c r="K36" i="2"/>
  <c r="J36" i="2"/>
  <c r="G36" i="2"/>
  <c r="H36" i="2" s="1"/>
  <c r="E36" i="2"/>
  <c r="F36" i="2" s="1"/>
  <c r="P35" i="2"/>
  <c r="M35" i="2"/>
  <c r="N35" i="2" s="1"/>
  <c r="K35" i="2"/>
  <c r="L35" i="2" s="1"/>
  <c r="J35" i="2"/>
  <c r="G35" i="2"/>
  <c r="H35" i="2" s="1"/>
  <c r="E35" i="2"/>
  <c r="F35" i="2" s="1"/>
  <c r="P34" i="2"/>
  <c r="M34" i="2"/>
  <c r="N34" i="2" s="1"/>
  <c r="K34" i="2"/>
  <c r="L34" i="2" s="1"/>
  <c r="J34" i="2"/>
  <c r="G34" i="2"/>
  <c r="H34" i="2" s="1"/>
  <c r="E34" i="2"/>
  <c r="F34" i="2" s="1"/>
  <c r="P33" i="2"/>
  <c r="M33" i="2"/>
  <c r="N33" i="2" s="1"/>
  <c r="K33" i="2"/>
  <c r="L33" i="2" s="1"/>
  <c r="J33" i="2"/>
  <c r="G33" i="2"/>
  <c r="H33" i="2" s="1"/>
  <c r="F33" i="2"/>
  <c r="E33" i="2"/>
  <c r="P32" i="2"/>
  <c r="M32" i="2"/>
  <c r="N32" i="2" s="1"/>
  <c r="L32" i="2"/>
  <c r="K32" i="2"/>
  <c r="J32" i="2"/>
  <c r="G32" i="2"/>
  <c r="H32" i="2" s="1"/>
  <c r="E32" i="2"/>
  <c r="F32" i="2" s="1"/>
  <c r="P31" i="2"/>
  <c r="M31" i="2"/>
  <c r="N31" i="2" s="1"/>
  <c r="K31" i="2"/>
  <c r="L31" i="2" s="1"/>
  <c r="J31" i="2"/>
  <c r="G31" i="2"/>
  <c r="H31" i="2" s="1"/>
  <c r="E31" i="2"/>
  <c r="F31" i="2" s="1"/>
  <c r="P30" i="2"/>
  <c r="M30" i="2"/>
  <c r="N30" i="2" s="1"/>
  <c r="K30" i="2"/>
  <c r="L30" i="2" s="1"/>
  <c r="J30" i="2"/>
  <c r="G30" i="2"/>
  <c r="H30" i="2" s="1"/>
  <c r="E30" i="2"/>
  <c r="F30" i="2" s="1"/>
  <c r="P29" i="2"/>
  <c r="M29" i="2"/>
  <c r="N29" i="2" s="1"/>
  <c r="K29" i="2"/>
  <c r="L29" i="2" s="1"/>
  <c r="J29" i="2"/>
  <c r="G29" i="2"/>
  <c r="H29" i="2" s="1"/>
  <c r="E29" i="2"/>
  <c r="F29" i="2" s="1"/>
  <c r="P28" i="2"/>
  <c r="M28" i="2"/>
  <c r="N28" i="2" s="1"/>
  <c r="K28" i="2"/>
  <c r="L28" i="2" s="1"/>
  <c r="J28" i="2"/>
  <c r="G28" i="2"/>
  <c r="H28" i="2" s="1"/>
  <c r="E28" i="2"/>
  <c r="F28" i="2" s="1"/>
  <c r="P27" i="2"/>
  <c r="M27" i="2"/>
  <c r="N27" i="2" s="1"/>
  <c r="K27" i="2"/>
  <c r="L27" i="2" s="1"/>
  <c r="J27" i="2"/>
  <c r="H27" i="2"/>
  <c r="G27" i="2"/>
  <c r="E27" i="2"/>
  <c r="F27" i="2" s="1"/>
  <c r="P26" i="2"/>
  <c r="M26" i="2"/>
  <c r="N26" i="2" s="1"/>
  <c r="K26" i="2"/>
  <c r="L26" i="2" s="1"/>
  <c r="J26" i="2"/>
  <c r="G26" i="2"/>
  <c r="H26" i="2" s="1"/>
  <c r="E26" i="2"/>
  <c r="F26" i="2" s="1"/>
  <c r="P25" i="2"/>
  <c r="M25" i="2"/>
  <c r="N25" i="2" s="1"/>
  <c r="K25" i="2"/>
  <c r="L25" i="2" s="1"/>
  <c r="J25" i="2"/>
  <c r="G25" i="2"/>
  <c r="H25" i="2" s="1"/>
  <c r="E25" i="2"/>
  <c r="F25" i="2" s="1"/>
  <c r="P24" i="2"/>
  <c r="M24" i="2"/>
  <c r="N24" i="2" s="1"/>
  <c r="K24" i="2"/>
  <c r="L24" i="2" s="1"/>
  <c r="J24" i="2"/>
  <c r="G24" i="2"/>
  <c r="H24" i="2" s="1"/>
  <c r="E24" i="2"/>
  <c r="F24" i="2" s="1"/>
  <c r="P23" i="2"/>
  <c r="N23" i="2"/>
  <c r="M23" i="2"/>
  <c r="K23" i="2"/>
  <c r="L23" i="2" s="1"/>
  <c r="J23" i="2"/>
  <c r="G23" i="2"/>
  <c r="H23" i="2" s="1"/>
  <c r="E23" i="2"/>
  <c r="F23" i="2" s="1"/>
  <c r="P22" i="2"/>
  <c r="M22" i="2"/>
  <c r="N22" i="2" s="1"/>
  <c r="K22" i="2"/>
  <c r="L22" i="2" s="1"/>
  <c r="J22" i="2"/>
  <c r="G22" i="2"/>
  <c r="H22" i="2" s="1"/>
  <c r="E22" i="2"/>
  <c r="F22" i="2" s="1"/>
  <c r="P21" i="2"/>
  <c r="M21" i="2"/>
  <c r="N21" i="2" s="1"/>
  <c r="K21" i="2"/>
  <c r="L21" i="2" s="1"/>
  <c r="J21" i="2"/>
  <c r="G21" i="2"/>
  <c r="H21" i="2" s="1"/>
  <c r="E21" i="2"/>
  <c r="F21" i="2" s="1"/>
  <c r="P20" i="2"/>
  <c r="M20" i="2"/>
  <c r="N20" i="2" s="1"/>
  <c r="K20" i="2"/>
  <c r="L20" i="2" s="1"/>
  <c r="J20" i="2"/>
  <c r="G20" i="2"/>
  <c r="H20" i="2" s="1"/>
  <c r="E20" i="2"/>
  <c r="F20" i="2" s="1"/>
  <c r="P19" i="2"/>
  <c r="M19" i="2"/>
  <c r="N19" i="2" s="1"/>
  <c r="K19" i="2"/>
  <c r="L19" i="2" s="1"/>
  <c r="J19" i="2"/>
  <c r="G19" i="2"/>
  <c r="H19" i="2" s="1"/>
  <c r="E19" i="2"/>
  <c r="F19" i="2" s="1"/>
  <c r="P18" i="2"/>
  <c r="M18" i="2"/>
  <c r="N18" i="2" s="1"/>
  <c r="K18" i="2"/>
  <c r="L18" i="2" s="1"/>
  <c r="J18" i="2"/>
  <c r="G18" i="2"/>
  <c r="H18" i="2" s="1"/>
  <c r="E18" i="2"/>
  <c r="F18" i="2" s="1"/>
  <c r="P17" i="2"/>
  <c r="M17" i="2"/>
  <c r="N17" i="2" s="1"/>
  <c r="K17" i="2"/>
  <c r="L17" i="2" s="1"/>
  <c r="J17" i="2"/>
  <c r="G17" i="2"/>
  <c r="H17" i="2" s="1"/>
  <c r="E17" i="2"/>
  <c r="F17" i="2" s="1"/>
  <c r="P16" i="2"/>
  <c r="M16" i="2"/>
  <c r="N16" i="2" s="1"/>
  <c r="K16" i="2"/>
  <c r="L16" i="2" s="1"/>
  <c r="J16" i="2"/>
  <c r="G16" i="2"/>
  <c r="H16" i="2" s="1"/>
  <c r="E16" i="2"/>
  <c r="F16" i="2" s="1"/>
  <c r="P15" i="2"/>
  <c r="M15" i="2"/>
  <c r="N15" i="2" s="1"/>
  <c r="K15" i="2"/>
  <c r="L15" i="2" s="1"/>
  <c r="J15" i="2"/>
  <c r="G15" i="2"/>
  <c r="H15" i="2" s="1"/>
  <c r="E15" i="2"/>
  <c r="F15" i="2" s="1"/>
  <c r="P14" i="2"/>
  <c r="M14" i="2"/>
  <c r="N14" i="2" s="1"/>
  <c r="K14" i="2"/>
  <c r="L14" i="2" s="1"/>
  <c r="J14" i="2"/>
  <c r="G14" i="2"/>
  <c r="H14" i="2" s="1"/>
  <c r="E14" i="2"/>
  <c r="F14" i="2" s="1"/>
  <c r="P13" i="2"/>
  <c r="M13" i="2"/>
  <c r="N13" i="2" s="1"/>
  <c r="K13" i="2"/>
  <c r="L13" i="2" s="1"/>
  <c r="J13" i="2"/>
  <c r="G13" i="2"/>
  <c r="H13" i="2" s="1"/>
  <c r="E13" i="2"/>
  <c r="F13" i="2" s="1"/>
  <c r="P12" i="2"/>
  <c r="M12" i="2"/>
  <c r="N12" i="2" s="1"/>
  <c r="K12" i="2"/>
  <c r="L12" i="2" s="1"/>
  <c r="J12" i="2"/>
  <c r="G12" i="2"/>
  <c r="H12" i="2" s="1"/>
  <c r="E12" i="2"/>
  <c r="F12" i="2" s="1"/>
  <c r="P11" i="2"/>
  <c r="M11" i="2"/>
  <c r="N11" i="2" s="1"/>
  <c r="K11" i="2"/>
  <c r="L11" i="2" s="1"/>
  <c r="J11" i="2"/>
  <c r="G11" i="2"/>
  <c r="H11" i="2" s="1"/>
  <c r="E11" i="2"/>
  <c r="F11" i="2" s="1"/>
  <c r="K55" i="1"/>
  <c r="P50" i="1"/>
  <c r="M50" i="1"/>
  <c r="N50" i="1" s="1"/>
  <c r="K50" i="1"/>
  <c r="L50" i="1" s="1"/>
  <c r="J50" i="1"/>
  <c r="G50" i="1"/>
  <c r="H50" i="1" s="1"/>
  <c r="F50" i="1"/>
  <c r="E50" i="1"/>
  <c r="P49" i="1"/>
  <c r="M49" i="1"/>
  <c r="N49" i="1" s="1"/>
  <c r="K49" i="1"/>
  <c r="L49" i="1" s="1"/>
  <c r="J49" i="1"/>
  <c r="G49" i="1"/>
  <c r="H49" i="1" s="1"/>
  <c r="E49" i="1"/>
  <c r="F49" i="1" s="1"/>
  <c r="P48" i="1"/>
  <c r="M48" i="1"/>
  <c r="N48" i="1" s="1"/>
  <c r="K48" i="1"/>
  <c r="L48" i="1" s="1"/>
  <c r="J48" i="1"/>
  <c r="G48" i="1"/>
  <c r="H48" i="1" s="1"/>
  <c r="E48" i="1"/>
  <c r="F48" i="1" s="1"/>
  <c r="P47" i="1"/>
  <c r="M47" i="1"/>
  <c r="N47" i="1" s="1"/>
  <c r="K47" i="1"/>
  <c r="L47" i="1" s="1"/>
  <c r="J47" i="1"/>
  <c r="G47" i="1"/>
  <c r="H47" i="1" s="1"/>
  <c r="E47" i="1"/>
  <c r="F47" i="1" s="1"/>
  <c r="P46" i="1"/>
  <c r="M46" i="1"/>
  <c r="N46" i="1" s="1"/>
  <c r="K46" i="1"/>
  <c r="L46" i="1" s="1"/>
  <c r="J46" i="1"/>
  <c r="G46" i="1"/>
  <c r="H46" i="1" s="1"/>
  <c r="E46" i="1"/>
  <c r="F46" i="1" s="1"/>
  <c r="P45" i="1"/>
  <c r="M45" i="1"/>
  <c r="N45" i="1" s="1"/>
  <c r="K45" i="1"/>
  <c r="L45" i="1" s="1"/>
  <c r="J45" i="1"/>
  <c r="G45" i="1"/>
  <c r="H45" i="1" s="1"/>
  <c r="E45" i="1"/>
  <c r="F45" i="1" s="1"/>
  <c r="P44" i="1"/>
  <c r="M44" i="1"/>
  <c r="N44" i="1" s="1"/>
  <c r="K44" i="1"/>
  <c r="L44" i="1" s="1"/>
  <c r="J44" i="1"/>
  <c r="G44" i="1"/>
  <c r="H44" i="1" s="1"/>
  <c r="E44" i="1"/>
  <c r="F44" i="1" s="1"/>
  <c r="P43" i="1"/>
  <c r="M43" i="1"/>
  <c r="N43" i="1" s="1"/>
  <c r="K43" i="1"/>
  <c r="L43" i="1" s="1"/>
  <c r="J43" i="1"/>
  <c r="G43" i="1"/>
  <c r="H43" i="1" s="1"/>
  <c r="E43" i="1"/>
  <c r="F43" i="1" s="1"/>
  <c r="P42" i="1"/>
  <c r="M42" i="1"/>
  <c r="N42" i="1" s="1"/>
  <c r="L42" i="1"/>
  <c r="K42" i="1"/>
  <c r="J42" i="1"/>
  <c r="G42" i="1"/>
  <c r="H42" i="1" s="1"/>
  <c r="E42" i="1"/>
  <c r="F42" i="1" s="1"/>
  <c r="P41" i="1"/>
  <c r="M41" i="1"/>
  <c r="N41" i="1" s="1"/>
  <c r="K41" i="1"/>
  <c r="L41" i="1" s="1"/>
  <c r="J41" i="1"/>
  <c r="G41" i="1"/>
  <c r="H41" i="1" s="1"/>
  <c r="E41" i="1"/>
  <c r="F41" i="1" s="1"/>
  <c r="P40" i="1"/>
  <c r="M40" i="1"/>
  <c r="N40" i="1" s="1"/>
  <c r="K40" i="1"/>
  <c r="L40" i="1" s="1"/>
  <c r="J40" i="1"/>
  <c r="G40" i="1"/>
  <c r="H40" i="1" s="1"/>
  <c r="E40" i="1"/>
  <c r="F40" i="1" s="1"/>
  <c r="P39" i="1"/>
  <c r="M39" i="1"/>
  <c r="N39" i="1" s="1"/>
  <c r="K39" i="1"/>
  <c r="L39" i="1" s="1"/>
  <c r="J39" i="1"/>
  <c r="G39" i="1"/>
  <c r="H39" i="1" s="1"/>
  <c r="E39" i="1"/>
  <c r="F39" i="1" s="1"/>
  <c r="P38" i="1"/>
  <c r="M38" i="1"/>
  <c r="N38" i="1" s="1"/>
  <c r="L38" i="1"/>
  <c r="K38" i="1"/>
  <c r="J38" i="1"/>
  <c r="G38" i="1"/>
  <c r="H38" i="1" s="1"/>
  <c r="E38" i="1"/>
  <c r="F38" i="1" s="1"/>
  <c r="P37" i="1"/>
  <c r="M37" i="1"/>
  <c r="N37" i="1" s="1"/>
  <c r="K37" i="1"/>
  <c r="L37" i="1" s="1"/>
  <c r="J37" i="1"/>
  <c r="G37" i="1"/>
  <c r="H37" i="1" s="1"/>
  <c r="E37" i="1"/>
  <c r="F37" i="1" s="1"/>
  <c r="P36" i="1"/>
  <c r="M36" i="1"/>
  <c r="N36" i="1" s="1"/>
  <c r="K36" i="1"/>
  <c r="L36" i="1" s="1"/>
  <c r="J36" i="1"/>
  <c r="G36" i="1"/>
  <c r="H36" i="1" s="1"/>
  <c r="E36" i="1"/>
  <c r="F36" i="1" s="1"/>
  <c r="P35" i="1"/>
  <c r="M35" i="1"/>
  <c r="N35" i="1" s="1"/>
  <c r="K35" i="1"/>
  <c r="L35" i="1" s="1"/>
  <c r="J35" i="1"/>
  <c r="G35" i="1"/>
  <c r="H35" i="1" s="1"/>
  <c r="F35" i="1"/>
  <c r="E35" i="1"/>
  <c r="P34" i="1"/>
  <c r="M34" i="1"/>
  <c r="N34" i="1" s="1"/>
  <c r="L34" i="1"/>
  <c r="K34" i="1"/>
  <c r="J34" i="1"/>
  <c r="G34" i="1"/>
  <c r="H34" i="1" s="1"/>
  <c r="E34" i="1"/>
  <c r="F34" i="1" s="1"/>
  <c r="P33" i="1"/>
  <c r="M33" i="1"/>
  <c r="N33" i="1" s="1"/>
  <c r="L33" i="1"/>
  <c r="K33" i="1"/>
  <c r="J33" i="1"/>
  <c r="G33" i="1"/>
  <c r="H33" i="1" s="1"/>
  <c r="E33" i="1"/>
  <c r="F33" i="1" s="1"/>
  <c r="P32" i="1"/>
  <c r="M32" i="1"/>
  <c r="N32" i="1" s="1"/>
  <c r="K32" i="1"/>
  <c r="L32" i="1" s="1"/>
  <c r="J32" i="1"/>
  <c r="G32" i="1"/>
  <c r="H32" i="1" s="1"/>
  <c r="E32" i="1"/>
  <c r="F32" i="1" s="1"/>
  <c r="P31" i="1"/>
  <c r="M31" i="1"/>
  <c r="N31" i="1" s="1"/>
  <c r="K31" i="1"/>
  <c r="L31" i="1" s="1"/>
  <c r="J31" i="1"/>
  <c r="G31" i="1"/>
  <c r="H31" i="1" s="1"/>
  <c r="E31" i="1"/>
  <c r="F31" i="1" s="1"/>
  <c r="P30" i="1"/>
  <c r="M30" i="1"/>
  <c r="N30" i="1" s="1"/>
  <c r="K30" i="1"/>
  <c r="L30" i="1" s="1"/>
  <c r="J30" i="1"/>
  <c r="G30" i="1"/>
  <c r="H30" i="1" s="1"/>
  <c r="E30" i="1"/>
  <c r="F30" i="1" s="1"/>
  <c r="P29" i="1"/>
  <c r="N29" i="1"/>
  <c r="M29" i="1"/>
  <c r="K29" i="1"/>
  <c r="L29" i="1" s="1"/>
  <c r="J29" i="1"/>
  <c r="H29" i="1"/>
  <c r="G29" i="1"/>
  <c r="E29" i="1"/>
  <c r="F29" i="1" s="1"/>
  <c r="P28" i="1"/>
  <c r="M28" i="1"/>
  <c r="N28" i="1" s="1"/>
  <c r="K28" i="1"/>
  <c r="L28" i="1" s="1"/>
  <c r="J28" i="1"/>
  <c r="G28" i="1"/>
  <c r="H28" i="1" s="1"/>
  <c r="E28" i="1"/>
  <c r="F28" i="1" s="1"/>
  <c r="P27" i="1"/>
  <c r="M27" i="1"/>
  <c r="N27" i="1" s="1"/>
  <c r="K27" i="1"/>
  <c r="L27" i="1" s="1"/>
  <c r="J27" i="1"/>
  <c r="G27" i="1"/>
  <c r="H27" i="1" s="1"/>
  <c r="E27" i="1"/>
  <c r="F27" i="1" s="1"/>
  <c r="P26" i="1"/>
  <c r="M26" i="1"/>
  <c r="N26" i="1" s="1"/>
  <c r="K26" i="1"/>
  <c r="L26" i="1" s="1"/>
  <c r="J26" i="1"/>
  <c r="G26" i="1"/>
  <c r="H26" i="1" s="1"/>
  <c r="E26" i="1"/>
  <c r="F26" i="1" s="1"/>
  <c r="P25" i="1"/>
  <c r="N25" i="1"/>
  <c r="M25" i="1"/>
  <c r="K25" i="1"/>
  <c r="L25" i="1" s="1"/>
  <c r="J25" i="1"/>
  <c r="G25" i="1"/>
  <c r="H25" i="1" s="1"/>
  <c r="E25" i="1"/>
  <c r="F25" i="1" s="1"/>
  <c r="P24" i="1"/>
  <c r="N24" i="1"/>
  <c r="M24" i="1"/>
  <c r="K24" i="1"/>
  <c r="L24" i="1" s="1"/>
  <c r="J24" i="1"/>
  <c r="H24" i="1"/>
  <c r="G24" i="1"/>
  <c r="E24" i="1"/>
  <c r="F24" i="1" s="1"/>
  <c r="P23" i="1"/>
  <c r="M23" i="1"/>
  <c r="N23" i="1" s="1"/>
  <c r="K23" i="1"/>
  <c r="L23" i="1" s="1"/>
  <c r="J23" i="1"/>
  <c r="G23" i="1"/>
  <c r="H23" i="1" s="1"/>
  <c r="F23" i="1"/>
  <c r="E23" i="1"/>
  <c r="P22" i="1"/>
  <c r="M22" i="1"/>
  <c r="N22" i="1" s="1"/>
  <c r="L22" i="1"/>
  <c r="K22" i="1"/>
  <c r="J22" i="1"/>
  <c r="G22" i="1"/>
  <c r="H22" i="1" s="1"/>
  <c r="E22" i="1"/>
  <c r="F22" i="1" s="1"/>
  <c r="P21" i="1"/>
  <c r="M21" i="1"/>
  <c r="N21" i="1" s="1"/>
  <c r="K21" i="1"/>
  <c r="L21" i="1" s="1"/>
  <c r="J21" i="1"/>
  <c r="G21" i="1"/>
  <c r="H21" i="1" s="1"/>
  <c r="E21" i="1"/>
  <c r="F21" i="1" s="1"/>
  <c r="P20" i="1"/>
  <c r="M20" i="1"/>
  <c r="N20" i="1" s="1"/>
  <c r="K20" i="1"/>
  <c r="L20" i="1" s="1"/>
  <c r="J20" i="1"/>
  <c r="G20" i="1"/>
  <c r="H20" i="1" s="1"/>
  <c r="E20" i="1"/>
  <c r="F20" i="1" s="1"/>
  <c r="P19" i="1"/>
  <c r="M19" i="1"/>
  <c r="N19" i="1" s="1"/>
  <c r="K19" i="1"/>
  <c r="L19" i="1" s="1"/>
  <c r="J19" i="1"/>
  <c r="G19" i="1"/>
  <c r="H19" i="1" s="1"/>
  <c r="F19" i="1"/>
  <c r="E19" i="1"/>
  <c r="P18" i="1"/>
  <c r="M18" i="1"/>
  <c r="N18" i="1" s="1"/>
  <c r="L18" i="1"/>
  <c r="K18" i="1"/>
  <c r="J18" i="1"/>
  <c r="G18" i="1"/>
  <c r="H18" i="1" s="1"/>
  <c r="E18" i="1"/>
  <c r="F18" i="1" s="1"/>
  <c r="P17" i="1"/>
  <c r="M17" i="1"/>
  <c r="N17" i="1" s="1"/>
  <c r="K17" i="1"/>
  <c r="L17" i="1" s="1"/>
  <c r="J17" i="1"/>
  <c r="G17" i="1"/>
  <c r="H17" i="1" s="1"/>
  <c r="F17" i="1"/>
  <c r="E17" i="1"/>
  <c r="P16" i="1"/>
  <c r="M16" i="1"/>
  <c r="N16" i="1" s="1"/>
  <c r="K16" i="1"/>
  <c r="L16" i="1" s="1"/>
  <c r="J16" i="1"/>
  <c r="G16" i="1"/>
  <c r="H16" i="1" s="1"/>
  <c r="E16" i="1"/>
  <c r="F16" i="1" s="1"/>
  <c r="P15" i="1"/>
  <c r="M15" i="1"/>
  <c r="N15" i="1" s="1"/>
  <c r="K15" i="1"/>
  <c r="L15" i="1" s="1"/>
  <c r="J15" i="1"/>
  <c r="G15" i="1"/>
  <c r="H15" i="1" s="1"/>
  <c r="E15" i="1"/>
  <c r="F15" i="1" s="1"/>
  <c r="P14" i="1"/>
  <c r="M14" i="1"/>
  <c r="N14" i="1" s="1"/>
  <c r="L14" i="1"/>
  <c r="K14" i="1"/>
  <c r="J14" i="1"/>
  <c r="G14" i="1"/>
  <c r="H14" i="1" s="1"/>
  <c r="E14" i="1"/>
  <c r="F14" i="1" s="1"/>
  <c r="P13" i="1"/>
  <c r="N13" i="1"/>
  <c r="M13" i="1"/>
  <c r="K13" i="1"/>
  <c r="L13" i="1" s="1"/>
  <c r="J13" i="1"/>
  <c r="G13" i="1"/>
  <c r="H13" i="1" s="1"/>
  <c r="E13" i="1"/>
  <c r="F13" i="1" s="1"/>
  <c r="P12" i="1"/>
  <c r="M12" i="1"/>
  <c r="N12" i="1" s="1"/>
  <c r="K12" i="1"/>
  <c r="L12" i="1" s="1"/>
  <c r="J12" i="1"/>
  <c r="G12" i="1"/>
  <c r="H12" i="1" s="1"/>
  <c r="E12" i="1"/>
  <c r="F12" i="1" s="1"/>
  <c r="P11" i="1"/>
  <c r="M11" i="1"/>
  <c r="N11" i="1" s="1"/>
  <c r="K11" i="1"/>
  <c r="L11" i="1" s="1"/>
  <c r="J11" i="1"/>
  <c r="G11" i="1"/>
  <c r="E11" i="1"/>
  <c r="F11" i="1" s="1"/>
  <c r="K53" i="1" l="1"/>
  <c r="K54" i="4"/>
  <c r="H11" i="1"/>
  <c r="K54" i="1"/>
  <c r="K52" i="1"/>
  <c r="K54" i="2"/>
  <c r="K52" i="2"/>
  <c r="K52" i="3"/>
  <c r="K53" i="3"/>
  <c r="K54" i="3"/>
  <c r="K52" i="4"/>
  <c r="K53" i="2"/>
  <c r="K53" i="4"/>
</calcChain>
</file>

<file path=xl/sharedStrings.xml><?xml version="1.0" encoding="utf-8"?>
<sst xmlns="http://schemas.openxmlformats.org/spreadsheetml/2006/main" count="886" uniqueCount="232">
  <si>
    <t>DAFTAR NILAI SISWA SMAN 9 SEMARANG SEMESTER GASAL TAHUN PELAJARAN 2019/2020</t>
  </si>
  <si>
    <t>Guru :</t>
  </si>
  <si>
    <t>M.Tri Yudhaningsih S.Pd.</t>
  </si>
  <si>
    <t>Kelas X-MIPA 1</t>
  </si>
  <si>
    <t>Mapel :</t>
  </si>
  <si>
    <t>Ekonomi [ Lintas Minat ]</t>
  </si>
  <si>
    <t>didownload 10/12/2019</t>
  </si>
  <si>
    <t>KKM :</t>
  </si>
  <si>
    <t>A</t>
  </si>
  <si>
    <t>B</t>
  </si>
  <si>
    <t>C</t>
  </si>
  <si>
    <t>D</t>
  </si>
  <si>
    <t>E</t>
  </si>
  <si>
    <t>NILAI RAPOR</t>
  </si>
  <si>
    <t>No</t>
  </si>
  <si>
    <t>nilai_id</t>
  </si>
  <si>
    <t>NAMA</t>
  </si>
  <si>
    <t>PENGETAHUAN</t>
  </si>
  <si>
    <t>KETERAMPILAN</t>
  </si>
  <si>
    <t>SIKAP</t>
  </si>
  <si>
    <t>PENGETAHUAN (RATA-RATA)</t>
  </si>
  <si>
    <t>KETERAMPILAN (RATA-RATA)</t>
  </si>
  <si>
    <t>SIKAP AKHIR</t>
  </si>
  <si>
    <t>PTS</t>
  </si>
  <si>
    <t>AKHIR</t>
  </si>
  <si>
    <t>KD 3.1</t>
  </si>
  <si>
    <t>KD 3.2</t>
  </si>
  <si>
    <t>KD 3.3</t>
  </si>
  <si>
    <t>KD 3.4</t>
  </si>
  <si>
    <t>KD 3.5</t>
  </si>
  <si>
    <t>KD 3.6</t>
  </si>
  <si>
    <t>KD 3.7</t>
  </si>
  <si>
    <t>KD 3.8</t>
  </si>
  <si>
    <t>KD 3.9</t>
  </si>
  <si>
    <t>KD 3.10</t>
  </si>
  <si>
    <t>UAS</t>
  </si>
  <si>
    <t>KD 4.1</t>
  </si>
  <si>
    <t>KD 4.2</t>
  </si>
  <si>
    <t>KD 4.3</t>
  </si>
  <si>
    <t>KD 4.4</t>
  </si>
  <si>
    <t>KD 4.5</t>
  </si>
  <si>
    <t>KD 4.6</t>
  </si>
  <si>
    <t>KD 4.7</t>
  </si>
  <si>
    <t>KD 4.8</t>
  </si>
  <si>
    <t>KD 4.9</t>
  </si>
  <si>
    <t>KD 4.10</t>
  </si>
  <si>
    <t>P. DIRI</t>
  </si>
  <si>
    <t>P.SEJAWAT</t>
  </si>
  <si>
    <t>P. OBSERVASI</t>
  </si>
  <si>
    <t>P. JURNAL</t>
  </si>
  <si>
    <t>NILAI</t>
  </si>
  <si>
    <t>PRED.</t>
  </si>
  <si>
    <t>INPUT KODE DESKRIPSI</t>
  </si>
  <si>
    <t>DESKRIPSI</t>
  </si>
  <si>
    <t>MID</t>
  </si>
  <si>
    <t>AISYAH NURUL JANAH</t>
  </si>
  <si>
    <t>Predikat &amp; Deskripsi Pengetahuan</t>
  </si>
  <si>
    <t>ACUAN MENGISI DESKRIPSI</t>
  </si>
  <si>
    <t>ALIFIAN NARENDRA PUTRACIPTA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</si>
  <si>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</si>
  <si>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</si>
  <si>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</si>
  <si>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</si>
  <si>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</si>
  <si>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</si>
  <si>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</si>
  <si>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</si>
  <si>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ALVARO FADHIL MUHAMMAD</t>
  </si>
  <si>
    <t>AZALEA PRAMESWARI SEKAR KINANTI PINARING GUSTI</t>
  </si>
  <si>
    <t>BRILLIANT ERLANGGA PUTRA</t>
  </si>
  <si>
    <t>CELCIANA SALSABIL AZIZ MUNAZAR</t>
  </si>
  <si>
    <t>DENDY ANDRIAN NUGROHO</t>
  </si>
  <si>
    <t>DIMAS TEGAR SURYO WIJAYANTO</t>
  </si>
  <si>
    <t>ELSA AMALIA PUTRI</t>
  </si>
  <si>
    <t>EMA MARLIANA</t>
  </si>
  <si>
    <t>FADHWYRRAHMANDITO EDDSEL NURCAHYONO</t>
  </si>
  <si>
    <t>FELIZA OCTAVIA SHABRINA</t>
  </si>
  <si>
    <t>FIKRY ADJI SAPUTRA</t>
  </si>
  <si>
    <t>FISTI ANINDYA NITISARA</t>
  </si>
  <si>
    <t>GHATAFA NIZAL ATHALAH</t>
  </si>
  <si>
    <t>Predikat &amp; Deskripsi Keterampilan</t>
  </si>
  <si>
    <t>HANIFTYA DWI ARYA DEWANTARA</t>
  </si>
  <si>
    <t>HAYYUNINGLAM KA&amp;#039;AB</t>
  </si>
  <si>
    <t>ISNAINI AULIA PUTRI</t>
  </si>
  <si>
    <t>JOVANKA PUTRI ENRU KHAMSANABIL</t>
  </si>
  <si>
    <t>KAYLA CITRA NARINDRA</t>
  </si>
  <si>
    <t>KAYLA NURHALIZA KADIR</t>
  </si>
  <si>
    <t>LISA TRI HANDAYANI</t>
  </si>
  <si>
    <t>MAHESANI BELLA SANTIKO</t>
  </si>
  <si>
    <t>MUCHAMMAD DAFFA RIZKY TAMA</t>
  </si>
  <si>
    <t>MUHAMMAD RIZAL MURJIANTAMA</t>
  </si>
  <si>
    <t>MUTIARA SARAH NABILLA</t>
  </si>
  <si>
    <t>NABILA RASYIIDA JASMINE</t>
  </si>
  <si>
    <t>NAJWA MUTIA RAHMA</t>
  </si>
  <si>
    <t>NAPOLEON SURYA RAMADHAN</t>
  </si>
  <si>
    <t>NAURA ANDAM WIDIYO PUTERI</t>
  </si>
  <si>
    <t>OLINDA AURELIA TERTIA</t>
  </si>
  <si>
    <t>PRADYAKSA PURNADEWA JAYAWARDANA</t>
  </si>
  <si>
    <t>RADITYA OMAR ALTHAF</t>
  </si>
  <si>
    <t>RAFFI ARDHANA PUTRA</t>
  </si>
  <si>
    <t>UPIK NUR APRILIA</t>
  </si>
  <si>
    <t>ZAHRAN CALLYSTA PUTRI MIONA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</si>
  <si>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</si>
  <si>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</si>
  <si>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</si>
  <si>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</si>
  <si>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</si>
  <si>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</si>
  <si>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</si>
  <si>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</si>
  <si>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Drs. Khoirul Imdad, Ed, M</t>
  </si>
  <si>
    <t>Guru</t>
  </si>
  <si>
    <t>NIP. 19600618 198603 1 010</t>
  </si>
  <si>
    <t>Nip</t>
  </si>
  <si>
    <t>Nip. 19610703 198803 2 003</t>
  </si>
  <si>
    <t>Kelas X-MIPA 2</t>
  </si>
  <si>
    <t>ALEXANDER JALU KRISHNA BHASKARA</t>
  </si>
  <si>
    <t>ARIFRAHMAN HERDHYANTO</t>
  </si>
  <si>
    <t>ARTIKA SARI DEWI</t>
  </si>
  <si>
    <t>ARWEN SURYA ADI ANJALU</t>
  </si>
  <si>
    <t>BAGUS ADHITYA AGUSTO WARDHONO</t>
  </si>
  <si>
    <t>CALISTA ELECTRA NARESWARI</t>
  </si>
  <si>
    <t>DARRELL NAUFHAL ZHAFIF</t>
  </si>
  <si>
    <t>DENITA CAROLINA</t>
  </si>
  <si>
    <t>DIMAS NUGROHO PUTRO</t>
  </si>
  <si>
    <t>FAIRUZ HASNA QURRATU&amp;#039;AIN</t>
  </si>
  <si>
    <t>FANYA MAEYZHAL AZIZ</t>
  </si>
  <si>
    <t>FITRIA WULANDARI</t>
  </si>
  <si>
    <t>FIZRA MILANO LUZIKOOIJ</t>
  </si>
  <si>
    <t>GUSTIA PUTRI NORMALITA DUATY</t>
  </si>
  <si>
    <t>HANI MUTI&amp;#039;A TANJUNG</t>
  </si>
  <si>
    <t>HELGA YUSMA SHAFITA</t>
  </si>
  <si>
    <t>HIDAYAT HENANTO PRASETYO</t>
  </si>
  <si>
    <t>IFYAR AZTYARDI ANHAR</t>
  </si>
  <si>
    <t>ILHAM RAMADHAN</t>
  </si>
  <si>
    <t>LAURENTIUS LUCKY ANDRIAWAN BAGASKARA</t>
  </si>
  <si>
    <t>MARIA MAYLANA MARINTYAS</t>
  </si>
  <si>
    <t>MAYLA HASNA FADHILAH</t>
  </si>
  <si>
    <t>NABILA KHAIRUNISA</t>
  </si>
  <si>
    <t>NAILA DINAR RAMADHANI</t>
  </si>
  <si>
    <t>PELANGI LAILA SANTOSO</t>
  </si>
  <si>
    <t>RACHEL ATHANAQA QUEENA LEIF</t>
  </si>
  <si>
    <t>RAHARDIAN TRIYANTO</t>
  </si>
  <si>
    <t>RAMADHAN AGUNG SUGIARTO</t>
  </si>
  <si>
    <t>RIZKI BAGAS DARMAWAN</t>
  </si>
  <si>
    <t>ROSALIA GRESSI MEILINDA SARI</t>
  </si>
  <si>
    <t>SALSABILA PUTRI PUJIONO</t>
  </si>
  <si>
    <t>SAXSAFHIRA DHEA OCTAVIANA</t>
  </si>
  <si>
    <t>SHALLY ADITHYA NISMARABUDI</t>
  </si>
  <si>
    <t>SYA&amp;#039;BANIA RAHMALLAH NUGRAINI</t>
  </si>
  <si>
    <t>YOGI ARYA CAHYA ARJUNA</t>
  </si>
  <si>
    <t>Kelas X-MIPA 3</t>
  </si>
  <si>
    <t>ADINDA BELLA DHEA PHITALOKA</t>
  </si>
  <si>
    <t>AIMEE DINDA WIBAWAN</t>
  </si>
  <si>
    <t>ALFIAN ALI AMANULLAH</t>
  </si>
  <si>
    <t>AMEILIA PUTRI MAHARANI</t>
  </si>
  <si>
    <t>ANANDA HARSEL RAFA HADIYA</t>
  </si>
  <si>
    <t>ANDREA ZAHRA SHAFIRA</t>
  </si>
  <si>
    <t>ATHENA ROSSA WIDIANTARI</t>
  </si>
  <si>
    <t>AZKA NAUFAL FIRDAUS</t>
  </si>
  <si>
    <t>BIMA FITRAH RISNU PUTRA</t>
  </si>
  <si>
    <t>DERA OKTAVIANA</t>
  </si>
  <si>
    <t>DERI ROSADI</t>
  </si>
  <si>
    <t>DIAN CHELSIANA</t>
  </si>
  <si>
    <t>ELGA WAHYU CATUR CAHYANI</t>
  </si>
  <si>
    <t>FAREL AMMARTIO ZAHNAFI</t>
  </si>
  <si>
    <t>FARRELL FEBRIAN NUGROHO</t>
  </si>
  <si>
    <t>FITRIANI NOVITA MAHARANI</t>
  </si>
  <si>
    <t>KUKUH K&amp;#039;SATRIA WICAKSONO</t>
  </si>
  <si>
    <t>LEIDY FIRSTALIA PATRASTY</t>
  </si>
  <si>
    <t>MEINISA SEKARNINGRUM</t>
  </si>
  <si>
    <t>MEYRA AULIA FIRDAUSA</t>
  </si>
  <si>
    <t>MUHAMMAD DAFFA ARADHANA ADRIANSYAH</t>
  </si>
  <si>
    <t>MUHAMMAD FARREL FERDIANSYAH</t>
  </si>
  <si>
    <t>MUHAMMAD MIFTAKHUL RIZQI</t>
  </si>
  <si>
    <t>MUHAMMAD RAFLY HARTANTO</t>
  </si>
  <si>
    <t>MUHAMMAD RAYHAN ARDIANSYAH</t>
  </si>
  <si>
    <t>MUTHI&amp;#039;A SEKHAR NEGARI</t>
  </si>
  <si>
    <t>NADIA KUSUMA DEWI</t>
  </si>
  <si>
    <t>NAFILA KHOIRUNNISA</t>
  </si>
  <si>
    <t>NAURA MALIHA SETIAWAN</t>
  </si>
  <si>
    <t>RADIFA SAKHA ARAVENA</t>
  </si>
  <si>
    <t>RADITA HERA RAMANIA</t>
  </si>
  <si>
    <t>REYHAN FAJAR BUDIYATMOKO</t>
  </si>
  <si>
    <t>ROIHAN HANDOKO SAKTI</t>
  </si>
  <si>
    <t>SANIA ARAVA AZHAR</t>
  </si>
  <si>
    <t>VIKY VELSA SALSABELA</t>
  </si>
  <si>
    <t>WULAN YULIA ANANTA</t>
  </si>
  <si>
    <t>Kelas X-MIPA 4</t>
  </si>
  <si>
    <t>ADHELIA DARA DINANTI</t>
  </si>
  <si>
    <t>AHMAD NASUCHA RESTU HERMANA</t>
  </si>
  <si>
    <t>ALVINA SHIFA SHALSABILLA</t>
  </si>
  <si>
    <t>AMEL PUTRI SABRINA</t>
  </si>
  <si>
    <t>AULIA SEKAR OCTARIA DEWI</t>
  </si>
  <si>
    <t>AZARYA ROWANDRA PANDIE</t>
  </si>
  <si>
    <t>BERLIANA SHINTA ARISDA AULIANI</t>
  </si>
  <si>
    <t>CHALISTHA CLARA ANTIKA BR GINTING</t>
  </si>
  <si>
    <t>CHERYL MAITSA RIZQIVA</t>
  </si>
  <si>
    <t>DAIVA FAUZANI AQIL SUSILO</t>
  </si>
  <si>
    <t>DANISA AULIA RAHMA</t>
  </si>
  <si>
    <t>DEVITA KURNIAWATI</t>
  </si>
  <si>
    <t>DHINAKARA YUMNA WANDANI</t>
  </si>
  <si>
    <t>DIAH AYU ERSA FITRININGRUM</t>
  </si>
  <si>
    <t>GLADYS VEDRA APPRODHITA</t>
  </si>
  <si>
    <t>HANIEF WIRASENA</t>
  </si>
  <si>
    <t>HARITS FISTIYAN AHMAD</t>
  </si>
  <si>
    <t>ILHAM FATHURRACHMAN</t>
  </si>
  <si>
    <t>JANRAELYUS STEVARDE MASIHE</t>
  </si>
  <si>
    <t>LAKSANA ADI GRAHADHIKA</t>
  </si>
  <si>
    <t>LOVITA WINANTI</t>
  </si>
  <si>
    <t>NABIHA KAILANG WIRAKRAMA</t>
  </si>
  <si>
    <t>NABILA GINAR NUR ANA</t>
  </si>
  <si>
    <t>NATANAEL YONANDO HERMAWAN</t>
  </si>
  <si>
    <t>NATHANIEL DAVID VALENTINO</t>
  </si>
  <si>
    <t>NAUFAL BAYU ANANTA</t>
  </si>
  <si>
    <t>NOFI SARAH ANGELA</t>
  </si>
  <si>
    <t>QANITA HANAN MUMTAZ</t>
  </si>
  <si>
    <t>RACHEL MEIDIANA GINANTI</t>
  </si>
  <si>
    <t>RASYID YUDHA BINTARA</t>
  </si>
  <si>
    <t>RIZKI ARPAN</t>
  </si>
  <si>
    <t>SYIFA YUDHA ARDININGRUM</t>
  </si>
  <si>
    <t>VANIA AZZAHRA PARAMITA KUSNADI</t>
  </si>
  <si>
    <t>VITO ARKANANTA SAMPURNA AJI</t>
  </si>
  <si>
    <t>ZACHRA TIARA TSANI</t>
  </si>
  <si>
    <t>Memiliki kemampuan dalam menganalisis Konsep ilmu ekonomi, masalah pokok ekonomi, peran pelaku ekonomi, permintaan dan penawaran.</t>
  </si>
  <si>
    <t>Sangat terampil menghitung teori produksi, fungsi,elastisitas permintaan  penawaran serta menggambar kurvanya.</t>
  </si>
  <si>
    <t xml:space="preserve"> Memiliki kemampuan dalam menganalisis Konsep ilmu ekonomi, masalah pokok ekonomi, peran pelaku ekonomi namun perlu peningkatan pemahaman menjelaskan permintaan dan penawaran.</t>
  </si>
  <si>
    <t>Sangat terampil menghitung fungsi, elastisitas permintaan penawaran serta menggambar kurvanya.</t>
  </si>
  <si>
    <t xml:space="preserve"> Memiliki kemampuan dalam menganalisis Konsep ilmu ekonomi, masalah pokok ekonomi namun perlu peningkatan pemahaman menjelaskan peran pelaku ekonomi, permintaan dan penawaran.</t>
  </si>
  <si>
    <t>Sangat terampil menghitung elastisitas permintaan dan penawaran serta menggambar kurvanya.</t>
  </si>
  <si>
    <t>Memiliki kemampuan dalam menganalisis Konsep ilmu ekonomi namun perlu peningkatan pemahaman menjelaskan masalah pokok ekonomi,peran pelaku ekonomi, permintaan dan penawaran.</t>
  </si>
  <si>
    <t xml:space="preserve"> Sangat terampil  menyusun gagasan cara mengatasi masalah pokok ekonomi.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</si>
</sst>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rgb="FF000000"/>
      <name val="Calibri"/>
    </font>
    <font>
      <sz val="10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9"/>
      <color rgb="FF000000"/>
      <name val="Calibri"/>
    </font>
    <font>
      <sz val="10"/>
      <color rgb="FF000000"/>
      <name val="Calibri"/>
      <family val="2"/>
    </font>
  </fonts>
  <fills count="17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2">
    <xf numFmtId="0" fontId="0" fillId="2" borderId="0" xfId="0" applyFill="1"/>
    <xf numFmtId="0" fontId="1" fillId="2" borderId="1" xfId="0" applyFont="1" applyFill="1" applyBorder="1" applyAlignment="1" applyProtection="1">
      <alignment horizontal="right"/>
      <protection locked="0"/>
    </xf>
    <xf numFmtId="0" fontId="0" fillId="3" borderId="2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2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0" fontId="3" fillId="8" borderId="0" xfId="0" applyFont="1" applyFill="1" applyAlignment="1" applyProtection="1">
      <alignment horizontal="center" vertical="center"/>
    </xf>
    <xf numFmtId="0" fontId="2" fillId="2" borderId="0" xfId="0" applyFont="1" applyFill="1" applyAlignment="1" applyProtection="1">
      <alignment horizontal="left"/>
    </xf>
    <xf numFmtId="0" fontId="2" fillId="7" borderId="2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2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6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8" fillId="2" borderId="0" xfId="0" applyFont="1" applyFill="1" applyAlignment="1" applyProtection="1">
      <alignment shrinkToFit="1"/>
    </xf>
    <xf numFmtId="0" fontId="9" fillId="2" borderId="0" xfId="0" applyFont="1" applyFill="1" applyAlignment="1" applyProtection="1">
      <alignment vertical="top"/>
    </xf>
    <xf numFmtId="0" fontId="10" fillId="2" borderId="0" xfId="0" applyFont="1" applyFill="1" applyAlignment="1" applyProtection="1">
      <alignment vertical="top"/>
    </xf>
    <xf numFmtId="0" fontId="11" fillId="10" borderId="2" xfId="0" applyFont="1" applyFill="1" applyBorder="1" applyAlignment="1" applyProtection="1">
      <alignment horizontal="center" vertical="center"/>
    </xf>
    <xf numFmtId="0" fontId="0" fillId="6" borderId="2" xfId="0" applyFill="1" applyBorder="1" applyProtection="1"/>
    <xf numFmtId="0" fontId="11" fillId="11" borderId="2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1" fillId="12" borderId="2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right"/>
    </xf>
    <xf numFmtId="0" fontId="0" fillId="14" borderId="0" xfId="0" applyFill="1" applyProtection="1"/>
    <xf numFmtId="0" fontId="12" fillId="2" borderId="0" xfId="0" applyFont="1" applyFill="1" applyProtection="1"/>
    <xf numFmtId="0" fontId="11" fillId="13" borderId="2" xfId="0" applyFont="1" applyFill="1" applyBorder="1" applyAlignment="1" applyProtection="1">
      <alignment horizontal="center" vertical="center"/>
    </xf>
    <xf numFmtId="0" fontId="0" fillId="2" borderId="2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0" fillId="15" borderId="2" xfId="0" applyFill="1" applyBorder="1" applyProtection="1">
      <protection locked="0"/>
    </xf>
    <xf numFmtId="0" fontId="8" fillId="2" borderId="2" xfId="0" applyFont="1" applyFill="1" applyBorder="1" applyAlignment="1" applyProtection="1">
      <alignment shrinkToFit="1"/>
      <protection locked="0"/>
    </xf>
    <xf numFmtId="0" fontId="13" fillId="2" borderId="1" xfId="0" applyFont="1" applyFill="1" applyBorder="1" applyAlignment="1" applyProtection="1">
      <alignment horizontal="right"/>
      <protection locked="0"/>
    </xf>
    <xf numFmtId="1" fontId="0" fillId="16" borderId="10" xfId="0" applyNumberFormat="1" applyFill="1" applyBorder="1" applyAlignment="1" applyProtection="1">
      <alignment horizontal="center" vertical="center"/>
      <protection locked="0"/>
    </xf>
    <xf numFmtId="1" fontId="0" fillId="16" borderId="11" xfId="0" applyNumberFormat="1" applyFill="1" applyBorder="1" applyAlignment="1" applyProtection="1">
      <alignment horizontal="center" vertical="center"/>
      <protection locked="0"/>
    </xf>
    <xf numFmtId="0" fontId="0" fillId="2" borderId="2" xfId="0" applyFill="1" applyBorder="1" applyAlignment="1">
      <alignment horizontal="center"/>
    </xf>
    <xf numFmtId="0" fontId="0" fillId="6" borderId="2" xfId="0" applyFill="1" applyBorder="1" applyAlignment="1">
      <alignment horizontal="center" vertical="center"/>
    </xf>
    <xf numFmtId="0" fontId="0" fillId="2" borderId="2" xfId="0" applyFill="1" applyBorder="1" applyAlignment="1" applyProtection="1">
      <alignment horizontal="center"/>
      <protection locked="0"/>
    </xf>
    <xf numFmtId="0" fontId="0" fillId="2" borderId="2" xfId="0" applyFill="1" applyBorder="1" applyAlignment="1" applyProtection="1">
      <alignment horizontal="center" wrapText="1"/>
      <protection locked="0"/>
    </xf>
    <xf numFmtId="0" fontId="11" fillId="12" borderId="9" xfId="0" applyFont="1" applyFill="1" applyBorder="1" applyAlignment="1" applyProtection="1">
      <alignment horizontal="center" vertical="center"/>
    </xf>
    <xf numFmtId="0" fontId="11" fillId="12" borderId="1" xfId="0" applyFont="1" applyFill="1" applyBorder="1" applyAlignment="1" applyProtection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4" fillId="9" borderId="2" xfId="0" applyFont="1" applyFill="1" applyBorder="1" applyAlignment="1" applyProtection="1">
      <alignment horizontal="center" vertical="center"/>
    </xf>
    <xf numFmtId="0" fontId="4" fillId="8" borderId="2" xfId="0" applyFont="1" applyFill="1" applyBorder="1" applyAlignment="1" applyProtection="1">
      <alignment horizontal="center" vertical="center"/>
    </xf>
    <xf numFmtId="0" fontId="7" fillId="2" borderId="0" xfId="0" applyFont="1" applyFill="1" applyAlignment="1" applyProtection="1">
      <alignment horizontal="center" vertical="center"/>
    </xf>
    <xf numFmtId="0" fontId="4" fillId="7" borderId="2" xfId="0" applyFont="1" applyFill="1" applyBorder="1" applyAlignment="1" applyProtection="1">
      <alignment horizontal="center"/>
    </xf>
    <xf numFmtId="0" fontId="11" fillId="4" borderId="3" xfId="0" applyFont="1" applyFill="1" applyBorder="1" applyAlignment="1" applyProtection="1">
      <alignment horizontal="center"/>
    </xf>
    <xf numFmtId="0" fontId="11" fillId="4" borderId="5" xfId="0" applyFont="1" applyFill="1" applyBorder="1" applyAlignment="1" applyProtection="1">
      <alignment horizontal="center"/>
    </xf>
    <xf numFmtId="0" fontId="11" fillId="13" borderId="9" xfId="0" applyFont="1" applyFill="1" applyBorder="1" applyAlignment="1" applyProtection="1">
      <alignment horizontal="center" vertical="center"/>
    </xf>
    <xf numFmtId="0" fontId="11" fillId="13" borderId="1" xfId="0" applyFont="1" applyFill="1" applyBorder="1" applyAlignment="1" applyProtection="1">
      <alignment horizontal="center" vertical="center"/>
    </xf>
    <xf numFmtId="0" fontId="4" fillId="12" borderId="3" xfId="0" applyFont="1" applyFill="1" applyBorder="1" applyAlignment="1" applyProtection="1">
      <alignment horizontal="center" vertical="center"/>
    </xf>
    <xf numFmtId="0" fontId="4" fillId="12" borderId="4" xfId="0" applyFont="1" applyFill="1" applyBorder="1" applyAlignment="1" applyProtection="1">
      <alignment horizontal="center" vertical="center"/>
    </xf>
    <xf numFmtId="0" fontId="4" fillId="12" borderId="5" xfId="0" applyFont="1" applyFill="1" applyBorder="1" applyAlignment="1" applyProtection="1">
      <alignment horizontal="center" vertical="center"/>
    </xf>
    <xf numFmtId="0" fontId="4" fillId="10" borderId="3" xfId="0" applyFont="1" applyFill="1" applyBorder="1" applyAlignment="1" applyProtection="1">
      <alignment horizontal="center" vertical="center"/>
    </xf>
    <xf numFmtId="0" fontId="4" fillId="10" borderId="4" xfId="0" applyFont="1" applyFill="1" applyBorder="1" applyAlignment="1" applyProtection="1">
      <alignment horizontal="center" vertical="center"/>
    </xf>
    <xf numFmtId="0" fontId="4" fillId="10" borderId="5" xfId="0" applyFont="1" applyFill="1" applyBorder="1" applyAlignment="1" applyProtection="1">
      <alignment horizontal="center" vertical="center"/>
    </xf>
    <xf numFmtId="0" fontId="11" fillId="3" borderId="3" xfId="0" applyFont="1" applyFill="1" applyBorder="1" applyAlignment="1" applyProtection="1">
      <alignment horizontal="center"/>
    </xf>
    <xf numFmtId="0" fontId="11" fillId="3" borderId="4" xfId="0" applyFont="1" applyFill="1" applyBorder="1" applyAlignment="1" applyProtection="1">
      <alignment horizontal="center"/>
    </xf>
    <xf numFmtId="0" fontId="11" fillId="3" borderId="5" xfId="0" applyFont="1" applyFill="1" applyBorder="1" applyAlignment="1" applyProtection="1">
      <alignment horizontal="center"/>
    </xf>
    <xf numFmtId="0" fontId="11" fillId="4" borderId="6" xfId="0" applyFont="1" applyFill="1" applyBorder="1" applyAlignment="1" applyProtection="1">
      <alignment horizontal="center"/>
    </xf>
    <xf numFmtId="0" fontId="11" fillId="4" borderId="7" xfId="0" applyFont="1" applyFill="1" applyBorder="1" applyAlignment="1" applyProtection="1">
      <alignment horizontal="center"/>
    </xf>
    <xf numFmtId="0" fontId="11" fillId="4" borderId="8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11" fillId="4" borderId="2" xfId="0" applyFont="1" applyFill="1" applyBorder="1" applyAlignment="1" applyProtection="1">
      <alignment horizontal="center"/>
    </xf>
    <xf numFmtId="0" fontId="11" fillId="13" borderId="2" xfId="0" applyFont="1" applyFill="1" applyBorder="1" applyAlignment="1" applyProtection="1">
      <alignment horizontal="center" vertical="center"/>
    </xf>
    <xf numFmtId="0" fontId="11" fillId="14" borderId="2" xfId="0" applyFont="1" applyFill="1" applyBorder="1" applyAlignment="1" applyProtection="1">
      <alignment horizontal="center"/>
    </xf>
    <xf numFmtId="0" fontId="11" fillId="14" borderId="2" xfId="0" applyFont="1" applyFill="1" applyBorder="1" applyAlignment="1" applyProtection="1">
      <alignment horizontal="center" vertical="center" wrapText="1"/>
    </xf>
    <xf numFmtId="0" fontId="11" fillId="10" borderId="2" xfId="0" applyFont="1" applyFill="1" applyBorder="1" applyAlignment="1" applyProtection="1">
      <alignment horizontal="center" vertical="center"/>
    </xf>
    <xf numFmtId="0" fontId="11" fillId="3" borderId="2" xfId="0" applyFont="1" applyFill="1" applyBorder="1" applyAlignment="1" applyProtection="1">
      <alignment horizontal="center"/>
    </xf>
    <xf numFmtId="0" fontId="4" fillId="13" borderId="2" xfId="0" applyFont="1" applyFill="1" applyBorder="1" applyAlignment="1" applyProtection="1">
      <alignment horizontal="center" vertical="center"/>
    </xf>
    <xf numFmtId="0" fontId="11" fillId="10" borderId="9" xfId="0" applyFont="1" applyFill="1" applyBorder="1" applyAlignment="1" applyProtection="1">
      <alignment horizontal="center" vertical="center"/>
    </xf>
    <xf numFmtId="0" fontId="11" fillId="10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656"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30" activePane="bottomRight" state="frozen"/>
      <selection pane="topRight"/>
      <selection pane="bottomLeft"/>
      <selection pane="bottomRight" activeCell="X4" sqref="X4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42578125" customWidth="1"/>
    <col min="5" max="5" width="4.42578125" customWidth="1"/>
    <col min="6" max="6" width="4.7109375" customWidth="1"/>
    <col min="7" max="7" width="5.5703125" customWidth="1"/>
    <col min="8" max="8" width="5.85546875" customWidth="1"/>
    <col min="9" max="9" width="6.5703125" customWidth="1"/>
    <col min="10" max="10" width="7.7109375" customWidth="1"/>
    <col min="11" max="11" width="5.140625" customWidth="1"/>
    <col min="12" max="12" width="5.42578125" customWidth="1"/>
    <col min="13" max="14" width="4.7109375" customWidth="1"/>
    <col min="15" max="15" width="5.85546875" customWidth="1"/>
    <col min="16" max="16" width="5.28515625" customWidth="1"/>
    <col min="17" max="17" width="4.5703125" customWidth="1"/>
    <col min="18" max="18" width="4.42578125" customWidth="1"/>
    <col min="19" max="19" width="1.85546875" customWidth="1"/>
    <col min="20" max="20" width="5.140625" customWidth="1"/>
    <col min="21" max="21" width="6.42578125" customWidth="1"/>
    <col min="22" max="22" width="4.42578125" customWidth="1"/>
    <col min="23" max="23" width="4.5703125" customWidth="1"/>
    <col min="24" max="24" width="3.42578125" customWidth="1"/>
    <col min="25" max="25" width="4.140625" customWidth="1"/>
    <col min="26" max="31" width="7.140625" hidden="1" customWidth="1"/>
    <col min="32" max="32" width="6" customWidth="1"/>
    <col min="33" max="33" width="5.85546875" customWidth="1"/>
    <col min="34" max="34" width="4.7109375" customWidth="1"/>
    <col min="35" max="35" width="5.28515625" customWidth="1"/>
    <col min="36" max="36" width="5.5703125" customWidth="1"/>
    <col min="37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3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216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120680</v>
      </c>
      <c r="C11" s="19" t="s">
        <v>55</v>
      </c>
      <c r="D11" s="18"/>
      <c r="E11" s="28">
        <f t="shared" ref="E11:E50" si="0">IF((COUNTA(T11:AC11)&gt;0),(ROUND((AVERAGE(T11:AC11)),0)),"")</f>
        <v>86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86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ilmu ekonomi, masalah pokok ekonomi, peran pelaku ekonomi, permintaan dan penawaran.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fungsi,elastisitas permintaan  penawaran serta menggambar kurvanya.</v>
      </c>
      <c r="Q11" s="39" t="s">
        <v>9</v>
      </c>
      <c r="R11" s="39" t="s">
        <v>9</v>
      </c>
      <c r="S11" s="18"/>
      <c r="T11" s="41">
        <v>85</v>
      </c>
      <c r="U11" s="41">
        <v>92</v>
      </c>
      <c r="V11" s="41">
        <v>90</v>
      </c>
      <c r="W11" s="41">
        <v>75</v>
      </c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41">
        <v>85</v>
      </c>
      <c r="AH11" s="4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120696</v>
      </c>
      <c r="C12" s="19" t="s">
        <v>58</v>
      </c>
      <c r="D12" s="18"/>
      <c r="E12" s="28">
        <f t="shared" si="0"/>
        <v>83</v>
      </c>
      <c r="F12" s="28" t="str">
        <f t="shared" si="1"/>
        <v>B</v>
      </c>
      <c r="G12" s="28">
        <f t="shared" si="2"/>
        <v>83</v>
      </c>
      <c r="H12" s="28" t="str">
        <f t="shared" si="3"/>
        <v>B</v>
      </c>
      <c r="I12" s="36">
        <v>2</v>
      </c>
      <c r="J1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Sangat terampil menghitung fungsi, elastisitas permintaan penawaran serta menggambar kurvanya.</v>
      </c>
      <c r="Q12" s="39" t="s">
        <v>9</v>
      </c>
      <c r="R12" s="39" t="s">
        <v>9</v>
      </c>
      <c r="S12" s="18"/>
      <c r="T12" s="41">
        <v>76</v>
      </c>
      <c r="U12" s="41">
        <v>82</v>
      </c>
      <c r="V12" s="41">
        <v>89</v>
      </c>
      <c r="W12" s="41">
        <v>86</v>
      </c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1">
        <v>80</v>
      </c>
      <c r="AH12" s="4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120712</v>
      </c>
      <c r="C13" s="19" t="s">
        <v>67</v>
      </c>
      <c r="D13" s="18"/>
      <c r="E13" s="28">
        <f t="shared" si="0"/>
        <v>83</v>
      </c>
      <c r="F13" s="28" t="str">
        <f t="shared" si="1"/>
        <v>B</v>
      </c>
      <c r="G13" s="28">
        <f t="shared" si="2"/>
        <v>83</v>
      </c>
      <c r="H13" s="28" t="str">
        <f t="shared" si="3"/>
        <v>B</v>
      </c>
      <c r="I13" s="36">
        <v>2</v>
      </c>
      <c r="J1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3" s="28">
        <f t="shared" si="5"/>
        <v>81.666666666666671</v>
      </c>
      <c r="L13" s="28" t="str">
        <f t="shared" si="6"/>
        <v>B</v>
      </c>
      <c r="M13" s="28">
        <f t="shared" si="7"/>
        <v>81.666666666666671</v>
      </c>
      <c r="N13" s="28" t="str">
        <f t="shared" si="8"/>
        <v>B</v>
      </c>
      <c r="O13" s="36">
        <v>2</v>
      </c>
      <c r="P13" s="28" t="str">
        <f t="shared" si="9"/>
        <v>Sangat terampil menghitung fungsi, elastisitas permintaan penawaran serta menggambar kurvanya.</v>
      </c>
      <c r="Q13" s="39" t="s">
        <v>9</v>
      </c>
      <c r="R13" s="39" t="s">
        <v>9</v>
      </c>
      <c r="S13" s="18"/>
      <c r="T13" s="41">
        <v>86</v>
      </c>
      <c r="U13" s="41">
        <v>82</v>
      </c>
      <c r="V13" s="41">
        <v>86</v>
      </c>
      <c r="W13" s="41">
        <v>79</v>
      </c>
      <c r="X13" s="1"/>
      <c r="Y13" s="1"/>
      <c r="Z13" s="1"/>
      <c r="AA13" s="1"/>
      <c r="AB13" s="1"/>
      <c r="AC13" s="1"/>
      <c r="AD13" s="1"/>
      <c r="AE13" s="18"/>
      <c r="AF13" s="41">
        <v>80</v>
      </c>
      <c r="AG13" s="41">
        <v>80</v>
      </c>
      <c r="AH13" s="4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224</v>
      </c>
      <c r="FI13" s="46" t="s">
        <v>225</v>
      </c>
      <c r="FJ13" s="44">
        <v>51241</v>
      </c>
      <c r="FK13" s="44">
        <v>51251</v>
      </c>
    </row>
    <row r="14" spans="1:167" x14ac:dyDescent="0.25">
      <c r="A14" s="19">
        <v>4</v>
      </c>
      <c r="B14" s="19">
        <v>120728</v>
      </c>
      <c r="C14" s="19" t="s">
        <v>68</v>
      </c>
      <c r="D14" s="18"/>
      <c r="E14" s="28">
        <f t="shared" si="0"/>
        <v>84</v>
      </c>
      <c r="F14" s="28" t="str">
        <f t="shared" si="1"/>
        <v>B</v>
      </c>
      <c r="G14" s="28">
        <f t="shared" si="2"/>
        <v>84</v>
      </c>
      <c r="H14" s="28" t="str">
        <f t="shared" si="3"/>
        <v>B</v>
      </c>
      <c r="I14" s="36">
        <v>2</v>
      </c>
      <c r="J1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menghitung teori produksi, fungsi,elastisitas permintaan  penawaran serta menggambar kurvanya.</v>
      </c>
      <c r="Q14" s="39" t="s">
        <v>9</v>
      </c>
      <c r="R14" s="39" t="s">
        <v>9</v>
      </c>
      <c r="S14" s="18"/>
      <c r="T14" s="41">
        <v>86</v>
      </c>
      <c r="U14" s="41">
        <v>79</v>
      </c>
      <c r="V14" s="41">
        <v>89</v>
      </c>
      <c r="W14" s="41">
        <v>81</v>
      </c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85</v>
      </c>
      <c r="AH14" s="4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120744</v>
      </c>
      <c r="C15" s="19" t="s">
        <v>69</v>
      </c>
      <c r="D15" s="18"/>
      <c r="E15" s="28">
        <f t="shared" si="0"/>
        <v>80</v>
      </c>
      <c r="F15" s="28" t="str">
        <f t="shared" si="1"/>
        <v>B</v>
      </c>
      <c r="G15" s="28">
        <f t="shared" si="2"/>
        <v>80</v>
      </c>
      <c r="H15" s="28" t="str">
        <f t="shared" si="3"/>
        <v>B</v>
      </c>
      <c r="I15" s="36">
        <v>2</v>
      </c>
      <c r="J1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menghitung teori produksi, fungsi,elastisitas permintaan  penawaran serta menggambar kurvanya.</v>
      </c>
      <c r="Q15" s="39" t="s">
        <v>9</v>
      </c>
      <c r="R15" s="39" t="s">
        <v>9</v>
      </c>
      <c r="S15" s="18"/>
      <c r="T15" s="41">
        <v>74</v>
      </c>
      <c r="U15" s="41">
        <v>80</v>
      </c>
      <c r="V15" s="41">
        <v>80</v>
      </c>
      <c r="W15" s="41">
        <v>85</v>
      </c>
      <c r="X15" s="1"/>
      <c r="Y15" s="1"/>
      <c r="Z15" s="1"/>
      <c r="AA15" s="1"/>
      <c r="AB15" s="1"/>
      <c r="AC15" s="1"/>
      <c r="AD15" s="1"/>
      <c r="AE15" s="18"/>
      <c r="AF15" s="41">
        <v>85</v>
      </c>
      <c r="AG15" s="41">
        <v>85</v>
      </c>
      <c r="AH15" s="4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226</v>
      </c>
      <c r="FI15" s="46" t="s">
        <v>227</v>
      </c>
      <c r="FJ15" s="44">
        <v>51242</v>
      </c>
      <c r="FK15" s="44">
        <v>51252</v>
      </c>
    </row>
    <row r="16" spans="1:167" x14ac:dyDescent="0.25">
      <c r="A16" s="19">
        <v>6</v>
      </c>
      <c r="B16" s="19">
        <v>120760</v>
      </c>
      <c r="C16" s="19" t="s">
        <v>70</v>
      </c>
      <c r="D16" s="18"/>
      <c r="E16" s="28">
        <f t="shared" si="0"/>
        <v>82</v>
      </c>
      <c r="F16" s="28" t="str">
        <f t="shared" si="1"/>
        <v>B</v>
      </c>
      <c r="G16" s="28">
        <f t="shared" si="2"/>
        <v>82</v>
      </c>
      <c r="H16" s="28" t="str">
        <f t="shared" si="3"/>
        <v>B</v>
      </c>
      <c r="I16" s="36">
        <v>2</v>
      </c>
      <c r="J1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menghitung teori produksi, fungsi,elastisitas permintaan  penawaran serta menggambar kurvanya.</v>
      </c>
      <c r="Q16" s="39" t="s">
        <v>9</v>
      </c>
      <c r="R16" s="39" t="s">
        <v>9</v>
      </c>
      <c r="S16" s="18"/>
      <c r="T16" s="41">
        <v>82</v>
      </c>
      <c r="U16" s="41">
        <v>89</v>
      </c>
      <c r="V16" s="41">
        <v>70</v>
      </c>
      <c r="W16" s="41">
        <v>85</v>
      </c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120776</v>
      </c>
      <c r="C17" s="19" t="s">
        <v>71</v>
      </c>
      <c r="D17" s="18"/>
      <c r="E17" s="28">
        <f t="shared" si="0"/>
        <v>72</v>
      </c>
      <c r="F17" s="28" t="str">
        <f t="shared" si="1"/>
        <v>C</v>
      </c>
      <c r="G17" s="28">
        <f t="shared" si="2"/>
        <v>72</v>
      </c>
      <c r="H17" s="28" t="str">
        <f t="shared" si="3"/>
        <v>C</v>
      </c>
      <c r="I17" s="36">
        <v>3</v>
      </c>
      <c r="J17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17" s="28">
        <f t="shared" si="5"/>
        <v>83.333333333333329</v>
      </c>
      <c r="L17" s="28" t="str">
        <f t="shared" si="6"/>
        <v>B</v>
      </c>
      <c r="M17" s="28">
        <f t="shared" si="7"/>
        <v>83.333333333333329</v>
      </c>
      <c r="N17" s="28" t="str">
        <f t="shared" si="8"/>
        <v>B</v>
      </c>
      <c r="O17" s="36">
        <v>2</v>
      </c>
      <c r="P17" s="28" t="str">
        <f t="shared" si="9"/>
        <v>Sangat terampil menghitung fungsi, elastisitas permintaan penawaran serta menggambar kurvanya.</v>
      </c>
      <c r="Q17" s="39" t="s">
        <v>9</v>
      </c>
      <c r="R17" s="39" t="s">
        <v>9</v>
      </c>
      <c r="S17" s="18"/>
      <c r="T17" s="41">
        <v>50</v>
      </c>
      <c r="U17" s="41">
        <v>77</v>
      </c>
      <c r="V17" s="41">
        <v>81</v>
      </c>
      <c r="W17" s="41">
        <v>78</v>
      </c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80</v>
      </c>
      <c r="AH17" s="4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228</v>
      </c>
      <c r="FI17" s="46" t="s">
        <v>229</v>
      </c>
      <c r="FJ17" s="44">
        <v>51243</v>
      </c>
      <c r="FK17" s="44">
        <v>51253</v>
      </c>
    </row>
    <row r="18" spans="1:167" x14ac:dyDescent="0.25">
      <c r="A18" s="19">
        <v>8</v>
      </c>
      <c r="B18" s="19">
        <v>120792</v>
      </c>
      <c r="C18" s="19" t="s">
        <v>72</v>
      </c>
      <c r="D18" s="18"/>
      <c r="E18" s="28">
        <f t="shared" si="0"/>
        <v>65</v>
      </c>
      <c r="F18" s="28" t="str">
        <f t="shared" si="1"/>
        <v>D</v>
      </c>
      <c r="G18" s="28">
        <f t="shared" si="2"/>
        <v>65</v>
      </c>
      <c r="H18" s="28" t="str">
        <f t="shared" si="3"/>
        <v>D</v>
      </c>
      <c r="I18" s="36">
        <v>4</v>
      </c>
      <c r="J18" s="28" t="str">
        <f t="shared" si="4"/>
        <v>Memiliki kemampuan dalam menganalisis Konsep ilmu ekonomi namun perlu peningkatan pemahaman menjelaskan masalah pokok ekonomi,peran pelaku ekonomi, permintaan dan penawaran.</v>
      </c>
      <c r="K18" s="28">
        <f t="shared" si="5"/>
        <v>83.333333333333329</v>
      </c>
      <c r="L18" s="28" t="str">
        <f t="shared" si="6"/>
        <v>B</v>
      </c>
      <c r="M18" s="28">
        <f t="shared" si="7"/>
        <v>83.333333333333329</v>
      </c>
      <c r="N18" s="28" t="str">
        <f t="shared" si="8"/>
        <v>B</v>
      </c>
      <c r="O18" s="36">
        <v>2</v>
      </c>
      <c r="P18" s="28" t="str">
        <f t="shared" si="9"/>
        <v>Sangat terampil menghitung fungsi, elastisitas permintaan penawaran serta menggambar kurvanya.</v>
      </c>
      <c r="Q18" s="39" t="s">
        <v>9</v>
      </c>
      <c r="R18" s="39" t="s">
        <v>9</v>
      </c>
      <c r="S18" s="18"/>
      <c r="T18" s="41">
        <v>55</v>
      </c>
      <c r="U18" s="41">
        <v>70</v>
      </c>
      <c r="V18" s="41">
        <v>63</v>
      </c>
      <c r="W18" s="41">
        <v>71</v>
      </c>
      <c r="X18" s="1"/>
      <c r="Y18" s="1"/>
      <c r="Z18" s="1"/>
      <c r="AA18" s="1"/>
      <c r="AB18" s="1"/>
      <c r="AC18" s="1"/>
      <c r="AD18" s="1"/>
      <c r="AE18" s="18"/>
      <c r="AF18" s="41">
        <v>85</v>
      </c>
      <c r="AG18" s="41">
        <v>80</v>
      </c>
      <c r="AH18" s="4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120808</v>
      </c>
      <c r="C19" s="19" t="s">
        <v>73</v>
      </c>
      <c r="D19" s="18"/>
      <c r="E19" s="28">
        <f t="shared" si="0"/>
        <v>79</v>
      </c>
      <c r="F19" s="28" t="str">
        <f t="shared" si="1"/>
        <v>B</v>
      </c>
      <c r="G19" s="28">
        <f t="shared" si="2"/>
        <v>79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menghitung teori produksi, fungsi,elastisitas permintaan  penawaran serta menggambar kurvanya.</v>
      </c>
      <c r="Q19" s="39" t="s">
        <v>9</v>
      </c>
      <c r="R19" s="39" t="s">
        <v>9</v>
      </c>
      <c r="S19" s="18"/>
      <c r="T19" s="41">
        <v>68</v>
      </c>
      <c r="U19" s="41">
        <v>86</v>
      </c>
      <c r="V19" s="41">
        <v>81</v>
      </c>
      <c r="W19" s="41">
        <v>82</v>
      </c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 t="s">
        <v>230</v>
      </c>
      <c r="FI19" s="47" t="s">
        <v>231</v>
      </c>
      <c r="FJ19" s="44">
        <v>51244</v>
      </c>
      <c r="FK19" s="44">
        <v>51254</v>
      </c>
    </row>
    <row r="20" spans="1:167" x14ac:dyDescent="0.25">
      <c r="A20" s="19">
        <v>10</v>
      </c>
      <c r="B20" s="19">
        <v>120824</v>
      </c>
      <c r="C20" s="19" t="s">
        <v>74</v>
      </c>
      <c r="D20" s="18"/>
      <c r="E20" s="28">
        <f t="shared" si="0"/>
        <v>75</v>
      </c>
      <c r="F20" s="28" t="str">
        <f t="shared" si="1"/>
        <v>C</v>
      </c>
      <c r="G20" s="28">
        <f t="shared" si="2"/>
        <v>75</v>
      </c>
      <c r="H20" s="28" t="str">
        <f t="shared" si="3"/>
        <v>C</v>
      </c>
      <c r="I20" s="36">
        <v>3</v>
      </c>
      <c r="J20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menghitung teori produksi, fungsi,elastisitas permintaan  penawaran serta menggambar kurvanya.</v>
      </c>
      <c r="Q20" s="39" t="s">
        <v>9</v>
      </c>
      <c r="R20" s="39" t="s">
        <v>9</v>
      </c>
      <c r="S20" s="18"/>
      <c r="T20" s="41">
        <v>72</v>
      </c>
      <c r="U20" s="41">
        <v>81</v>
      </c>
      <c r="V20" s="41">
        <v>65</v>
      </c>
      <c r="W20" s="41">
        <v>82</v>
      </c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85</v>
      </c>
      <c r="AH20" s="4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120840</v>
      </c>
      <c r="C21" s="19" t="s">
        <v>75</v>
      </c>
      <c r="D21" s="18"/>
      <c r="E21" s="28">
        <f t="shared" si="0"/>
        <v>70</v>
      </c>
      <c r="F21" s="28" t="str">
        <f t="shared" si="1"/>
        <v>C</v>
      </c>
      <c r="G21" s="28">
        <f t="shared" si="2"/>
        <v>70</v>
      </c>
      <c r="H21" s="28" t="str">
        <f t="shared" si="3"/>
        <v>C</v>
      </c>
      <c r="I21" s="36">
        <v>3</v>
      </c>
      <c r="J21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menghitung teori produksi, fungsi,elastisitas permintaan  penawaran serta menggambar kurvanya.</v>
      </c>
      <c r="Q21" s="39" t="s">
        <v>9</v>
      </c>
      <c r="R21" s="39" t="s">
        <v>9</v>
      </c>
      <c r="S21" s="18"/>
      <c r="T21" s="41">
        <v>80</v>
      </c>
      <c r="U21" s="41">
        <v>70</v>
      </c>
      <c r="V21" s="41">
        <v>60</v>
      </c>
      <c r="W21" s="41">
        <v>71</v>
      </c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1">
        <v>85</v>
      </c>
      <c r="AH21" s="4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51245</v>
      </c>
      <c r="FK21" s="44">
        <v>51255</v>
      </c>
    </row>
    <row r="22" spans="1:167" x14ac:dyDescent="0.25">
      <c r="A22" s="19">
        <v>12</v>
      </c>
      <c r="B22" s="19">
        <v>120856</v>
      </c>
      <c r="C22" s="19" t="s">
        <v>76</v>
      </c>
      <c r="D22" s="18"/>
      <c r="E22" s="28">
        <f t="shared" si="0"/>
        <v>73</v>
      </c>
      <c r="F22" s="28" t="str">
        <f t="shared" si="1"/>
        <v>C</v>
      </c>
      <c r="G22" s="28">
        <f t="shared" si="2"/>
        <v>73</v>
      </c>
      <c r="H22" s="28" t="str">
        <f t="shared" si="3"/>
        <v>C</v>
      </c>
      <c r="I22" s="36">
        <v>3</v>
      </c>
      <c r="J22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menghitung teori produksi, fungsi,elastisitas permintaan  penawaran serta menggambar kurvanya.</v>
      </c>
      <c r="Q22" s="39" t="s">
        <v>9</v>
      </c>
      <c r="R22" s="39" t="s">
        <v>9</v>
      </c>
      <c r="S22" s="18"/>
      <c r="T22" s="41">
        <v>76</v>
      </c>
      <c r="U22" s="41">
        <v>74</v>
      </c>
      <c r="V22" s="41">
        <v>65</v>
      </c>
      <c r="W22" s="41">
        <v>78</v>
      </c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120872</v>
      </c>
      <c r="C23" s="19" t="s">
        <v>77</v>
      </c>
      <c r="D23" s="18"/>
      <c r="E23" s="28">
        <f t="shared" si="0"/>
        <v>71</v>
      </c>
      <c r="F23" s="28" t="str">
        <f t="shared" si="1"/>
        <v>C</v>
      </c>
      <c r="G23" s="28">
        <f t="shared" si="2"/>
        <v>71</v>
      </c>
      <c r="H23" s="28" t="str">
        <f t="shared" si="3"/>
        <v>C</v>
      </c>
      <c r="I23" s="36">
        <v>3</v>
      </c>
      <c r="J23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3" s="28">
        <f t="shared" si="5"/>
        <v>83.333333333333329</v>
      </c>
      <c r="L23" s="28" t="str">
        <f t="shared" si="6"/>
        <v>B</v>
      </c>
      <c r="M23" s="28">
        <f t="shared" si="7"/>
        <v>83.333333333333329</v>
      </c>
      <c r="N23" s="28" t="str">
        <f t="shared" si="8"/>
        <v>B</v>
      </c>
      <c r="O23" s="36">
        <v>2</v>
      </c>
      <c r="P23" s="28" t="str">
        <f t="shared" si="9"/>
        <v>Sangat terampil menghitung fungsi, elastisitas permintaan penawaran serta menggambar kurvanya.</v>
      </c>
      <c r="Q23" s="39" t="s">
        <v>9</v>
      </c>
      <c r="R23" s="39" t="s">
        <v>9</v>
      </c>
      <c r="S23" s="18"/>
      <c r="T23" s="41">
        <v>72</v>
      </c>
      <c r="U23" s="41">
        <v>74</v>
      </c>
      <c r="V23" s="41">
        <v>65</v>
      </c>
      <c r="W23" s="41">
        <v>72</v>
      </c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80</v>
      </c>
      <c r="AH23" s="4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51246</v>
      </c>
      <c r="FK23" s="44">
        <v>51256</v>
      </c>
    </row>
    <row r="24" spans="1:167" x14ac:dyDescent="0.25">
      <c r="A24" s="19">
        <v>14</v>
      </c>
      <c r="B24" s="19">
        <v>120888</v>
      </c>
      <c r="C24" s="19" t="s">
        <v>78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menghitung teori produksi, fungsi,elastisitas permintaan  penawaran serta menggambar kurvanya.</v>
      </c>
      <c r="Q24" s="39" t="s">
        <v>9</v>
      </c>
      <c r="R24" s="39" t="s">
        <v>9</v>
      </c>
      <c r="S24" s="18"/>
      <c r="T24" s="41">
        <v>70</v>
      </c>
      <c r="U24" s="41">
        <v>87</v>
      </c>
      <c r="V24" s="41">
        <v>81</v>
      </c>
      <c r="W24" s="41">
        <v>88</v>
      </c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41">
        <v>85</v>
      </c>
      <c r="AH24" s="4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120904</v>
      </c>
      <c r="C25" s="19" t="s">
        <v>79</v>
      </c>
      <c r="D25" s="18"/>
      <c r="E25" s="28">
        <f t="shared" si="0"/>
        <v>72</v>
      </c>
      <c r="F25" s="28" t="str">
        <f t="shared" si="1"/>
        <v>C</v>
      </c>
      <c r="G25" s="28">
        <f t="shared" si="2"/>
        <v>72</v>
      </c>
      <c r="H25" s="28" t="str">
        <f t="shared" si="3"/>
        <v>C</v>
      </c>
      <c r="I25" s="36">
        <v>3</v>
      </c>
      <c r="J25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menghitung teori produksi, fungsi,elastisitas permintaan  penawaran serta menggambar kurvanya.</v>
      </c>
      <c r="Q25" s="39" t="s">
        <v>9</v>
      </c>
      <c r="R25" s="39" t="s">
        <v>9</v>
      </c>
      <c r="S25" s="18"/>
      <c r="T25" s="41">
        <v>48</v>
      </c>
      <c r="U25" s="41">
        <v>74</v>
      </c>
      <c r="V25" s="41">
        <v>84</v>
      </c>
      <c r="W25" s="41">
        <v>82</v>
      </c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85</v>
      </c>
      <c r="AH25" s="4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51247</v>
      </c>
      <c r="FK25" s="44">
        <v>51257</v>
      </c>
    </row>
    <row r="26" spans="1:167" x14ac:dyDescent="0.25">
      <c r="A26" s="19">
        <v>16</v>
      </c>
      <c r="B26" s="19">
        <v>120920</v>
      </c>
      <c r="C26" s="19" t="s">
        <v>81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menghitung teori produksi, fungsi,elastisitas permintaan  penawaran serta menggambar kurvanya.</v>
      </c>
      <c r="Q26" s="39" t="s">
        <v>9</v>
      </c>
      <c r="R26" s="39" t="s">
        <v>9</v>
      </c>
      <c r="S26" s="18"/>
      <c r="T26" s="41">
        <v>64</v>
      </c>
      <c r="U26" s="41">
        <v>77</v>
      </c>
      <c r="V26" s="41">
        <v>81</v>
      </c>
      <c r="W26" s="41">
        <v>82</v>
      </c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120936</v>
      </c>
      <c r="C27" s="19" t="s">
        <v>82</v>
      </c>
      <c r="D27" s="18"/>
      <c r="E27" s="28">
        <f t="shared" si="0"/>
        <v>78</v>
      </c>
      <c r="F27" s="28" t="str">
        <f t="shared" si="1"/>
        <v>B</v>
      </c>
      <c r="G27" s="28">
        <f t="shared" si="2"/>
        <v>78</v>
      </c>
      <c r="H27" s="28" t="str">
        <f t="shared" si="3"/>
        <v>B</v>
      </c>
      <c r="I27" s="36">
        <v>2</v>
      </c>
      <c r="J2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menghitung teori produksi, fungsi,elastisitas permintaan  penawaran serta menggambar kurvanya.</v>
      </c>
      <c r="Q27" s="39" t="s">
        <v>9</v>
      </c>
      <c r="R27" s="39" t="s">
        <v>9</v>
      </c>
      <c r="S27" s="18"/>
      <c r="T27" s="41">
        <v>74</v>
      </c>
      <c r="U27" s="41">
        <v>72</v>
      </c>
      <c r="V27" s="41">
        <v>80</v>
      </c>
      <c r="W27" s="41">
        <v>85</v>
      </c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85</v>
      </c>
      <c r="AH27" s="4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51248</v>
      </c>
      <c r="FK27" s="44">
        <v>51258</v>
      </c>
    </row>
    <row r="28" spans="1:167" x14ac:dyDescent="0.25">
      <c r="A28" s="19">
        <v>18</v>
      </c>
      <c r="B28" s="19">
        <v>120952</v>
      </c>
      <c r="C28" s="19" t="s">
        <v>83</v>
      </c>
      <c r="D28" s="18"/>
      <c r="E28" s="28">
        <f t="shared" si="0"/>
        <v>77</v>
      </c>
      <c r="F28" s="28" t="str">
        <f t="shared" si="1"/>
        <v>B</v>
      </c>
      <c r="G28" s="28">
        <f t="shared" si="2"/>
        <v>77</v>
      </c>
      <c r="H28" s="28" t="str">
        <f t="shared" si="3"/>
        <v>B</v>
      </c>
      <c r="I28" s="36">
        <v>2</v>
      </c>
      <c r="J2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menghitung teori produksi, fungsi,elastisitas permintaan  penawaran serta menggambar kurvanya.</v>
      </c>
      <c r="Q28" s="39" t="s">
        <v>9</v>
      </c>
      <c r="R28" s="39" t="s">
        <v>9</v>
      </c>
      <c r="S28" s="18"/>
      <c r="T28" s="41">
        <v>74</v>
      </c>
      <c r="U28" s="41">
        <v>75</v>
      </c>
      <c r="V28" s="41">
        <v>80</v>
      </c>
      <c r="W28" s="41">
        <v>78</v>
      </c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1">
        <v>85</v>
      </c>
      <c r="AH28" s="4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120968</v>
      </c>
      <c r="C29" s="19" t="s">
        <v>84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menghitung teori produksi, fungsi,elastisitas permintaan  penawaran serta menggambar kurvanya.</v>
      </c>
      <c r="Q29" s="39" t="s">
        <v>9</v>
      </c>
      <c r="R29" s="39" t="s">
        <v>9</v>
      </c>
      <c r="S29" s="18"/>
      <c r="T29" s="41">
        <v>80</v>
      </c>
      <c r="U29" s="41">
        <v>84</v>
      </c>
      <c r="V29" s="41">
        <v>70</v>
      </c>
      <c r="W29" s="41">
        <v>91</v>
      </c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1">
        <v>85</v>
      </c>
      <c r="AH29" s="4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51249</v>
      </c>
      <c r="FK29" s="44">
        <v>51259</v>
      </c>
    </row>
    <row r="30" spans="1:167" x14ac:dyDescent="0.25">
      <c r="A30" s="19">
        <v>20</v>
      </c>
      <c r="B30" s="19">
        <v>120984</v>
      </c>
      <c r="C30" s="19" t="s">
        <v>85</v>
      </c>
      <c r="D30" s="18"/>
      <c r="E30" s="28">
        <f t="shared" si="0"/>
        <v>80</v>
      </c>
      <c r="F30" s="28" t="str">
        <f t="shared" si="1"/>
        <v>B</v>
      </c>
      <c r="G30" s="28">
        <f t="shared" si="2"/>
        <v>80</v>
      </c>
      <c r="H30" s="28" t="str">
        <f t="shared" si="3"/>
        <v>B</v>
      </c>
      <c r="I30" s="36">
        <v>2</v>
      </c>
      <c r="J3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menghitung teori produksi, fungsi,elastisitas permintaan  penawaran serta menggambar kurvanya.</v>
      </c>
      <c r="Q30" s="39" t="s">
        <v>9</v>
      </c>
      <c r="R30" s="39" t="s">
        <v>9</v>
      </c>
      <c r="S30" s="18"/>
      <c r="T30" s="41">
        <v>66</v>
      </c>
      <c r="U30" s="41">
        <v>89</v>
      </c>
      <c r="V30" s="41">
        <v>81</v>
      </c>
      <c r="W30" s="41">
        <v>82</v>
      </c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1">
        <v>85</v>
      </c>
      <c r="AH30" s="4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121000</v>
      </c>
      <c r="C31" s="19" t="s">
        <v>86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menghitung teori produksi, fungsi,elastisitas permintaan  penawaran serta menggambar kurvanya.</v>
      </c>
      <c r="Q31" s="39" t="s">
        <v>9</v>
      </c>
      <c r="R31" s="39" t="s">
        <v>9</v>
      </c>
      <c r="S31" s="18"/>
      <c r="T31" s="41">
        <v>66</v>
      </c>
      <c r="U31" s="41">
        <v>86</v>
      </c>
      <c r="V31" s="41">
        <v>89</v>
      </c>
      <c r="W31" s="41">
        <v>72</v>
      </c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4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51250</v>
      </c>
      <c r="FK31" s="44">
        <v>51260</v>
      </c>
    </row>
    <row r="32" spans="1:167" x14ac:dyDescent="0.25">
      <c r="A32" s="19">
        <v>22</v>
      </c>
      <c r="B32" s="19">
        <v>121016</v>
      </c>
      <c r="C32" s="19" t="s">
        <v>87</v>
      </c>
      <c r="D32" s="18"/>
      <c r="E32" s="28">
        <f t="shared" si="0"/>
        <v>88</v>
      </c>
      <c r="F32" s="28" t="str">
        <f t="shared" si="1"/>
        <v>A</v>
      </c>
      <c r="G32" s="28">
        <f t="shared" si="2"/>
        <v>88</v>
      </c>
      <c r="H32" s="28" t="str">
        <f t="shared" si="3"/>
        <v>A</v>
      </c>
      <c r="I32" s="36">
        <v>1</v>
      </c>
      <c r="J32" s="28" t="str">
        <f t="shared" si="4"/>
        <v>Memiliki kemampuan dalam menganalisis Konsep ilmu ekonomi, masalah pokok ekonomi, peran pelaku ekonomi, permintaan dan penawaran.</v>
      </c>
      <c r="K32" s="28">
        <f t="shared" si="5"/>
        <v>83.333333333333329</v>
      </c>
      <c r="L32" s="28" t="str">
        <f t="shared" si="6"/>
        <v>B</v>
      </c>
      <c r="M32" s="28">
        <f t="shared" si="7"/>
        <v>83.333333333333329</v>
      </c>
      <c r="N32" s="28" t="str">
        <f t="shared" si="8"/>
        <v>B</v>
      </c>
      <c r="O32" s="36">
        <v>2</v>
      </c>
      <c r="P32" s="28" t="str">
        <f t="shared" si="9"/>
        <v>Sangat terampil menghitung fungsi, elastisitas permintaan penawaran serta menggambar kurvanya.</v>
      </c>
      <c r="Q32" s="39" t="s">
        <v>9</v>
      </c>
      <c r="R32" s="39" t="s">
        <v>9</v>
      </c>
      <c r="S32" s="18"/>
      <c r="T32" s="41">
        <v>88</v>
      </c>
      <c r="U32" s="41">
        <v>91</v>
      </c>
      <c r="V32" s="41">
        <v>90</v>
      </c>
      <c r="W32" s="41">
        <v>82</v>
      </c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1">
        <v>80</v>
      </c>
      <c r="AH32" s="4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121032</v>
      </c>
      <c r="C33" s="19" t="s">
        <v>88</v>
      </c>
      <c r="D33" s="18"/>
      <c r="E33" s="28">
        <f t="shared" si="0"/>
        <v>76</v>
      </c>
      <c r="F33" s="28" t="str">
        <f t="shared" si="1"/>
        <v>B</v>
      </c>
      <c r="G33" s="28">
        <f t="shared" si="2"/>
        <v>76</v>
      </c>
      <c r="H33" s="28" t="str">
        <f t="shared" si="3"/>
        <v>B</v>
      </c>
      <c r="I33" s="36">
        <v>2</v>
      </c>
      <c r="J3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3" s="28">
        <f t="shared" si="5"/>
        <v>83.333333333333329</v>
      </c>
      <c r="L33" s="28" t="str">
        <f t="shared" si="6"/>
        <v>B</v>
      </c>
      <c r="M33" s="28">
        <f t="shared" si="7"/>
        <v>83.333333333333329</v>
      </c>
      <c r="N33" s="28" t="str">
        <f t="shared" si="8"/>
        <v>B</v>
      </c>
      <c r="O33" s="36">
        <v>2</v>
      </c>
      <c r="P33" s="28" t="str">
        <f t="shared" si="9"/>
        <v>Sangat terampil menghitung fungsi, elastisitas permintaan penawaran serta menggambar kurvanya.</v>
      </c>
      <c r="Q33" s="39" t="s">
        <v>9</v>
      </c>
      <c r="R33" s="39" t="s">
        <v>9</v>
      </c>
      <c r="S33" s="18"/>
      <c r="T33" s="41">
        <v>68</v>
      </c>
      <c r="U33" s="41">
        <v>64</v>
      </c>
      <c r="V33" s="41">
        <v>91</v>
      </c>
      <c r="W33" s="41">
        <v>82</v>
      </c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41">
        <v>80</v>
      </c>
      <c r="AH33" s="4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121048</v>
      </c>
      <c r="C34" s="19" t="s">
        <v>89</v>
      </c>
      <c r="D34" s="18"/>
      <c r="E34" s="28">
        <f t="shared" si="0"/>
        <v>70</v>
      </c>
      <c r="F34" s="28" t="str">
        <f t="shared" si="1"/>
        <v>C</v>
      </c>
      <c r="G34" s="28">
        <f t="shared" si="2"/>
        <v>70</v>
      </c>
      <c r="H34" s="28" t="str">
        <f t="shared" si="3"/>
        <v>C</v>
      </c>
      <c r="I34" s="36">
        <v>3</v>
      </c>
      <c r="J34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menghitung teori produksi, fungsi,elastisitas permintaan  penawaran serta menggambar kurvanya.</v>
      </c>
      <c r="Q34" s="39" t="s">
        <v>9</v>
      </c>
      <c r="R34" s="39" t="s">
        <v>9</v>
      </c>
      <c r="S34" s="18"/>
      <c r="T34" s="41">
        <v>60</v>
      </c>
      <c r="U34" s="41">
        <v>77</v>
      </c>
      <c r="V34" s="41">
        <v>73</v>
      </c>
      <c r="W34" s="41">
        <v>71</v>
      </c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41">
        <v>85</v>
      </c>
      <c r="AH34" s="4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121064</v>
      </c>
      <c r="C35" s="19" t="s">
        <v>90</v>
      </c>
      <c r="D35" s="18"/>
      <c r="E35" s="28">
        <f t="shared" si="0"/>
        <v>79</v>
      </c>
      <c r="F35" s="28" t="str">
        <f t="shared" si="1"/>
        <v>B</v>
      </c>
      <c r="G35" s="28">
        <f t="shared" si="2"/>
        <v>79</v>
      </c>
      <c r="H35" s="28" t="str">
        <f t="shared" si="3"/>
        <v>B</v>
      </c>
      <c r="I35" s="36">
        <v>2</v>
      </c>
      <c r="J3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menghitung teori produksi, fungsi,elastisitas permintaan  penawaran serta menggambar kurvanya.</v>
      </c>
      <c r="Q35" s="39" t="s">
        <v>9</v>
      </c>
      <c r="R35" s="39" t="s">
        <v>9</v>
      </c>
      <c r="S35" s="18"/>
      <c r="T35" s="41">
        <v>70</v>
      </c>
      <c r="U35" s="41">
        <v>81</v>
      </c>
      <c r="V35" s="41">
        <v>78</v>
      </c>
      <c r="W35" s="41">
        <v>85</v>
      </c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1">
        <v>85</v>
      </c>
      <c r="AH35" s="4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121080</v>
      </c>
      <c r="C36" s="19" t="s">
        <v>91</v>
      </c>
      <c r="D36" s="18"/>
      <c r="E36" s="28">
        <f t="shared" si="0"/>
        <v>86</v>
      </c>
      <c r="F36" s="28" t="str">
        <f t="shared" si="1"/>
        <v>A</v>
      </c>
      <c r="G36" s="28">
        <f t="shared" si="2"/>
        <v>86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ilmu ekonomi, masalah pokok ekonomi, peran pelaku ekonomi, permintaan dan penawaran.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menghitung teori produksi, fungsi,elastisitas permintaan  penawaran serta menggambar kurvanya.</v>
      </c>
      <c r="Q36" s="39" t="s">
        <v>9</v>
      </c>
      <c r="R36" s="39" t="s">
        <v>9</v>
      </c>
      <c r="S36" s="18"/>
      <c r="T36" s="41">
        <v>80</v>
      </c>
      <c r="U36" s="41">
        <v>89</v>
      </c>
      <c r="V36" s="41">
        <v>80</v>
      </c>
      <c r="W36" s="41">
        <v>95</v>
      </c>
      <c r="X36" s="1"/>
      <c r="Y36" s="1"/>
      <c r="Z36" s="1"/>
      <c r="AA36" s="1"/>
      <c r="AB36" s="1"/>
      <c r="AC36" s="1"/>
      <c r="AD36" s="1"/>
      <c r="AE36" s="18"/>
      <c r="AF36" s="41">
        <v>85</v>
      </c>
      <c r="AG36" s="41">
        <v>85</v>
      </c>
      <c r="AH36" s="4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121096</v>
      </c>
      <c r="C37" s="19" t="s">
        <v>92</v>
      </c>
      <c r="D37" s="18"/>
      <c r="E37" s="28">
        <f t="shared" si="0"/>
        <v>83</v>
      </c>
      <c r="F37" s="28" t="str">
        <f t="shared" si="1"/>
        <v>B</v>
      </c>
      <c r="G37" s="28">
        <f t="shared" si="2"/>
        <v>83</v>
      </c>
      <c r="H37" s="28" t="str">
        <f t="shared" si="3"/>
        <v>B</v>
      </c>
      <c r="I37" s="36">
        <v>2</v>
      </c>
      <c r="J3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menghitung teori produksi, fungsi,elastisitas permintaan  penawaran serta menggambar kurvanya.</v>
      </c>
      <c r="Q37" s="39" t="s">
        <v>9</v>
      </c>
      <c r="R37" s="39" t="s">
        <v>9</v>
      </c>
      <c r="S37" s="18"/>
      <c r="T37" s="41">
        <v>86</v>
      </c>
      <c r="U37" s="41">
        <v>84</v>
      </c>
      <c r="V37" s="41">
        <v>81</v>
      </c>
      <c r="W37" s="41">
        <v>79</v>
      </c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121112</v>
      </c>
      <c r="C38" s="19" t="s">
        <v>93</v>
      </c>
      <c r="D38" s="18"/>
      <c r="E38" s="28">
        <f t="shared" si="0"/>
        <v>90</v>
      </c>
      <c r="F38" s="28" t="str">
        <f t="shared" si="1"/>
        <v>A</v>
      </c>
      <c r="G38" s="28">
        <f t="shared" si="2"/>
        <v>90</v>
      </c>
      <c r="H38" s="28" t="str">
        <f t="shared" si="3"/>
        <v>A</v>
      </c>
      <c r="I38" s="36">
        <v>1</v>
      </c>
      <c r="J38" s="28" t="str">
        <f t="shared" si="4"/>
        <v>Memiliki kemampuan dalam menganalisis Konsep ilmu ekonomi, masalah pokok ekonomi, peran pelaku ekonomi, permintaan dan penawaran.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menghitung teori produksi, fungsi,elastisitas permintaan  penawaran serta menggambar kurvanya.</v>
      </c>
      <c r="Q38" s="39" t="s">
        <v>9</v>
      </c>
      <c r="R38" s="39" t="s">
        <v>9</v>
      </c>
      <c r="S38" s="18"/>
      <c r="T38" s="41">
        <v>84</v>
      </c>
      <c r="U38" s="41">
        <v>92</v>
      </c>
      <c r="V38" s="41">
        <v>90</v>
      </c>
      <c r="W38" s="41">
        <v>93</v>
      </c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85</v>
      </c>
      <c r="AH38" s="4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121128</v>
      </c>
      <c r="C39" s="19" t="s">
        <v>94</v>
      </c>
      <c r="D39" s="18"/>
      <c r="E39" s="28">
        <f t="shared" si="0"/>
        <v>70</v>
      </c>
      <c r="F39" s="28" t="str">
        <f t="shared" si="1"/>
        <v>C</v>
      </c>
      <c r="G39" s="28">
        <f t="shared" si="2"/>
        <v>70</v>
      </c>
      <c r="H39" s="28" t="str">
        <f t="shared" si="3"/>
        <v>C</v>
      </c>
      <c r="I39" s="36">
        <v>4</v>
      </c>
      <c r="J39" s="28" t="str">
        <f t="shared" si="4"/>
        <v>Memiliki kemampuan dalam menganalisis Konsep ilmu ekonomi namun perlu peningkatan pemahaman menjelaskan masalah pokok ekonomi,peran pelaku ekonomi, permintaan dan penawaran.</v>
      </c>
      <c r="K39" s="28">
        <f t="shared" si="5"/>
        <v>80</v>
      </c>
      <c r="L39" s="28" t="str">
        <f t="shared" si="6"/>
        <v>B</v>
      </c>
      <c r="M39" s="28">
        <f t="shared" si="7"/>
        <v>80</v>
      </c>
      <c r="N39" s="28" t="str">
        <f t="shared" si="8"/>
        <v>B</v>
      </c>
      <c r="O39" s="36">
        <v>2</v>
      </c>
      <c r="P39" s="28" t="str">
        <f t="shared" si="9"/>
        <v>Sangat terampil menghitung fungsi, elastisitas permintaan penawaran serta menggambar kurvanya.</v>
      </c>
      <c r="Q39" s="39" t="s">
        <v>9</v>
      </c>
      <c r="R39" s="39" t="s">
        <v>9</v>
      </c>
      <c r="S39" s="18"/>
      <c r="T39" s="41">
        <v>75</v>
      </c>
      <c r="U39" s="41">
        <v>72</v>
      </c>
      <c r="V39" s="41">
        <v>70</v>
      </c>
      <c r="W39" s="41">
        <v>64</v>
      </c>
      <c r="X39" s="1"/>
      <c r="Y39" s="1"/>
      <c r="Z39" s="1"/>
      <c r="AA39" s="1"/>
      <c r="AB39" s="1"/>
      <c r="AC39" s="1"/>
      <c r="AD39" s="1"/>
      <c r="AE39" s="18"/>
      <c r="AF39" s="41">
        <v>80</v>
      </c>
      <c r="AG39" s="41">
        <v>80</v>
      </c>
      <c r="AH39" s="41">
        <v>80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121144</v>
      </c>
      <c r="C40" s="19" t="s">
        <v>95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menghitung teori produksi, fungsi,elastisitas permintaan  penawaran serta menggambar kurvanya.</v>
      </c>
      <c r="Q40" s="39" t="s">
        <v>9</v>
      </c>
      <c r="R40" s="39" t="s">
        <v>9</v>
      </c>
      <c r="S40" s="18"/>
      <c r="T40" s="41">
        <v>80</v>
      </c>
      <c r="U40" s="41">
        <v>82</v>
      </c>
      <c r="V40" s="41">
        <v>89</v>
      </c>
      <c r="W40" s="41">
        <v>84</v>
      </c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4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121160</v>
      </c>
      <c r="C41" s="19" t="s">
        <v>96</v>
      </c>
      <c r="D41" s="18"/>
      <c r="E41" s="28">
        <f t="shared" si="0"/>
        <v>84</v>
      </c>
      <c r="F41" s="28" t="str">
        <f t="shared" si="1"/>
        <v>B</v>
      </c>
      <c r="G41" s="28">
        <f t="shared" si="2"/>
        <v>84</v>
      </c>
      <c r="H41" s="28" t="str">
        <f t="shared" si="3"/>
        <v>B</v>
      </c>
      <c r="I41" s="36">
        <v>2</v>
      </c>
      <c r="J4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menghitung teori produksi, fungsi,elastisitas permintaan  penawaran serta menggambar kurvanya.</v>
      </c>
      <c r="Q41" s="39" t="s">
        <v>9</v>
      </c>
      <c r="R41" s="39" t="s">
        <v>9</v>
      </c>
      <c r="S41" s="18"/>
      <c r="T41" s="41">
        <v>88</v>
      </c>
      <c r="U41" s="41">
        <v>82</v>
      </c>
      <c r="V41" s="41">
        <v>73</v>
      </c>
      <c r="W41" s="41">
        <v>92</v>
      </c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85</v>
      </c>
      <c r="AH41" s="4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121176</v>
      </c>
      <c r="C42" s="19" t="s">
        <v>97</v>
      </c>
      <c r="D42" s="18"/>
      <c r="E42" s="28">
        <f t="shared" si="0"/>
        <v>73</v>
      </c>
      <c r="F42" s="28" t="str">
        <f t="shared" si="1"/>
        <v>C</v>
      </c>
      <c r="G42" s="28">
        <f t="shared" si="2"/>
        <v>73</v>
      </c>
      <c r="H42" s="28" t="str">
        <f t="shared" si="3"/>
        <v>C</v>
      </c>
      <c r="I42" s="36">
        <v>3</v>
      </c>
      <c r="J42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menghitung teori produksi, fungsi,elastisitas permintaan  penawaran serta menggambar kurvanya.</v>
      </c>
      <c r="Q42" s="39" t="s">
        <v>9</v>
      </c>
      <c r="R42" s="39" t="s">
        <v>9</v>
      </c>
      <c r="S42" s="18"/>
      <c r="T42" s="41">
        <v>68</v>
      </c>
      <c r="U42" s="41">
        <v>82</v>
      </c>
      <c r="V42" s="41">
        <v>68</v>
      </c>
      <c r="W42" s="41">
        <v>75</v>
      </c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121192</v>
      </c>
      <c r="C43" s="19" t="s">
        <v>98</v>
      </c>
      <c r="D43" s="18"/>
      <c r="E43" s="28">
        <f t="shared" si="0"/>
        <v>65</v>
      </c>
      <c r="F43" s="28" t="str">
        <f t="shared" si="1"/>
        <v>D</v>
      </c>
      <c r="G43" s="28">
        <f t="shared" si="2"/>
        <v>65</v>
      </c>
      <c r="H43" s="28" t="str">
        <f t="shared" si="3"/>
        <v>D</v>
      </c>
      <c r="I43" s="36">
        <v>4</v>
      </c>
      <c r="J43" s="28" t="str">
        <f t="shared" si="4"/>
        <v>Memiliki kemampuan dalam menganalisis Konsep ilmu ekonomi namun perlu peningkatan pemahaman menjelaskan masalah pokok ekonomi,peran pelaku ekonomi, permintaan dan penawaran.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menghitung teori produksi, fungsi,elastisitas permintaan  penawaran serta menggambar kurvanya.</v>
      </c>
      <c r="Q43" s="39" t="s">
        <v>9</v>
      </c>
      <c r="R43" s="39" t="s">
        <v>9</v>
      </c>
      <c r="S43" s="18"/>
      <c r="T43" s="41">
        <v>54</v>
      </c>
      <c r="U43" s="41">
        <v>75</v>
      </c>
      <c r="V43" s="41">
        <v>61</v>
      </c>
      <c r="W43" s="41">
        <v>69</v>
      </c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85</v>
      </c>
      <c r="AH43" s="4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121208</v>
      </c>
      <c r="C44" s="19" t="s">
        <v>99</v>
      </c>
      <c r="D44" s="18"/>
      <c r="E44" s="28">
        <f t="shared" si="0"/>
        <v>75</v>
      </c>
      <c r="F44" s="28" t="str">
        <f t="shared" si="1"/>
        <v>C</v>
      </c>
      <c r="G44" s="28">
        <f t="shared" si="2"/>
        <v>75</v>
      </c>
      <c r="H44" s="28" t="str">
        <f t="shared" si="3"/>
        <v>C</v>
      </c>
      <c r="I44" s="36">
        <v>3</v>
      </c>
      <c r="J44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44" s="28">
        <f t="shared" si="5"/>
        <v>81.666666666666671</v>
      </c>
      <c r="L44" s="28" t="str">
        <f t="shared" si="6"/>
        <v>B</v>
      </c>
      <c r="M44" s="28">
        <f t="shared" si="7"/>
        <v>81.666666666666671</v>
      </c>
      <c r="N44" s="28" t="str">
        <f t="shared" si="8"/>
        <v>B</v>
      </c>
      <c r="O44" s="36">
        <v>2</v>
      </c>
      <c r="P44" s="28" t="str">
        <f t="shared" si="9"/>
        <v>Sangat terampil menghitung fungsi, elastisitas permintaan penawaran serta menggambar kurvanya.</v>
      </c>
      <c r="Q44" s="39" t="s">
        <v>9</v>
      </c>
      <c r="R44" s="39" t="s">
        <v>9</v>
      </c>
      <c r="S44" s="18"/>
      <c r="T44" s="41">
        <v>60</v>
      </c>
      <c r="U44" s="41">
        <v>84</v>
      </c>
      <c r="V44" s="41">
        <v>73</v>
      </c>
      <c r="W44" s="41">
        <v>81</v>
      </c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41">
        <v>80</v>
      </c>
      <c r="AH44" s="41">
        <v>80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121224</v>
      </c>
      <c r="C45" s="19" t="s">
        <v>100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ilmu ekonomi, masalah pokok ekonomi, peran pelaku ekonomi, permintaan dan penawaran.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9</v>
      </c>
      <c r="R45" s="39" t="s">
        <v>9</v>
      </c>
      <c r="S45" s="18"/>
      <c r="T45" s="41">
        <v>86</v>
      </c>
      <c r="U45" s="41">
        <v>97</v>
      </c>
      <c r="V45" s="41">
        <v>78</v>
      </c>
      <c r="W45" s="41">
        <v>89</v>
      </c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85</v>
      </c>
      <c r="AH45" s="4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121240</v>
      </c>
      <c r="C46" s="19" t="s">
        <v>101</v>
      </c>
      <c r="D46" s="18"/>
      <c r="E46" s="28">
        <f t="shared" si="0"/>
        <v>76</v>
      </c>
      <c r="F46" s="28" t="str">
        <f t="shared" si="1"/>
        <v>B</v>
      </c>
      <c r="G46" s="28">
        <f t="shared" si="2"/>
        <v>76</v>
      </c>
      <c r="H46" s="28" t="str">
        <f t="shared" si="3"/>
        <v>B</v>
      </c>
      <c r="I46" s="36">
        <v>2</v>
      </c>
      <c r="J4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menghitung teori produksi, fungsi,elastisitas permintaan  penawaran serta menggambar kurvanya.</v>
      </c>
      <c r="Q46" s="39" t="s">
        <v>9</v>
      </c>
      <c r="R46" s="39" t="s">
        <v>9</v>
      </c>
      <c r="S46" s="18"/>
      <c r="T46" s="41">
        <v>56</v>
      </c>
      <c r="U46" s="41">
        <v>86</v>
      </c>
      <c r="V46" s="41">
        <v>80</v>
      </c>
      <c r="W46" s="41">
        <v>81</v>
      </c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41">
        <v>85</v>
      </c>
      <c r="AH46" s="4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78.166666666666671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655" priority="1" operator="between">
      <formula>($C$4-1)</formula>
      <formula>1</formula>
    </cfRule>
  </conditionalFormatting>
  <conditionalFormatting sqref="E12">
    <cfRule type="cellIs" dxfId="654" priority="2" operator="between">
      <formula>($C$4-1)</formula>
      <formula>1</formula>
    </cfRule>
  </conditionalFormatting>
  <conditionalFormatting sqref="E13">
    <cfRule type="cellIs" dxfId="653" priority="3" operator="between">
      <formula>($C$4-1)</formula>
      <formula>1</formula>
    </cfRule>
  </conditionalFormatting>
  <conditionalFormatting sqref="E14">
    <cfRule type="cellIs" dxfId="652" priority="4" operator="between">
      <formula>($C$4-1)</formula>
      <formula>1</formula>
    </cfRule>
  </conditionalFormatting>
  <conditionalFormatting sqref="E15">
    <cfRule type="cellIs" dxfId="651" priority="5" operator="between">
      <formula>($C$4-1)</formula>
      <formula>1</formula>
    </cfRule>
  </conditionalFormatting>
  <conditionalFormatting sqref="E16">
    <cfRule type="cellIs" dxfId="650" priority="6" operator="between">
      <formula>($C$4-1)</formula>
      <formula>1</formula>
    </cfRule>
  </conditionalFormatting>
  <conditionalFormatting sqref="E17">
    <cfRule type="cellIs" dxfId="649" priority="7" operator="between">
      <formula>($C$4-1)</formula>
      <formula>1</formula>
    </cfRule>
  </conditionalFormatting>
  <conditionalFormatting sqref="E18">
    <cfRule type="cellIs" dxfId="648" priority="8" operator="between">
      <formula>($C$4-1)</formula>
      <formula>1</formula>
    </cfRule>
  </conditionalFormatting>
  <conditionalFormatting sqref="E19">
    <cfRule type="cellIs" dxfId="647" priority="9" operator="between">
      <formula>($C$4-1)</formula>
      <formula>1</formula>
    </cfRule>
  </conditionalFormatting>
  <conditionalFormatting sqref="E20">
    <cfRule type="cellIs" dxfId="646" priority="10" operator="between">
      <formula>($C$4-1)</formula>
      <formula>1</formula>
    </cfRule>
  </conditionalFormatting>
  <conditionalFormatting sqref="E21">
    <cfRule type="cellIs" dxfId="645" priority="11" operator="between">
      <formula>($C$4-1)</formula>
      <formula>1</formula>
    </cfRule>
  </conditionalFormatting>
  <conditionalFormatting sqref="E22">
    <cfRule type="cellIs" dxfId="644" priority="12" operator="between">
      <formula>($C$4-1)</formula>
      <formula>1</formula>
    </cfRule>
  </conditionalFormatting>
  <conditionalFormatting sqref="E23">
    <cfRule type="cellIs" dxfId="643" priority="13" operator="between">
      <formula>($C$4-1)</formula>
      <formula>1</formula>
    </cfRule>
  </conditionalFormatting>
  <conditionalFormatting sqref="E24">
    <cfRule type="cellIs" dxfId="642" priority="14" operator="between">
      <formula>($C$4-1)</formula>
      <formula>1</formula>
    </cfRule>
  </conditionalFormatting>
  <conditionalFormatting sqref="E25">
    <cfRule type="cellIs" dxfId="641" priority="15" operator="between">
      <formula>($C$4-1)</formula>
      <formula>1</formula>
    </cfRule>
  </conditionalFormatting>
  <conditionalFormatting sqref="E26">
    <cfRule type="cellIs" dxfId="640" priority="16" operator="between">
      <formula>($C$4-1)</formula>
      <formula>1</formula>
    </cfRule>
  </conditionalFormatting>
  <conditionalFormatting sqref="E27">
    <cfRule type="cellIs" dxfId="639" priority="17" operator="between">
      <formula>($C$4-1)</formula>
      <formula>1</formula>
    </cfRule>
  </conditionalFormatting>
  <conditionalFormatting sqref="E28">
    <cfRule type="cellIs" dxfId="638" priority="18" operator="between">
      <formula>($C$4-1)</formula>
      <formula>1</formula>
    </cfRule>
  </conditionalFormatting>
  <conditionalFormatting sqref="E29">
    <cfRule type="cellIs" dxfId="637" priority="19" operator="between">
      <formula>($C$4-1)</formula>
      <formula>1</formula>
    </cfRule>
  </conditionalFormatting>
  <conditionalFormatting sqref="E30">
    <cfRule type="cellIs" dxfId="636" priority="20" operator="between">
      <formula>($C$4-1)</formula>
      <formula>1</formula>
    </cfRule>
  </conditionalFormatting>
  <conditionalFormatting sqref="E31">
    <cfRule type="cellIs" dxfId="635" priority="21" operator="between">
      <formula>($C$4-1)</formula>
      <formula>1</formula>
    </cfRule>
  </conditionalFormatting>
  <conditionalFormatting sqref="E32">
    <cfRule type="cellIs" dxfId="634" priority="22" operator="between">
      <formula>($C$4-1)</formula>
      <formula>1</formula>
    </cfRule>
  </conditionalFormatting>
  <conditionalFormatting sqref="E33">
    <cfRule type="cellIs" dxfId="633" priority="23" operator="between">
      <formula>($C$4-1)</formula>
      <formula>1</formula>
    </cfRule>
  </conditionalFormatting>
  <conditionalFormatting sqref="E34">
    <cfRule type="cellIs" dxfId="632" priority="24" operator="between">
      <formula>($C$4-1)</formula>
      <formula>1</formula>
    </cfRule>
  </conditionalFormatting>
  <conditionalFormatting sqref="E35">
    <cfRule type="cellIs" dxfId="631" priority="25" operator="between">
      <formula>($C$4-1)</formula>
      <formula>1</formula>
    </cfRule>
  </conditionalFormatting>
  <conditionalFormatting sqref="E36">
    <cfRule type="cellIs" dxfId="630" priority="26" operator="between">
      <formula>($C$4-1)</formula>
      <formula>1</formula>
    </cfRule>
  </conditionalFormatting>
  <conditionalFormatting sqref="E37">
    <cfRule type="cellIs" dxfId="629" priority="27" operator="between">
      <formula>($C$4-1)</formula>
      <formula>1</formula>
    </cfRule>
  </conditionalFormatting>
  <conditionalFormatting sqref="E38">
    <cfRule type="cellIs" dxfId="628" priority="28" operator="between">
      <formula>($C$4-1)</formula>
      <formula>1</formula>
    </cfRule>
  </conditionalFormatting>
  <conditionalFormatting sqref="E39">
    <cfRule type="cellIs" dxfId="627" priority="29" operator="between">
      <formula>($C$4-1)</formula>
      <formula>1</formula>
    </cfRule>
  </conditionalFormatting>
  <conditionalFormatting sqref="E40">
    <cfRule type="cellIs" dxfId="626" priority="30" operator="between">
      <formula>($C$4-1)</formula>
      <formula>1</formula>
    </cfRule>
  </conditionalFormatting>
  <conditionalFormatting sqref="E41">
    <cfRule type="cellIs" dxfId="625" priority="31" operator="between">
      <formula>($C$4-1)</formula>
      <formula>1</formula>
    </cfRule>
  </conditionalFormatting>
  <conditionalFormatting sqref="E42">
    <cfRule type="cellIs" dxfId="624" priority="32" operator="between">
      <formula>($C$4-1)</formula>
      <formula>1</formula>
    </cfRule>
  </conditionalFormatting>
  <conditionalFormatting sqref="E43">
    <cfRule type="cellIs" dxfId="623" priority="33" operator="between">
      <formula>($C$4-1)</formula>
      <formula>1</formula>
    </cfRule>
  </conditionalFormatting>
  <conditionalFormatting sqref="E44">
    <cfRule type="cellIs" dxfId="622" priority="34" operator="between">
      <formula>($C$4-1)</formula>
      <formula>1</formula>
    </cfRule>
  </conditionalFormatting>
  <conditionalFormatting sqref="E45">
    <cfRule type="cellIs" dxfId="621" priority="35" operator="between">
      <formula>($C$4-1)</formula>
      <formula>1</formula>
    </cfRule>
  </conditionalFormatting>
  <conditionalFormatting sqref="E46">
    <cfRule type="cellIs" dxfId="620" priority="36" operator="between">
      <formula>($C$4-1)</formula>
      <formula>1</formula>
    </cfRule>
  </conditionalFormatting>
  <conditionalFormatting sqref="E47">
    <cfRule type="cellIs" dxfId="619" priority="37" operator="between">
      <formula>($C$4-1)</formula>
      <formula>1</formula>
    </cfRule>
  </conditionalFormatting>
  <conditionalFormatting sqref="E48">
    <cfRule type="cellIs" dxfId="618" priority="38" operator="between">
      <formula>($C$4-1)</formula>
      <formula>1</formula>
    </cfRule>
  </conditionalFormatting>
  <conditionalFormatting sqref="E49">
    <cfRule type="cellIs" dxfId="617" priority="39" operator="between">
      <formula>($C$4-1)</formula>
      <formula>1</formula>
    </cfRule>
  </conditionalFormatting>
  <conditionalFormatting sqref="E50">
    <cfRule type="cellIs" dxfId="616" priority="40" operator="between">
      <formula>($C$4-1)</formula>
      <formula>1</formula>
    </cfRule>
  </conditionalFormatting>
  <conditionalFormatting sqref="G11">
    <cfRule type="cellIs" dxfId="615" priority="41" operator="between">
      <formula>($C$4-1)</formula>
      <formula>1</formula>
    </cfRule>
  </conditionalFormatting>
  <conditionalFormatting sqref="G12">
    <cfRule type="cellIs" dxfId="614" priority="42" operator="between">
      <formula>($C$4-1)</formula>
      <formula>1</formula>
    </cfRule>
  </conditionalFormatting>
  <conditionalFormatting sqref="G13">
    <cfRule type="cellIs" dxfId="613" priority="43" operator="between">
      <formula>($C$4-1)</formula>
      <formula>1</formula>
    </cfRule>
  </conditionalFormatting>
  <conditionalFormatting sqref="G14">
    <cfRule type="cellIs" dxfId="612" priority="44" operator="between">
      <formula>($C$4-1)</formula>
      <formula>1</formula>
    </cfRule>
  </conditionalFormatting>
  <conditionalFormatting sqref="G15">
    <cfRule type="cellIs" dxfId="611" priority="45" operator="between">
      <formula>($C$4-1)</formula>
      <formula>1</formula>
    </cfRule>
  </conditionalFormatting>
  <conditionalFormatting sqref="G16">
    <cfRule type="cellIs" dxfId="610" priority="46" operator="between">
      <formula>($C$4-1)</formula>
      <formula>1</formula>
    </cfRule>
  </conditionalFormatting>
  <conditionalFormatting sqref="G17">
    <cfRule type="cellIs" dxfId="609" priority="47" operator="between">
      <formula>($C$4-1)</formula>
      <formula>1</formula>
    </cfRule>
  </conditionalFormatting>
  <conditionalFormatting sqref="G18">
    <cfRule type="cellIs" dxfId="608" priority="48" operator="between">
      <formula>($C$4-1)</formula>
      <formula>1</formula>
    </cfRule>
  </conditionalFormatting>
  <conditionalFormatting sqref="G19">
    <cfRule type="cellIs" dxfId="607" priority="49" operator="between">
      <formula>($C$4-1)</formula>
      <formula>1</formula>
    </cfRule>
  </conditionalFormatting>
  <conditionalFormatting sqref="G20">
    <cfRule type="cellIs" dxfId="606" priority="50" operator="between">
      <formula>($C$4-1)</formula>
      <formula>1</formula>
    </cfRule>
  </conditionalFormatting>
  <conditionalFormatting sqref="G21">
    <cfRule type="cellIs" dxfId="605" priority="51" operator="between">
      <formula>($C$4-1)</formula>
      <formula>1</formula>
    </cfRule>
  </conditionalFormatting>
  <conditionalFormatting sqref="G22">
    <cfRule type="cellIs" dxfId="604" priority="52" operator="between">
      <formula>($C$4-1)</formula>
      <formula>1</formula>
    </cfRule>
  </conditionalFormatting>
  <conditionalFormatting sqref="G23">
    <cfRule type="cellIs" dxfId="603" priority="53" operator="between">
      <formula>($C$4-1)</formula>
      <formula>1</formula>
    </cfRule>
  </conditionalFormatting>
  <conditionalFormatting sqref="G24">
    <cfRule type="cellIs" dxfId="602" priority="54" operator="between">
      <formula>($C$4-1)</formula>
      <formula>1</formula>
    </cfRule>
  </conditionalFormatting>
  <conditionalFormatting sqref="G25">
    <cfRule type="cellIs" dxfId="601" priority="55" operator="between">
      <formula>($C$4-1)</formula>
      <formula>1</formula>
    </cfRule>
  </conditionalFormatting>
  <conditionalFormatting sqref="G26">
    <cfRule type="cellIs" dxfId="600" priority="56" operator="between">
      <formula>($C$4-1)</formula>
      <formula>1</formula>
    </cfRule>
  </conditionalFormatting>
  <conditionalFormatting sqref="G27">
    <cfRule type="cellIs" dxfId="599" priority="57" operator="between">
      <formula>($C$4-1)</formula>
      <formula>1</formula>
    </cfRule>
  </conditionalFormatting>
  <conditionalFormatting sqref="G28">
    <cfRule type="cellIs" dxfId="598" priority="58" operator="between">
      <formula>($C$4-1)</formula>
      <formula>1</formula>
    </cfRule>
  </conditionalFormatting>
  <conditionalFormatting sqref="G29">
    <cfRule type="cellIs" dxfId="597" priority="59" operator="between">
      <formula>($C$4-1)</formula>
      <formula>1</formula>
    </cfRule>
  </conditionalFormatting>
  <conditionalFormatting sqref="G30">
    <cfRule type="cellIs" dxfId="596" priority="60" operator="between">
      <formula>($C$4-1)</formula>
      <formula>1</formula>
    </cfRule>
  </conditionalFormatting>
  <conditionalFormatting sqref="G31">
    <cfRule type="cellIs" dxfId="595" priority="61" operator="between">
      <formula>($C$4-1)</formula>
      <formula>1</formula>
    </cfRule>
  </conditionalFormatting>
  <conditionalFormatting sqref="G32">
    <cfRule type="cellIs" dxfId="594" priority="62" operator="between">
      <formula>($C$4-1)</formula>
      <formula>1</formula>
    </cfRule>
  </conditionalFormatting>
  <conditionalFormatting sqref="G33">
    <cfRule type="cellIs" dxfId="593" priority="63" operator="between">
      <formula>($C$4-1)</formula>
      <formula>1</formula>
    </cfRule>
  </conditionalFormatting>
  <conditionalFormatting sqref="G34">
    <cfRule type="cellIs" dxfId="592" priority="64" operator="between">
      <formula>($C$4-1)</formula>
      <formula>1</formula>
    </cfRule>
  </conditionalFormatting>
  <conditionalFormatting sqref="G35">
    <cfRule type="cellIs" dxfId="591" priority="65" operator="between">
      <formula>($C$4-1)</formula>
      <formula>1</formula>
    </cfRule>
  </conditionalFormatting>
  <conditionalFormatting sqref="G36">
    <cfRule type="cellIs" dxfId="590" priority="66" operator="between">
      <formula>($C$4-1)</formula>
      <formula>1</formula>
    </cfRule>
  </conditionalFormatting>
  <conditionalFormatting sqref="G37">
    <cfRule type="cellIs" dxfId="589" priority="67" operator="between">
      <formula>($C$4-1)</formula>
      <formula>1</formula>
    </cfRule>
  </conditionalFormatting>
  <conditionalFormatting sqref="G38">
    <cfRule type="cellIs" dxfId="588" priority="68" operator="between">
      <formula>($C$4-1)</formula>
      <formula>1</formula>
    </cfRule>
  </conditionalFormatting>
  <conditionalFormatting sqref="G39">
    <cfRule type="cellIs" dxfId="587" priority="69" operator="between">
      <formula>($C$4-1)</formula>
      <formula>1</formula>
    </cfRule>
  </conditionalFormatting>
  <conditionalFormatting sqref="G40">
    <cfRule type="cellIs" dxfId="586" priority="70" operator="between">
      <formula>($C$4-1)</formula>
      <formula>1</formula>
    </cfRule>
  </conditionalFormatting>
  <conditionalFormatting sqref="G41">
    <cfRule type="cellIs" dxfId="585" priority="71" operator="between">
      <formula>($C$4-1)</formula>
      <formula>1</formula>
    </cfRule>
  </conditionalFormatting>
  <conditionalFormatting sqref="G42">
    <cfRule type="cellIs" dxfId="584" priority="72" operator="between">
      <formula>($C$4-1)</formula>
      <formula>1</formula>
    </cfRule>
  </conditionalFormatting>
  <conditionalFormatting sqref="G43">
    <cfRule type="cellIs" dxfId="583" priority="73" operator="between">
      <formula>($C$4-1)</formula>
      <formula>1</formula>
    </cfRule>
  </conditionalFormatting>
  <conditionalFormatting sqref="G44">
    <cfRule type="cellIs" dxfId="582" priority="74" operator="between">
      <formula>($C$4-1)</formula>
      <formula>1</formula>
    </cfRule>
  </conditionalFormatting>
  <conditionalFormatting sqref="G45">
    <cfRule type="cellIs" dxfId="581" priority="75" operator="between">
      <formula>($C$4-1)</formula>
      <formula>1</formula>
    </cfRule>
  </conditionalFormatting>
  <conditionalFormatting sqref="G46">
    <cfRule type="cellIs" dxfId="580" priority="76" operator="between">
      <formula>($C$4-1)</formula>
      <formula>1</formula>
    </cfRule>
  </conditionalFormatting>
  <conditionalFormatting sqref="G47">
    <cfRule type="cellIs" dxfId="579" priority="77" operator="between">
      <formula>($C$4-1)</formula>
      <formula>1</formula>
    </cfRule>
  </conditionalFormatting>
  <conditionalFormatting sqref="G48">
    <cfRule type="cellIs" dxfId="578" priority="78" operator="between">
      <formula>($C$4-1)</formula>
      <formula>1</formula>
    </cfRule>
  </conditionalFormatting>
  <conditionalFormatting sqref="G49">
    <cfRule type="cellIs" dxfId="577" priority="79" operator="between">
      <formula>($C$4-1)</formula>
      <formula>1</formula>
    </cfRule>
  </conditionalFormatting>
  <conditionalFormatting sqref="G50">
    <cfRule type="cellIs" dxfId="576" priority="80" operator="between">
      <formula>($C$4-1)</formula>
      <formula>1</formula>
    </cfRule>
  </conditionalFormatting>
  <conditionalFormatting sqref="K11">
    <cfRule type="cellIs" dxfId="575" priority="81" operator="between">
      <formula>($C$4-1)</formula>
      <formula>1</formula>
    </cfRule>
  </conditionalFormatting>
  <conditionalFormatting sqref="K12">
    <cfRule type="cellIs" dxfId="574" priority="82" operator="between">
      <formula>($C$4-1)</formula>
      <formula>1</formula>
    </cfRule>
  </conditionalFormatting>
  <conditionalFormatting sqref="K13">
    <cfRule type="cellIs" dxfId="573" priority="83" operator="between">
      <formula>($C$4-1)</formula>
      <formula>1</formula>
    </cfRule>
  </conditionalFormatting>
  <conditionalFormatting sqref="K14">
    <cfRule type="cellIs" dxfId="572" priority="84" operator="between">
      <formula>($C$4-1)</formula>
      <formula>1</formula>
    </cfRule>
  </conditionalFormatting>
  <conditionalFormatting sqref="K15">
    <cfRule type="cellIs" dxfId="571" priority="85" operator="between">
      <formula>($C$4-1)</formula>
      <formula>1</formula>
    </cfRule>
  </conditionalFormatting>
  <conditionalFormatting sqref="K16">
    <cfRule type="cellIs" dxfId="570" priority="86" operator="between">
      <formula>($C$4-1)</formula>
      <formula>1</formula>
    </cfRule>
  </conditionalFormatting>
  <conditionalFormatting sqref="K17">
    <cfRule type="cellIs" dxfId="569" priority="87" operator="between">
      <formula>($C$4-1)</formula>
      <formula>1</formula>
    </cfRule>
  </conditionalFormatting>
  <conditionalFormatting sqref="K18">
    <cfRule type="cellIs" dxfId="568" priority="88" operator="between">
      <formula>($C$4-1)</formula>
      <formula>1</formula>
    </cfRule>
  </conditionalFormatting>
  <conditionalFormatting sqref="K19">
    <cfRule type="cellIs" dxfId="567" priority="89" operator="between">
      <formula>($C$4-1)</formula>
      <formula>1</formula>
    </cfRule>
  </conditionalFormatting>
  <conditionalFormatting sqref="K20">
    <cfRule type="cellIs" dxfId="566" priority="90" operator="between">
      <formula>($C$4-1)</formula>
      <formula>1</formula>
    </cfRule>
  </conditionalFormatting>
  <conditionalFormatting sqref="K21">
    <cfRule type="cellIs" dxfId="565" priority="91" operator="between">
      <formula>($C$4-1)</formula>
      <formula>1</formula>
    </cfRule>
  </conditionalFormatting>
  <conditionalFormatting sqref="K22">
    <cfRule type="cellIs" dxfId="564" priority="92" operator="between">
      <formula>($C$4-1)</formula>
      <formula>1</formula>
    </cfRule>
  </conditionalFormatting>
  <conditionalFormatting sqref="K23">
    <cfRule type="cellIs" dxfId="563" priority="93" operator="between">
      <formula>($C$4-1)</formula>
      <formula>1</formula>
    </cfRule>
  </conditionalFormatting>
  <conditionalFormatting sqref="K24">
    <cfRule type="cellIs" dxfId="562" priority="94" operator="between">
      <formula>($C$4-1)</formula>
      <formula>1</formula>
    </cfRule>
  </conditionalFormatting>
  <conditionalFormatting sqref="K25">
    <cfRule type="cellIs" dxfId="561" priority="95" operator="between">
      <formula>($C$4-1)</formula>
      <formula>1</formula>
    </cfRule>
  </conditionalFormatting>
  <conditionalFormatting sqref="K26">
    <cfRule type="cellIs" dxfId="560" priority="96" operator="between">
      <formula>($C$4-1)</formula>
      <formula>1</formula>
    </cfRule>
  </conditionalFormatting>
  <conditionalFormatting sqref="K27">
    <cfRule type="cellIs" dxfId="559" priority="97" operator="between">
      <formula>($C$4-1)</formula>
      <formula>1</formula>
    </cfRule>
  </conditionalFormatting>
  <conditionalFormatting sqref="K28">
    <cfRule type="cellIs" dxfId="558" priority="98" operator="between">
      <formula>($C$4-1)</formula>
      <formula>1</formula>
    </cfRule>
  </conditionalFormatting>
  <conditionalFormatting sqref="K29">
    <cfRule type="cellIs" dxfId="557" priority="99" operator="between">
      <formula>($C$4-1)</formula>
      <formula>1</formula>
    </cfRule>
  </conditionalFormatting>
  <conditionalFormatting sqref="K30">
    <cfRule type="cellIs" dxfId="556" priority="100" operator="between">
      <formula>($C$4-1)</formula>
      <formula>1</formula>
    </cfRule>
  </conditionalFormatting>
  <conditionalFormatting sqref="K31">
    <cfRule type="cellIs" dxfId="555" priority="101" operator="between">
      <formula>($C$4-1)</formula>
      <formula>1</formula>
    </cfRule>
  </conditionalFormatting>
  <conditionalFormatting sqref="K32">
    <cfRule type="cellIs" dxfId="554" priority="102" operator="between">
      <formula>($C$4-1)</formula>
      <formula>1</formula>
    </cfRule>
  </conditionalFormatting>
  <conditionalFormatting sqref="K33">
    <cfRule type="cellIs" dxfId="553" priority="103" operator="between">
      <formula>($C$4-1)</formula>
      <formula>1</formula>
    </cfRule>
  </conditionalFormatting>
  <conditionalFormatting sqref="K34">
    <cfRule type="cellIs" dxfId="552" priority="104" operator="between">
      <formula>($C$4-1)</formula>
      <formula>1</formula>
    </cfRule>
  </conditionalFormatting>
  <conditionalFormatting sqref="K35">
    <cfRule type="cellIs" dxfId="551" priority="105" operator="between">
      <formula>($C$4-1)</formula>
      <formula>1</formula>
    </cfRule>
  </conditionalFormatting>
  <conditionalFormatting sqref="K36">
    <cfRule type="cellIs" dxfId="550" priority="106" operator="between">
      <formula>($C$4-1)</formula>
      <formula>1</formula>
    </cfRule>
  </conditionalFormatting>
  <conditionalFormatting sqref="K37">
    <cfRule type="cellIs" dxfId="549" priority="107" operator="between">
      <formula>($C$4-1)</formula>
      <formula>1</formula>
    </cfRule>
  </conditionalFormatting>
  <conditionalFormatting sqref="K38">
    <cfRule type="cellIs" dxfId="548" priority="108" operator="between">
      <formula>($C$4-1)</formula>
      <formula>1</formula>
    </cfRule>
  </conditionalFormatting>
  <conditionalFormatting sqref="K39">
    <cfRule type="cellIs" dxfId="547" priority="109" operator="between">
      <formula>($C$4-1)</formula>
      <formula>1</formula>
    </cfRule>
  </conditionalFormatting>
  <conditionalFormatting sqref="K40">
    <cfRule type="cellIs" dxfId="546" priority="110" operator="between">
      <formula>($C$4-1)</formula>
      <formula>1</formula>
    </cfRule>
  </conditionalFormatting>
  <conditionalFormatting sqref="K41">
    <cfRule type="cellIs" dxfId="545" priority="111" operator="between">
      <formula>($C$4-1)</formula>
      <formula>1</formula>
    </cfRule>
  </conditionalFormatting>
  <conditionalFormatting sqref="K42">
    <cfRule type="cellIs" dxfId="544" priority="112" operator="between">
      <formula>($C$4-1)</formula>
      <formula>1</formula>
    </cfRule>
  </conditionalFormatting>
  <conditionalFormatting sqref="K43">
    <cfRule type="cellIs" dxfId="543" priority="113" operator="between">
      <formula>($C$4-1)</formula>
      <formula>1</formula>
    </cfRule>
  </conditionalFormatting>
  <conditionalFormatting sqref="K44">
    <cfRule type="cellIs" dxfId="542" priority="114" operator="between">
      <formula>($C$4-1)</formula>
      <formula>1</formula>
    </cfRule>
  </conditionalFormatting>
  <conditionalFormatting sqref="K45">
    <cfRule type="cellIs" dxfId="541" priority="115" operator="between">
      <formula>($C$4-1)</formula>
      <formula>1</formula>
    </cfRule>
  </conditionalFormatting>
  <conditionalFormatting sqref="K46">
    <cfRule type="cellIs" dxfId="540" priority="116" operator="between">
      <formula>($C$4-1)</formula>
      <formula>1</formula>
    </cfRule>
  </conditionalFormatting>
  <conditionalFormatting sqref="K47">
    <cfRule type="cellIs" dxfId="539" priority="117" operator="between">
      <formula>($C$4-1)</formula>
      <formula>1</formula>
    </cfRule>
  </conditionalFormatting>
  <conditionalFormatting sqref="K48">
    <cfRule type="cellIs" dxfId="538" priority="118" operator="between">
      <formula>($C$4-1)</formula>
      <formula>1</formula>
    </cfRule>
  </conditionalFormatting>
  <conditionalFormatting sqref="K49">
    <cfRule type="cellIs" dxfId="537" priority="119" operator="between">
      <formula>($C$4-1)</formula>
      <formula>1</formula>
    </cfRule>
  </conditionalFormatting>
  <conditionalFormatting sqref="K50">
    <cfRule type="cellIs" dxfId="536" priority="120" operator="between">
      <formula>($C$4-1)</formula>
      <formula>1</formula>
    </cfRule>
  </conditionalFormatting>
  <conditionalFormatting sqref="M11">
    <cfRule type="cellIs" dxfId="535" priority="121" operator="between">
      <formula>($C$4-1)</formula>
      <formula>1</formula>
    </cfRule>
  </conditionalFormatting>
  <conditionalFormatting sqref="M12">
    <cfRule type="cellIs" dxfId="534" priority="122" operator="between">
      <formula>($C$4-1)</formula>
      <formula>1</formula>
    </cfRule>
  </conditionalFormatting>
  <conditionalFormatting sqref="M13">
    <cfRule type="cellIs" dxfId="533" priority="123" operator="between">
      <formula>($C$4-1)</formula>
      <formula>1</formula>
    </cfRule>
  </conditionalFormatting>
  <conditionalFormatting sqref="M14">
    <cfRule type="cellIs" dxfId="532" priority="124" operator="between">
      <formula>($C$4-1)</formula>
      <formula>1</formula>
    </cfRule>
  </conditionalFormatting>
  <conditionalFormatting sqref="M15">
    <cfRule type="cellIs" dxfId="531" priority="125" operator="between">
      <formula>($C$4-1)</formula>
      <formula>1</formula>
    </cfRule>
  </conditionalFormatting>
  <conditionalFormatting sqref="M16">
    <cfRule type="cellIs" dxfId="530" priority="126" operator="between">
      <formula>($C$4-1)</formula>
      <formula>1</formula>
    </cfRule>
  </conditionalFormatting>
  <conditionalFormatting sqref="M17">
    <cfRule type="cellIs" dxfId="529" priority="127" operator="between">
      <formula>($C$4-1)</formula>
      <formula>1</formula>
    </cfRule>
  </conditionalFormatting>
  <conditionalFormatting sqref="M18">
    <cfRule type="cellIs" dxfId="528" priority="128" operator="between">
      <formula>($C$4-1)</formula>
      <formula>1</formula>
    </cfRule>
  </conditionalFormatting>
  <conditionalFormatting sqref="M19">
    <cfRule type="cellIs" dxfId="527" priority="129" operator="between">
      <formula>($C$4-1)</formula>
      <formula>1</formula>
    </cfRule>
  </conditionalFormatting>
  <conditionalFormatting sqref="M20">
    <cfRule type="cellIs" dxfId="526" priority="130" operator="between">
      <formula>($C$4-1)</formula>
      <formula>1</formula>
    </cfRule>
  </conditionalFormatting>
  <conditionalFormatting sqref="M21">
    <cfRule type="cellIs" dxfId="525" priority="131" operator="between">
      <formula>($C$4-1)</formula>
      <formula>1</formula>
    </cfRule>
  </conditionalFormatting>
  <conditionalFormatting sqref="M22">
    <cfRule type="cellIs" dxfId="524" priority="132" operator="between">
      <formula>($C$4-1)</formula>
      <formula>1</formula>
    </cfRule>
  </conditionalFormatting>
  <conditionalFormatting sqref="M23">
    <cfRule type="cellIs" dxfId="523" priority="133" operator="between">
      <formula>($C$4-1)</formula>
      <formula>1</formula>
    </cfRule>
  </conditionalFormatting>
  <conditionalFormatting sqref="M24">
    <cfRule type="cellIs" dxfId="522" priority="134" operator="between">
      <formula>($C$4-1)</formula>
      <formula>1</formula>
    </cfRule>
  </conditionalFormatting>
  <conditionalFormatting sqref="M25">
    <cfRule type="cellIs" dxfId="521" priority="135" operator="between">
      <formula>($C$4-1)</formula>
      <formula>1</formula>
    </cfRule>
  </conditionalFormatting>
  <conditionalFormatting sqref="M26">
    <cfRule type="cellIs" dxfId="520" priority="136" operator="between">
      <formula>($C$4-1)</formula>
      <formula>1</formula>
    </cfRule>
  </conditionalFormatting>
  <conditionalFormatting sqref="M27">
    <cfRule type="cellIs" dxfId="519" priority="137" operator="between">
      <formula>($C$4-1)</formula>
      <formula>1</formula>
    </cfRule>
  </conditionalFormatting>
  <conditionalFormatting sqref="M28">
    <cfRule type="cellIs" dxfId="518" priority="138" operator="between">
      <formula>($C$4-1)</formula>
      <formula>1</formula>
    </cfRule>
  </conditionalFormatting>
  <conditionalFormatting sqref="M29">
    <cfRule type="cellIs" dxfId="517" priority="139" operator="between">
      <formula>($C$4-1)</formula>
      <formula>1</formula>
    </cfRule>
  </conditionalFormatting>
  <conditionalFormatting sqref="M30">
    <cfRule type="cellIs" dxfId="516" priority="140" operator="between">
      <formula>($C$4-1)</formula>
      <formula>1</formula>
    </cfRule>
  </conditionalFormatting>
  <conditionalFormatting sqref="M31">
    <cfRule type="cellIs" dxfId="515" priority="141" operator="between">
      <formula>($C$4-1)</formula>
      <formula>1</formula>
    </cfRule>
  </conditionalFormatting>
  <conditionalFormatting sqref="M32">
    <cfRule type="cellIs" dxfId="514" priority="142" operator="between">
      <formula>($C$4-1)</formula>
      <formula>1</formula>
    </cfRule>
  </conditionalFormatting>
  <conditionalFormatting sqref="M33">
    <cfRule type="cellIs" dxfId="513" priority="143" operator="between">
      <formula>($C$4-1)</formula>
      <formula>1</formula>
    </cfRule>
  </conditionalFormatting>
  <conditionalFormatting sqref="M34">
    <cfRule type="cellIs" dxfId="512" priority="144" operator="between">
      <formula>($C$4-1)</formula>
      <formula>1</formula>
    </cfRule>
  </conditionalFormatting>
  <conditionalFormatting sqref="M35">
    <cfRule type="cellIs" dxfId="511" priority="145" operator="between">
      <formula>($C$4-1)</formula>
      <formula>1</formula>
    </cfRule>
  </conditionalFormatting>
  <conditionalFormatting sqref="M36">
    <cfRule type="cellIs" dxfId="510" priority="146" operator="between">
      <formula>($C$4-1)</formula>
      <formula>1</formula>
    </cfRule>
  </conditionalFormatting>
  <conditionalFormatting sqref="M37">
    <cfRule type="cellIs" dxfId="509" priority="147" operator="between">
      <formula>($C$4-1)</formula>
      <formula>1</formula>
    </cfRule>
  </conditionalFormatting>
  <conditionalFormatting sqref="M38">
    <cfRule type="cellIs" dxfId="508" priority="148" operator="between">
      <formula>($C$4-1)</formula>
      <formula>1</formula>
    </cfRule>
  </conditionalFormatting>
  <conditionalFormatting sqref="M39">
    <cfRule type="cellIs" dxfId="507" priority="149" operator="between">
      <formula>($C$4-1)</formula>
      <formula>1</formula>
    </cfRule>
  </conditionalFormatting>
  <conditionalFormatting sqref="M40">
    <cfRule type="cellIs" dxfId="506" priority="150" operator="between">
      <formula>($C$4-1)</formula>
      <formula>1</formula>
    </cfRule>
  </conditionalFormatting>
  <conditionalFormatting sqref="M41">
    <cfRule type="cellIs" dxfId="505" priority="151" operator="between">
      <formula>($C$4-1)</formula>
      <formula>1</formula>
    </cfRule>
  </conditionalFormatting>
  <conditionalFormatting sqref="M42">
    <cfRule type="cellIs" dxfId="504" priority="152" operator="between">
      <formula>($C$4-1)</formula>
      <formula>1</formula>
    </cfRule>
  </conditionalFormatting>
  <conditionalFormatting sqref="M43">
    <cfRule type="cellIs" dxfId="503" priority="153" operator="between">
      <formula>($C$4-1)</formula>
      <formula>1</formula>
    </cfRule>
  </conditionalFormatting>
  <conditionalFormatting sqref="M44">
    <cfRule type="cellIs" dxfId="502" priority="154" operator="between">
      <formula>($C$4-1)</formula>
      <formula>1</formula>
    </cfRule>
  </conditionalFormatting>
  <conditionalFormatting sqref="M45">
    <cfRule type="cellIs" dxfId="501" priority="155" operator="between">
      <formula>($C$4-1)</formula>
      <formula>1</formula>
    </cfRule>
  </conditionalFormatting>
  <conditionalFormatting sqref="M46">
    <cfRule type="cellIs" dxfId="500" priority="156" operator="between">
      <formula>($C$4-1)</formula>
      <formula>1</formula>
    </cfRule>
  </conditionalFormatting>
  <conditionalFormatting sqref="M47">
    <cfRule type="cellIs" dxfId="499" priority="157" operator="between">
      <formula>($C$4-1)</formula>
      <formula>1</formula>
    </cfRule>
  </conditionalFormatting>
  <conditionalFormatting sqref="M48">
    <cfRule type="cellIs" dxfId="498" priority="158" operator="between">
      <formula>($C$4-1)</formula>
      <formula>1</formula>
    </cfRule>
  </conditionalFormatting>
  <conditionalFormatting sqref="M49">
    <cfRule type="cellIs" dxfId="497" priority="159" operator="between">
      <formula>($C$4-1)</formula>
      <formula>1</formula>
    </cfRule>
  </conditionalFormatting>
  <conditionalFormatting sqref="M50">
    <cfRule type="cellIs" dxfId="496" priority="160" operator="between">
      <formula>($C$4-1)</formula>
      <formula>1</formula>
    </cfRule>
  </conditionalFormatting>
  <conditionalFormatting sqref="K52">
    <cfRule type="cellIs" dxfId="495" priority="161" operator="lessThan">
      <formula>$C$4</formula>
    </cfRule>
  </conditionalFormatting>
  <conditionalFormatting sqref="K53">
    <cfRule type="cellIs" dxfId="494" priority="162" operator="lessThan">
      <formula>$C$4</formula>
    </cfRule>
  </conditionalFormatting>
  <conditionalFormatting sqref="K54">
    <cfRule type="cellIs" dxfId="493" priority="163" operator="lessThan">
      <formula>$C$4</formula>
    </cfRule>
  </conditionalFormatting>
  <conditionalFormatting sqref="K55">
    <cfRule type="cellIs" dxfId="492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S48" sqref="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85546875" customWidth="1"/>
    <col min="5" max="5" width="5.85546875" customWidth="1"/>
    <col min="6" max="8" width="6.140625" customWidth="1"/>
    <col min="9" max="9" width="6.42578125" customWidth="1"/>
    <col min="10" max="10" width="5.42578125" customWidth="1"/>
    <col min="11" max="11" width="5.7109375" customWidth="1"/>
    <col min="12" max="12" width="5" customWidth="1"/>
    <col min="13" max="14" width="5.7109375" customWidth="1"/>
    <col min="15" max="15" width="7.140625" customWidth="1"/>
    <col min="16" max="16" width="5.42578125" customWidth="1"/>
    <col min="17" max="17" width="3.28515625" customWidth="1"/>
    <col min="18" max="18" width="3.42578125" customWidth="1"/>
    <col min="19" max="19" width="3.5703125" customWidth="1"/>
    <col min="20" max="20" width="6.5703125" customWidth="1"/>
    <col min="21" max="21" width="6.140625" customWidth="1"/>
    <col min="22" max="22" width="5.5703125" customWidth="1"/>
    <col min="23" max="23" width="5.42578125" customWidth="1"/>
    <col min="24" max="24" width="5" customWidth="1"/>
    <col min="25" max="25" width="4.42578125" customWidth="1"/>
    <col min="26" max="26" width="3" customWidth="1"/>
    <col min="27" max="31" width="7.140625" hidden="1" customWidth="1"/>
    <col min="32" max="32" width="5.42578125" customWidth="1"/>
    <col min="33" max="33" width="6.85546875" customWidth="1"/>
    <col min="34" max="34" width="6.140625" customWidth="1"/>
    <col min="35" max="35" width="6" customWidth="1"/>
    <col min="36" max="36" width="5.28515625" customWidth="1"/>
    <col min="37" max="37" width="6.5703125" customWidth="1"/>
    <col min="38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115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217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121256</v>
      </c>
      <c r="C11" s="19" t="s">
        <v>116</v>
      </c>
      <c r="D11" s="18"/>
      <c r="E11" s="28">
        <f t="shared" ref="E11:E50" si="0">IF((COUNTA(T11:AC11)&gt;0),(ROUND((AVERAGE(T11:AC11)),0)),"")</f>
        <v>77</v>
      </c>
      <c r="F11" s="28" t="str">
        <f t="shared" ref="F11:F50" si="1">IF(AND(ISNUMBER(E11),E11&gt;=1),IF(E11&lt;=$FD$13,$FE$13,IF(E11&lt;=$FD$14,$FE$14,IF(E11&lt;=$FD$15,$FE$15,IF(E11&lt;=$FD$16,$FE$16,)))), "")</f>
        <v>B</v>
      </c>
      <c r="G11" s="28">
        <f t="shared" ref="G11:G50" si="2">IF((COUNTA(T11:AD11)&gt;0),(ROUND((AVERAGE(T11:AD11)),0)),"")</f>
        <v>77</v>
      </c>
      <c r="H11" s="28" t="str">
        <f t="shared" ref="H11:H50" si="3">IF(AND(ISNUMBER(G11),G11&gt;=1),IF(G11&lt;=$FD$13,$FE$13,IF(G11&lt;=$FD$14,$FE$14,IF(G11&lt;=$FD$15,$FE$15,IF(G11&lt;=$FD$16,$FE$16,)))), "")</f>
        <v>B</v>
      </c>
      <c r="I11" s="36">
        <v>2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 xml:space="preserve"> Memiliki kemampuan dalam menganalisis Konsep ilmu ekonomi, masalah pokok ekonomi, peran pelaku ekonomi namun perlu peningkatan pemahaman menjelaskan permintaan dan penawaran.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fungsi,elastisitas permintaan  penawaran serta menggambar kurvanya.</v>
      </c>
      <c r="Q11" s="39" t="s">
        <v>9</v>
      </c>
      <c r="R11" s="39" t="s">
        <v>9</v>
      </c>
      <c r="S11" s="18"/>
      <c r="T11" s="41">
        <v>78</v>
      </c>
      <c r="U11" s="41">
        <v>69</v>
      </c>
      <c r="V11" s="42">
        <v>89</v>
      </c>
      <c r="W11" s="41">
        <v>72</v>
      </c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41">
        <v>85</v>
      </c>
      <c r="AH11" s="41">
        <v>80</v>
      </c>
      <c r="AI11" s="41">
        <v>90</v>
      </c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121272</v>
      </c>
      <c r="C12" s="19" t="s">
        <v>117</v>
      </c>
      <c r="D12" s="18"/>
      <c r="E12" s="28">
        <f t="shared" si="0"/>
        <v>65</v>
      </c>
      <c r="F12" s="28" t="str">
        <f t="shared" si="1"/>
        <v>D</v>
      </c>
      <c r="G12" s="28">
        <f t="shared" si="2"/>
        <v>65</v>
      </c>
      <c r="H12" s="28" t="str">
        <f t="shared" si="3"/>
        <v>D</v>
      </c>
      <c r="I12" s="36">
        <v>4</v>
      </c>
      <c r="J12" s="28" t="str">
        <f t="shared" si="4"/>
        <v>Memiliki kemampuan dalam menganalisis Konsep ilmu ekonomi namun perlu peningkatan pemahaman menjelaskan masalah pokok ekonomi,peran pelaku ekonomi, permintaan dan penawaran.</v>
      </c>
      <c r="K12" s="28">
        <f t="shared" si="5"/>
        <v>83.333333333333329</v>
      </c>
      <c r="L12" s="28" t="str">
        <f t="shared" si="6"/>
        <v>B</v>
      </c>
      <c r="M12" s="28">
        <f t="shared" si="7"/>
        <v>83.333333333333329</v>
      </c>
      <c r="N12" s="28" t="str">
        <f t="shared" si="8"/>
        <v>B</v>
      </c>
      <c r="O12" s="36">
        <v>2</v>
      </c>
      <c r="P12" s="28" t="str">
        <f t="shared" si="9"/>
        <v>Sangat terampil menghitung fungsi, elastisitas permintaan penawaran serta menggambar kurvanya.</v>
      </c>
      <c r="Q12" s="39" t="s">
        <v>9</v>
      </c>
      <c r="R12" s="39" t="s">
        <v>9</v>
      </c>
      <c r="S12" s="18"/>
      <c r="T12" s="41">
        <v>60</v>
      </c>
      <c r="U12" s="41">
        <v>65</v>
      </c>
      <c r="V12" s="43">
        <v>66</v>
      </c>
      <c r="W12" s="41">
        <v>70</v>
      </c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1">
        <v>80</v>
      </c>
      <c r="AH12" s="41"/>
      <c r="AI12" s="41">
        <v>85</v>
      </c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121288</v>
      </c>
      <c r="C13" s="19" t="s">
        <v>118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Konsep ilmu ekonomi, masalah pokok ekonomi, peran pelaku ekonomi, permintaan dan penawaran.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menghitung teori produksi, fungsi,elastisitas permintaan  penawaran serta menggambar kurvanya.</v>
      </c>
      <c r="Q13" s="39" t="s">
        <v>9</v>
      </c>
      <c r="R13" s="39" t="s">
        <v>9</v>
      </c>
      <c r="S13" s="18"/>
      <c r="T13" s="41">
        <v>82</v>
      </c>
      <c r="U13" s="41">
        <v>84</v>
      </c>
      <c r="V13" s="43">
        <v>100</v>
      </c>
      <c r="W13" s="41">
        <v>93</v>
      </c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85</v>
      </c>
      <c r="AH13" s="41">
        <v>85</v>
      </c>
      <c r="AI13" s="41">
        <v>85</v>
      </c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224</v>
      </c>
      <c r="FI13" s="46" t="s">
        <v>225</v>
      </c>
      <c r="FJ13" s="44">
        <v>51261</v>
      </c>
      <c r="FK13" s="44">
        <v>51271</v>
      </c>
    </row>
    <row r="14" spans="1:167" x14ac:dyDescent="0.25">
      <c r="A14" s="19">
        <v>4</v>
      </c>
      <c r="B14" s="19">
        <v>121304</v>
      </c>
      <c r="C14" s="19" t="s">
        <v>119</v>
      </c>
      <c r="D14" s="18"/>
      <c r="E14" s="28">
        <f t="shared" si="0"/>
        <v>87</v>
      </c>
      <c r="F14" s="28" t="str">
        <f t="shared" si="1"/>
        <v>A</v>
      </c>
      <c r="G14" s="28">
        <f t="shared" si="2"/>
        <v>87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ilmu ekonomi, masalah pokok ekonomi, peran pelaku ekonomi, permintaan dan penawaran.</v>
      </c>
      <c r="K14" s="28">
        <f t="shared" si="5"/>
        <v>86.25</v>
      </c>
      <c r="L14" s="28" t="str">
        <f t="shared" si="6"/>
        <v>A</v>
      </c>
      <c r="M14" s="28">
        <f t="shared" si="7"/>
        <v>86.25</v>
      </c>
      <c r="N14" s="28" t="str">
        <f t="shared" si="8"/>
        <v>A</v>
      </c>
      <c r="O14" s="36">
        <v>1</v>
      </c>
      <c r="P14" s="28" t="str">
        <f t="shared" si="9"/>
        <v>Sangat terampil menghitung teori produksi, fungsi,elastisitas permintaan  penawaran serta menggambar kurvanya.</v>
      </c>
      <c r="Q14" s="39" t="s">
        <v>9</v>
      </c>
      <c r="R14" s="39" t="s">
        <v>9</v>
      </c>
      <c r="S14" s="18"/>
      <c r="T14" s="41">
        <v>90</v>
      </c>
      <c r="U14" s="41">
        <v>86</v>
      </c>
      <c r="V14" s="43">
        <v>86.29</v>
      </c>
      <c r="W14" s="41">
        <v>84</v>
      </c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85</v>
      </c>
      <c r="AH14" s="41">
        <v>85</v>
      </c>
      <c r="AI14" s="41">
        <v>90</v>
      </c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129142</v>
      </c>
      <c r="C15" s="19" t="s">
        <v>120</v>
      </c>
      <c r="D15" s="18"/>
      <c r="E15" s="28">
        <f t="shared" si="0"/>
        <v>89</v>
      </c>
      <c r="F15" s="28" t="str">
        <f t="shared" si="1"/>
        <v>A</v>
      </c>
      <c r="G15" s="28">
        <f t="shared" si="2"/>
        <v>89</v>
      </c>
      <c r="H15" s="28" t="str">
        <f t="shared" si="3"/>
        <v>A</v>
      </c>
      <c r="I15" s="36">
        <v>1</v>
      </c>
      <c r="J15" s="28" t="str">
        <f t="shared" si="4"/>
        <v>Memiliki kemampuan dalam menganalisis Konsep ilmu ekonomi, masalah pokok ekonomi, peran pelaku ekonomi, permintaan dan penawaran.</v>
      </c>
      <c r="K15" s="28">
        <f t="shared" si="5"/>
        <v>86.25</v>
      </c>
      <c r="L15" s="28" t="str">
        <f t="shared" si="6"/>
        <v>A</v>
      </c>
      <c r="M15" s="28">
        <f t="shared" si="7"/>
        <v>86.25</v>
      </c>
      <c r="N15" s="28" t="str">
        <f t="shared" si="8"/>
        <v>A</v>
      </c>
      <c r="O15" s="36">
        <v>1</v>
      </c>
      <c r="P15" s="28" t="str">
        <f t="shared" si="9"/>
        <v>Sangat terampil menghitung teori produksi, fungsi,elastisitas permintaan  penawaran serta menggambar kurvanya.</v>
      </c>
      <c r="Q15" s="39" t="s">
        <v>9</v>
      </c>
      <c r="R15" s="39" t="s">
        <v>9</v>
      </c>
      <c r="S15" s="18"/>
      <c r="T15" s="41">
        <v>84</v>
      </c>
      <c r="U15" s="41">
        <v>82</v>
      </c>
      <c r="V15" s="43">
        <v>100</v>
      </c>
      <c r="W15" s="41">
        <v>90</v>
      </c>
      <c r="X15" s="1"/>
      <c r="Y15" s="1"/>
      <c r="Z15" s="1"/>
      <c r="AA15" s="1"/>
      <c r="AB15" s="1"/>
      <c r="AC15" s="1"/>
      <c r="AD15" s="1"/>
      <c r="AE15" s="18"/>
      <c r="AF15" s="41">
        <v>85</v>
      </c>
      <c r="AG15" s="41">
        <v>85</v>
      </c>
      <c r="AH15" s="41">
        <v>85</v>
      </c>
      <c r="AI15" s="41">
        <v>90</v>
      </c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226</v>
      </c>
      <c r="FI15" s="46" t="s">
        <v>227</v>
      </c>
      <c r="FJ15" s="44">
        <v>51262</v>
      </c>
      <c r="FK15" s="44">
        <v>51272</v>
      </c>
    </row>
    <row r="16" spans="1:167" x14ac:dyDescent="0.25">
      <c r="A16" s="19">
        <v>6</v>
      </c>
      <c r="B16" s="19">
        <v>121320</v>
      </c>
      <c r="C16" s="19" t="s">
        <v>121</v>
      </c>
      <c r="D16" s="18"/>
      <c r="E16" s="28">
        <f t="shared" si="0"/>
        <v>79</v>
      </c>
      <c r="F16" s="28" t="str">
        <f t="shared" si="1"/>
        <v>B</v>
      </c>
      <c r="G16" s="28">
        <f t="shared" si="2"/>
        <v>79</v>
      </c>
      <c r="H16" s="28" t="str">
        <f t="shared" si="3"/>
        <v>B</v>
      </c>
      <c r="I16" s="36">
        <v>2</v>
      </c>
      <c r="J1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6" s="28">
        <f t="shared" si="5"/>
        <v>86.25</v>
      </c>
      <c r="L16" s="28" t="str">
        <f t="shared" si="6"/>
        <v>A</v>
      </c>
      <c r="M16" s="28">
        <f t="shared" si="7"/>
        <v>86.25</v>
      </c>
      <c r="N16" s="28" t="str">
        <f t="shared" si="8"/>
        <v>A</v>
      </c>
      <c r="O16" s="36">
        <v>1</v>
      </c>
      <c r="P16" s="28" t="str">
        <f t="shared" si="9"/>
        <v>Sangat terampil menghitung teori produksi, fungsi,elastisitas permintaan  penawaran serta menggambar kurvanya.</v>
      </c>
      <c r="Q16" s="39" t="s">
        <v>9</v>
      </c>
      <c r="R16" s="39" t="s">
        <v>9</v>
      </c>
      <c r="S16" s="18"/>
      <c r="T16" s="41">
        <v>80</v>
      </c>
      <c r="U16" s="41">
        <v>79</v>
      </c>
      <c r="V16" s="43">
        <v>77.14</v>
      </c>
      <c r="W16" s="41">
        <v>81</v>
      </c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85</v>
      </c>
      <c r="AI16" s="41">
        <v>90</v>
      </c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121336</v>
      </c>
      <c r="C17" s="19" t="s">
        <v>122</v>
      </c>
      <c r="D17" s="18"/>
      <c r="E17" s="28">
        <f t="shared" si="0"/>
        <v>82</v>
      </c>
      <c r="F17" s="28" t="str">
        <f t="shared" si="1"/>
        <v>B</v>
      </c>
      <c r="G17" s="28">
        <f t="shared" si="2"/>
        <v>82</v>
      </c>
      <c r="H17" s="28" t="str">
        <f t="shared" si="3"/>
        <v>B</v>
      </c>
      <c r="I17" s="36">
        <v>2</v>
      </c>
      <c r="J1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menghitung teori produksi, fungsi,elastisitas permintaan  penawaran serta menggambar kurvanya.</v>
      </c>
      <c r="Q17" s="39" t="s">
        <v>9</v>
      </c>
      <c r="R17" s="39" t="s">
        <v>9</v>
      </c>
      <c r="S17" s="18"/>
      <c r="T17" s="41">
        <v>82</v>
      </c>
      <c r="U17" s="41">
        <v>84</v>
      </c>
      <c r="V17" s="43">
        <v>76</v>
      </c>
      <c r="W17" s="41">
        <v>84</v>
      </c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85</v>
      </c>
      <c r="AH17" s="41">
        <v>85</v>
      </c>
      <c r="AI17" s="4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228</v>
      </c>
      <c r="FI17" s="46" t="s">
        <v>229</v>
      </c>
      <c r="FJ17" s="44">
        <v>51263</v>
      </c>
      <c r="FK17" s="44">
        <v>51273</v>
      </c>
    </row>
    <row r="18" spans="1:167" x14ac:dyDescent="0.25">
      <c r="A18" s="19">
        <v>8</v>
      </c>
      <c r="B18" s="19">
        <v>121352</v>
      </c>
      <c r="C18" s="19" t="s">
        <v>123</v>
      </c>
      <c r="D18" s="18"/>
      <c r="E18" s="28">
        <f t="shared" si="0"/>
        <v>82</v>
      </c>
      <c r="F18" s="28" t="str">
        <f t="shared" si="1"/>
        <v>B</v>
      </c>
      <c r="G18" s="28">
        <f t="shared" si="2"/>
        <v>82</v>
      </c>
      <c r="H18" s="28" t="str">
        <f t="shared" si="3"/>
        <v>B</v>
      </c>
      <c r="I18" s="36">
        <v>2</v>
      </c>
      <c r="J1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8" s="28">
        <f t="shared" si="5"/>
        <v>86.25</v>
      </c>
      <c r="L18" s="28" t="str">
        <f t="shared" si="6"/>
        <v>A</v>
      </c>
      <c r="M18" s="28">
        <f t="shared" si="7"/>
        <v>86.25</v>
      </c>
      <c r="N18" s="28" t="str">
        <f t="shared" si="8"/>
        <v>A</v>
      </c>
      <c r="O18" s="36">
        <v>1</v>
      </c>
      <c r="P18" s="28" t="str">
        <f t="shared" si="9"/>
        <v>Sangat terampil menghitung teori produksi, fungsi,elastisitas permintaan  penawaran serta menggambar kurvanya.</v>
      </c>
      <c r="Q18" s="39" t="s">
        <v>9</v>
      </c>
      <c r="R18" s="39" t="s">
        <v>9</v>
      </c>
      <c r="S18" s="18"/>
      <c r="T18" s="41">
        <v>82</v>
      </c>
      <c r="U18" s="41">
        <v>81</v>
      </c>
      <c r="V18" s="43">
        <v>88.57</v>
      </c>
      <c r="W18" s="41">
        <v>78</v>
      </c>
      <c r="X18" s="1"/>
      <c r="Y18" s="1"/>
      <c r="Z18" s="1"/>
      <c r="AA18" s="1"/>
      <c r="AB18" s="1"/>
      <c r="AC18" s="1"/>
      <c r="AD18" s="1"/>
      <c r="AE18" s="18"/>
      <c r="AF18" s="41">
        <v>85</v>
      </c>
      <c r="AG18" s="41">
        <v>85</v>
      </c>
      <c r="AH18" s="41">
        <v>85</v>
      </c>
      <c r="AI18" s="41">
        <v>90</v>
      </c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121368</v>
      </c>
      <c r="C19" s="19" t="s">
        <v>124</v>
      </c>
      <c r="D19" s="18"/>
      <c r="E19" s="28">
        <f t="shared" si="0"/>
        <v>82</v>
      </c>
      <c r="F19" s="28" t="str">
        <f t="shared" si="1"/>
        <v>B</v>
      </c>
      <c r="G19" s="28">
        <f t="shared" si="2"/>
        <v>82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86.25</v>
      </c>
      <c r="L19" s="28" t="str">
        <f t="shared" si="6"/>
        <v>A</v>
      </c>
      <c r="M19" s="28">
        <f t="shared" si="7"/>
        <v>86.25</v>
      </c>
      <c r="N19" s="28" t="str">
        <f t="shared" si="8"/>
        <v>A</v>
      </c>
      <c r="O19" s="36">
        <v>1</v>
      </c>
      <c r="P19" s="28" t="str">
        <f t="shared" si="9"/>
        <v>Sangat terampil menghitung teori produksi, fungsi,elastisitas permintaan  penawaran serta menggambar kurvanya.</v>
      </c>
      <c r="Q19" s="39" t="s">
        <v>9</v>
      </c>
      <c r="R19" s="39" t="s">
        <v>9</v>
      </c>
      <c r="S19" s="18"/>
      <c r="T19" s="41">
        <v>82</v>
      </c>
      <c r="U19" s="41">
        <v>92</v>
      </c>
      <c r="V19" s="43">
        <v>73.14</v>
      </c>
      <c r="W19" s="41">
        <v>81</v>
      </c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85</v>
      </c>
      <c r="AI19" s="41">
        <v>90</v>
      </c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 t="s">
        <v>230</v>
      </c>
      <c r="FI19" s="47" t="s">
        <v>231</v>
      </c>
      <c r="FJ19" s="44">
        <v>51264</v>
      </c>
      <c r="FK19" s="44">
        <v>51274</v>
      </c>
    </row>
    <row r="20" spans="1:167" x14ac:dyDescent="0.25">
      <c r="A20" s="19">
        <v>10</v>
      </c>
      <c r="B20" s="19">
        <v>121384</v>
      </c>
      <c r="C20" s="19" t="s">
        <v>125</v>
      </c>
      <c r="D20" s="18"/>
      <c r="E20" s="28">
        <f t="shared" si="0"/>
        <v>85</v>
      </c>
      <c r="F20" s="28" t="str">
        <f t="shared" si="1"/>
        <v>A</v>
      </c>
      <c r="G20" s="28">
        <f t="shared" si="2"/>
        <v>85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ilmu ekonomi, masalah pokok ekonomi, peran pelaku ekonomi, permintaan dan penawaran.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menghitung teori produksi, fungsi,elastisitas permintaan  penawaran serta menggambar kurvanya.</v>
      </c>
      <c r="Q20" s="39" t="s">
        <v>9</v>
      </c>
      <c r="R20" s="39" t="s">
        <v>9</v>
      </c>
      <c r="S20" s="18"/>
      <c r="T20" s="41">
        <v>80</v>
      </c>
      <c r="U20" s="41">
        <v>87</v>
      </c>
      <c r="V20" s="43">
        <v>88</v>
      </c>
      <c r="W20" s="41">
        <v>84</v>
      </c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/>
      <c r="AH20" s="41">
        <v>85</v>
      </c>
      <c r="AI20" s="41">
        <v>85</v>
      </c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121400</v>
      </c>
      <c r="C21" s="19" t="s">
        <v>126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1" s="28">
        <f t="shared" si="5"/>
        <v>83.75</v>
      </c>
      <c r="L21" s="28" t="str">
        <f t="shared" si="6"/>
        <v>B</v>
      </c>
      <c r="M21" s="28">
        <f t="shared" si="7"/>
        <v>83.75</v>
      </c>
      <c r="N21" s="28" t="str">
        <f t="shared" si="8"/>
        <v>B</v>
      </c>
      <c r="O21" s="36">
        <v>2</v>
      </c>
      <c r="P21" s="28" t="str">
        <f t="shared" si="9"/>
        <v>Sangat terampil menghitung fungsi, elastisitas permintaan penawaran serta menggambar kurvanya.</v>
      </c>
      <c r="Q21" s="39" t="s">
        <v>9</v>
      </c>
      <c r="R21" s="39" t="s">
        <v>9</v>
      </c>
      <c r="S21" s="18"/>
      <c r="T21" s="41">
        <v>78</v>
      </c>
      <c r="U21" s="41">
        <v>94</v>
      </c>
      <c r="V21" s="43">
        <v>86.29</v>
      </c>
      <c r="W21" s="41">
        <v>73</v>
      </c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1">
        <v>80</v>
      </c>
      <c r="AH21" s="41">
        <v>85</v>
      </c>
      <c r="AI21" s="41">
        <v>85</v>
      </c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51265</v>
      </c>
      <c r="FK21" s="44">
        <v>51275</v>
      </c>
    </row>
    <row r="22" spans="1:167" x14ac:dyDescent="0.25">
      <c r="A22" s="19">
        <v>12</v>
      </c>
      <c r="B22" s="19">
        <v>121416</v>
      </c>
      <c r="C22" s="19" t="s">
        <v>127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Konsep ilmu ekonomi, masalah pokok ekonomi, peran pelaku ekonomi, permintaan dan penawaran.</v>
      </c>
      <c r="K22" s="28">
        <f t="shared" si="5"/>
        <v>86.25</v>
      </c>
      <c r="L22" s="28" t="str">
        <f t="shared" si="6"/>
        <v>A</v>
      </c>
      <c r="M22" s="28">
        <f t="shared" si="7"/>
        <v>86.25</v>
      </c>
      <c r="N22" s="28" t="str">
        <f t="shared" si="8"/>
        <v>A</v>
      </c>
      <c r="O22" s="36">
        <v>1</v>
      </c>
      <c r="P22" s="28" t="str">
        <f t="shared" si="9"/>
        <v>Sangat terampil menghitung teori produksi, fungsi,elastisitas permintaan  penawaran serta menggambar kurvanya.</v>
      </c>
      <c r="Q22" s="39" t="s">
        <v>9</v>
      </c>
      <c r="R22" s="39" t="s">
        <v>9</v>
      </c>
      <c r="S22" s="18"/>
      <c r="T22" s="41">
        <v>94</v>
      </c>
      <c r="U22" s="41">
        <v>77</v>
      </c>
      <c r="V22" s="43">
        <v>90.29</v>
      </c>
      <c r="W22" s="41">
        <v>86</v>
      </c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41">
        <v>90</v>
      </c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121432</v>
      </c>
      <c r="C23" s="19" t="s">
        <v>128</v>
      </c>
      <c r="D23" s="18"/>
      <c r="E23" s="28">
        <f t="shared" si="0"/>
        <v>82</v>
      </c>
      <c r="F23" s="28" t="str">
        <f t="shared" si="1"/>
        <v>B</v>
      </c>
      <c r="G23" s="28">
        <f t="shared" si="2"/>
        <v>82</v>
      </c>
      <c r="H23" s="28" t="str">
        <f t="shared" si="3"/>
        <v>B</v>
      </c>
      <c r="I23" s="36">
        <v>2</v>
      </c>
      <c r="J2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3" s="28">
        <f t="shared" si="5"/>
        <v>86.25</v>
      </c>
      <c r="L23" s="28" t="str">
        <f t="shared" si="6"/>
        <v>A</v>
      </c>
      <c r="M23" s="28">
        <f t="shared" si="7"/>
        <v>86.25</v>
      </c>
      <c r="N23" s="28" t="str">
        <f t="shared" si="8"/>
        <v>A</v>
      </c>
      <c r="O23" s="36">
        <v>1</v>
      </c>
      <c r="P23" s="28" t="str">
        <f t="shared" si="9"/>
        <v>Sangat terampil menghitung teori produksi, fungsi,elastisitas permintaan  penawaran serta menggambar kurvanya.</v>
      </c>
      <c r="Q23" s="39" t="s">
        <v>9</v>
      </c>
      <c r="R23" s="39" t="s">
        <v>9</v>
      </c>
      <c r="S23" s="18"/>
      <c r="T23" s="41">
        <v>80</v>
      </c>
      <c r="U23" s="41">
        <v>81</v>
      </c>
      <c r="V23" s="43">
        <v>87.43</v>
      </c>
      <c r="W23" s="41">
        <v>81</v>
      </c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85</v>
      </c>
      <c r="AH23" s="41">
        <v>85</v>
      </c>
      <c r="AI23" s="41">
        <v>90</v>
      </c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51266</v>
      </c>
      <c r="FK23" s="44">
        <v>51276</v>
      </c>
    </row>
    <row r="24" spans="1:167" x14ac:dyDescent="0.25">
      <c r="A24" s="19">
        <v>14</v>
      </c>
      <c r="B24" s="19">
        <v>121448</v>
      </c>
      <c r="C24" s="19" t="s">
        <v>129</v>
      </c>
      <c r="D24" s="18"/>
      <c r="E24" s="28">
        <f t="shared" si="0"/>
        <v>80</v>
      </c>
      <c r="F24" s="28" t="str">
        <f t="shared" si="1"/>
        <v>B</v>
      </c>
      <c r="G24" s="28">
        <f t="shared" si="2"/>
        <v>80</v>
      </c>
      <c r="H24" s="28" t="str">
        <f t="shared" si="3"/>
        <v>B</v>
      </c>
      <c r="I24" s="36">
        <v>2</v>
      </c>
      <c r="J2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menghitung teori produksi, fungsi,elastisitas permintaan  penawaran serta menggambar kurvanya.</v>
      </c>
      <c r="Q24" s="39" t="s">
        <v>9</v>
      </c>
      <c r="R24" s="39" t="s">
        <v>9</v>
      </c>
      <c r="S24" s="18"/>
      <c r="T24" s="41">
        <v>70</v>
      </c>
      <c r="U24" s="41">
        <v>89</v>
      </c>
      <c r="V24" s="43">
        <v>84.57</v>
      </c>
      <c r="W24" s="41">
        <v>78</v>
      </c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41"/>
      <c r="AH24" s="41">
        <v>85</v>
      </c>
      <c r="AI24" s="4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121464</v>
      </c>
      <c r="C25" s="19" t="s">
        <v>130</v>
      </c>
      <c r="D25" s="18"/>
      <c r="E25" s="28">
        <f t="shared" si="0"/>
        <v>82</v>
      </c>
      <c r="F25" s="28" t="str">
        <f t="shared" si="1"/>
        <v>B</v>
      </c>
      <c r="G25" s="28">
        <f t="shared" si="2"/>
        <v>82</v>
      </c>
      <c r="H25" s="28" t="str">
        <f t="shared" si="3"/>
        <v>B</v>
      </c>
      <c r="I25" s="36">
        <v>2</v>
      </c>
      <c r="J2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5" s="28">
        <f t="shared" si="5"/>
        <v>81.666666666666671</v>
      </c>
      <c r="L25" s="28" t="str">
        <f t="shared" si="6"/>
        <v>B</v>
      </c>
      <c r="M25" s="28">
        <f t="shared" si="7"/>
        <v>81.666666666666671</v>
      </c>
      <c r="N25" s="28" t="str">
        <f t="shared" si="8"/>
        <v>B</v>
      </c>
      <c r="O25" s="36">
        <v>2</v>
      </c>
      <c r="P25" s="28" t="str">
        <f t="shared" si="9"/>
        <v>Sangat terampil menghitung fungsi, elastisitas permintaan penawaran serta menggambar kurvanya.</v>
      </c>
      <c r="Q25" s="39" t="s">
        <v>9</v>
      </c>
      <c r="R25" s="39" t="s">
        <v>9</v>
      </c>
      <c r="S25" s="18"/>
      <c r="T25" s="41">
        <v>76</v>
      </c>
      <c r="U25" s="41">
        <v>84</v>
      </c>
      <c r="V25" s="43">
        <v>86.29</v>
      </c>
      <c r="W25" s="41">
        <v>81</v>
      </c>
      <c r="X25" s="1"/>
      <c r="Y25" s="1"/>
      <c r="Z25" s="1"/>
      <c r="AA25" s="1"/>
      <c r="AB25" s="1"/>
      <c r="AC25" s="1"/>
      <c r="AD25" s="1"/>
      <c r="AE25" s="18"/>
      <c r="AF25" s="41">
        <v>80</v>
      </c>
      <c r="AG25" s="41">
        <v>80</v>
      </c>
      <c r="AH25" s="41">
        <v>85</v>
      </c>
      <c r="AI25" s="4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51267</v>
      </c>
      <c r="FK25" s="44">
        <v>51277</v>
      </c>
    </row>
    <row r="26" spans="1:167" x14ac:dyDescent="0.25">
      <c r="A26" s="19">
        <v>16</v>
      </c>
      <c r="B26" s="19">
        <v>121480</v>
      </c>
      <c r="C26" s="19" t="s">
        <v>131</v>
      </c>
      <c r="D26" s="18"/>
      <c r="E26" s="28">
        <f t="shared" si="0"/>
        <v>77</v>
      </c>
      <c r="F26" s="28" t="str">
        <f t="shared" si="1"/>
        <v>B</v>
      </c>
      <c r="G26" s="28">
        <f t="shared" si="2"/>
        <v>77</v>
      </c>
      <c r="H26" s="28" t="str">
        <f t="shared" si="3"/>
        <v>B</v>
      </c>
      <c r="I26" s="36">
        <v>2</v>
      </c>
      <c r="J2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menghitung teori produksi, fungsi,elastisitas permintaan  penawaran serta menggambar kurvanya.</v>
      </c>
      <c r="Q26" s="39" t="s">
        <v>9</v>
      </c>
      <c r="R26" s="39" t="s">
        <v>9</v>
      </c>
      <c r="S26" s="18"/>
      <c r="T26" s="41">
        <v>80</v>
      </c>
      <c r="U26" s="41">
        <v>86</v>
      </c>
      <c r="V26" s="43">
        <v>62.86</v>
      </c>
      <c r="W26" s="41">
        <v>80</v>
      </c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85</v>
      </c>
      <c r="AI26" s="4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121496</v>
      </c>
      <c r="C27" s="19" t="s">
        <v>132</v>
      </c>
      <c r="D27" s="18"/>
      <c r="E27" s="28">
        <f t="shared" si="0"/>
        <v>77</v>
      </c>
      <c r="F27" s="28" t="str">
        <f t="shared" si="1"/>
        <v>B</v>
      </c>
      <c r="G27" s="28">
        <f t="shared" si="2"/>
        <v>77</v>
      </c>
      <c r="H27" s="28" t="str">
        <f t="shared" si="3"/>
        <v>B</v>
      </c>
      <c r="I27" s="36">
        <v>2</v>
      </c>
      <c r="J2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menghitung teori produksi, fungsi,elastisitas permintaan  penawaran serta menggambar kurvanya.</v>
      </c>
      <c r="Q27" s="39" t="s">
        <v>9</v>
      </c>
      <c r="R27" s="39" t="s">
        <v>9</v>
      </c>
      <c r="S27" s="18"/>
      <c r="T27" s="41">
        <v>78</v>
      </c>
      <c r="U27" s="41">
        <v>79</v>
      </c>
      <c r="V27" s="43">
        <v>74.86</v>
      </c>
      <c r="W27" s="41">
        <v>78</v>
      </c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85</v>
      </c>
      <c r="AH27" s="41">
        <v>85</v>
      </c>
      <c r="AI27" s="41">
        <v>85</v>
      </c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51268</v>
      </c>
      <c r="FK27" s="44">
        <v>51278</v>
      </c>
    </row>
    <row r="28" spans="1:167" x14ac:dyDescent="0.25">
      <c r="A28" s="19">
        <v>18</v>
      </c>
      <c r="B28" s="19">
        <v>121512</v>
      </c>
      <c r="C28" s="19" t="s">
        <v>133</v>
      </c>
      <c r="D28" s="18"/>
      <c r="E28" s="28">
        <f t="shared" si="0"/>
        <v>80</v>
      </c>
      <c r="F28" s="28" t="str">
        <f t="shared" si="1"/>
        <v>B</v>
      </c>
      <c r="G28" s="28">
        <f t="shared" si="2"/>
        <v>80</v>
      </c>
      <c r="H28" s="28" t="str">
        <f t="shared" si="3"/>
        <v>B</v>
      </c>
      <c r="I28" s="36">
        <v>2</v>
      </c>
      <c r="J2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menghitung teori produksi, fungsi,elastisitas permintaan  penawaran serta menggambar kurvanya.</v>
      </c>
      <c r="Q28" s="39" t="s">
        <v>9</v>
      </c>
      <c r="R28" s="39" t="s">
        <v>9</v>
      </c>
      <c r="S28" s="18"/>
      <c r="T28" s="41">
        <v>80</v>
      </c>
      <c r="U28" s="41">
        <v>79</v>
      </c>
      <c r="V28" s="43">
        <v>77.14</v>
      </c>
      <c r="W28" s="41">
        <v>83</v>
      </c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1"/>
      <c r="AH28" s="41">
        <v>85</v>
      </c>
      <c r="AI28" s="4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121528</v>
      </c>
      <c r="C29" s="19" t="s">
        <v>134</v>
      </c>
      <c r="D29" s="18"/>
      <c r="E29" s="28">
        <f t="shared" si="0"/>
        <v>81</v>
      </c>
      <c r="F29" s="28" t="str">
        <f t="shared" si="1"/>
        <v>B</v>
      </c>
      <c r="G29" s="28">
        <f t="shared" si="2"/>
        <v>81</v>
      </c>
      <c r="H29" s="28" t="str">
        <f t="shared" si="3"/>
        <v>B</v>
      </c>
      <c r="I29" s="36">
        <v>2</v>
      </c>
      <c r="J2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menghitung teori produksi, fungsi,elastisitas permintaan  penawaran serta menggambar kurvanya.</v>
      </c>
      <c r="Q29" s="39" t="s">
        <v>9</v>
      </c>
      <c r="R29" s="39" t="s">
        <v>9</v>
      </c>
      <c r="S29" s="18"/>
      <c r="T29" s="41">
        <v>75</v>
      </c>
      <c r="U29" s="41">
        <v>86</v>
      </c>
      <c r="V29" s="43">
        <v>80</v>
      </c>
      <c r="W29" s="41">
        <v>81</v>
      </c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1">
        <v>85</v>
      </c>
      <c r="AH29" s="41">
        <v>85</v>
      </c>
      <c r="AI29" s="41">
        <v>85</v>
      </c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51269</v>
      </c>
      <c r="FK29" s="44">
        <v>51279</v>
      </c>
    </row>
    <row r="30" spans="1:167" x14ac:dyDescent="0.25">
      <c r="A30" s="19">
        <v>20</v>
      </c>
      <c r="B30" s="19">
        <v>121544</v>
      </c>
      <c r="C30" s="19" t="s">
        <v>135</v>
      </c>
      <c r="D30" s="18"/>
      <c r="E30" s="28">
        <f t="shared" si="0"/>
        <v>90</v>
      </c>
      <c r="F30" s="28" t="str">
        <f t="shared" si="1"/>
        <v>A</v>
      </c>
      <c r="G30" s="28">
        <f t="shared" si="2"/>
        <v>90</v>
      </c>
      <c r="H30" s="28" t="str">
        <f t="shared" si="3"/>
        <v>A</v>
      </c>
      <c r="I30" s="36">
        <v>1</v>
      </c>
      <c r="J30" s="28" t="str">
        <f t="shared" si="4"/>
        <v>Memiliki kemampuan dalam menganalisis Konsep ilmu ekonomi, masalah pokok ekonomi, peran pelaku ekonomi, permintaan dan penawaran.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menghitung teori produksi, fungsi,elastisitas permintaan  penawaran serta menggambar kurvanya.</v>
      </c>
      <c r="Q30" s="39" t="s">
        <v>9</v>
      </c>
      <c r="R30" s="39" t="s">
        <v>9</v>
      </c>
      <c r="S30" s="18"/>
      <c r="T30" s="41">
        <v>80</v>
      </c>
      <c r="U30" s="41">
        <v>97</v>
      </c>
      <c r="V30" s="43">
        <v>88.57</v>
      </c>
      <c r="W30" s="41">
        <v>95</v>
      </c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1">
        <v>85</v>
      </c>
      <c r="AH30" s="41">
        <v>85</v>
      </c>
      <c r="AI30" s="41">
        <v>85</v>
      </c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121560</v>
      </c>
      <c r="C31" s="19" t="s">
        <v>136</v>
      </c>
      <c r="D31" s="18"/>
      <c r="E31" s="28">
        <f t="shared" si="0"/>
        <v>84</v>
      </c>
      <c r="F31" s="28" t="str">
        <f t="shared" si="1"/>
        <v>B</v>
      </c>
      <c r="G31" s="28">
        <f t="shared" si="2"/>
        <v>84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menghitung teori produksi, fungsi,elastisitas permintaan  penawaran serta menggambar kurvanya.</v>
      </c>
      <c r="Q31" s="39" t="s">
        <v>9</v>
      </c>
      <c r="R31" s="39" t="s">
        <v>9</v>
      </c>
      <c r="S31" s="18"/>
      <c r="T31" s="41">
        <v>74</v>
      </c>
      <c r="U31" s="41">
        <v>91</v>
      </c>
      <c r="V31" s="43">
        <v>87.43</v>
      </c>
      <c r="W31" s="41">
        <v>84</v>
      </c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41">
        <v>85</v>
      </c>
      <c r="AI31" s="41">
        <v>85</v>
      </c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51270</v>
      </c>
      <c r="FK31" s="44">
        <v>51280</v>
      </c>
    </row>
    <row r="32" spans="1:167" x14ac:dyDescent="0.25">
      <c r="A32" s="19">
        <v>22</v>
      </c>
      <c r="B32" s="19">
        <v>121576</v>
      </c>
      <c r="C32" s="19" t="s">
        <v>137</v>
      </c>
      <c r="D32" s="18"/>
      <c r="E32" s="28">
        <f t="shared" si="0"/>
        <v>85</v>
      </c>
      <c r="F32" s="28" t="str">
        <f t="shared" si="1"/>
        <v>A</v>
      </c>
      <c r="G32" s="28">
        <f t="shared" si="2"/>
        <v>85</v>
      </c>
      <c r="H32" s="28" t="str">
        <f t="shared" si="3"/>
        <v>A</v>
      </c>
      <c r="I32" s="36">
        <v>1</v>
      </c>
      <c r="J32" s="28" t="str">
        <f t="shared" si="4"/>
        <v>Memiliki kemampuan dalam menganalisis Konsep ilmu ekonomi, masalah pokok ekonomi, peran pelaku ekonomi, permintaan dan penawaran.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menghitung teori produksi, fungsi,elastisitas permintaan  penawaran serta menggambar kurvanya.</v>
      </c>
      <c r="Q32" s="39" t="s">
        <v>9</v>
      </c>
      <c r="R32" s="39" t="s">
        <v>9</v>
      </c>
      <c r="S32" s="18"/>
      <c r="T32" s="41">
        <v>78</v>
      </c>
      <c r="U32" s="41">
        <v>86</v>
      </c>
      <c r="V32" s="43">
        <v>98.86</v>
      </c>
      <c r="W32" s="41">
        <v>79</v>
      </c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1">
        <v>85</v>
      </c>
      <c r="AH32" s="41">
        <v>85</v>
      </c>
      <c r="AI32" s="41">
        <v>85</v>
      </c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121608</v>
      </c>
      <c r="C33" s="19" t="s">
        <v>138</v>
      </c>
      <c r="D33" s="18"/>
      <c r="E33" s="28">
        <f t="shared" si="0"/>
        <v>85</v>
      </c>
      <c r="F33" s="28" t="str">
        <f t="shared" si="1"/>
        <v>A</v>
      </c>
      <c r="G33" s="28">
        <f t="shared" si="2"/>
        <v>85</v>
      </c>
      <c r="H33" s="28" t="str">
        <f t="shared" si="3"/>
        <v>A</v>
      </c>
      <c r="I33" s="36">
        <v>1</v>
      </c>
      <c r="J33" s="28" t="str">
        <f t="shared" si="4"/>
        <v>Memiliki kemampuan dalam menganalisis Konsep ilmu ekonomi, masalah pokok ekonomi, peran pelaku ekonomi, permintaan dan penawaran.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menghitung teori produksi, fungsi,elastisitas permintaan  penawaran serta menggambar kurvanya.</v>
      </c>
      <c r="Q33" s="39" t="s">
        <v>9</v>
      </c>
      <c r="R33" s="39" t="s">
        <v>9</v>
      </c>
      <c r="S33" s="18"/>
      <c r="T33" s="41">
        <v>92</v>
      </c>
      <c r="U33" s="41">
        <v>89</v>
      </c>
      <c r="V33" s="43">
        <v>74.290000000000006</v>
      </c>
      <c r="W33" s="41">
        <v>83</v>
      </c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41">
        <v>85</v>
      </c>
      <c r="AH33" s="41">
        <v>85</v>
      </c>
      <c r="AI33" s="4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121624</v>
      </c>
      <c r="C34" s="19" t="s">
        <v>139</v>
      </c>
      <c r="D34" s="18"/>
      <c r="E34" s="28">
        <f t="shared" si="0"/>
        <v>84</v>
      </c>
      <c r="F34" s="28" t="str">
        <f t="shared" si="1"/>
        <v>B</v>
      </c>
      <c r="G34" s="28">
        <f t="shared" si="2"/>
        <v>84</v>
      </c>
      <c r="H34" s="28" t="str">
        <f t="shared" si="3"/>
        <v>B</v>
      </c>
      <c r="I34" s="36">
        <v>2</v>
      </c>
      <c r="J3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menghitung teori produksi, fungsi,elastisitas permintaan  penawaran serta menggambar kurvanya.</v>
      </c>
      <c r="Q34" s="39" t="s">
        <v>9</v>
      </c>
      <c r="R34" s="39" t="s">
        <v>9</v>
      </c>
      <c r="S34" s="18"/>
      <c r="T34" s="41">
        <v>90</v>
      </c>
      <c r="U34" s="41">
        <v>81</v>
      </c>
      <c r="V34" s="43">
        <v>82.86</v>
      </c>
      <c r="W34" s="41">
        <v>83</v>
      </c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41">
        <v>85</v>
      </c>
      <c r="AH34" s="41">
        <v>85</v>
      </c>
      <c r="AI34" s="4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121640</v>
      </c>
      <c r="C35" s="19" t="s">
        <v>140</v>
      </c>
      <c r="D35" s="18"/>
      <c r="E35" s="28">
        <f t="shared" si="0"/>
        <v>76</v>
      </c>
      <c r="F35" s="28" t="str">
        <f t="shared" si="1"/>
        <v>B</v>
      </c>
      <c r="G35" s="28">
        <f t="shared" si="2"/>
        <v>76</v>
      </c>
      <c r="H35" s="28" t="str">
        <f t="shared" si="3"/>
        <v>B</v>
      </c>
      <c r="I35" s="36">
        <v>2</v>
      </c>
      <c r="J3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menghitung teori produksi, fungsi,elastisitas permintaan  penawaran serta menggambar kurvanya.</v>
      </c>
      <c r="Q35" s="39" t="s">
        <v>9</v>
      </c>
      <c r="R35" s="39" t="s">
        <v>9</v>
      </c>
      <c r="S35" s="18"/>
      <c r="T35" s="41">
        <v>73</v>
      </c>
      <c r="U35" s="41">
        <v>74</v>
      </c>
      <c r="V35" s="43">
        <v>74.290000000000006</v>
      </c>
      <c r="W35" s="41">
        <v>81</v>
      </c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1">
        <v>85</v>
      </c>
      <c r="AH35" s="41">
        <v>85</v>
      </c>
      <c r="AI35" s="4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121656</v>
      </c>
      <c r="C36" s="19" t="s">
        <v>141</v>
      </c>
      <c r="D36" s="18"/>
      <c r="E36" s="28">
        <f t="shared" si="0"/>
        <v>76</v>
      </c>
      <c r="F36" s="28" t="str">
        <f t="shared" si="1"/>
        <v>B</v>
      </c>
      <c r="G36" s="28">
        <f t="shared" si="2"/>
        <v>76</v>
      </c>
      <c r="H36" s="28" t="str">
        <f t="shared" si="3"/>
        <v>B</v>
      </c>
      <c r="I36" s="36">
        <v>2</v>
      </c>
      <c r="J3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menghitung teori produksi, fungsi,elastisitas permintaan  penawaran serta menggambar kurvanya.</v>
      </c>
      <c r="Q36" s="39" t="s">
        <v>9</v>
      </c>
      <c r="R36" s="39" t="s">
        <v>9</v>
      </c>
      <c r="S36" s="18"/>
      <c r="T36" s="41">
        <v>90</v>
      </c>
      <c r="U36" s="41">
        <v>77</v>
      </c>
      <c r="V36" s="43">
        <v>65.709999999999994</v>
      </c>
      <c r="W36" s="41">
        <v>73</v>
      </c>
      <c r="X36" s="1"/>
      <c r="Y36" s="1"/>
      <c r="Z36" s="1"/>
      <c r="AA36" s="1"/>
      <c r="AB36" s="1"/>
      <c r="AC36" s="1"/>
      <c r="AD36" s="1"/>
      <c r="AE36" s="18"/>
      <c r="AF36" s="41">
        <v>85</v>
      </c>
      <c r="AG36" s="41">
        <v>85</v>
      </c>
      <c r="AH36" s="41">
        <v>85</v>
      </c>
      <c r="AI36" s="41">
        <v>85</v>
      </c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121672</v>
      </c>
      <c r="C37" s="19" t="s">
        <v>142</v>
      </c>
      <c r="D37" s="18"/>
      <c r="E37" s="28">
        <f t="shared" si="0"/>
        <v>89</v>
      </c>
      <c r="F37" s="28" t="str">
        <f t="shared" si="1"/>
        <v>A</v>
      </c>
      <c r="G37" s="28">
        <f t="shared" si="2"/>
        <v>89</v>
      </c>
      <c r="H37" s="28" t="str">
        <f t="shared" si="3"/>
        <v>A</v>
      </c>
      <c r="I37" s="36">
        <v>1</v>
      </c>
      <c r="J37" s="28" t="str">
        <f t="shared" si="4"/>
        <v>Memiliki kemampuan dalam menganalisis Konsep ilmu ekonomi, masalah pokok ekonomi, peran pelaku ekonomi, permintaan dan penawaran.</v>
      </c>
      <c r="K37" s="28">
        <f t="shared" si="5"/>
        <v>86.25</v>
      </c>
      <c r="L37" s="28" t="str">
        <f t="shared" si="6"/>
        <v>A</v>
      </c>
      <c r="M37" s="28">
        <f t="shared" si="7"/>
        <v>86.25</v>
      </c>
      <c r="N37" s="28" t="str">
        <f t="shared" si="8"/>
        <v>A</v>
      </c>
      <c r="O37" s="36">
        <v>1</v>
      </c>
      <c r="P37" s="28" t="str">
        <f t="shared" si="9"/>
        <v>Sangat terampil menghitung teori produksi, fungsi,elastisitas permintaan  penawaran serta menggambar kurvanya.</v>
      </c>
      <c r="Q37" s="39" t="s">
        <v>9</v>
      </c>
      <c r="R37" s="39" t="s">
        <v>9</v>
      </c>
      <c r="S37" s="18"/>
      <c r="T37" s="41">
        <v>86</v>
      </c>
      <c r="U37" s="41">
        <v>86</v>
      </c>
      <c r="V37" s="43">
        <v>91.43</v>
      </c>
      <c r="W37" s="41">
        <v>92</v>
      </c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85</v>
      </c>
      <c r="AI37" s="41">
        <v>90</v>
      </c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121688</v>
      </c>
      <c r="C38" s="19" t="s">
        <v>143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38" s="28">
        <f t="shared" si="5"/>
        <v>86.25</v>
      </c>
      <c r="L38" s="28" t="str">
        <f t="shared" si="6"/>
        <v>A</v>
      </c>
      <c r="M38" s="28">
        <f t="shared" si="7"/>
        <v>86.25</v>
      </c>
      <c r="N38" s="28" t="str">
        <f t="shared" si="8"/>
        <v>A</v>
      </c>
      <c r="O38" s="36">
        <v>1</v>
      </c>
      <c r="P38" s="28" t="str">
        <f t="shared" si="9"/>
        <v>Sangat terampil menghitung teori produksi, fungsi,elastisitas permintaan  penawaran serta menggambar kurvanya.</v>
      </c>
      <c r="Q38" s="39" t="s">
        <v>9</v>
      </c>
      <c r="R38" s="39" t="s">
        <v>9</v>
      </c>
      <c r="S38" s="18"/>
      <c r="T38" s="41">
        <v>82</v>
      </c>
      <c r="U38" s="41">
        <v>81</v>
      </c>
      <c r="V38" s="43">
        <v>60</v>
      </c>
      <c r="W38" s="41">
        <v>78</v>
      </c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85</v>
      </c>
      <c r="AH38" s="41">
        <v>85</v>
      </c>
      <c r="AI38" s="41">
        <v>90</v>
      </c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121704</v>
      </c>
      <c r="C39" s="19" t="s">
        <v>144</v>
      </c>
      <c r="D39" s="18"/>
      <c r="E39" s="28">
        <f t="shared" si="0"/>
        <v>85</v>
      </c>
      <c r="F39" s="28" t="str">
        <f t="shared" si="1"/>
        <v>A</v>
      </c>
      <c r="G39" s="28">
        <f t="shared" si="2"/>
        <v>85</v>
      </c>
      <c r="H39" s="28" t="str">
        <f t="shared" si="3"/>
        <v>A</v>
      </c>
      <c r="I39" s="36">
        <v>1</v>
      </c>
      <c r="J39" s="28" t="str">
        <f t="shared" si="4"/>
        <v>Memiliki kemampuan dalam menganalisis Konsep ilmu ekonomi, masalah pokok ekonomi, peran pelaku ekonomi, permintaan dan penawaran.</v>
      </c>
      <c r="K39" s="28">
        <f t="shared" si="5"/>
        <v>86.25</v>
      </c>
      <c r="L39" s="28" t="str">
        <f t="shared" si="6"/>
        <v>A</v>
      </c>
      <c r="M39" s="28">
        <f t="shared" si="7"/>
        <v>86.25</v>
      </c>
      <c r="N39" s="28" t="str">
        <f t="shared" si="8"/>
        <v>A</v>
      </c>
      <c r="O39" s="36">
        <v>1</v>
      </c>
      <c r="P39" s="28" t="str">
        <f t="shared" si="9"/>
        <v>Sangat terampil menghitung teori produksi, fungsi,elastisitas permintaan  penawaran serta menggambar kurvanya.</v>
      </c>
      <c r="Q39" s="39" t="s">
        <v>9</v>
      </c>
      <c r="R39" s="39" t="s">
        <v>9</v>
      </c>
      <c r="S39" s="18"/>
      <c r="T39" s="41">
        <v>78</v>
      </c>
      <c r="U39" s="41">
        <v>86</v>
      </c>
      <c r="V39" s="43">
        <v>88</v>
      </c>
      <c r="W39" s="41">
        <v>86</v>
      </c>
      <c r="X39" s="1"/>
      <c r="Y39" s="1"/>
      <c r="Z39" s="1"/>
      <c r="AA39" s="1"/>
      <c r="AB39" s="1"/>
      <c r="AC39" s="1"/>
      <c r="AD39" s="1"/>
      <c r="AE39" s="18"/>
      <c r="AF39" s="41">
        <v>85</v>
      </c>
      <c r="AG39" s="41">
        <v>85</v>
      </c>
      <c r="AH39" s="41">
        <v>85</v>
      </c>
      <c r="AI39" s="41">
        <v>90</v>
      </c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121720</v>
      </c>
      <c r="C40" s="19" t="s">
        <v>145</v>
      </c>
      <c r="D40" s="18"/>
      <c r="E40" s="28">
        <f t="shared" si="0"/>
        <v>84</v>
      </c>
      <c r="F40" s="28" t="str">
        <f t="shared" si="1"/>
        <v>B</v>
      </c>
      <c r="G40" s="28">
        <f t="shared" si="2"/>
        <v>84</v>
      </c>
      <c r="H40" s="28" t="str">
        <f t="shared" si="3"/>
        <v>B</v>
      </c>
      <c r="I40" s="36">
        <v>2</v>
      </c>
      <c r="J4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0" s="28">
        <f t="shared" si="5"/>
        <v>86.25</v>
      </c>
      <c r="L40" s="28" t="str">
        <f t="shared" si="6"/>
        <v>A</v>
      </c>
      <c r="M40" s="28">
        <f t="shared" si="7"/>
        <v>86.25</v>
      </c>
      <c r="N40" s="28" t="str">
        <f t="shared" si="8"/>
        <v>A</v>
      </c>
      <c r="O40" s="36">
        <v>1</v>
      </c>
      <c r="P40" s="28" t="str">
        <f t="shared" si="9"/>
        <v>Sangat terampil menghitung teori produksi, fungsi,elastisitas permintaan  penawaran serta menggambar kurvanya.</v>
      </c>
      <c r="Q40" s="39" t="s">
        <v>9</v>
      </c>
      <c r="R40" s="39" t="s">
        <v>9</v>
      </c>
      <c r="S40" s="18"/>
      <c r="T40" s="41">
        <v>76</v>
      </c>
      <c r="U40" s="41">
        <v>89</v>
      </c>
      <c r="V40" s="43">
        <v>82.86</v>
      </c>
      <c r="W40" s="41">
        <v>89</v>
      </c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41">
        <v>85</v>
      </c>
      <c r="AI40" s="41">
        <v>90</v>
      </c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121736</v>
      </c>
      <c r="C41" s="19" t="s">
        <v>146</v>
      </c>
      <c r="D41" s="18"/>
      <c r="E41" s="28">
        <f t="shared" si="0"/>
        <v>75</v>
      </c>
      <c r="F41" s="28" t="str">
        <f t="shared" si="1"/>
        <v>C</v>
      </c>
      <c r="G41" s="28">
        <f t="shared" si="2"/>
        <v>75</v>
      </c>
      <c r="H41" s="28" t="str">
        <f t="shared" si="3"/>
        <v>C</v>
      </c>
      <c r="I41" s="36">
        <v>3</v>
      </c>
      <c r="J41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menghitung teori produksi, fungsi,elastisitas permintaan  penawaran serta menggambar kurvanya.</v>
      </c>
      <c r="Q41" s="39" t="s">
        <v>9</v>
      </c>
      <c r="R41" s="39" t="s">
        <v>9</v>
      </c>
      <c r="S41" s="18"/>
      <c r="T41" s="41">
        <v>90</v>
      </c>
      <c r="U41" s="41">
        <v>77</v>
      </c>
      <c r="V41" s="43">
        <v>60</v>
      </c>
      <c r="W41" s="41">
        <v>74</v>
      </c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85</v>
      </c>
      <c r="AH41" s="41">
        <v>85</v>
      </c>
      <c r="AI41" s="41">
        <v>85</v>
      </c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121752</v>
      </c>
      <c r="C42" s="19" t="s">
        <v>147</v>
      </c>
      <c r="D42" s="18"/>
      <c r="E42" s="28">
        <f t="shared" si="0"/>
        <v>83</v>
      </c>
      <c r="F42" s="28" t="str">
        <f t="shared" si="1"/>
        <v>B</v>
      </c>
      <c r="G42" s="28">
        <f t="shared" si="2"/>
        <v>83</v>
      </c>
      <c r="H42" s="28" t="str">
        <f t="shared" si="3"/>
        <v>B</v>
      </c>
      <c r="I42" s="36">
        <v>2</v>
      </c>
      <c r="J4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2" s="28">
        <f t="shared" si="5"/>
        <v>86.25</v>
      </c>
      <c r="L42" s="28" t="str">
        <f t="shared" si="6"/>
        <v>A</v>
      </c>
      <c r="M42" s="28">
        <f t="shared" si="7"/>
        <v>86.25</v>
      </c>
      <c r="N42" s="28" t="str">
        <f t="shared" si="8"/>
        <v>A</v>
      </c>
      <c r="O42" s="36">
        <v>1</v>
      </c>
      <c r="P42" s="28" t="str">
        <f t="shared" si="9"/>
        <v>Sangat terampil menghitung teori produksi, fungsi,elastisitas permintaan  penawaran serta menggambar kurvanya.</v>
      </c>
      <c r="Q42" s="39" t="s">
        <v>9</v>
      </c>
      <c r="R42" s="39" t="s">
        <v>9</v>
      </c>
      <c r="S42" s="18"/>
      <c r="T42" s="41">
        <v>78</v>
      </c>
      <c r="U42" s="41">
        <v>87</v>
      </c>
      <c r="V42" s="43">
        <v>91.43</v>
      </c>
      <c r="W42" s="41">
        <v>74</v>
      </c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85</v>
      </c>
      <c r="AI42" s="41">
        <v>90</v>
      </c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121768</v>
      </c>
      <c r="C43" s="19" t="s">
        <v>148</v>
      </c>
      <c r="D43" s="18"/>
      <c r="E43" s="28">
        <f t="shared" si="0"/>
        <v>86</v>
      </c>
      <c r="F43" s="28" t="str">
        <f t="shared" si="1"/>
        <v>A</v>
      </c>
      <c r="G43" s="28">
        <f t="shared" si="2"/>
        <v>86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ilmu ekonomi, masalah pokok ekonomi, peran pelaku ekonomi, permintaan dan penawaran.</v>
      </c>
      <c r="K43" s="28">
        <f t="shared" si="5"/>
        <v>86.25</v>
      </c>
      <c r="L43" s="28" t="str">
        <f t="shared" si="6"/>
        <v>A</v>
      </c>
      <c r="M43" s="28">
        <f t="shared" si="7"/>
        <v>86.25</v>
      </c>
      <c r="N43" s="28" t="str">
        <f t="shared" si="8"/>
        <v>A</v>
      </c>
      <c r="O43" s="36">
        <v>1</v>
      </c>
      <c r="P43" s="28" t="str">
        <f t="shared" si="9"/>
        <v>Sangat terampil menghitung teori produksi, fungsi,elastisitas permintaan  penawaran serta menggambar kurvanya.</v>
      </c>
      <c r="Q43" s="39" t="s">
        <v>9</v>
      </c>
      <c r="R43" s="39" t="s">
        <v>9</v>
      </c>
      <c r="S43" s="18"/>
      <c r="T43" s="41">
        <v>94</v>
      </c>
      <c r="U43" s="41">
        <v>91</v>
      </c>
      <c r="V43" s="43">
        <v>70.86</v>
      </c>
      <c r="W43" s="41">
        <v>87</v>
      </c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85</v>
      </c>
      <c r="AH43" s="41">
        <v>85</v>
      </c>
      <c r="AI43" s="41">
        <v>90</v>
      </c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121784</v>
      </c>
      <c r="C44" s="19" t="s">
        <v>149</v>
      </c>
      <c r="D44" s="18"/>
      <c r="E44" s="28">
        <f t="shared" si="0"/>
        <v>86</v>
      </c>
      <c r="F44" s="28" t="str">
        <f t="shared" si="1"/>
        <v>A</v>
      </c>
      <c r="G44" s="28">
        <f t="shared" si="2"/>
        <v>86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ilmu ekonomi, masalah pokok ekonomi, peran pelaku ekonomi, permintaan dan penawaran.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menghitung teori produksi, fungsi,elastisitas permintaan  penawaran serta menggambar kurvanya.</v>
      </c>
      <c r="Q44" s="39" t="s">
        <v>9</v>
      </c>
      <c r="R44" s="39" t="s">
        <v>9</v>
      </c>
      <c r="S44" s="18"/>
      <c r="T44" s="41">
        <v>74</v>
      </c>
      <c r="U44" s="41">
        <v>84</v>
      </c>
      <c r="V44" s="43">
        <v>94.29</v>
      </c>
      <c r="W44" s="41">
        <v>90</v>
      </c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41">
        <v>85</v>
      </c>
      <c r="AH44" s="41">
        <v>85</v>
      </c>
      <c r="AI44" s="41">
        <v>85</v>
      </c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121800</v>
      </c>
      <c r="C45" s="19" t="s">
        <v>150</v>
      </c>
      <c r="D45" s="18"/>
      <c r="E45" s="28">
        <f t="shared" si="0"/>
        <v>76</v>
      </c>
      <c r="F45" s="28" t="str">
        <f t="shared" si="1"/>
        <v>B</v>
      </c>
      <c r="G45" s="28">
        <f t="shared" si="2"/>
        <v>76</v>
      </c>
      <c r="H45" s="28" t="str">
        <f t="shared" si="3"/>
        <v>B</v>
      </c>
      <c r="I45" s="36">
        <v>2</v>
      </c>
      <c r="J4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9</v>
      </c>
      <c r="R45" s="39" t="s">
        <v>9</v>
      </c>
      <c r="S45" s="18"/>
      <c r="T45" s="41">
        <v>54</v>
      </c>
      <c r="U45" s="41">
        <v>81</v>
      </c>
      <c r="V45" s="43">
        <v>76</v>
      </c>
      <c r="W45" s="41">
        <v>93</v>
      </c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85</v>
      </c>
      <c r="AH45" s="41">
        <v>85</v>
      </c>
      <c r="AI45" s="41">
        <v>85</v>
      </c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65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81.885714285714286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491" priority="1" operator="between">
      <formula>($C$4-1)</formula>
      <formula>1</formula>
    </cfRule>
  </conditionalFormatting>
  <conditionalFormatting sqref="E12">
    <cfRule type="cellIs" dxfId="490" priority="2" operator="between">
      <formula>($C$4-1)</formula>
      <formula>1</formula>
    </cfRule>
  </conditionalFormatting>
  <conditionalFormatting sqref="E13">
    <cfRule type="cellIs" dxfId="489" priority="3" operator="between">
      <formula>($C$4-1)</formula>
      <formula>1</formula>
    </cfRule>
  </conditionalFormatting>
  <conditionalFormatting sqref="E14">
    <cfRule type="cellIs" dxfId="488" priority="4" operator="between">
      <formula>($C$4-1)</formula>
      <formula>1</formula>
    </cfRule>
  </conditionalFormatting>
  <conditionalFormatting sqref="E15">
    <cfRule type="cellIs" dxfId="487" priority="5" operator="between">
      <formula>($C$4-1)</formula>
      <formula>1</formula>
    </cfRule>
  </conditionalFormatting>
  <conditionalFormatting sqref="E16">
    <cfRule type="cellIs" dxfId="486" priority="6" operator="between">
      <formula>($C$4-1)</formula>
      <formula>1</formula>
    </cfRule>
  </conditionalFormatting>
  <conditionalFormatting sqref="E17">
    <cfRule type="cellIs" dxfId="485" priority="7" operator="between">
      <formula>($C$4-1)</formula>
      <formula>1</formula>
    </cfRule>
  </conditionalFormatting>
  <conditionalFormatting sqref="E18">
    <cfRule type="cellIs" dxfId="484" priority="8" operator="between">
      <formula>($C$4-1)</formula>
      <formula>1</formula>
    </cfRule>
  </conditionalFormatting>
  <conditionalFormatting sqref="E19">
    <cfRule type="cellIs" dxfId="483" priority="9" operator="between">
      <formula>($C$4-1)</formula>
      <formula>1</formula>
    </cfRule>
  </conditionalFormatting>
  <conditionalFormatting sqref="E20">
    <cfRule type="cellIs" dxfId="482" priority="10" operator="between">
      <formula>($C$4-1)</formula>
      <formula>1</formula>
    </cfRule>
  </conditionalFormatting>
  <conditionalFormatting sqref="E21">
    <cfRule type="cellIs" dxfId="481" priority="11" operator="between">
      <formula>($C$4-1)</formula>
      <formula>1</formula>
    </cfRule>
  </conditionalFormatting>
  <conditionalFormatting sqref="E22">
    <cfRule type="cellIs" dxfId="480" priority="12" operator="between">
      <formula>($C$4-1)</formula>
      <formula>1</formula>
    </cfRule>
  </conditionalFormatting>
  <conditionalFormatting sqref="E23">
    <cfRule type="cellIs" dxfId="479" priority="13" operator="between">
      <formula>($C$4-1)</formula>
      <formula>1</formula>
    </cfRule>
  </conditionalFormatting>
  <conditionalFormatting sqref="E24">
    <cfRule type="cellIs" dxfId="478" priority="14" operator="between">
      <formula>($C$4-1)</formula>
      <formula>1</formula>
    </cfRule>
  </conditionalFormatting>
  <conditionalFormatting sqref="E25">
    <cfRule type="cellIs" dxfId="477" priority="15" operator="between">
      <formula>($C$4-1)</formula>
      <formula>1</formula>
    </cfRule>
  </conditionalFormatting>
  <conditionalFormatting sqref="E26">
    <cfRule type="cellIs" dxfId="476" priority="16" operator="between">
      <formula>($C$4-1)</formula>
      <formula>1</formula>
    </cfRule>
  </conditionalFormatting>
  <conditionalFormatting sqref="E27">
    <cfRule type="cellIs" dxfId="475" priority="17" operator="between">
      <formula>($C$4-1)</formula>
      <formula>1</formula>
    </cfRule>
  </conditionalFormatting>
  <conditionalFormatting sqref="E28">
    <cfRule type="cellIs" dxfId="474" priority="18" operator="between">
      <formula>($C$4-1)</formula>
      <formula>1</formula>
    </cfRule>
  </conditionalFormatting>
  <conditionalFormatting sqref="E29">
    <cfRule type="cellIs" dxfId="473" priority="19" operator="between">
      <formula>($C$4-1)</formula>
      <formula>1</formula>
    </cfRule>
  </conditionalFormatting>
  <conditionalFormatting sqref="E30">
    <cfRule type="cellIs" dxfId="472" priority="20" operator="between">
      <formula>($C$4-1)</formula>
      <formula>1</formula>
    </cfRule>
  </conditionalFormatting>
  <conditionalFormatting sqref="E31">
    <cfRule type="cellIs" dxfId="471" priority="21" operator="between">
      <formula>($C$4-1)</formula>
      <formula>1</formula>
    </cfRule>
  </conditionalFormatting>
  <conditionalFormatting sqref="E32">
    <cfRule type="cellIs" dxfId="470" priority="22" operator="between">
      <formula>($C$4-1)</formula>
      <formula>1</formula>
    </cfRule>
  </conditionalFormatting>
  <conditionalFormatting sqref="E33">
    <cfRule type="cellIs" dxfId="469" priority="23" operator="between">
      <formula>($C$4-1)</formula>
      <formula>1</formula>
    </cfRule>
  </conditionalFormatting>
  <conditionalFormatting sqref="E34">
    <cfRule type="cellIs" dxfId="468" priority="24" operator="between">
      <formula>($C$4-1)</formula>
      <formula>1</formula>
    </cfRule>
  </conditionalFormatting>
  <conditionalFormatting sqref="E35">
    <cfRule type="cellIs" dxfId="467" priority="25" operator="between">
      <formula>($C$4-1)</formula>
      <formula>1</formula>
    </cfRule>
  </conditionalFormatting>
  <conditionalFormatting sqref="E36">
    <cfRule type="cellIs" dxfId="466" priority="26" operator="between">
      <formula>($C$4-1)</formula>
      <formula>1</formula>
    </cfRule>
  </conditionalFormatting>
  <conditionalFormatting sqref="E37">
    <cfRule type="cellIs" dxfId="465" priority="27" operator="between">
      <formula>($C$4-1)</formula>
      <formula>1</formula>
    </cfRule>
  </conditionalFormatting>
  <conditionalFormatting sqref="E38">
    <cfRule type="cellIs" dxfId="464" priority="28" operator="between">
      <formula>($C$4-1)</formula>
      <formula>1</formula>
    </cfRule>
  </conditionalFormatting>
  <conditionalFormatting sqref="E39">
    <cfRule type="cellIs" dxfId="463" priority="29" operator="between">
      <formula>($C$4-1)</formula>
      <formula>1</formula>
    </cfRule>
  </conditionalFormatting>
  <conditionalFormatting sqref="E40">
    <cfRule type="cellIs" dxfId="462" priority="30" operator="between">
      <formula>($C$4-1)</formula>
      <formula>1</formula>
    </cfRule>
  </conditionalFormatting>
  <conditionalFormatting sqref="E41">
    <cfRule type="cellIs" dxfId="461" priority="31" operator="between">
      <formula>($C$4-1)</formula>
      <formula>1</formula>
    </cfRule>
  </conditionalFormatting>
  <conditionalFormatting sqref="E42">
    <cfRule type="cellIs" dxfId="460" priority="32" operator="between">
      <formula>($C$4-1)</formula>
      <formula>1</formula>
    </cfRule>
  </conditionalFormatting>
  <conditionalFormatting sqref="E43">
    <cfRule type="cellIs" dxfId="459" priority="33" operator="between">
      <formula>($C$4-1)</formula>
      <formula>1</formula>
    </cfRule>
  </conditionalFormatting>
  <conditionalFormatting sqref="E44">
    <cfRule type="cellIs" dxfId="458" priority="34" operator="between">
      <formula>($C$4-1)</formula>
      <formula>1</formula>
    </cfRule>
  </conditionalFormatting>
  <conditionalFormatting sqref="E45">
    <cfRule type="cellIs" dxfId="457" priority="35" operator="between">
      <formula>($C$4-1)</formula>
      <formula>1</formula>
    </cfRule>
  </conditionalFormatting>
  <conditionalFormatting sqref="E46">
    <cfRule type="cellIs" dxfId="456" priority="36" operator="between">
      <formula>($C$4-1)</formula>
      <formula>1</formula>
    </cfRule>
  </conditionalFormatting>
  <conditionalFormatting sqref="E47">
    <cfRule type="cellIs" dxfId="455" priority="37" operator="between">
      <formula>($C$4-1)</formula>
      <formula>1</formula>
    </cfRule>
  </conditionalFormatting>
  <conditionalFormatting sqref="E48">
    <cfRule type="cellIs" dxfId="454" priority="38" operator="between">
      <formula>($C$4-1)</formula>
      <formula>1</formula>
    </cfRule>
  </conditionalFormatting>
  <conditionalFormatting sqref="E49">
    <cfRule type="cellIs" dxfId="453" priority="39" operator="between">
      <formula>($C$4-1)</formula>
      <formula>1</formula>
    </cfRule>
  </conditionalFormatting>
  <conditionalFormatting sqref="E50">
    <cfRule type="cellIs" dxfId="452" priority="40" operator="between">
      <formula>($C$4-1)</formula>
      <formula>1</formula>
    </cfRule>
  </conditionalFormatting>
  <conditionalFormatting sqref="G11">
    <cfRule type="cellIs" dxfId="451" priority="41" operator="between">
      <formula>($C$4-1)</formula>
      <formula>1</formula>
    </cfRule>
  </conditionalFormatting>
  <conditionalFormatting sqref="G12">
    <cfRule type="cellIs" dxfId="450" priority="42" operator="between">
      <formula>($C$4-1)</formula>
      <formula>1</formula>
    </cfRule>
  </conditionalFormatting>
  <conditionalFormatting sqref="G13">
    <cfRule type="cellIs" dxfId="449" priority="43" operator="between">
      <formula>($C$4-1)</formula>
      <formula>1</formula>
    </cfRule>
  </conditionalFormatting>
  <conditionalFormatting sqref="G14">
    <cfRule type="cellIs" dxfId="448" priority="44" operator="between">
      <formula>($C$4-1)</formula>
      <formula>1</formula>
    </cfRule>
  </conditionalFormatting>
  <conditionalFormatting sqref="G15">
    <cfRule type="cellIs" dxfId="447" priority="45" operator="between">
      <formula>($C$4-1)</formula>
      <formula>1</formula>
    </cfRule>
  </conditionalFormatting>
  <conditionalFormatting sqref="G16">
    <cfRule type="cellIs" dxfId="446" priority="46" operator="between">
      <formula>($C$4-1)</formula>
      <formula>1</formula>
    </cfRule>
  </conditionalFormatting>
  <conditionalFormatting sqref="G17">
    <cfRule type="cellIs" dxfId="445" priority="47" operator="between">
      <formula>($C$4-1)</formula>
      <formula>1</formula>
    </cfRule>
  </conditionalFormatting>
  <conditionalFormatting sqref="G18">
    <cfRule type="cellIs" dxfId="444" priority="48" operator="between">
      <formula>($C$4-1)</formula>
      <formula>1</formula>
    </cfRule>
  </conditionalFormatting>
  <conditionalFormatting sqref="G19">
    <cfRule type="cellIs" dxfId="443" priority="49" operator="between">
      <formula>($C$4-1)</formula>
      <formula>1</formula>
    </cfRule>
  </conditionalFormatting>
  <conditionalFormatting sqref="G20">
    <cfRule type="cellIs" dxfId="442" priority="50" operator="between">
      <formula>($C$4-1)</formula>
      <formula>1</formula>
    </cfRule>
  </conditionalFormatting>
  <conditionalFormatting sqref="G21">
    <cfRule type="cellIs" dxfId="441" priority="51" operator="between">
      <formula>($C$4-1)</formula>
      <formula>1</formula>
    </cfRule>
  </conditionalFormatting>
  <conditionalFormatting sqref="G22">
    <cfRule type="cellIs" dxfId="440" priority="52" operator="between">
      <formula>($C$4-1)</formula>
      <formula>1</formula>
    </cfRule>
  </conditionalFormatting>
  <conditionalFormatting sqref="G23">
    <cfRule type="cellIs" dxfId="439" priority="53" operator="between">
      <formula>($C$4-1)</formula>
      <formula>1</formula>
    </cfRule>
  </conditionalFormatting>
  <conditionalFormatting sqref="G24">
    <cfRule type="cellIs" dxfId="438" priority="54" operator="between">
      <formula>($C$4-1)</formula>
      <formula>1</formula>
    </cfRule>
  </conditionalFormatting>
  <conditionalFormatting sqref="G25">
    <cfRule type="cellIs" dxfId="437" priority="55" operator="between">
      <formula>($C$4-1)</formula>
      <formula>1</formula>
    </cfRule>
  </conditionalFormatting>
  <conditionalFormatting sqref="G26">
    <cfRule type="cellIs" dxfId="436" priority="56" operator="between">
      <formula>($C$4-1)</formula>
      <formula>1</formula>
    </cfRule>
  </conditionalFormatting>
  <conditionalFormatting sqref="G27">
    <cfRule type="cellIs" dxfId="435" priority="57" operator="between">
      <formula>($C$4-1)</formula>
      <formula>1</formula>
    </cfRule>
  </conditionalFormatting>
  <conditionalFormatting sqref="G28">
    <cfRule type="cellIs" dxfId="434" priority="58" operator="between">
      <formula>($C$4-1)</formula>
      <formula>1</formula>
    </cfRule>
  </conditionalFormatting>
  <conditionalFormatting sqref="G29">
    <cfRule type="cellIs" dxfId="433" priority="59" operator="between">
      <formula>($C$4-1)</formula>
      <formula>1</formula>
    </cfRule>
  </conditionalFormatting>
  <conditionalFormatting sqref="G30">
    <cfRule type="cellIs" dxfId="432" priority="60" operator="between">
      <formula>($C$4-1)</formula>
      <formula>1</formula>
    </cfRule>
  </conditionalFormatting>
  <conditionalFormatting sqref="G31">
    <cfRule type="cellIs" dxfId="431" priority="61" operator="between">
      <formula>($C$4-1)</formula>
      <formula>1</formula>
    </cfRule>
  </conditionalFormatting>
  <conditionalFormatting sqref="G32">
    <cfRule type="cellIs" dxfId="430" priority="62" operator="between">
      <formula>($C$4-1)</formula>
      <formula>1</formula>
    </cfRule>
  </conditionalFormatting>
  <conditionalFormatting sqref="G33">
    <cfRule type="cellIs" dxfId="429" priority="63" operator="between">
      <formula>($C$4-1)</formula>
      <formula>1</formula>
    </cfRule>
  </conditionalFormatting>
  <conditionalFormatting sqref="G34">
    <cfRule type="cellIs" dxfId="428" priority="64" operator="between">
      <formula>($C$4-1)</formula>
      <formula>1</formula>
    </cfRule>
  </conditionalFormatting>
  <conditionalFormatting sqref="G35">
    <cfRule type="cellIs" dxfId="427" priority="65" operator="between">
      <formula>($C$4-1)</formula>
      <formula>1</formula>
    </cfRule>
  </conditionalFormatting>
  <conditionalFormatting sqref="G36">
    <cfRule type="cellIs" dxfId="426" priority="66" operator="between">
      <formula>($C$4-1)</formula>
      <formula>1</formula>
    </cfRule>
  </conditionalFormatting>
  <conditionalFormatting sqref="G37">
    <cfRule type="cellIs" dxfId="425" priority="67" operator="between">
      <formula>($C$4-1)</formula>
      <formula>1</formula>
    </cfRule>
  </conditionalFormatting>
  <conditionalFormatting sqref="G38">
    <cfRule type="cellIs" dxfId="424" priority="68" operator="between">
      <formula>($C$4-1)</formula>
      <formula>1</formula>
    </cfRule>
  </conditionalFormatting>
  <conditionalFormatting sqref="G39">
    <cfRule type="cellIs" dxfId="423" priority="69" operator="between">
      <formula>($C$4-1)</formula>
      <formula>1</formula>
    </cfRule>
  </conditionalFormatting>
  <conditionalFormatting sqref="G40">
    <cfRule type="cellIs" dxfId="422" priority="70" operator="between">
      <formula>($C$4-1)</formula>
      <formula>1</formula>
    </cfRule>
  </conditionalFormatting>
  <conditionalFormatting sqref="G41">
    <cfRule type="cellIs" dxfId="421" priority="71" operator="between">
      <formula>($C$4-1)</formula>
      <formula>1</formula>
    </cfRule>
  </conditionalFormatting>
  <conditionalFormatting sqref="G42">
    <cfRule type="cellIs" dxfId="420" priority="72" operator="between">
      <formula>($C$4-1)</formula>
      <formula>1</formula>
    </cfRule>
  </conditionalFormatting>
  <conditionalFormatting sqref="G43">
    <cfRule type="cellIs" dxfId="419" priority="73" operator="between">
      <formula>($C$4-1)</formula>
      <formula>1</formula>
    </cfRule>
  </conditionalFormatting>
  <conditionalFormatting sqref="G44">
    <cfRule type="cellIs" dxfId="418" priority="74" operator="between">
      <formula>($C$4-1)</formula>
      <formula>1</formula>
    </cfRule>
  </conditionalFormatting>
  <conditionalFormatting sqref="G45">
    <cfRule type="cellIs" dxfId="417" priority="75" operator="between">
      <formula>($C$4-1)</formula>
      <formula>1</formula>
    </cfRule>
  </conditionalFormatting>
  <conditionalFormatting sqref="G46">
    <cfRule type="cellIs" dxfId="416" priority="76" operator="between">
      <formula>($C$4-1)</formula>
      <formula>1</formula>
    </cfRule>
  </conditionalFormatting>
  <conditionalFormatting sqref="G47">
    <cfRule type="cellIs" dxfId="415" priority="77" operator="between">
      <formula>($C$4-1)</formula>
      <formula>1</formula>
    </cfRule>
  </conditionalFormatting>
  <conditionalFormatting sqref="G48">
    <cfRule type="cellIs" dxfId="414" priority="78" operator="between">
      <formula>($C$4-1)</formula>
      <formula>1</formula>
    </cfRule>
  </conditionalFormatting>
  <conditionalFormatting sqref="G49">
    <cfRule type="cellIs" dxfId="413" priority="79" operator="between">
      <formula>($C$4-1)</formula>
      <formula>1</formula>
    </cfRule>
  </conditionalFormatting>
  <conditionalFormatting sqref="G50">
    <cfRule type="cellIs" dxfId="412" priority="80" operator="between">
      <formula>($C$4-1)</formula>
      <formula>1</formula>
    </cfRule>
  </conditionalFormatting>
  <conditionalFormatting sqref="K11">
    <cfRule type="cellIs" dxfId="411" priority="81" operator="between">
      <formula>($C$4-1)</formula>
      <formula>1</formula>
    </cfRule>
  </conditionalFormatting>
  <conditionalFormatting sqref="K12">
    <cfRule type="cellIs" dxfId="410" priority="82" operator="between">
      <formula>($C$4-1)</formula>
      <formula>1</formula>
    </cfRule>
  </conditionalFormatting>
  <conditionalFormatting sqref="K13">
    <cfRule type="cellIs" dxfId="409" priority="83" operator="between">
      <formula>($C$4-1)</formula>
      <formula>1</formula>
    </cfRule>
  </conditionalFormatting>
  <conditionalFormatting sqref="K14">
    <cfRule type="cellIs" dxfId="408" priority="84" operator="between">
      <formula>($C$4-1)</formula>
      <formula>1</formula>
    </cfRule>
  </conditionalFormatting>
  <conditionalFormatting sqref="K15">
    <cfRule type="cellIs" dxfId="407" priority="85" operator="between">
      <formula>($C$4-1)</formula>
      <formula>1</formula>
    </cfRule>
  </conditionalFormatting>
  <conditionalFormatting sqref="K16">
    <cfRule type="cellIs" dxfId="406" priority="86" operator="between">
      <formula>($C$4-1)</formula>
      <formula>1</formula>
    </cfRule>
  </conditionalFormatting>
  <conditionalFormatting sqref="K17">
    <cfRule type="cellIs" dxfId="405" priority="87" operator="between">
      <formula>($C$4-1)</formula>
      <formula>1</formula>
    </cfRule>
  </conditionalFormatting>
  <conditionalFormatting sqref="K18">
    <cfRule type="cellIs" dxfId="404" priority="88" operator="between">
      <formula>($C$4-1)</formula>
      <formula>1</formula>
    </cfRule>
  </conditionalFormatting>
  <conditionalFormatting sqref="K19">
    <cfRule type="cellIs" dxfId="403" priority="89" operator="between">
      <formula>($C$4-1)</formula>
      <formula>1</formula>
    </cfRule>
  </conditionalFormatting>
  <conditionalFormatting sqref="K20">
    <cfRule type="cellIs" dxfId="402" priority="90" operator="between">
      <formula>($C$4-1)</formula>
      <formula>1</formula>
    </cfRule>
  </conditionalFormatting>
  <conditionalFormatting sqref="K21">
    <cfRule type="cellIs" dxfId="401" priority="91" operator="between">
      <formula>($C$4-1)</formula>
      <formula>1</formula>
    </cfRule>
  </conditionalFormatting>
  <conditionalFormatting sqref="K22">
    <cfRule type="cellIs" dxfId="400" priority="92" operator="between">
      <formula>($C$4-1)</formula>
      <formula>1</formula>
    </cfRule>
  </conditionalFormatting>
  <conditionalFormatting sqref="K23">
    <cfRule type="cellIs" dxfId="399" priority="93" operator="between">
      <formula>($C$4-1)</formula>
      <formula>1</formula>
    </cfRule>
  </conditionalFormatting>
  <conditionalFormatting sqref="K24">
    <cfRule type="cellIs" dxfId="398" priority="94" operator="between">
      <formula>($C$4-1)</formula>
      <formula>1</formula>
    </cfRule>
  </conditionalFormatting>
  <conditionalFormatting sqref="K25">
    <cfRule type="cellIs" dxfId="397" priority="95" operator="between">
      <formula>($C$4-1)</formula>
      <formula>1</formula>
    </cfRule>
  </conditionalFormatting>
  <conditionalFormatting sqref="K26">
    <cfRule type="cellIs" dxfId="396" priority="96" operator="between">
      <formula>($C$4-1)</formula>
      <formula>1</formula>
    </cfRule>
  </conditionalFormatting>
  <conditionalFormatting sqref="K27">
    <cfRule type="cellIs" dxfId="395" priority="97" operator="between">
      <formula>($C$4-1)</formula>
      <formula>1</formula>
    </cfRule>
  </conditionalFormatting>
  <conditionalFormatting sqref="K28">
    <cfRule type="cellIs" dxfId="394" priority="98" operator="between">
      <formula>($C$4-1)</formula>
      <formula>1</formula>
    </cfRule>
  </conditionalFormatting>
  <conditionalFormatting sqref="K29">
    <cfRule type="cellIs" dxfId="393" priority="99" operator="between">
      <formula>($C$4-1)</formula>
      <formula>1</formula>
    </cfRule>
  </conditionalFormatting>
  <conditionalFormatting sqref="K30">
    <cfRule type="cellIs" dxfId="392" priority="100" operator="between">
      <formula>($C$4-1)</formula>
      <formula>1</formula>
    </cfRule>
  </conditionalFormatting>
  <conditionalFormatting sqref="K31">
    <cfRule type="cellIs" dxfId="391" priority="101" operator="between">
      <formula>($C$4-1)</formula>
      <formula>1</formula>
    </cfRule>
  </conditionalFormatting>
  <conditionalFormatting sqref="K32">
    <cfRule type="cellIs" dxfId="390" priority="102" operator="between">
      <formula>($C$4-1)</formula>
      <formula>1</formula>
    </cfRule>
  </conditionalFormatting>
  <conditionalFormatting sqref="K33">
    <cfRule type="cellIs" dxfId="389" priority="103" operator="between">
      <formula>($C$4-1)</formula>
      <formula>1</formula>
    </cfRule>
  </conditionalFormatting>
  <conditionalFormatting sqref="K34">
    <cfRule type="cellIs" dxfId="388" priority="104" operator="between">
      <formula>($C$4-1)</formula>
      <formula>1</formula>
    </cfRule>
  </conditionalFormatting>
  <conditionalFormatting sqref="K35">
    <cfRule type="cellIs" dxfId="387" priority="105" operator="between">
      <formula>($C$4-1)</formula>
      <formula>1</formula>
    </cfRule>
  </conditionalFormatting>
  <conditionalFormatting sqref="K36">
    <cfRule type="cellIs" dxfId="386" priority="106" operator="between">
      <formula>($C$4-1)</formula>
      <formula>1</formula>
    </cfRule>
  </conditionalFormatting>
  <conditionalFormatting sqref="K37">
    <cfRule type="cellIs" dxfId="385" priority="107" operator="between">
      <formula>($C$4-1)</formula>
      <formula>1</formula>
    </cfRule>
  </conditionalFormatting>
  <conditionalFormatting sqref="K38">
    <cfRule type="cellIs" dxfId="384" priority="108" operator="between">
      <formula>($C$4-1)</formula>
      <formula>1</formula>
    </cfRule>
  </conditionalFormatting>
  <conditionalFormatting sqref="K39">
    <cfRule type="cellIs" dxfId="383" priority="109" operator="between">
      <formula>($C$4-1)</formula>
      <formula>1</formula>
    </cfRule>
  </conditionalFormatting>
  <conditionalFormatting sqref="K40">
    <cfRule type="cellIs" dxfId="382" priority="110" operator="between">
      <formula>($C$4-1)</formula>
      <formula>1</formula>
    </cfRule>
  </conditionalFormatting>
  <conditionalFormatting sqref="K41">
    <cfRule type="cellIs" dxfId="381" priority="111" operator="between">
      <formula>($C$4-1)</formula>
      <formula>1</formula>
    </cfRule>
  </conditionalFormatting>
  <conditionalFormatting sqref="K42">
    <cfRule type="cellIs" dxfId="380" priority="112" operator="between">
      <formula>($C$4-1)</formula>
      <formula>1</formula>
    </cfRule>
  </conditionalFormatting>
  <conditionalFormatting sqref="K43">
    <cfRule type="cellIs" dxfId="379" priority="113" operator="between">
      <formula>($C$4-1)</formula>
      <formula>1</formula>
    </cfRule>
  </conditionalFormatting>
  <conditionalFormatting sqref="K44">
    <cfRule type="cellIs" dxfId="378" priority="114" operator="between">
      <formula>($C$4-1)</formula>
      <formula>1</formula>
    </cfRule>
  </conditionalFormatting>
  <conditionalFormatting sqref="K45">
    <cfRule type="cellIs" dxfId="377" priority="115" operator="between">
      <formula>($C$4-1)</formula>
      <formula>1</formula>
    </cfRule>
  </conditionalFormatting>
  <conditionalFormatting sqref="K46">
    <cfRule type="cellIs" dxfId="376" priority="116" operator="between">
      <formula>($C$4-1)</formula>
      <formula>1</formula>
    </cfRule>
  </conditionalFormatting>
  <conditionalFormatting sqref="K47">
    <cfRule type="cellIs" dxfId="375" priority="117" operator="between">
      <formula>($C$4-1)</formula>
      <formula>1</formula>
    </cfRule>
  </conditionalFormatting>
  <conditionalFormatting sqref="K48">
    <cfRule type="cellIs" dxfId="374" priority="118" operator="between">
      <formula>($C$4-1)</formula>
      <formula>1</formula>
    </cfRule>
  </conditionalFormatting>
  <conditionalFormatting sqref="K49">
    <cfRule type="cellIs" dxfId="373" priority="119" operator="between">
      <formula>($C$4-1)</formula>
      <formula>1</formula>
    </cfRule>
  </conditionalFormatting>
  <conditionalFormatting sqref="K50">
    <cfRule type="cellIs" dxfId="372" priority="120" operator="between">
      <formula>($C$4-1)</formula>
      <formula>1</formula>
    </cfRule>
  </conditionalFormatting>
  <conditionalFormatting sqref="M11">
    <cfRule type="cellIs" dxfId="371" priority="121" operator="between">
      <formula>($C$4-1)</formula>
      <formula>1</formula>
    </cfRule>
  </conditionalFormatting>
  <conditionalFormatting sqref="M12">
    <cfRule type="cellIs" dxfId="370" priority="122" operator="between">
      <formula>($C$4-1)</formula>
      <formula>1</formula>
    </cfRule>
  </conditionalFormatting>
  <conditionalFormatting sqref="M13">
    <cfRule type="cellIs" dxfId="369" priority="123" operator="between">
      <formula>($C$4-1)</formula>
      <formula>1</formula>
    </cfRule>
  </conditionalFormatting>
  <conditionalFormatting sqref="M14">
    <cfRule type="cellIs" dxfId="368" priority="124" operator="between">
      <formula>($C$4-1)</formula>
      <formula>1</formula>
    </cfRule>
  </conditionalFormatting>
  <conditionalFormatting sqref="M15">
    <cfRule type="cellIs" dxfId="367" priority="125" operator="between">
      <formula>($C$4-1)</formula>
      <formula>1</formula>
    </cfRule>
  </conditionalFormatting>
  <conditionalFormatting sqref="M16">
    <cfRule type="cellIs" dxfId="366" priority="126" operator="between">
      <formula>($C$4-1)</formula>
      <formula>1</formula>
    </cfRule>
  </conditionalFormatting>
  <conditionalFormatting sqref="M17">
    <cfRule type="cellIs" dxfId="365" priority="127" operator="between">
      <formula>($C$4-1)</formula>
      <formula>1</formula>
    </cfRule>
  </conditionalFormatting>
  <conditionalFormatting sqref="M18">
    <cfRule type="cellIs" dxfId="364" priority="128" operator="between">
      <formula>($C$4-1)</formula>
      <formula>1</formula>
    </cfRule>
  </conditionalFormatting>
  <conditionalFormatting sqref="M19">
    <cfRule type="cellIs" dxfId="363" priority="129" operator="between">
      <formula>($C$4-1)</formula>
      <formula>1</formula>
    </cfRule>
  </conditionalFormatting>
  <conditionalFormatting sqref="M20">
    <cfRule type="cellIs" dxfId="362" priority="130" operator="between">
      <formula>($C$4-1)</formula>
      <formula>1</formula>
    </cfRule>
  </conditionalFormatting>
  <conditionalFormatting sqref="M21">
    <cfRule type="cellIs" dxfId="361" priority="131" operator="between">
      <formula>($C$4-1)</formula>
      <formula>1</formula>
    </cfRule>
  </conditionalFormatting>
  <conditionalFormatting sqref="M22">
    <cfRule type="cellIs" dxfId="360" priority="132" operator="between">
      <formula>($C$4-1)</formula>
      <formula>1</formula>
    </cfRule>
  </conditionalFormatting>
  <conditionalFormatting sqref="M23">
    <cfRule type="cellIs" dxfId="359" priority="133" operator="between">
      <formula>($C$4-1)</formula>
      <formula>1</formula>
    </cfRule>
  </conditionalFormatting>
  <conditionalFormatting sqref="M24">
    <cfRule type="cellIs" dxfId="358" priority="134" operator="between">
      <formula>($C$4-1)</formula>
      <formula>1</formula>
    </cfRule>
  </conditionalFormatting>
  <conditionalFormatting sqref="M25">
    <cfRule type="cellIs" dxfId="357" priority="135" operator="between">
      <formula>($C$4-1)</formula>
      <formula>1</formula>
    </cfRule>
  </conditionalFormatting>
  <conditionalFormatting sqref="M26">
    <cfRule type="cellIs" dxfId="356" priority="136" operator="between">
      <formula>($C$4-1)</formula>
      <formula>1</formula>
    </cfRule>
  </conditionalFormatting>
  <conditionalFormatting sqref="M27">
    <cfRule type="cellIs" dxfId="355" priority="137" operator="between">
      <formula>($C$4-1)</formula>
      <formula>1</formula>
    </cfRule>
  </conditionalFormatting>
  <conditionalFormatting sqref="M28">
    <cfRule type="cellIs" dxfId="354" priority="138" operator="between">
      <formula>($C$4-1)</formula>
      <formula>1</formula>
    </cfRule>
  </conditionalFormatting>
  <conditionalFormatting sqref="M29">
    <cfRule type="cellIs" dxfId="353" priority="139" operator="between">
      <formula>($C$4-1)</formula>
      <formula>1</formula>
    </cfRule>
  </conditionalFormatting>
  <conditionalFormatting sqref="M30">
    <cfRule type="cellIs" dxfId="352" priority="140" operator="between">
      <formula>($C$4-1)</formula>
      <formula>1</formula>
    </cfRule>
  </conditionalFormatting>
  <conditionalFormatting sqref="M31">
    <cfRule type="cellIs" dxfId="351" priority="141" operator="between">
      <formula>($C$4-1)</formula>
      <formula>1</formula>
    </cfRule>
  </conditionalFormatting>
  <conditionalFormatting sqref="M32">
    <cfRule type="cellIs" dxfId="350" priority="142" operator="between">
      <formula>($C$4-1)</formula>
      <formula>1</formula>
    </cfRule>
  </conditionalFormatting>
  <conditionalFormatting sqref="M33">
    <cfRule type="cellIs" dxfId="349" priority="143" operator="between">
      <formula>($C$4-1)</formula>
      <formula>1</formula>
    </cfRule>
  </conditionalFormatting>
  <conditionalFormatting sqref="M34">
    <cfRule type="cellIs" dxfId="348" priority="144" operator="between">
      <formula>($C$4-1)</formula>
      <formula>1</formula>
    </cfRule>
  </conditionalFormatting>
  <conditionalFormatting sqref="M35">
    <cfRule type="cellIs" dxfId="347" priority="145" operator="between">
      <formula>($C$4-1)</formula>
      <formula>1</formula>
    </cfRule>
  </conditionalFormatting>
  <conditionalFormatting sqref="M36">
    <cfRule type="cellIs" dxfId="346" priority="146" operator="between">
      <formula>($C$4-1)</formula>
      <formula>1</formula>
    </cfRule>
  </conditionalFormatting>
  <conditionalFormatting sqref="M37">
    <cfRule type="cellIs" dxfId="345" priority="147" operator="between">
      <formula>($C$4-1)</formula>
      <formula>1</formula>
    </cfRule>
  </conditionalFormatting>
  <conditionalFormatting sqref="M38">
    <cfRule type="cellIs" dxfId="344" priority="148" operator="between">
      <formula>($C$4-1)</formula>
      <formula>1</formula>
    </cfRule>
  </conditionalFormatting>
  <conditionalFormatting sqref="M39">
    <cfRule type="cellIs" dxfId="343" priority="149" operator="between">
      <formula>($C$4-1)</formula>
      <formula>1</formula>
    </cfRule>
  </conditionalFormatting>
  <conditionalFormatting sqref="M40">
    <cfRule type="cellIs" dxfId="342" priority="150" operator="between">
      <formula>($C$4-1)</formula>
      <formula>1</formula>
    </cfRule>
  </conditionalFormatting>
  <conditionalFormatting sqref="M41">
    <cfRule type="cellIs" dxfId="341" priority="151" operator="between">
      <formula>($C$4-1)</formula>
      <formula>1</formula>
    </cfRule>
  </conditionalFormatting>
  <conditionalFormatting sqref="M42">
    <cfRule type="cellIs" dxfId="340" priority="152" operator="between">
      <formula>($C$4-1)</formula>
      <formula>1</formula>
    </cfRule>
  </conditionalFormatting>
  <conditionalFormatting sqref="M43">
    <cfRule type="cellIs" dxfId="339" priority="153" operator="between">
      <formula>($C$4-1)</formula>
      <formula>1</formula>
    </cfRule>
  </conditionalFormatting>
  <conditionalFormatting sqref="M44">
    <cfRule type="cellIs" dxfId="338" priority="154" operator="between">
      <formula>($C$4-1)</formula>
      <formula>1</formula>
    </cfRule>
  </conditionalFormatting>
  <conditionalFormatting sqref="M45">
    <cfRule type="cellIs" dxfId="337" priority="155" operator="between">
      <formula>($C$4-1)</formula>
      <formula>1</formula>
    </cfRule>
  </conditionalFormatting>
  <conditionalFormatting sqref="M46">
    <cfRule type="cellIs" dxfId="336" priority="156" operator="between">
      <formula>($C$4-1)</formula>
      <formula>1</formula>
    </cfRule>
  </conditionalFormatting>
  <conditionalFormatting sqref="M47">
    <cfRule type="cellIs" dxfId="335" priority="157" operator="between">
      <formula>($C$4-1)</formula>
      <formula>1</formula>
    </cfRule>
  </conditionalFormatting>
  <conditionalFormatting sqref="M48">
    <cfRule type="cellIs" dxfId="334" priority="158" operator="between">
      <formula>($C$4-1)</formula>
      <formula>1</formula>
    </cfRule>
  </conditionalFormatting>
  <conditionalFormatting sqref="M49">
    <cfRule type="cellIs" dxfId="333" priority="159" operator="between">
      <formula>($C$4-1)</formula>
      <formula>1</formula>
    </cfRule>
  </conditionalFormatting>
  <conditionalFormatting sqref="M50">
    <cfRule type="cellIs" dxfId="332" priority="160" operator="between">
      <formula>($C$4-1)</formula>
      <formula>1</formula>
    </cfRule>
  </conditionalFormatting>
  <conditionalFormatting sqref="K52">
    <cfRule type="cellIs" dxfId="331" priority="161" operator="lessThan">
      <formula>$C$4</formula>
    </cfRule>
  </conditionalFormatting>
  <conditionalFormatting sqref="K53">
    <cfRule type="cellIs" dxfId="330" priority="162" operator="lessThan">
      <formula>$C$4</formula>
    </cfRule>
  </conditionalFormatting>
  <conditionalFormatting sqref="K54">
    <cfRule type="cellIs" dxfId="329" priority="163" operator="lessThan">
      <formula>$C$4</formula>
    </cfRule>
  </conditionalFormatting>
  <conditionalFormatting sqref="K55">
    <cfRule type="cellIs" dxfId="328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workbookViewId="0">
      <pane xSplit="3" ySplit="10" topLeftCell="D29" activePane="bottomRight" state="frozen"/>
      <selection pane="topRight"/>
      <selection pane="bottomLeft"/>
      <selection pane="bottomRight" activeCell="S48" sqref="S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3.42578125" customWidth="1"/>
    <col min="5" max="5" width="5.5703125" customWidth="1"/>
    <col min="6" max="6" width="5.140625" customWidth="1"/>
    <col min="7" max="7" width="5.7109375" customWidth="1"/>
    <col min="8" max="8" width="5.85546875" customWidth="1"/>
    <col min="9" max="9" width="7.140625" customWidth="1"/>
    <col min="10" max="10" width="6.42578125" customWidth="1"/>
    <col min="11" max="11" width="5.85546875" customWidth="1"/>
    <col min="12" max="12" width="5.28515625" customWidth="1"/>
    <col min="13" max="13" width="6.5703125" customWidth="1"/>
    <col min="14" max="14" width="5.85546875" customWidth="1"/>
    <col min="15" max="15" width="5.5703125" customWidth="1"/>
    <col min="16" max="16" width="5.7109375" customWidth="1"/>
    <col min="17" max="17" width="3.85546875" customWidth="1"/>
    <col min="18" max="18" width="4" customWidth="1"/>
    <col min="19" max="19" width="2.85546875" customWidth="1"/>
    <col min="20" max="20" width="5.7109375" customWidth="1"/>
    <col min="21" max="21" width="5.5703125" customWidth="1"/>
    <col min="22" max="22" width="5.85546875" customWidth="1"/>
    <col min="23" max="23" width="5.28515625" customWidth="1"/>
    <col min="24" max="24" width="5.85546875" customWidth="1"/>
    <col min="25" max="25" width="4.42578125" customWidth="1"/>
    <col min="26" max="26" width="4" customWidth="1"/>
    <col min="27" max="31" width="7.140625" hidden="1" customWidth="1"/>
    <col min="32" max="32" width="5.85546875" customWidth="1"/>
    <col min="33" max="34" width="6" customWidth="1"/>
    <col min="35" max="36" width="5.85546875" customWidth="1"/>
    <col min="37" max="37" width="5.5703125" customWidth="1"/>
    <col min="38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151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218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x14ac:dyDescent="0.25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121816</v>
      </c>
      <c r="C11" s="19" t="s">
        <v>152</v>
      </c>
      <c r="D11" s="18"/>
      <c r="E11" s="28">
        <f t="shared" ref="E11:E50" si="0">IF((COUNTA(T11:AC11)&gt;0),(ROUND((AVERAGE(T11:AC11)),0)),"")</f>
        <v>90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90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ilmu ekonomi, masalah pokok ekonomi, peran pelaku ekonomi, permintaan dan penawaran.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fungsi,elastisitas permintaan  penawaran serta menggambar kurvanya.</v>
      </c>
      <c r="Q11" s="39" t="s">
        <v>9</v>
      </c>
      <c r="R11" s="39" t="s">
        <v>9</v>
      </c>
      <c r="S11" s="18"/>
      <c r="T11" s="41">
        <v>90</v>
      </c>
      <c r="U11" s="41">
        <v>90</v>
      </c>
      <c r="V11" s="41">
        <v>93</v>
      </c>
      <c r="W11" s="41">
        <v>88</v>
      </c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41">
        <v>85</v>
      </c>
      <c r="AH11" s="4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121832</v>
      </c>
      <c r="C12" s="19" t="s">
        <v>153</v>
      </c>
      <c r="D12" s="18"/>
      <c r="E12" s="28">
        <f t="shared" si="0"/>
        <v>87</v>
      </c>
      <c r="F12" s="28" t="str">
        <f t="shared" si="1"/>
        <v>A</v>
      </c>
      <c r="G12" s="28">
        <f t="shared" si="2"/>
        <v>87</v>
      </c>
      <c r="H12" s="28" t="str">
        <f t="shared" si="3"/>
        <v>A</v>
      </c>
      <c r="I12" s="36">
        <v>1</v>
      </c>
      <c r="J12" s="28" t="str">
        <f t="shared" si="4"/>
        <v>Memiliki kemampuan dalam menganalisis Konsep ilmu ekonomi, masalah pokok ekonomi, peran pelaku ekonomi, permintaan dan penawaran.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menghitung teori produksi, fungsi,elastisitas permintaan  penawaran serta menggambar kurvanya.</v>
      </c>
      <c r="Q12" s="39" t="s">
        <v>9</v>
      </c>
      <c r="R12" s="39" t="s">
        <v>9</v>
      </c>
      <c r="S12" s="18"/>
      <c r="T12" s="41">
        <v>92</v>
      </c>
      <c r="U12" s="41">
        <v>92</v>
      </c>
      <c r="V12" s="41">
        <v>84</v>
      </c>
      <c r="W12" s="41">
        <v>81</v>
      </c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1">
        <v>85</v>
      </c>
      <c r="AH12" s="4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121848</v>
      </c>
      <c r="C13" s="19" t="s">
        <v>154</v>
      </c>
      <c r="D13" s="18"/>
      <c r="E13" s="28">
        <f t="shared" si="0"/>
        <v>79</v>
      </c>
      <c r="F13" s="28" t="str">
        <f t="shared" si="1"/>
        <v>B</v>
      </c>
      <c r="G13" s="28">
        <f t="shared" si="2"/>
        <v>79</v>
      </c>
      <c r="H13" s="28" t="str">
        <f t="shared" si="3"/>
        <v>B</v>
      </c>
      <c r="I13" s="36">
        <v>2</v>
      </c>
      <c r="J1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menghitung teori produksi, fungsi,elastisitas permintaan  penawaran serta menggambar kurvanya.</v>
      </c>
      <c r="Q13" s="39" t="s">
        <v>9</v>
      </c>
      <c r="R13" s="39" t="s">
        <v>9</v>
      </c>
      <c r="S13" s="18"/>
      <c r="T13" s="41">
        <v>75</v>
      </c>
      <c r="U13" s="41">
        <v>91</v>
      </c>
      <c r="V13" s="41">
        <v>60</v>
      </c>
      <c r="W13" s="41">
        <v>89</v>
      </c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85</v>
      </c>
      <c r="AH13" s="4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224</v>
      </c>
      <c r="FI13" s="46" t="s">
        <v>225</v>
      </c>
      <c r="FJ13" s="44">
        <v>51281</v>
      </c>
      <c r="FK13" s="44">
        <v>51291</v>
      </c>
    </row>
    <row r="14" spans="1:167" x14ac:dyDescent="0.25">
      <c r="A14" s="19">
        <v>4</v>
      </c>
      <c r="B14" s="19">
        <v>121864</v>
      </c>
      <c r="C14" s="19" t="s">
        <v>155</v>
      </c>
      <c r="D14" s="18"/>
      <c r="E14" s="28">
        <f t="shared" si="0"/>
        <v>90</v>
      </c>
      <c r="F14" s="28" t="str">
        <f t="shared" si="1"/>
        <v>A</v>
      </c>
      <c r="G14" s="28">
        <f t="shared" si="2"/>
        <v>90</v>
      </c>
      <c r="H14" s="28" t="str">
        <f t="shared" si="3"/>
        <v>A</v>
      </c>
      <c r="I14" s="36">
        <v>1</v>
      </c>
      <c r="J14" s="28" t="str">
        <f t="shared" si="4"/>
        <v>Memiliki kemampuan dalam menganalisis Konsep ilmu ekonomi, masalah pokok ekonomi, peran pelaku ekonomi, permintaan dan penawaran.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menghitung teori produksi, fungsi,elastisitas permintaan  penawaran serta menggambar kurvanya.</v>
      </c>
      <c r="Q14" s="39" t="s">
        <v>9</v>
      </c>
      <c r="R14" s="39" t="s">
        <v>9</v>
      </c>
      <c r="S14" s="18"/>
      <c r="T14" s="41">
        <v>96</v>
      </c>
      <c r="U14" s="41">
        <v>96</v>
      </c>
      <c r="V14" s="41"/>
      <c r="W14" s="41">
        <v>79</v>
      </c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85</v>
      </c>
      <c r="AH14" s="4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121880</v>
      </c>
      <c r="C15" s="19" t="s">
        <v>156</v>
      </c>
      <c r="D15" s="18"/>
      <c r="E15" s="28">
        <f t="shared" si="0"/>
        <v>78</v>
      </c>
      <c r="F15" s="28" t="str">
        <f t="shared" si="1"/>
        <v>B</v>
      </c>
      <c r="G15" s="28">
        <f t="shared" si="2"/>
        <v>78</v>
      </c>
      <c r="H15" s="28" t="str">
        <f t="shared" si="3"/>
        <v>B</v>
      </c>
      <c r="I15" s="36">
        <v>2</v>
      </c>
      <c r="J1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menghitung teori produksi, fungsi,elastisitas permintaan  penawaran serta menggambar kurvanya.</v>
      </c>
      <c r="Q15" s="39" t="s">
        <v>9</v>
      </c>
      <c r="R15" s="39" t="s">
        <v>9</v>
      </c>
      <c r="S15" s="18"/>
      <c r="T15" s="41">
        <v>85</v>
      </c>
      <c r="U15" s="41">
        <v>86</v>
      </c>
      <c r="V15" s="41">
        <v>72</v>
      </c>
      <c r="W15" s="41">
        <v>68</v>
      </c>
      <c r="X15" s="1"/>
      <c r="Y15" s="1"/>
      <c r="Z15" s="1"/>
      <c r="AA15" s="1"/>
      <c r="AB15" s="1"/>
      <c r="AC15" s="1"/>
      <c r="AD15" s="1"/>
      <c r="AE15" s="18"/>
      <c r="AF15" s="41">
        <v>85</v>
      </c>
      <c r="AG15" s="41">
        <v>85</v>
      </c>
      <c r="AH15" s="4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226</v>
      </c>
      <c r="FI15" s="46" t="s">
        <v>227</v>
      </c>
      <c r="FJ15" s="44">
        <v>51282</v>
      </c>
      <c r="FK15" s="44">
        <v>51292</v>
      </c>
    </row>
    <row r="16" spans="1:167" x14ac:dyDescent="0.25">
      <c r="A16" s="19">
        <v>6</v>
      </c>
      <c r="B16" s="19">
        <v>121896</v>
      </c>
      <c r="C16" s="19" t="s">
        <v>157</v>
      </c>
      <c r="D16" s="18"/>
      <c r="E16" s="28">
        <f t="shared" si="0"/>
        <v>77</v>
      </c>
      <c r="F16" s="28" t="str">
        <f t="shared" si="1"/>
        <v>B</v>
      </c>
      <c r="G16" s="28">
        <f t="shared" si="2"/>
        <v>77</v>
      </c>
      <c r="H16" s="28" t="str">
        <f t="shared" si="3"/>
        <v>B</v>
      </c>
      <c r="I16" s="36">
        <v>2</v>
      </c>
      <c r="J1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menghitung teori produksi, fungsi,elastisitas permintaan  penawaran serta menggambar kurvanya.</v>
      </c>
      <c r="Q16" s="39" t="s">
        <v>9</v>
      </c>
      <c r="R16" s="39" t="s">
        <v>9</v>
      </c>
      <c r="S16" s="18"/>
      <c r="T16" s="41">
        <v>85</v>
      </c>
      <c r="U16" s="41">
        <v>84</v>
      </c>
      <c r="V16" s="41">
        <v>72</v>
      </c>
      <c r="W16" s="41">
        <v>68</v>
      </c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121912</v>
      </c>
      <c r="C17" s="19" t="s">
        <v>158</v>
      </c>
      <c r="D17" s="18"/>
      <c r="E17" s="28">
        <f t="shared" si="0"/>
        <v>87</v>
      </c>
      <c r="F17" s="28" t="str">
        <f t="shared" si="1"/>
        <v>A</v>
      </c>
      <c r="G17" s="28">
        <f t="shared" si="2"/>
        <v>87</v>
      </c>
      <c r="H17" s="28" t="str">
        <f t="shared" si="3"/>
        <v>A</v>
      </c>
      <c r="I17" s="36">
        <v>1</v>
      </c>
      <c r="J17" s="28" t="str">
        <f t="shared" si="4"/>
        <v>Memiliki kemampuan dalam menganalisis Konsep ilmu ekonomi, masalah pokok ekonomi, peran pelaku ekonomi, permintaan dan penawaran.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menghitung teori produksi, fungsi,elastisitas permintaan  penawaran serta menggambar kurvanya.</v>
      </c>
      <c r="Q17" s="39" t="s">
        <v>9</v>
      </c>
      <c r="R17" s="39" t="s">
        <v>9</v>
      </c>
      <c r="S17" s="18"/>
      <c r="T17" s="41">
        <v>86</v>
      </c>
      <c r="U17" s="41">
        <v>96</v>
      </c>
      <c r="V17" s="41">
        <v>70</v>
      </c>
      <c r="W17" s="41">
        <v>95</v>
      </c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85</v>
      </c>
      <c r="AH17" s="4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228</v>
      </c>
      <c r="FI17" s="46" t="s">
        <v>229</v>
      </c>
      <c r="FJ17" s="44">
        <v>51283</v>
      </c>
      <c r="FK17" s="44">
        <v>51293</v>
      </c>
    </row>
    <row r="18" spans="1:167" x14ac:dyDescent="0.25">
      <c r="A18" s="19">
        <v>8</v>
      </c>
      <c r="B18" s="19">
        <v>121928</v>
      </c>
      <c r="C18" s="19" t="s">
        <v>159</v>
      </c>
      <c r="D18" s="18"/>
      <c r="E18" s="28">
        <f t="shared" si="0"/>
        <v>81</v>
      </c>
      <c r="F18" s="28" t="str">
        <f t="shared" si="1"/>
        <v>B</v>
      </c>
      <c r="G18" s="28">
        <f t="shared" si="2"/>
        <v>81</v>
      </c>
      <c r="H18" s="28" t="str">
        <f t="shared" si="3"/>
        <v>B</v>
      </c>
      <c r="I18" s="36">
        <v>2</v>
      </c>
      <c r="J1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menghitung teori produksi, fungsi,elastisitas permintaan  penawaran serta menggambar kurvanya.</v>
      </c>
      <c r="Q18" s="39" t="s">
        <v>9</v>
      </c>
      <c r="R18" s="39" t="s">
        <v>9</v>
      </c>
      <c r="S18" s="18"/>
      <c r="T18" s="41">
        <v>74</v>
      </c>
      <c r="U18" s="41">
        <v>86</v>
      </c>
      <c r="V18" s="41">
        <v>78</v>
      </c>
      <c r="W18" s="41">
        <v>84</v>
      </c>
      <c r="X18" s="1"/>
      <c r="Y18" s="1"/>
      <c r="Z18" s="1"/>
      <c r="AA18" s="1"/>
      <c r="AB18" s="1"/>
      <c r="AC18" s="1"/>
      <c r="AD18" s="1"/>
      <c r="AE18" s="18"/>
      <c r="AF18" s="41">
        <v>85</v>
      </c>
      <c r="AG18" s="41">
        <v>85</v>
      </c>
      <c r="AH18" s="4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121944</v>
      </c>
      <c r="C19" s="19" t="s">
        <v>160</v>
      </c>
      <c r="D19" s="18"/>
      <c r="E19" s="28">
        <f t="shared" si="0"/>
        <v>84</v>
      </c>
      <c r="F19" s="28" t="str">
        <f t="shared" si="1"/>
        <v>B</v>
      </c>
      <c r="G19" s="28">
        <f t="shared" si="2"/>
        <v>84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85</v>
      </c>
      <c r="L19" s="28" t="str">
        <f t="shared" si="6"/>
        <v>A</v>
      </c>
      <c r="M19" s="28">
        <f t="shared" si="7"/>
        <v>85</v>
      </c>
      <c r="N19" s="28" t="str">
        <f t="shared" si="8"/>
        <v>A</v>
      </c>
      <c r="O19" s="36">
        <v>1</v>
      </c>
      <c r="P19" s="28" t="str">
        <f t="shared" si="9"/>
        <v>Sangat terampil menghitung teori produksi, fungsi,elastisitas permintaan  penawaran serta menggambar kurvanya.</v>
      </c>
      <c r="Q19" s="39" t="s">
        <v>9</v>
      </c>
      <c r="R19" s="39" t="s">
        <v>9</v>
      </c>
      <c r="S19" s="18"/>
      <c r="T19" s="41">
        <v>84</v>
      </c>
      <c r="U19" s="41">
        <v>84</v>
      </c>
      <c r="V19" s="41">
        <v>85</v>
      </c>
      <c r="W19" s="41">
        <v>82</v>
      </c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85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 t="s">
        <v>230</v>
      </c>
      <c r="FI19" s="47" t="s">
        <v>231</v>
      </c>
      <c r="FJ19" s="44">
        <v>51284</v>
      </c>
      <c r="FK19" s="44">
        <v>51294</v>
      </c>
    </row>
    <row r="20" spans="1:167" x14ac:dyDescent="0.25">
      <c r="A20" s="19">
        <v>10</v>
      </c>
      <c r="B20" s="19">
        <v>121960</v>
      </c>
      <c r="C20" s="19" t="s">
        <v>161</v>
      </c>
      <c r="D20" s="18"/>
      <c r="E20" s="28">
        <f t="shared" si="0"/>
        <v>88</v>
      </c>
      <c r="F20" s="28" t="str">
        <f t="shared" si="1"/>
        <v>A</v>
      </c>
      <c r="G20" s="28">
        <f t="shared" si="2"/>
        <v>88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ilmu ekonomi, masalah pokok ekonomi, peran pelaku ekonomi, permintaan dan penawaran.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menghitung teori produksi, fungsi,elastisitas permintaan  penawaran serta menggambar kurvanya.</v>
      </c>
      <c r="Q20" s="39" t="s">
        <v>9</v>
      </c>
      <c r="R20" s="39" t="s">
        <v>9</v>
      </c>
      <c r="S20" s="18"/>
      <c r="T20" s="41">
        <v>80</v>
      </c>
      <c r="U20" s="41">
        <v>87</v>
      </c>
      <c r="V20" s="41">
        <v>97</v>
      </c>
      <c r="W20" s="41">
        <v>86</v>
      </c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85</v>
      </c>
      <c r="AH20" s="4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121976</v>
      </c>
      <c r="C21" s="19" t="s">
        <v>162</v>
      </c>
      <c r="D21" s="18"/>
      <c r="E21" s="28">
        <f t="shared" si="0"/>
        <v>87</v>
      </c>
      <c r="F21" s="28" t="str">
        <f t="shared" si="1"/>
        <v>A</v>
      </c>
      <c r="G21" s="28">
        <f t="shared" si="2"/>
        <v>87</v>
      </c>
      <c r="H21" s="28" t="str">
        <f t="shared" si="3"/>
        <v>A</v>
      </c>
      <c r="I21" s="36">
        <v>1</v>
      </c>
      <c r="J21" s="28" t="str">
        <f t="shared" si="4"/>
        <v>Memiliki kemampuan dalam menganalisis Konsep ilmu ekonomi, masalah pokok ekonomi, peran pelaku ekonomi, permintaan dan penawaran.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menghitung teori produksi, fungsi,elastisitas permintaan  penawaran serta menggambar kurvanya.</v>
      </c>
      <c r="Q21" s="39" t="s">
        <v>9</v>
      </c>
      <c r="R21" s="39" t="s">
        <v>9</v>
      </c>
      <c r="S21" s="18"/>
      <c r="T21" s="41">
        <v>90</v>
      </c>
      <c r="U21" s="41">
        <v>91</v>
      </c>
      <c r="V21" s="41">
        <v>84</v>
      </c>
      <c r="W21" s="41">
        <v>81</v>
      </c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1">
        <v>85</v>
      </c>
      <c r="AH21" s="4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51285</v>
      </c>
      <c r="FK21" s="44">
        <v>51295</v>
      </c>
    </row>
    <row r="22" spans="1:167" x14ac:dyDescent="0.25">
      <c r="A22" s="19">
        <v>12</v>
      </c>
      <c r="B22" s="19">
        <v>121992</v>
      </c>
      <c r="C22" s="19" t="s">
        <v>163</v>
      </c>
      <c r="D22" s="18"/>
      <c r="E22" s="28">
        <f t="shared" si="0"/>
        <v>87</v>
      </c>
      <c r="F22" s="28" t="str">
        <f t="shared" si="1"/>
        <v>A</v>
      </c>
      <c r="G22" s="28">
        <f t="shared" si="2"/>
        <v>87</v>
      </c>
      <c r="H22" s="28" t="str">
        <f t="shared" si="3"/>
        <v>A</v>
      </c>
      <c r="I22" s="36">
        <v>1</v>
      </c>
      <c r="J22" s="28" t="str">
        <f t="shared" si="4"/>
        <v>Memiliki kemampuan dalam menganalisis Konsep ilmu ekonomi, masalah pokok ekonomi, peran pelaku ekonomi, permintaan dan penawaran.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menghitung teori produksi, fungsi,elastisitas permintaan  penawaran serta menggambar kurvanya.</v>
      </c>
      <c r="Q22" s="39" t="s">
        <v>9</v>
      </c>
      <c r="R22" s="39" t="s">
        <v>9</v>
      </c>
      <c r="S22" s="18"/>
      <c r="T22" s="41">
        <v>88</v>
      </c>
      <c r="U22" s="41">
        <v>96</v>
      </c>
      <c r="V22" s="41">
        <v>76</v>
      </c>
      <c r="W22" s="41">
        <v>88</v>
      </c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122008</v>
      </c>
      <c r="C23" s="19" t="s">
        <v>164</v>
      </c>
      <c r="D23" s="18"/>
      <c r="E23" s="28">
        <f t="shared" si="0"/>
        <v>85</v>
      </c>
      <c r="F23" s="28" t="str">
        <f t="shared" si="1"/>
        <v>A</v>
      </c>
      <c r="G23" s="28">
        <f t="shared" si="2"/>
        <v>85</v>
      </c>
      <c r="H23" s="28" t="str">
        <f t="shared" si="3"/>
        <v>A</v>
      </c>
      <c r="I23" s="36">
        <v>1</v>
      </c>
      <c r="J23" s="28" t="str">
        <f t="shared" si="4"/>
        <v>Memiliki kemampuan dalam menganalisis Konsep ilmu ekonomi, masalah pokok ekonomi, peran pelaku ekonomi, permintaan dan penawaran.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menghitung teori produksi, fungsi,elastisitas permintaan  penawaran serta menggambar kurvanya.</v>
      </c>
      <c r="Q23" s="39" t="s">
        <v>9</v>
      </c>
      <c r="R23" s="39" t="s">
        <v>9</v>
      </c>
      <c r="S23" s="18"/>
      <c r="T23" s="41">
        <v>90</v>
      </c>
      <c r="U23" s="41">
        <v>91</v>
      </c>
      <c r="V23" s="41">
        <v>73</v>
      </c>
      <c r="W23" s="41">
        <v>84</v>
      </c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85</v>
      </c>
      <c r="AH23" s="4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51286</v>
      </c>
      <c r="FK23" s="44">
        <v>51296</v>
      </c>
    </row>
    <row r="24" spans="1:167" x14ac:dyDescent="0.25">
      <c r="A24" s="19">
        <v>14</v>
      </c>
      <c r="B24" s="19">
        <v>122024</v>
      </c>
      <c r="C24" s="19" t="s">
        <v>165</v>
      </c>
      <c r="D24" s="18"/>
      <c r="E24" s="28">
        <f t="shared" si="0"/>
        <v>71</v>
      </c>
      <c r="F24" s="28" t="str">
        <f t="shared" si="1"/>
        <v>C</v>
      </c>
      <c r="G24" s="28">
        <f t="shared" si="2"/>
        <v>71</v>
      </c>
      <c r="H24" s="28" t="str">
        <f t="shared" si="3"/>
        <v>C</v>
      </c>
      <c r="I24" s="36">
        <v>3</v>
      </c>
      <c r="J24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menghitung teori produksi, fungsi,elastisitas permintaan  penawaran serta menggambar kurvanya.</v>
      </c>
      <c r="Q24" s="39" t="s">
        <v>9</v>
      </c>
      <c r="R24" s="39" t="s">
        <v>9</v>
      </c>
      <c r="S24" s="18"/>
      <c r="T24" s="41">
        <v>74</v>
      </c>
      <c r="U24" s="41">
        <v>87</v>
      </c>
      <c r="V24" s="41">
        <v>52</v>
      </c>
      <c r="W24" s="41">
        <v>72</v>
      </c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41">
        <v>85</v>
      </c>
      <c r="AH24" s="4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122040</v>
      </c>
      <c r="C25" s="19" t="s">
        <v>166</v>
      </c>
      <c r="D25" s="18"/>
      <c r="E25" s="28">
        <f t="shared" si="0"/>
        <v>76</v>
      </c>
      <c r="F25" s="28" t="str">
        <f t="shared" si="1"/>
        <v>B</v>
      </c>
      <c r="G25" s="28">
        <f t="shared" si="2"/>
        <v>76</v>
      </c>
      <c r="H25" s="28" t="str">
        <f t="shared" si="3"/>
        <v>B</v>
      </c>
      <c r="I25" s="36">
        <v>2</v>
      </c>
      <c r="J2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menghitung teori produksi, fungsi,elastisitas permintaan  penawaran serta menggambar kurvanya.</v>
      </c>
      <c r="Q25" s="39" t="s">
        <v>9</v>
      </c>
      <c r="R25" s="39" t="s">
        <v>9</v>
      </c>
      <c r="S25" s="18"/>
      <c r="T25" s="41">
        <v>72</v>
      </c>
      <c r="U25" s="41">
        <v>82</v>
      </c>
      <c r="V25" s="41">
        <v>70</v>
      </c>
      <c r="W25" s="41">
        <v>81</v>
      </c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85</v>
      </c>
      <c r="AH25" s="4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51287</v>
      </c>
      <c r="FK25" s="44">
        <v>51297</v>
      </c>
    </row>
    <row r="26" spans="1:167" x14ac:dyDescent="0.25">
      <c r="A26" s="19">
        <v>16</v>
      </c>
      <c r="B26" s="19">
        <v>122056</v>
      </c>
      <c r="C26" s="19" t="s">
        <v>167</v>
      </c>
      <c r="D26" s="18"/>
      <c r="E26" s="28">
        <f t="shared" si="0"/>
        <v>80</v>
      </c>
      <c r="F26" s="28" t="str">
        <f t="shared" si="1"/>
        <v>B</v>
      </c>
      <c r="G26" s="28">
        <f t="shared" si="2"/>
        <v>80</v>
      </c>
      <c r="H26" s="28" t="str">
        <f t="shared" si="3"/>
        <v>B</v>
      </c>
      <c r="I26" s="36">
        <v>2</v>
      </c>
      <c r="J2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menghitung teori produksi, fungsi,elastisitas permintaan  penawaran serta menggambar kurvanya.</v>
      </c>
      <c r="Q26" s="39" t="s">
        <v>9</v>
      </c>
      <c r="R26" s="39" t="s">
        <v>9</v>
      </c>
      <c r="S26" s="18"/>
      <c r="T26" s="41">
        <v>90</v>
      </c>
      <c r="U26" s="41">
        <v>92</v>
      </c>
      <c r="V26" s="41">
        <v>70</v>
      </c>
      <c r="W26" s="41">
        <v>68</v>
      </c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122072</v>
      </c>
      <c r="C27" s="19" t="s">
        <v>168</v>
      </c>
      <c r="D27" s="18"/>
      <c r="E27" s="28">
        <f t="shared" si="0"/>
        <v>73</v>
      </c>
      <c r="F27" s="28" t="str">
        <f t="shared" si="1"/>
        <v>C</v>
      </c>
      <c r="G27" s="28">
        <f t="shared" si="2"/>
        <v>73</v>
      </c>
      <c r="H27" s="28" t="str">
        <f t="shared" si="3"/>
        <v>C</v>
      </c>
      <c r="I27" s="36">
        <v>3</v>
      </c>
      <c r="J27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menghitung teori produksi, fungsi,elastisitas permintaan  penawaran serta menggambar kurvanya.</v>
      </c>
      <c r="Q27" s="39" t="s">
        <v>9</v>
      </c>
      <c r="R27" s="39" t="s">
        <v>9</v>
      </c>
      <c r="S27" s="18"/>
      <c r="T27" s="41">
        <v>65</v>
      </c>
      <c r="U27" s="41">
        <v>74</v>
      </c>
      <c r="V27" s="41">
        <v>73</v>
      </c>
      <c r="W27" s="41">
        <v>79</v>
      </c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85</v>
      </c>
      <c r="AH27" s="4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51288</v>
      </c>
      <c r="FK27" s="44">
        <v>51298</v>
      </c>
    </row>
    <row r="28" spans="1:167" x14ac:dyDescent="0.25">
      <c r="A28" s="19">
        <v>18</v>
      </c>
      <c r="B28" s="19">
        <v>122088</v>
      </c>
      <c r="C28" s="19" t="s">
        <v>169</v>
      </c>
      <c r="D28" s="18"/>
      <c r="E28" s="28">
        <f t="shared" si="0"/>
        <v>89</v>
      </c>
      <c r="F28" s="28" t="str">
        <f t="shared" si="1"/>
        <v>A</v>
      </c>
      <c r="G28" s="28">
        <f t="shared" si="2"/>
        <v>89</v>
      </c>
      <c r="H28" s="28" t="str">
        <f t="shared" si="3"/>
        <v>A</v>
      </c>
      <c r="I28" s="36">
        <v>1</v>
      </c>
      <c r="J28" s="28" t="str">
        <f t="shared" si="4"/>
        <v>Memiliki kemampuan dalam menganalisis Konsep ilmu ekonomi, masalah pokok ekonomi, peran pelaku ekonomi, permintaan dan penawaran.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menghitung teori produksi, fungsi,elastisitas permintaan  penawaran serta menggambar kurvanya.</v>
      </c>
      <c r="Q28" s="39" t="s">
        <v>9</v>
      </c>
      <c r="R28" s="39" t="s">
        <v>9</v>
      </c>
      <c r="S28" s="18"/>
      <c r="T28" s="41">
        <v>90</v>
      </c>
      <c r="U28" s="41">
        <v>94</v>
      </c>
      <c r="V28" s="41">
        <v>85</v>
      </c>
      <c r="W28" s="41">
        <v>86</v>
      </c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1">
        <v>85</v>
      </c>
      <c r="AH28" s="4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122104</v>
      </c>
      <c r="C29" s="19" t="s">
        <v>170</v>
      </c>
      <c r="D29" s="18"/>
      <c r="E29" s="28">
        <f t="shared" si="0"/>
        <v>80</v>
      </c>
      <c r="F29" s="28" t="str">
        <f t="shared" si="1"/>
        <v>B</v>
      </c>
      <c r="G29" s="28">
        <f t="shared" si="2"/>
        <v>80</v>
      </c>
      <c r="H29" s="28" t="str">
        <f t="shared" si="3"/>
        <v>B</v>
      </c>
      <c r="I29" s="36">
        <v>2</v>
      </c>
      <c r="J2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menghitung teori produksi, fungsi,elastisitas permintaan  penawaran serta menggambar kurvanya.</v>
      </c>
      <c r="Q29" s="39" t="s">
        <v>9</v>
      </c>
      <c r="R29" s="39" t="s">
        <v>9</v>
      </c>
      <c r="S29" s="18"/>
      <c r="T29" s="41">
        <v>84</v>
      </c>
      <c r="U29" s="41">
        <v>92</v>
      </c>
      <c r="V29" s="41">
        <v>69</v>
      </c>
      <c r="W29" s="41">
        <v>75</v>
      </c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1">
        <v>85</v>
      </c>
      <c r="AH29" s="4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51289</v>
      </c>
      <c r="FK29" s="44">
        <v>51299</v>
      </c>
    </row>
    <row r="30" spans="1:167" x14ac:dyDescent="0.25">
      <c r="A30" s="19">
        <v>20</v>
      </c>
      <c r="B30" s="19">
        <v>122120</v>
      </c>
      <c r="C30" s="19" t="s">
        <v>171</v>
      </c>
      <c r="D30" s="18"/>
      <c r="E30" s="28">
        <f t="shared" si="0"/>
        <v>87</v>
      </c>
      <c r="F30" s="28" t="str">
        <f t="shared" si="1"/>
        <v>A</v>
      </c>
      <c r="G30" s="28">
        <f t="shared" si="2"/>
        <v>87</v>
      </c>
      <c r="H30" s="28" t="str">
        <f t="shared" si="3"/>
        <v>A</v>
      </c>
      <c r="I30" s="36">
        <v>1</v>
      </c>
      <c r="J30" s="28" t="str">
        <f t="shared" si="4"/>
        <v>Memiliki kemampuan dalam menganalisis Konsep ilmu ekonomi, masalah pokok ekonomi, peran pelaku ekonomi, permintaan dan penawaran.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menghitung teori produksi, fungsi,elastisitas permintaan  penawaran serta menggambar kurvanya.</v>
      </c>
      <c r="Q30" s="39" t="s">
        <v>9</v>
      </c>
      <c r="R30" s="39" t="s">
        <v>9</v>
      </c>
      <c r="S30" s="18"/>
      <c r="T30" s="41">
        <v>94</v>
      </c>
      <c r="U30" s="41">
        <v>89</v>
      </c>
      <c r="V30" s="41">
        <v>86</v>
      </c>
      <c r="W30" s="41">
        <v>77</v>
      </c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1">
        <v>85</v>
      </c>
      <c r="AH30" s="4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122136</v>
      </c>
      <c r="C31" s="19" t="s">
        <v>172</v>
      </c>
      <c r="D31" s="18"/>
      <c r="E31" s="28">
        <f t="shared" si="0"/>
        <v>79</v>
      </c>
      <c r="F31" s="28" t="str">
        <f t="shared" si="1"/>
        <v>B</v>
      </c>
      <c r="G31" s="28">
        <f t="shared" si="2"/>
        <v>79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menghitung teori produksi, fungsi,elastisitas permintaan  penawaran serta menggambar kurvanya.</v>
      </c>
      <c r="Q31" s="39" t="s">
        <v>9</v>
      </c>
      <c r="R31" s="39" t="s">
        <v>9</v>
      </c>
      <c r="S31" s="18"/>
      <c r="T31" s="41">
        <v>85</v>
      </c>
      <c r="U31" s="41">
        <v>72</v>
      </c>
      <c r="V31" s="41">
        <v>85</v>
      </c>
      <c r="W31" s="41">
        <v>74</v>
      </c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4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51290</v>
      </c>
      <c r="FK31" s="44">
        <v>51300</v>
      </c>
    </row>
    <row r="32" spans="1:167" x14ac:dyDescent="0.25">
      <c r="A32" s="19">
        <v>22</v>
      </c>
      <c r="B32" s="19">
        <v>122152</v>
      </c>
      <c r="C32" s="19" t="s">
        <v>173</v>
      </c>
      <c r="D32" s="18"/>
      <c r="E32" s="28">
        <f t="shared" si="0"/>
        <v>76</v>
      </c>
      <c r="F32" s="28" t="str">
        <f t="shared" si="1"/>
        <v>B</v>
      </c>
      <c r="G32" s="28">
        <f t="shared" si="2"/>
        <v>76</v>
      </c>
      <c r="H32" s="28" t="str">
        <f t="shared" si="3"/>
        <v>B</v>
      </c>
      <c r="I32" s="36">
        <v>2</v>
      </c>
      <c r="J3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menghitung teori produksi, fungsi,elastisitas permintaan  penawaran serta menggambar kurvanya.</v>
      </c>
      <c r="Q32" s="39" t="s">
        <v>9</v>
      </c>
      <c r="R32" s="39" t="s">
        <v>9</v>
      </c>
      <c r="S32" s="18"/>
      <c r="T32" s="41">
        <v>66</v>
      </c>
      <c r="U32" s="41">
        <v>79</v>
      </c>
      <c r="V32" s="41">
        <v>85</v>
      </c>
      <c r="W32" s="41">
        <v>75</v>
      </c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1">
        <v>85</v>
      </c>
      <c r="AH32" s="4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122168</v>
      </c>
      <c r="C33" s="19" t="s">
        <v>174</v>
      </c>
      <c r="D33" s="18"/>
      <c r="E33" s="28">
        <f t="shared" si="0"/>
        <v>82</v>
      </c>
      <c r="F33" s="28" t="str">
        <f t="shared" si="1"/>
        <v>B</v>
      </c>
      <c r="G33" s="28">
        <f t="shared" si="2"/>
        <v>82</v>
      </c>
      <c r="H33" s="28" t="str">
        <f t="shared" si="3"/>
        <v>B</v>
      </c>
      <c r="I33" s="36">
        <v>2</v>
      </c>
      <c r="J3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menghitung teori produksi, fungsi,elastisitas permintaan  penawaran serta menggambar kurvanya.</v>
      </c>
      <c r="Q33" s="39" t="s">
        <v>9</v>
      </c>
      <c r="R33" s="39" t="s">
        <v>9</v>
      </c>
      <c r="S33" s="18"/>
      <c r="T33" s="41">
        <v>88</v>
      </c>
      <c r="U33" s="41">
        <v>87</v>
      </c>
      <c r="V33" s="41">
        <v>70</v>
      </c>
      <c r="W33" s="41">
        <v>82</v>
      </c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41">
        <v>85</v>
      </c>
      <c r="AH33" s="4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122184</v>
      </c>
      <c r="C34" s="19" t="s">
        <v>175</v>
      </c>
      <c r="D34" s="18"/>
      <c r="E34" s="28">
        <f t="shared" si="0"/>
        <v>79</v>
      </c>
      <c r="F34" s="28" t="str">
        <f t="shared" si="1"/>
        <v>B</v>
      </c>
      <c r="G34" s="28">
        <f t="shared" si="2"/>
        <v>79</v>
      </c>
      <c r="H34" s="28" t="str">
        <f t="shared" si="3"/>
        <v>B</v>
      </c>
      <c r="I34" s="36">
        <v>2</v>
      </c>
      <c r="J3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menghitung teori produksi, fungsi,elastisitas permintaan  penawaran serta menggambar kurvanya.</v>
      </c>
      <c r="Q34" s="39" t="s">
        <v>9</v>
      </c>
      <c r="R34" s="39" t="s">
        <v>9</v>
      </c>
      <c r="S34" s="18"/>
      <c r="T34" s="41">
        <v>68</v>
      </c>
      <c r="U34" s="41">
        <v>97</v>
      </c>
      <c r="V34" s="41">
        <v>72</v>
      </c>
      <c r="W34" s="41">
        <v>79</v>
      </c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41">
        <v>85</v>
      </c>
      <c r="AH34" s="4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122200</v>
      </c>
      <c r="C35" s="19" t="s">
        <v>176</v>
      </c>
      <c r="D35" s="18"/>
      <c r="E35" s="28">
        <f t="shared" si="0"/>
        <v>70</v>
      </c>
      <c r="F35" s="28" t="str">
        <f t="shared" si="1"/>
        <v>C</v>
      </c>
      <c r="G35" s="28">
        <f t="shared" si="2"/>
        <v>70</v>
      </c>
      <c r="H35" s="28" t="str">
        <f t="shared" si="3"/>
        <v>C</v>
      </c>
      <c r="I35" s="36">
        <v>3</v>
      </c>
      <c r="J35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35" s="28">
        <f t="shared" si="5"/>
        <v>85</v>
      </c>
      <c r="L35" s="28" t="str">
        <f t="shared" si="6"/>
        <v>A</v>
      </c>
      <c r="M35" s="28">
        <f t="shared" si="7"/>
        <v>85</v>
      </c>
      <c r="N35" s="28" t="str">
        <f t="shared" si="8"/>
        <v>A</v>
      </c>
      <c r="O35" s="36">
        <v>1</v>
      </c>
      <c r="P35" s="28" t="str">
        <f t="shared" si="9"/>
        <v>Sangat terampil menghitung teori produksi, fungsi,elastisitas permintaan  penawaran serta menggambar kurvanya.</v>
      </c>
      <c r="Q35" s="39" t="s">
        <v>9</v>
      </c>
      <c r="R35" s="39" t="s">
        <v>9</v>
      </c>
      <c r="S35" s="18"/>
      <c r="T35" s="41">
        <v>70</v>
      </c>
      <c r="U35" s="41">
        <v>75</v>
      </c>
      <c r="V35" s="41">
        <v>65</v>
      </c>
      <c r="W35" s="41">
        <v>68</v>
      </c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1">
        <v>85</v>
      </c>
      <c r="AH35" s="41">
        <v>85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122216</v>
      </c>
      <c r="C36" s="19" t="s">
        <v>177</v>
      </c>
      <c r="D36" s="18"/>
      <c r="E36" s="28">
        <f t="shared" si="0"/>
        <v>90</v>
      </c>
      <c r="F36" s="28" t="str">
        <f t="shared" si="1"/>
        <v>A</v>
      </c>
      <c r="G36" s="28">
        <f t="shared" si="2"/>
        <v>90</v>
      </c>
      <c r="H36" s="28" t="str">
        <f t="shared" si="3"/>
        <v>A</v>
      </c>
      <c r="I36" s="36">
        <v>1</v>
      </c>
      <c r="J36" s="28" t="str">
        <f t="shared" si="4"/>
        <v>Memiliki kemampuan dalam menganalisis Konsep ilmu ekonomi, masalah pokok ekonomi, peran pelaku ekonomi, permintaan dan penawaran.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menghitung teori produksi, fungsi,elastisitas permintaan  penawaran serta menggambar kurvanya.</v>
      </c>
      <c r="Q36" s="39" t="s">
        <v>9</v>
      </c>
      <c r="R36" s="39" t="s">
        <v>9</v>
      </c>
      <c r="S36" s="18"/>
      <c r="T36" s="41">
        <v>94</v>
      </c>
      <c r="U36" s="41">
        <v>94</v>
      </c>
      <c r="V36" s="41">
        <v>90</v>
      </c>
      <c r="W36" s="41">
        <v>83</v>
      </c>
      <c r="X36" s="1"/>
      <c r="Y36" s="1"/>
      <c r="Z36" s="1"/>
      <c r="AA36" s="1"/>
      <c r="AB36" s="1"/>
      <c r="AC36" s="1"/>
      <c r="AD36" s="1"/>
      <c r="AE36" s="18"/>
      <c r="AF36" s="41">
        <v>85</v>
      </c>
      <c r="AG36" s="41">
        <v>85</v>
      </c>
      <c r="AH36" s="4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122232</v>
      </c>
      <c r="C37" s="19" t="s">
        <v>178</v>
      </c>
      <c r="D37" s="18"/>
      <c r="E37" s="28">
        <f t="shared" si="0"/>
        <v>86</v>
      </c>
      <c r="F37" s="28" t="str">
        <f t="shared" si="1"/>
        <v>A</v>
      </c>
      <c r="G37" s="28">
        <f t="shared" si="2"/>
        <v>86</v>
      </c>
      <c r="H37" s="28" t="str">
        <f t="shared" si="3"/>
        <v>A</v>
      </c>
      <c r="I37" s="36">
        <v>1</v>
      </c>
      <c r="J37" s="28" t="str">
        <f t="shared" si="4"/>
        <v>Memiliki kemampuan dalam menganalisis Konsep ilmu ekonomi, masalah pokok ekonomi, peran pelaku ekonomi, permintaan dan penawaran.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menghitung teori produksi, fungsi,elastisitas permintaan  penawaran serta menggambar kurvanya.</v>
      </c>
      <c r="Q37" s="39" t="s">
        <v>9</v>
      </c>
      <c r="R37" s="39" t="s">
        <v>9</v>
      </c>
      <c r="S37" s="18"/>
      <c r="T37" s="41">
        <v>80</v>
      </c>
      <c r="U37" s="41">
        <v>87</v>
      </c>
      <c r="V37" s="41">
        <v>91</v>
      </c>
      <c r="W37" s="41">
        <v>84</v>
      </c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122248</v>
      </c>
      <c r="C38" s="19" t="s">
        <v>179</v>
      </c>
      <c r="D38" s="18"/>
      <c r="E38" s="28">
        <f t="shared" si="0"/>
        <v>75</v>
      </c>
      <c r="F38" s="28" t="str">
        <f t="shared" si="1"/>
        <v>C</v>
      </c>
      <c r="G38" s="28">
        <f t="shared" si="2"/>
        <v>75</v>
      </c>
      <c r="H38" s="28" t="str">
        <f t="shared" si="3"/>
        <v>C</v>
      </c>
      <c r="I38" s="36">
        <v>3</v>
      </c>
      <c r="J38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menghitung teori produksi, fungsi,elastisitas permintaan  penawaran serta menggambar kurvanya.</v>
      </c>
      <c r="Q38" s="39" t="s">
        <v>9</v>
      </c>
      <c r="R38" s="39" t="s">
        <v>9</v>
      </c>
      <c r="S38" s="18"/>
      <c r="T38" s="41">
        <v>80</v>
      </c>
      <c r="U38" s="41">
        <v>82</v>
      </c>
      <c r="V38" s="41">
        <v>72</v>
      </c>
      <c r="W38" s="41">
        <v>64</v>
      </c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85</v>
      </c>
      <c r="AH38" s="4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122264</v>
      </c>
      <c r="C39" s="19" t="s">
        <v>180</v>
      </c>
      <c r="D39" s="18"/>
      <c r="E39" s="28">
        <f t="shared" si="0"/>
        <v>78</v>
      </c>
      <c r="F39" s="28" t="str">
        <f t="shared" si="1"/>
        <v>B</v>
      </c>
      <c r="G39" s="28">
        <f t="shared" si="2"/>
        <v>78</v>
      </c>
      <c r="H39" s="28" t="str">
        <f t="shared" si="3"/>
        <v>B</v>
      </c>
      <c r="I39" s="36">
        <v>2</v>
      </c>
      <c r="J3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menghitung teori produksi, fungsi,elastisitas permintaan  penawaran serta menggambar kurvanya.</v>
      </c>
      <c r="Q39" s="39" t="s">
        <v>9</v>
      </c>
      <c r="R39" s="39" t="s">
        <v>9</v>
      </c>
      <c r="S39" s="18"/>
      <c r="T39" s="41">
        <v>90</v>
      </c>
      <c r="U39" s="41">
        <v>84</v>
      </c>
      <c r="V39" s="41">
        <v>72</v>
      </c>
      <c r="W39" s="41">
        <v>65</v>
      </c>
      <c r="X39" s="1"/>
      <c r="Y39" s="1"/>
      <c r="Z39" s="1"/>
      <c r="AA39" s="1"/>
      <c r="AB39" s="1"/>
      <c r="AC39" s="1"/>
      <c r="AD39" s="1"/>
      <c r="AE39" s="18"/>
      <c r="AF39" s="41">
        <v>85</v>
      </c>
      <c r="AG39" s="41">
        <v>85</v>
      </c>
      <c r="AH39" s="4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122280</v>
      </c>
      <c r="C40" s="19" t="s">
        <v>181</v>
      </c>
      <c r="D40" s="18"/>
      <c r="E40" s="28">
        <f t="shared" si="0"/>
        <v>76</v>
      </c>
      <c r="F40" s="28" t="str">
        <f t="shared" si="1"/>
        <v>B</v>
      </c>
      <c r="G40" s="28">
        <f t="shared" si="2"/>
        <v>76</v>
      </c>
      <c r="H40" s="28" t="str">
        <f t="shared" si="3"/>
        <v>B</v>
      </c>
      <c r="I40" s="36">
        <v>2</v>
      </c>
      <c r="J4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menghitung teori produksi, fungsi,elastisitas permintaan  penawaran serta menggambar kurvanya.</v>
      </c>
      <c r="Q40" s="39" t="s">
        <v>9</v>
      </c>
      <c r="R40" s="39" t="s">
        <v>9</v>
      </c>
      <c r="S40" s="18"/>
      <c r="T40" s="41">
        <v>85</v>
      </c>
      <c r="U40" s="41">
        <v>79</v>
      </c>
      <c r="V40" s="41">
        <v>76</v>
      </c>
      <c r="W40" s="41">
        <v>65</v>
      </c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4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122296</v>
      </c>
      <c r="C41" s="19" t="s">
        <v>182</v>
      </c>
      <c r="D41" s="18"/>
      <c r="E41" s="28">
        <f t="shared" si="0"/>
        <v>89</v>
      </c>
      <c r="F41" s="28" t="str">
        <f t="shared" si="1"/>
        <v>A</v>
      </c>
      <c r="G41" s="28">
        <f t="shared" si="2"/>
        <v>89</v>
      </c>
      <c r="H41" s="28" t="str">
        <f t="shared" si="3"/>
        <v>A</v>
      </c>
      <c r="I41" s="36">
        <v>1</v>
      </c>
      <c r="J41" s="28" t="str">
        <f t="shared" si="4"/>
        <v>Memiliki kemampuan dalam menganalisis Konsep ilmu ekonomi, masalah pokok ekonomi, peran pelaku ekonomi, permintaan dan penawaran.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menghitung teori produksi, fungsi,elastisitas permintaan  penawaran serta menggambar kurvanya.</v>
      </c>
      <c r="Q41" s="39" t="s">
        <v>9</v>
      </c>
      <c r="R41" s="39" t="s">
        <v>9</v>
      </c>
      <c r="S41" s="18"/>
      <c r="T41" s="41">
        <v>80</v>
      </c>
      <c r="U41" s="41">
        <v>96</v>
      </c>
      <c r="V41" s="41">
        <v>97</v>
      </c>
      <c r="W41" s="41">
        <v>81</v>
      </c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85</v>
      </c>
      <c r="AH41" s="41">
        <v>85</v>
      </c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122312</v>
      </c>
      <c r="C42" s="19" t="s">
        <v>183</v>
      </c>
      <c r="D42" s="18"/>
      <c r="E42" s="28">
        <f t="shared" si="0"/>
        <v>80</v>
      </c>
      <c r="F42" s="28" t="str">
        <f t="shared" si="1"/>
        <v>B</v>
      </c>
      <c r="G42" s="28">
        <f t="shared" si="2"/>
        <v>80</v>
      </c>
      <c r="H42" s="28" t="str">
        <f t="shared" si="3"/>
        <v>B</v>
      </c>
      <c r="I42" s="36">
        <v>2</v>
      </c>
      <c r="J4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menghitung teori produksi, fungsi,elastisitas permintaan  penawaran serta menggambar kurvanya.</v>
      </c>
      <c r="Q42" s="39" t="s">
        <v>9</v>
      </c>
      <c r="R42" s="39" t="s">
        <v>9</v>
      </c>
      <c r="S42" s="18"/>
      <c r="T42" s="41">
        <v>85</v>
      </c>
      <c r="U42" s="41">
        <v>74</v>
      </c>
      <c r="V42" s="41">
        <v>84</v>
      </c>
      <c r="W42" s="41">
        <v>75</v>
      </c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122328</v>
      </c>
      <c r="C43" s="19" t="s">
        <v>184</v>
      </c>
      <c r="D43" s="18"/>
      <c r="E43" s="28">
        <f t="shared" si="0"/>
        <v>85</v>
      </c>
      <c r="F43" s="28" t="str">
        <f t="shared" si="1"/>
        <v>A</v>
      </c>
      <c r="G43" s="28">
        <f t="shared" si="2"/>
        <v>85</v>
      </c>
      <c r="H43" s="28" t="str">
        <f t="shared" si="3"/>
        <v>A</v>
      </c>
      <c r="I43" s="36">
        <v>1</v>
      </c>
      <c r="J43" s="28" t="str">
        <f t="shared" si="4"/>
        <v>Memiliki kemampuan dalam menganalisis Konsep ilmu ekonomi, masalah pokok ekonomi, peran pelaku ekonomi, permintaan dan penawaran.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menghitung teori produksi, fungsi,elastisitas permintaan  penawaran serta menggambar kurvanya.</v>
      </c>
      <c r="Q43" s="39" t="s">
        <v>9</v>
      </c>
      <c r="R43" s="39" t="s">
        <v>9</v>
      </c>
      <c r="S43" s="18"/>
      <c r="T43" s="41">
        <v>90</v>
      </c>
      <c r="U43" s="41">
        <v>87</v>
      </c>
      <c r="V43" s="41">
        <v>84</v>
      </c>
      <c r="W43" s="41">
        <v>79</v>
      </c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85</v>
      </c>
      <c r="AH43" s="4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122344</v>
      </c>
      <c r="C44" s="19" t="s">
        <v>185</v>
      </c>
      <c r="D44" s="18"/>
      <c r="E44" s="28">
        <f t="shared" si="0"/>
        <v>90</v>
      </c>
      <c r="F44" s="28" t="str">
        <f t="shared" si="1"/>
        <v>A</v>
      </c>
      <c r="G44" s="28">
        <f t="shared" si="2"/>
        <v>90</v>
      </c>
      <c r="H44" s="28" t="str">
        <f t="shared" si="3"/>
        <v>A</v>
      </c>
      <c r="I44" s="36">
        <v>1</v>
      </c>
      <c r="J44" s="28" t="str">
        <f t="shared" si="4"/>
        <v>Memiliki kemampuan dalam menganalisis Konsep ilmu ekonomi, masalah pokok ekonomi, peran pelaku ekonomi, permintaan dan penawaran.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menghitung teori produksi, fungsi,elastisitas permintaan  penawaran serta menggambar kurvanya.</v>
      </c>
      <c r="Q44" s="39" t="s">
        <v>9</v>
      </c>
      <c r="R44" s="39" t="s">
        <v>9</v>
      </c>
      <c r="S44" s="18"/>
      <c r="T44" s="41">
        <v>96</v>
      </c>
      <c r="U44" s="41">
        <v>85</v>
      </c>
      <c r="V44" s="41">
        <v>90</v>
      </c>
      <c r="W44" s="41">
        <v>90</v>
      </c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41">
        <v>85</v>
      </c>
      <c r="AH44" s="4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122360</v>
      </c>
      <c r="C45" s="19" t="s">
        <v>186</v>
      </c>
      <c r="D45" s="18"/>
      <c r="E45" s="28">
        <f t="shared" si="0"/>
        <v>79</v>
      </c>
      <c r="F45" s="28" t="str">
        <f t="shared" si="1"/>
        <v>B</v>
      </c>
      <c r="G45" s="28">
        <f t="shared" si="2"/>
        <v>79</v>
      </c>
      <c r="H45" s="28" t="str">
        <f t="shared" si="3"/>
        <v>B</v>
      </c>
      <c r="I45" s="36">
        <v>2</v>
      </c>
      <c r="J4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9</v>
      </c>
      <c r="R45" s="39" t="s">
        <v>9</v>
      </c>
      <c r="S45" s="18"/>
      <c r="T45" s="41">
        <v>90</v>
      </c>
      <c r="U45" s="41">
        <v>84</v>
      </c>
      <c r="V45" s="41">
        <v>72</v>
      </c>
      <c r="W45" s="41">
        <v>71</v>
      </c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85</v>
      </c>
      <c r="AH45" s="4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>
        <v>36</v>
      </c>
      <c r="B46" s="19">
        <v>122376</v>
      </c>
      <c r="C46" s="19" t="s">
        <v>187</v>
      </c>
      <c r="D46" s="18"/>
      <c r="E46" s="28">
        <f t="shared" si="0"/>
        <v>90</v>
      </c>
      <c r="F46" s="28" t="str">
        <f t="shared" si="1"/>
        <v>A</v>
      </c>
      <c r="G46" s="28">
        <f t="shared" si="2"/>
        <v>90</v>
      </c>
      <c r="H46" s="28" t="str">
        <f t="shared" si="3"/>
        <v>A</v>
      </c>
      <c r="I46" s="36">
        <v>1</v>
      </c>
      <c r="J46" s="28" t="str">
        <f t="shared" si="4"/>
        <v>Memiliki kemampuan dalam menganalisis Konsep ilmu ekonomi, masalah pokok ekonomi, peran pelaku ekonomi, permintaan dan penawaran.</v>
      </c>
      <c r="K46" s="28">
        <f t="shared" si="5"/>
        <v>85</v>
      </c>
      <c r="L46" s="28" t="str">
        <f t="shared" si="6"/>
        <v>A</v>
      </c>
      <c r="M46" s="28">
        <f t="shared" si="7"/>
        <v>85</v>
      </c>
      <c r="N46" s="28" t="str">
        <f t="shared" si="8"/>
        <v>A</v>
      </c>
      <c r="O46" s="36">
        <v>1</v>
      </c>
      <c r="P46" s="28" t="str">
        <f t="shared" si="9"/>
        <v>Sangat terampil menghitung teori produksi, fungsi,elastisitas permintaan  penawaran serta menggambar kurvanya.</v>
      </c>
      <c r="Q46" s="39" t="s">
        <v>9</v>
      </c>
      <c r="R46" s="39" t="s">
        <v>9</v>
      </c>
      <c r="S46" s="18"/>
      <c r="T46" s="41">
        <v>82</v>
      </c>
      <c r="U46" s="41">
        <v>99</v>
      </c>
      <c r="V46" s="41">
        <v>93</v>
      </c>
      <c r="W46" s="41">
        <v>86</v>
      </c>
      <c r="X46" s="1"/>
      <c r="Y46" s="1"/>
      <c r="Z46" s="1"/>
      <c r="AA46" s="1"/>
      <c r="AB46" s="1"/>
      <c r="AC46" s="1"/>
      <c r="AD46" s="1"/>
      <c r="AE46" s="18"/>
      <c r="AF46" s="41">
        <v>85</v>
      </c>
      <c r="AG46" s="41">
        <v>85</v>
      </c>
      <c r="AH46" s="41">
        <v>85</v>
      </c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70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82.222222222222229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327" priority="1" operator="between">
      <formula>($C$4-1)</formula>
      <formula>1</formula>
    </cfRule>
  </conditionalFormatting>
  <conditionalFormatting sqref="E12">
    <cfRule type="cellIs" dxfId="326" priority="2" operator="between">
      <formula>($C$4-1)</formula>
      <formula>1</formula>
    </cfRule>
  </conditionalFormatting>
  <conditionalFormatting sqref="E13">
    <cfRule type="cellIs" dxfId="325" priority="3" operator="between">
      <formula>($C$4-1)</formula>
      <formula>1</formula>
    </cfRule>
  </conditionalFormatting>
  <conditionalFormatting sqref="E14">
    <cfRule type="cellIs" dxfId="324" priority="4" operator="between">
      <formula>($C$4-1)</formula>
      <formula>1</formula>
    </cfRule>
  </conditionalFormatting>
  <conditionalFormatting sqref="E15">
    <cfRule type="cellIs" dxfId="323" priority="5" operator="between">
      <formula>($C$4-1)</formula>
      <formula>1</formula>
    </cfRule>
  </conditionalFormatting>
  <conditionalFormatting sqref="E16">
    <cfRule type="cellIs" dxfId="322" priority="6" operator="between">
      <formula>($C$4-1)</formula>
      <formula>1</formula>
    </cfRule>
  </conditionalFormatting>
  <conditionalFormatting sqref="E17">
    <cfRule type="cellIs" dxfId="321" priority="7" operator="between">
      <formula>($C$4-1)</formula>
      <formula>1</formula>
    </cfRule>
  </conditionalFormatting>
  <conditionalFormatting sqref="E18">
    <cfRule type="cellIs" dxfId="320" priority="8" operator="between">
      <formula>($C$4-1)</formula>
      <formula>1</formula>
    </cfRule>
  </conditionalFormatting>
  <conditionalFormatting sqref="E19">
    <cfRule type="cellIs" dxfId="319" priority="9" operator="between">
      <formula>($C$4-1)</formula>
      <formula>1</formula>
    </cfRule>
  </conditionalFormatting>
  <conditionalFormatting sqref="E20">
    <cfRule type="cellIs" dxfId="318" priority="10" operator="between">
      <formula>($C$4-1)</formula>
      <formula>1</formula>
    </cfRule>
  </conditionalFormatting>
  <conditionalFormatting sqref="E21">
    <cfRule type="cellIs" dxfId="317" priority="11" operator="between">
      <formula>($C$4-1)</formula>
      <formula>1</formula>
    </cfRule>
  </conditionalFormatting>
  <conditionalFormatting sqref="E22">
    <cfRule type="cellIs" dxfId="316" priority="12" operator="between">
      <formula>($C$4-1)</formula>
      <formula>1</formula>
    </cfRule>
  </conditionalFormatting>
  <conditionalFormatting sqref="E23">
    <cfRule type="cellIs" dxfId="315" priority="13" operator="between">
      <formula>($C$4-1)</formula>
      <formula>1</formula>
    </cfRule>
  </conditionalFormatting>
  <conditionalFormatting sqref="E24">
    <cfRule type="cellIs" dxfId="314" priority="14" operator="between">
      <formula>($C$4-1)</formula>
      <formula>1</formula>
    </cfRule>
  </conditionalFormatting>
  <conditionalFormatting sqref="E25">
    <cfRule type="cellIs" dxfId="313" priority="15" operator="between">
      <formula>($C$4-1)</formula>
      <formula>1</formula>
    </cfRule>
  </conditionalFormatting>
  <conditionalFormatting sqref="E26">
    <cfRule type="cellIs" dxfId="312" priority="16" operator="between">
      <formula>($C$4-1)</formula>
      <formula>1</formula>
    </cfRule>
  </conditionalFormatting>
  <conditionalFormatting sqref="E27">
    <cfRule type="cellIs" dxfId="311" priority="17" operator="between">
      <formula>($C$4-1)</formula>
      <formula>1</formula>
    </cfRule>
  </conditionalFormatting>
  <conditionalFormatting sqref="E28">
    <cfRule type="cellIs" dxfId="310" priority="18" operator="between">
      <formula>($C$4-1)</formula>
      <formula>1</formula>
    </cfRule>
  </conditionalFormatting>
  <conditionalFormatting sqref="E29">
    <cfRule type="cellIs" dxfId="309" priority="19" operator="between">
      <formula>($C$4-1)</formula>
      <formula>1</formula>
    </cfRule>
  </conditionalFormatting>
  <conditionalFormatting sqref="E30">
    <cfRule type="cellIs" dxfId="308" priority="20" operator="between">
      <formula>($C$4-1)</formula>
      <formula>1</formula>
    </cfRule>
  </conditionalFormatting>
  <conditionalFormatting sqref="E31">
    <cfRule type="cellIs" dxfId="307" priority="21" operator="between">
      <formula>($C$4-1)</formula>
      <formula>1</formula>
    </cfRule>
  </conditionalFormatting>
  <conditionalFormatting sqref="E32">
    <cfRule type="cellIs" dxfId="306" priority="22" operator="between">
      <formula>($C$4-1)</formula>
      <formula>1</formula>
    </cfRule>
  </conditionalFormatting>
  <conditionalFormatting sqref="E33">
    <cfRule type="cellIs" dxfId="305" priority="23" operator="between">
      <formula>($C$4-1)</formula>
      <formula>1</formula>
    </cfRule>
  </conditionalFormatting>
  <conditionalFormatting sqref="E34">
    <cfRule type="cellIs" dxfId="304" priority="24" operator="between">
      <formula>($C$4-1)</formula>
      <formula>1</formula>
    </cfRule>
  </conditionalFormatting>
  <conditionalFormatting sqref="E35">
    <cfRule type="cellIs" dxfId="303" priority="25" operator="between">
      <formula>($C$4-1)</formula>
      <formula>1</formula>
    </cfRule>
  </conditionalFormatting>
  <conditionalFormatting sqref="E36">
    <cfRule type="cellIs" dxfId="302" priority="26" operator="between">
      <formula>($C$4-1)</formula>
      <formula>1</formula>
    </cfRule>
  </conditionalFormatting>
  <conditionalFormatting sqref="E37">
    <cfRule type="cellIs" dxfId="301" priority="27" operator="between">
      <formula>($C$4-1)</formula>
      <formula>1</formula>
    </cfRule>
  </conditionalFormatting>
  <conditionalFormatting sqref="E38">
    <cfRule type="cellIs" dxfId="300" priority="28" operator="between">
      <formula>($C$4-1)</formula>
      <formula>1</formula>
    </cfRule>
  </conditionalFormatting>
  <conditionalFormatting sqref="E39">
    <cfRule type="cellIs" dxfId="299" priority="29" operator="between">
      <formula>($C$4-1)</formula>
      <formula>1</formula>
    </cfRule>
  </conditionalFormatting>
  <conditionalFormatting sqref="E40">
    <cfRule type="cellIs" dxfId="298" priority="30" operator="between">
      <formula>($C$4-1)</formula>
      <formula>1</formula>
    </cfRule>
  </conditionalFormatting>
  <conditionalFormatting sqref="E41">
    <cfRule type="cellIs" dxfId="297" priority="31" operator="between">
      <formula>($C$4-1)</formula>
      <formula>1</formula>
    </cfRule>
  </conditionalFormatting>
  <conditionalFormatting sqref="E42">
    <cfRule type="cellIs" dxfId="296" priority="32" operator="between">
      <formula>($C$4-1)</formula>
      <formula>1</formula>
    </cfRule>
  </conditionalFormatting>
  <conditionalFormatting sqref="E43">
    <cfRule type="cellIs" dxfId="295" priority="33" operator="between">
      <formula>($C$4-1)</formula>
      <formula>1</formula>
    </cfRule>
  </conditionalFormatting>
  <conditionalFormatting sqref="E44">
    <cfRule type="cellIs" dxfId="294" priority="34" operator="between">
      <formula>($C$4-1)</formula>
      <formula>1</formula>
    </cfRule>
  </conditionalFormatting>
  <conditionalFormatting sqref="E45">
    <cfRule type="cellIs" dxfId="293" priority="35" operator="between">
      <formula>($C$4-1)</formula>
      <formula>1</formula>
    </cfRule>
  </conditionalFormatting>
  <conditionalFormatting sqref="E46">
    <cfRule type="cellIs" dxfId="292" priority="36" operator="between">
      <formula>($C$4-1)</formula>
      <formula>1</formula>
    </cfRule>
  </conditionalFormatting>
  <conditionalFormatting sqref="E47">
    <cfRule type="cellIs" dxfId="291" priority="37" operator="between">
      <formula>($C$4-1)</formula>
      <formula>1</formula>
    </cfRule>
  </conditionalFormatting>
  <conditionalFormatting sqref="E48">
    <cfRule type="cellIs" dxfId="290" priority="38" operator="between">
      <formula>($C$4-1)</formula>
      <formula>1</formula>
    </cfRule>
  </conditionalFormatting>
  <conditionalFormatting sqref="E49">
    <cfRule type="cellIs" dxfId="289" priority="39" operator="between">
      <formula>($C$4-1)</formula>
      <formula>1</formula>
    </cfRule>
  </conditionalFormatting>
  <conditionalFormatting sqref="E50">
    <cfRule type="cellIs" dxfId="288" priority="40" operator="between">
      <formula>($C$4-1)</formula>
      <formula>1</formula>
    </cfRule>
  </conditionalFormatting>
  <conditionalFormatting sqref="G11">
    <cfRule type="cellIs" dxfId="287" priority="41" operator="between">
      <formula>($C$4-1)</formula>
      <formula>1</formula>
    </cfRule>
  </conditionalFormatting>
  <conditionalFormatting sqref="G12">
    <cfRule type="cellIs" dxfId="286" priority="42" operator="between">
      <formula>($C$4-1)</formula>
      <formula>1</formula>
    </cfRule>
  </conditionalFormatting>
  <conditionalFormatting sqref="G13">
    <cfRule type="cellIs" dxfId="285" priority="43" operator="between">
      <formula>($C$4-1)</formula>
      <formula>1</formula>
    </cfRule>
  </conditionalFormatting>
  <conditionalFormatting sqref="G14">
    <cfRule type="cellIs" dxfId="284" priority="44" operator="between">
      <formula>($C$4-1)</formula>
      <formula>1</formula>
    </cfRule>
  </conditionalFormatting>
  <conditionalFormatting sqref="G15">
    <cfRule type="cellIs" dxfId="283" priority="45" operator="between">
      <formula>($C$4-1)</formula>
      <formula>1</formula>
    </cfRule>
  </conditionalFormatting>
  <conditionalFormatting sqref="G16">
    <cfRule type="cellIs" dxfId="282" priority="46" operator="between">
      <formula>($C$4-1)</formula>
      <formula>1</formula>
    </cfRule>
  </conditionalFormatting>
  <conditionalFormatting sqref="G17">
    <cfRule type="cellIs" dxfId="281" priority="47" operator="between">
      <formula>($C$4-1)</formula>
      <formula>1</formula>
    </cfRule>
  </conditionalFormatting>
  <conditionalFormatting sqref="G18">
    <cfRule type="cellIs" dxfId="280" priority="48" operator="between">
      <formula>($C$4-1)</formula>
      <formula>1</formula>
    </cfRule>
  </conditionalFormatting>
  <conditionalFormatting sqref="G19">
    <cfRule type="cellIs" dxfId="279" priority="49" operator="between">
      <formula>($C$4-1)</formula>
      <formula>1</formula>
    </cfRule>
  </conditionalFormatting>
  <conditionalFormatting sqref="G20">
    <cfRule type="cellIs" dxfId="278" priority="50" operator="between">
      <formula>($C$4-1)</formula>
      <formula>1</formula>
    </cfRule>
  </conditionalFormatting>
  <conditionalFormatting sqref="G21">
    <cfRule type="cellIs" dxfId="277" priority="51" operator="between">
      <formula>($C$4-1)</formula>
      <formula>1</formula>
    </cfRule>
  </conditionalFormatting>
  <conditionalFormatting sqref="G22">
    <cfRule type="cellIs" dxfId="276" priority="52" operator="between">
      <formula>($C$4-1)</formula>
      <formula>1</formula>
    </cfRule>
  </conditionalFormatting>
  <conditionalFormatting sqref="G23">
    <cfRule type="cellIs" dxfId="275" priority="53" operator="between">
      <formula>($C$4-1)</formula>
      <formula>1</formula>
    </cfRule>
  </conditionalFormatting>
  <conditionalFormatting sqref="G24">
    <cfRule type="cellIs" dxfId="274" priority="54" operator="between">
      <formula>($C$4-1)</formula>
      <formula>1</formula>
    </cfRule>
  </conditionalFormatting>
  <conditionalFormatting sqref="G25">
    <cfRule type="cellIs" dxfId="273" priority="55" operator="between">
      <formula>($C$4-1)</formula>
      <formula>1</formula>
    </cfRule>
  </conditionalFormatting>
  <conditionalFormatting sqref="G26">
    <cfRule type="cellIs" dxfId="272" priority="56" operator="between">
      <formula>($C$4-1)</formula>
      <formula>1</formula>
    </cfRule>
  </conditionalFormatting>
  <conditionalFormatting sqref="G27">
    <cfRule type="cellIs" dxfId="271" priority="57" operator="between">
      <formula>($C$4-1)</formula>
      <formula>1</formula>
    </cfRule>
  </conditionalFormatting>
  <conditionalFormatting sqref="G28">
    <cfRule type="cellIs" dxfId="270" priority="58" operator="between">
      <formula>($C$4-1)</formula>
      <formula>1</formula>
    </cfRule>
  </conditionalFormatting>
  <conditionalFormatting sqref="G29">
    <cfRule type="cellIs" dxfId="269" priority="59" operator="between">
      <formula>($C$4-1)</formula>
      <formula>1</formula>
    </cfRule>
  </conditionalFormatting>
  <conditionalFormatting sqref="G30">
    <cfRule type="cellIs" dxfId="268" priority="60" operator="between">
      <formula>($C$4-1)</formula>
      <formula>1</formula>
    </cfRule>
  </conditionalFormatting>
  <conditionalFormatting sqref="G31">
    <cfRule type="cellIs" dxfId="267" priority="61" operator="between">
      <formula>($C$4-1)</formula>
      <formula>1</formula>
    </cfRule>
  </conditionalFormatting>
  <conditionalFormatting sqref="G32">
    <cfRule type="cellIs" dxfId="266" priority="62" operator="between">
      <formula>($C$4-1)</formula>
      <formula>1</formula>
    </cfRule>
  </conditionalFormatting>
  <conditionalFormatting sqref="G33">
    <cfRule type="cellIs" dxfId="265" priority="63" operator="between">
      <formula>($C$4-1)</formula>
      <formula>1</formula>
    </cfRule>
  </conditionalFormatting>
  <conditionalFormatting sqref="G34">
    <cfRule type="cellIs" dxfId="264" priority="64" operator="between">
      <formula>($C$4-1)</formula>
      <formula>1</formula>
    </cfRule>
  </conditionalFormatting>
  <conditionalFormatting sqref="G35">
    <cfRule type="cellIs" dxfId="263" priority="65" operator="between">
      <formula>($C$4-1)</formula>
      <formula>1</formula>
    </cfRule>
  </conditionalFormatting>
  <conditionalFormatting sqref="G36">
    <cfRule type="cellIs" dxfId="262" priority="66" operator="between">
      <formula>($C$4-1)</formula>
      <formula>1</formula>
    </cfRule>
  </conditionalFormatting>
  <conditionalFormatting sqref="G37">
    <cfRule type="cellIs" dxfId="261" priority="67" operator="between">
      <formula>($C$4-1)</formula>
      <formula>1</formula>
    </cfRule>
  </conditionalFormatting>
  <conditionalFormatting sqref="G38">
    <cfRule type="cellIs" dxfId="260" priority="68" operator="between">
      <formula>($C$4-1)</formula>
      <formula>1</formula>
    </cfRule>
  </conditionalFormatting>
  <conditionalFormatting sqref="G39">
    <cfRule type="cellIs" dxfId="259" priority="69" operator="between">
      <formula>($C$4-1)</formula>
      <formula>1</formula>
    </cfRule>
  </conditionalFormatting>
  <conditionalFormatting sqref="G40">
    <cfRule type="cellIs" dxfId="258" priority="70" operator="between">
      <formula>($C$4-1)</formula>
      <formula>1</formula>
    </cfRule>
  </conditionalFormatting>
  <conditionalFormatting sqref="G41">
    <cfRule type="cellIs" dxfId="257" priority="71" operator="between">
      <formula>($C$4-1)</formula>
      <formula>1</formula>
    </cfRule>
  </conditionalFormatting>
  <conditionalFormatting sqref="G42">
    <cfRule type="cellIs" dxfId="256" priority="72" operator="between">
      <formula>($C$4-1)</formula>
      <formula>1</formula>
    </cfRule>
  </conditionalFormatting>
  <conditionalFormatting sqref="G43">
    <cfRule type="cellIs" dxfId="255" priority="73" operator="between">
      <formula>($C$4-1)</formula>
      <formula>1</formula>
    </cfRule>
  </conditionalFormatting>
  <conditionalFormatting sqref="G44">
    <cfRule type="cellIs" dxfId="254" priority="74" operator="between">
      <formula>($C$4-1)</formula>
      <formula>1</formula>
    </cfRule>
  </conditionalFormatting>
  <conditionalFormatting sqref="G45">
    <cfRule type="cellIs" dxfId="253" priority="75" operator="between">
      <formula>($C$4-1)</formula>
      <formula>1</formula>
    </cfRule>
  </conditionalFormatting>
  <conditionalFormatting sqref="G46">
    <cfRule type="cellIs" dxfId="252" priority="76" operator="between">
      <formula>($C$4-1)</formula>
      <formula>1</formula>
    </cfRule>
  </conditionalFormatting>
  <conditionalFormatting sqref="G47">
    <cfRule type="cellIs" dxfId="251" priority="77" operator="between">
      <formula>($C$4-1)</formula>
      <formula>1</formula>
    </cfRule>
  </conditionalFormatting>
  <conditionalFormatting sqref="G48">
    <cfRule type="cellIs" dxfId="250" priority="78" operator="between">
      <formula>($C$4-1)</formula>
      <formula>1</formula>
    </cfRule>
  </conditionalFormatting>
  <conditionalFormatting sqref="G49">
    <cfRule type="cellIs" dxfId="249" priority="79" operator="between">
      <formula>($C$4-1)</formula>
      <formula>1</formula>
    </cfRule>
  </conditionalFormatting>
  <conditionalFormatting sqref="G50">
    <cfRule type="cellIs" dxfId="248" priority="80" operator="between">
      <formula>($C$4-1)</formula>
      <formula>1</formula>
    </cfRule>
  </conditionalFormatting>
  <conditionalFormatting sqref="K11">
    <cfRule type="cellIs" dxfId="247" priority="81" operator="between">
      <formula>($C$4-1)</formula>
      <formula>1</formula>
    </cfRule>
  </conditionalFormatting>
  <conditionalFormatting sqref="K12">
    <cfRule type="cellIs" dxfId="246" priority="82" operator="between">
      <formula>($C$4-1)</formula>
      <formula>1</formula>
    </cfRule>
  </conditionalFormatting>
  <conditionalFormatting sqref="K13">
    <cfRule type="cellIs" dxfId="245" priority="83" operator="between">
      <formula>($C$4-1)</formula>
      <formula>1</formula>
    </cfRule>
  </conditionalFormatting>
  <conditionalFormatting sqref="K14">
    <cfRule type="cellIs" dxfId="244" priority="84" operator="between">
      <formula>($C$4-1)</formula>
      <formula>1</formula>
    </cfRule>
  </conditionalFormatting>
  <conditionalFormatting sqref="K15">
    <cfRule type="cellIs" dxfId="243" priority="85" operator="between">
      <formula>($C$4-1)</formula>
      <formula>1</formula>
    </cfRule>
  </conditionalFormatting>
  <conditionalFormatting sqref="K16">
    <cfRule type="cellIs" dxfId="242" priority="86" operator="between">
      <formula>($C$4-1)</formula>
      <formula>1</formula>
    </cfRule>
  </conditionalFormatting>
  <conditionalFormatting sqref="K17">
    <cfRule type="cellIs" dxfId="241" priority="87" operator="between">
      <formula>($C$4-1)</formula>
      <formula>1</formula>
    </cfRule>
  </conditionalFormatting>
  <conditionalFormatting sqref="K18">
    <cfRule type="cellIs" dxfId="240" priority="88" operator="between">
      <formula>($C$4-1)</formula>
      <formula>1</formula>
    </cfRule>
  </conditionalFormatting>
  <conditionalFormatting sqref="K19">
    <cfRule type="cellIs" dxfId="239" priority="89" operator="between">
      <formula>($C$4-1)</formula>
      <formula>1</formula>
    </cfRule>
  </conditionalFormatting>
  <conditionalFormatting sqref="K20">
    <cfRule type="cellIs" dxfId="238" priority="90" operator="between">
      <formula>($C$4-1)</formula>
      <formula>1</formula>
    </cfRule>
  </conditionalFormatting>
  <conditionalFormatting sqref="K21">
    <cfRule type="cellIs" dxfId="237" priority="91" operator="between">
      <formula>($C$4-1)</formula>
      <formula>1</formula>
    </cfRule>
  </conditionalFormatting>
  <conditionalFormatting sqref="K22">
    <cfRule type="cellIs" dxfId="236" priority="92" operator="between">
      <formula>($C$4-1)</formula>
      <formula>1</formula>
    </cfRule>
  </conditionalFormatting>
  <conditionalFormatting sqref="K23">
    <cfRule type="cellIs" dxfId="235" priority="93" operator="between">
      <formula>($C$4-1)</formula>
      <formula>1</formula>
    </cfRule>
  </conditionalFormatting>
  <conditionalFormatting sqref="K24">
    <cfRule type="cellIs" dxfId="234" priority="94" operator="between">
      <formula>($C$4-1)</formula>
      <formula>1</formula>
    </cfRule>
  </conditionalFormatting>
  <conditionalFormatting sqref="K25">
    <cfRule type="cellIs" dxfId="233" priority="95" operator="between">
      <formula>($C$4-1)</formula>
      <formula>1</formula>
    </cfRule>
  </conditionalFormatting>
  <conditionalFormatting sqref="K26">
    <cfRule type="cellIs" dxfId="232" priority="96" operator="between">
      <formula>($C$4-1)</formula>
      <formula>1</formula>
    </cfRule>
  </conditionalFormatting>
  <conditionalFormatting sqref="K27">
    <cfRule type="cellIs" dxfId="231" priority="97" operator="between">
      <formula>($C$4-1)</formula>
      <formula>1</formula>
    </cfRule>
  </conditionalFormatting>
  <conditionalFormatting sqref="K28">
    <cfRule type="cellIs" dxfId="230" priority="98" operator="between">
      <formula>($C$4-1)</formula>
      <formula>1</formula>
    </cfRule>
  </conditionalFormatting>
  <conditionalFormatting sqref="K29">
    <cfRule type="cellIs" dxfId="229" priority="99" operator="between">
      <formula>($C$4-1)</formula>
      <formula>1</formula>
    </cfRule>
  </conditionalFormatting>
  <conditionalFormatting sqref="K30">
    <cfRule type="cellIs" dxfId="228" priority="100" operator="between">
      <formula>($C$4-1)</formula>
      <formula>1</formula>
    </cfRule>
  </conditionalFormatting>
  <conditionalFormatting sqref="K31">
    <cfRule type="cellIs" dxfId="227" priority="101" operator="between">
      <formula>($C$4-1)</formula>
      <formula>1</formula>
    </cfRule>
  </conditionalFormatting>
  <conditionalFormatting sqref="K32">
    <cfRule type="cellIs" dxfId="226" priority="102" operator="between">
      <formula>($C$4-1)</formula>
      <formula>1</formula>
    </cfRule>
  </conditionalFormatting>
  <conditionalFormatting sqref="K33">
    <cfRule type="cellIs" dxfId="225" priority="103" operator="between">
      <formula>($C$4-1)</formula>
      <formula>1</formula>
    </cfRule>
  </conditionalFormatting>
  <conditionalFormatting sqref="K34">
    <cfRule type="cellIs" dxfId="224" priority="104" operator="between">
      <formula>($C$4-1)</formula>
      <formula>1</formula>
    </cfRule>
  </conditionalFormatting>
  <conditionalFormatting sqref="K35">
    <cfRule type="cellIs" dxfId="223" priority="105" operator="between">
      <formula>($C$4-1)</formula>
      <formula>1</formula>
    </cfRule>
  </conditionalFormatting>
  <conditionalFormatting sqref="K36">
    <cfRule type="cellIs" dxfId="222" priority="106" operator="between">
      <formula>($C$4-1)</formula>
      <formula>1</formula>
    </cfRule>
  </conditionalFormatting>
  <conditionalFormatting sqref="K37">
    <cfRule type="cellIs" dxfId="221" priority="107" operator="between">
      <formula>($C$4-1)</formula>
      <formula>1</formula>
    </cfRule>
  </conditionalFormatting>
  <conditionalFormatting sqref="K38">
    <cfRule type="cellIs" dxfId="220" priority="108" operator="between">
      <formula>($C$4-1)</formula>
      <formula>1</formula>
    </cfRule>
  </conditionalFormatting>
  <conditionalFormatting sqref="K39">
    <cfRule type="cellIs" dxfId="219" priority="109" operator="between">
      <formula>($C$4-1)</formula>
      <formula>1</formula>
    </cfRule>
  </conditionalFormatting>
  <conditionalFormatting sqref="K40">
    <cfRule type="cellIs" dxfId="218" priority="110" operator="between">
      <formula>($C$4-1)</formula>
      <formula>1</formula>
    </cfRule>
  </conditionalFormatting>
  <conditionalFormatting sqref="K41">
    <cfRule type="cellIs" dxfId="217" priority="111" operator="between">
      <formula>($C$4-1)</formula>
      <formula>1</formula>
    </cfRule>
  </conditionalFormatting>
  <conditionalFormatting sqref="K42">
    <cfRule type="cellIs" dxfId="216" priority="112" operator="between">
      <formula>($C$4-1)</formula>
      <formula>1</formula>
    </cfRule>
  </conditionalFormatting>
  <conditionalFormatting sqref="K43">
    <cfRule type="cellIs" dxfId="215" priority="113" operator="between">
      <formula>($C$4-1)</formula>
      <formula>1</formula>
    </cfRule>
  </conditionalFormatting>
  <conditionalFormatting sqref="K44">
    <cfRule type="cellIs" dxfId="214" priority="114" operator="between">
      <formula>($C$4-1)</formula>
      <formula>1</formula>
    </cfRule>
  </conditionalFormatting>
  <conditionalFormatting sqref="K45">
    <cfRule type="cellIs" dxfId="213" priority="115" operator="between">
      <formula>($C$4-1)</formula>
      <formula>1</formula>
    </cfRule>
  </conditionalFormatting>
  <conditionalFormatting sqref="K46">
    <cfRule type="cellIs" dxfId="212" priority="116" operator="between">
      <formula>($C$4-1)</formula>
      <formula>1</formula>
    </cfRule>
  </conditionalFormatting>
  <conditionalFormatting sqref="K47">
    <cfRule type="cellIs" dxfId="211" priority="117" operator="between">
      <formula>($C$4-1)</formula>
      <formula>1</formula>
    </cfRule>
  </conditionalFormatting>
  <conditionalFormatting sqref="K48">
    <cfRule type="cellIs" dxfId="210" priority="118" operator="between">
      <formula>($C$4-1)</formula>
      <formula>1</formula>
    </cfRule>
  </conditionalFormatting>
  <conditionalFormatting sqref="K49">
    <cfRule type="cellIs" dxfId="209" priority="119" operator="between">
      <formula>($C$4-1)</formula>
      <formula>1</formula>
    </cfRule>
  </conditionalFormatting>
  <conditionalFormatting sqref="K50">
    <cfRule type="cellIs" dxfId="208" priority="120" operator="between">
      <formula>($C$4-1)</formula>
      <formula>1</formula>
    </cfRule>
  </conditionalFormatting>
  <conditionalFormatting sqref="M11">
    <cfRule type="cellIs" dxfId="207" priority="121" operator="between">
      <formula>($C$4-1)</formula>
      <formula>1</formula>
    </cfRule>
  </conditionalFormatting>
  <conditionalFormatting sqref="M12">
    <cfRule type="cellIs" dxfId="206" priority="122" operator="between">
      <formula>($C$4-1)</formula>
      <formula>1</formula>
    </cfRule>
  </conditionalFormatting>
  <conditionalFormatting sqref="M13">
    <cfRule type="cellIs" dxfId="205" priority="123" operator="between">
      <formula>($C$4-1)</formula>
      <formula>1</formula>
    </cfRule>
  </conditionalFormatting>
  <conditionalFormatting sqref="M14">
    <cfRule type="cellIs" dxfId="204" priority="124" operator="between">
      <formula>($C$4-1)</formula>
      <formula>1</formula>
    </cfRule>
  </conditionalFormatting>
  <conditionalFormatting sqref="M15">
    <cfRule type="cellIs" dxfId="203" priority="125" operator="between">
      <formula>($C$4-1)</formula>
      <formula>1</formula>
    </cfRule>
  </conditionalFormatting>
  <conditionalFormatting sqref="M16">
    <cfRule type="cellIs" dxfId="202" priority="126" operator="between">
      <formula>($C$4-1)</formula>
      <formula>1</formula>
    </cfRule>
  </conditionalFormatting>
  <conditionalFormatting sqref="M17">
    <cfRule type="cellIs" dxfId="201" priority="127" operator="between">
      <formula>($C$4-1)</formula>
      <formula>1</formula>
    </cfRule>
  </conditionalFormatting>
  <conditionalFormatting sqref="M18">
    <cfRule type="cellIs" dxfId="200" priority="128" operator="between">
      <formula>($C$4-1)</formula>
      <formula>1</formula>
    </cfRule>
  </conditionalFormatting>
  <conditionalFormatting sqref="M19">
    <cfRule type="cellIs" dxfId="199" priority="129" operator="between">
      <formula>($C$4-1)</formula>
      <formula>1</formula>
    </cfRule>
  </conditionalFormatting>
  <conditionalFormatting sqref="M20">
    <cfRule type="cellIs" dxfId="198" priority="130" operator="between">
      <formula>($C$4-1)</formula>
      <formula>1</formula>
    </cfRule>
  </conditionalFormatting>
  <conditionalFormatting sqref="M21">
    <cfRule type="cellIs" dxfId="197" priority="131" operator="between">
      <formula>($C$4-1)</formula>
      <formula>1</formula>
    </cfRule>
  </conditionalFormatting>
  <conditionalFormatting sqref="M22">
    <cfRule type="cellIs" dxfId="196" priority="132" operator="between">
      <formula>($C$4-1)</formula>
      <formula>1</formula>
    </cfRule>
  </conditionalFormatting>
  <conditionalFormatting sqref="M23">
    <cfRule type="cellIs" dxfId="195" priority="133" operator="between">
      <formula>($C$4-1)</formula>
      <formula>1</formula>
    </cfRule>
  </conditionalFormatting>
  <conditionalFormatting sqref="M24">
    <cfRule type="cellIs" dxfId="194" priority="134" operator="between">
      <formula>($C$4-1)</formula>
      <formula>1</formula>
    </cfRule>
  </conditionalFormatting>
  <conditionalFormatting sqref="M25">
    <cfRule type="cellIs" dxfId="193" priority="135" operator="between">
      <formula>($C$4-1)</formula>
      <formula>1</formula>
    </cfRule>
  </conditionalFormatting>
  <conditionalFormatting sqref="M26">
    <cfRule type="cellIs" dxfId="192" priority="136" operator="between">
      <formula>($C$4-1)</formula>
      <formula>1</formula>
    </cfRule>
  </conditionalFormatting>
  <conditionalFormatting sqref="M27">
    <cfRule type="cellIs" dxfId="191" priority="137" operator="between">
      <formula>($C$4-1)</formula>
      <formula>1</formula>
    </cfRule>
  </conditionalFormatting>
  <conditionalFormatting sqref="M28">
    <cfRule type="cellIs" dxfId="190" priority="138" operator="between">
      <formula>($C$4-1)</formula>
      <formula>1</formula>
    </cfRule>
  </conditionalFormatting>
  <conditionalFormatting sqref="M29">
    <cfRule type="cellIs" dxfId="189" priority="139" operator="between">
      <formula>($C$4-1)</formula>
      <formula>1</formula>
    </cfRule>
  </conditionalFormatting>
  <conditionalFormatting sqref="M30">
    <cfRule type="cellIs" dxfId="188" priority="140" operator="between">
      <formula>($C$4-1)</formula>
      <formula>1</formula>
    </cfRule>
  </conditionalFormatting>
  <conditionalFormatting sqref="M31">
    <cfRule type="cellIs" dxfId="187" priority="141" operator="between">
      <formula>($C$4-1)</formula>
      <formula>1</formula>
    </cfRule>
  </conditionalFormatting>
  <conditionalFormatting sqref="M32">
    <cfRule type="cellIs" dxfId="186" priority="142" operator="between">
      <formula>($C$4-1)</formula>
      <formula>1</formula>
    </cfRule>
  </conditionalFormatting>
  <conditionalFormatting sqref="M33">
    <cfRule type="cellIs" dxfId="185" priority="143" operator="between">
      <formula>($C$4-1)</formula>
      <formula>1</formula>
    </cfRule>
  </conditionalFormatting>
  <conditionalFormatting sqref="M34">
    <cfRule type="cellIs" dxfId="184" priority="144" operator="between">
      <formula>($C$4-1)</formula>
      <formula>1</formula>
    </cfRule>
  </conditionalFormatting>
  <conditionalFormatting sqref="M35">
    <cfRule type="cellIs" dxfId="183" priority="145" operator="between">
      <formula>($C$4-1)</formula>
      <formula>1</formula>
    </cfRule>
  </conditionalFormatting>
  <conditionalFormatting sqref="M36">
    <cfRule type="cellIs" dxfId="182" priority="146" operator="between">
      <formula>($C$4-1)</formula>
      <formula>1</formula>
    </cfRule>
  </conditionalFormatting>
  <conditionalFormatting sqref="M37">
    <cfRule type="cellIs" dxfId="181" priority="147" operator="between">
      <formula>($C$4-1)</formula>
      <formula>1</formula>
    </cfRule>
  </conditionalFormatting>
  <conditionalFormatting sqref="M38">
    <cfRule type="cellIs" dxfId="180" priority="148" operator="between">
      <formula>($C$4-1)</formula>
      <formula>1</formula>
    </cfRule>
  </conditionalFormatting>
  <conditionalFormatting sqref="M39">
    <cfRule type="cellIs" dxfId="179" priority="149" operator="between">
      <formula>($C$4-1)</formula>
      <formula>1</formula>
    </cfRule>
  </conditionalFormatting>
  <conditionalFormatting sqref="M40">
    <cfRule type="cellIs" dxfId="178" priority="150" operator="between">
      <formula>($C$4-1)</formula>
      <formula>1</formula>
    </cfRule>
  </conditionalFormatting>
  <conditionalFormatting sqref="M41">
    <cfRule type="cellIs" dxfId="177" priority="151" operator="between">
      <formula>($C$4-1)</formula>
      <formula>1</formula>
    </cfRule>
  </conditionalFormatting>
  <conditionalFormatting sqref="M42">
    <cfRule type="cellIs" dxfId="176" priority="152" operator="between">
      <formula>($C$4-1)</formula>
      <formula>1</formula>
    </cfRule>
  </conditionalFormatting>
  <conditionalFormatting sqref="M43">
    <cfRule type="cellIs" dxfId="175" priority="153" operator="between">
      <formula>($C$4-1)</formula>
      <formula>1</formula>
    </cfRule>
  </conditionalFormatting>
  <conditionalFormatting sqref="M44">
    <cfRule type="cellIs" dxfId="174" priority="154" operator="between">
      <formula>($C$4-1)</formula>
      <formula>1</formula>
    </cfRule>
  </conditionalFormatting>
  <conditionalFormatting sqref="M45">
    <cfRule type="cellIs" dxfId="173" priority="155" operator="between">
      <formula>($C$4-1)</formula>
      <formula>1</formula>
    </cfRule>
  </conditionalFormatting>
  <conditionalFormatting sqref="M46">
    <cfRule type="cellIs" dxfId="172" priority="156" operator="between">
      <formula>($C$4-1)</formula>
      <formula>1</formula>
    </cfRule>
  </conditionalFormatting>
  <conditionalFormatting sqref="M47">
    <cfRule type="cellIs" dxfId="171" priority="157" operator="between">
      <formula>($C$4-1)</formula>
      <formula>1</formula>
    </cfRule>
  </conditionalFormatting>
  <conditionalFormatting sqref="M48">
    <cfRule type="cellIs" dxfId="170" priority="158" operator="between">
      <formula>($C$4-1)</formula>
      <formula>1</formula>
    </cfRule>
  </conditionalFormatting>
  <conditionalFormatting sqref="M49">
    <cfRule type="cellIs" dxfId="169" priority="159" operator="between">
      <formula>($C$4-1)</formula>
      <formula>1</formula>
    </cfRule>
  </conditionalFormatting>
  <conditionalFormatting sqref="M50">
    <cfRule type="cellIs" dxfId="168" priority="160" operator="between">
      <formula>($C$4-1)</formula>
      <formula>1</formula>
    </cfRule>
  </conditionalFormatting>
  <conditionalFormatting sqref="K52">
    <cfRule type="cellIs" dxfId="167" priority="161" operator="lessThan">
      <formula>$C$4</formula>
    </cfRule>
  </conditionalFormatting>
  <conditionalFormatting sqref="K53">
    <cfRule type="cellIs" dxfId="166" priority="162" operator="lessThan">
      <formula>$C$4</formula>
    </cfRule>
  </conditionalFormatting>
  <conditionalFormatting sqref="K54">
    <cfRule type="cellIs" dxfId="165" priority="163" operator="lessThan">
      <formula>$C$4</formula>
    </cfRule>
  </conditionalFormatting>
  <conditionalFormatting sqref="K55">
    <cfRule type="cellIs" dxfId="164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K72"/>
  <sheetViews>
    <sheetView tabSelected="1" workbookViewId="0">
      <pane xSplit="3" ySplit="10" topLeftCell="D11" activePane="bottomRight" state="frozen"/>
      <selection pane="topRight"/>
      <selection pane="bottomLeft"/>
      <selection pane="bottomRight" activeCell="P50" sqref="P5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4" max="4" width="2.85546875" customWidth="1"/>
    <col min="5" max="5" width="5.140625" customWidth="1"/>
    <col min="6" max="6" width="5.42578125" customWidth="1"/>
    <col min="7" max="7" width="5.28515625" customWidth="1"/>
    <col min="8" max="8" width="4.85546875" customWidth="1"/>
    <col min="9" max="9" width="6.85546875" customWidth="1"/>
    <col min="10" max="11" width="6" customWidth="1"/>
    <col min="12" max="12" width="4.7109375" customWidth="1"/>
    <col min="13" max="13" width="4.42578125" customWidth="1"/>
    <col min="14" max="14" width="5.42578125" customWidth="1"/>
    <col min="15" max="15" width="6.140625" customWidth="1"/>
    <col min="16" max="16" width="4.7109375" customWidth="1"/>
    <col min="17" max="17" width="4" customWidth="1"/>
    <col min="18" max="18" width="3.7109375" customWidth="1"/>
    <col min="19" max="19" width="2.28515625" customWidth="1"/>
    <col min="20" max="20" width="6" customWidth="1"/>
    <col min="21" max="21" width="5.7109375" customWidth="1"/>
    <col min="22" max="22" width="5.140625" customWidth="1"/>
    <col min="23" max="23" width="5.28515625" customWidth="1"/>
    <col min="24" max="24" width="4.28515625" customWidth="1"/>
    <col min="25" max="25" width="3.5703125" customWidth="1"/>
    <col min="26" max="26" width="5.28515625" customWidth="1"/>
    <col min="27" max="27" width="2.7109375" customWidth="1"/>
    <col min="28" max="31" width="7.140625" hidden="1" customWidth="1"/>
    <col min="32" max="32" width="5.28515625" customWidth="1"/>
    <col min="33" max="33" width="5.42578125" customWidth="1"/>
    <col min="34" max="34" width="5.85546875" customWidth="1"/>
    <col min="35" max="35" width="5.5703125" customWidth="1"/>
    <col min="36" max="40" width="8.7109375" customWidth="1"/>
    <col min="41" max="42" width="7.140625" customWidth="1"/>
    <col min="43" max="52" width="7.140625" hidden="1" customWidth="1"/>
    <col min="53" max="53" width="0" hidden="1" customWidth="1"/>
    <col min="54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 x14ac:dyDescent="0.3">
      <c r="A1" s="15">
        <v>1068</v>
      </c>
      <c r="B1" s="20"/>
      <c r="C1" s="54" t="s">
        <v>0</v>
      </c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  <c r="EK1" s="18"/>
      <c r="EL1" s="18"/>
      <c r="EM1" s="18"/>
      <c r="EN1" s="18"/>
      <c r="EO1" s="18"/>
      <c r="EP1" s="18"/>
      <c r="EQ1" s="18"/>
      <c r="ER1" s="18"/>
      <c r="ES1" s="18"/>
      <c r="ET1" s="18"/>
      <c r="EU1" s="18"/>
      <c r="EV1" s="18"/>
      <c r="EW1" s="18"/>
      <c r="EX1" s="18"/>
      <c r="EY1" s="18"/>
      <c r="EZ1" s="18"/>
      <c r="FA1" s="18"/>
    </row>
    <row r="2" spans="1:167" x14ac:dyDescent="0.25">
      <c r="A2" s="16" t="s">
        <v>1</v>
      </c>
      <c r="B2" s="21"/>
      <c r="C2" s="24" t="s">
        <v>2</v>
      </c>
      <c r="D2" s="18"/>
      <c r="E2" s="25" t="s">
        <v>188</v>
      </c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/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  <c r="CX2" s="18"/>
      <c r="CY2" s="18"/>
      <c r="CZ2" s="18"/>
      <c r="DA2" s="18"/>
      <c r="DB2" s="18"/>
      <c r="DC2" s="18"/>
      <c r="DD2" s="18"/>
      <c r="DE2" s="18"/>
      <c r="DF2" s="18"/>
      <c r="DG2" s="18"/>
      <c r="DH2" s="18"/>
      <c r="DI2" s="18"/>
      <c r="DJ2" s="18"/>
      <c r="DK2" s="18"/>
      <c r="DL2" s="18"/>
      <c r="DM2" s="18"/>
      <c r="DN2" s="18"/>
      <c r="DO2" s="18"/>
      <c r="DP2" s="18"/>
      <c r="DQ2" s="18"/>
      <c r="DR2" s="18"/>
      <c r="DS2" s="18"/>
      <c r="DT2" s="18"/>
      <c r="DU2" s="18"/>
      <c r="DV2" s="18"/>
      <c r="DW2" s="18"/>
      <c r="DX2" s="18"/>
      <c r="DY2" s="18"/>
      <c r="DZ2" s="18"/>
      <c r="EA2" s="18"/>
      <c r="EB2" s="18"/>
      <c r="EC2" s="18"/>
      <c r="ED2" s="18"/>
      <c r="EE2" s="18"/>
      <c r="EF2" s="18"/>
      <c r="EG2" s="18"/>
      <c r="EH2" s="18"/>
      <c r="EI2" s="18"/>
      <c r="EJ2" s="18"/>
      <c r="EK2" s="18"/>
      <c r="EL2" s="18"/>
      <c r="EM2" s="18"/>
      <c r="EN2" s="18"/>
      <c r="EO2" s="18"/>
      <c r="EP2" s="18"/>
      <c r="EQ2" s="18"/>
      <c r="ER2" s="18"/>
      <c r="ES2" s="18"/>
      <c r="ET2" s="18"/>
      <c r="EU2" s="18"/>
      <c r="EV2" s="18"/>
      <c r="EW2" s="18"/>
      <c r="EX2" s="18"/>
      <c r="EY2" s="18"/>
      <c r="EZ2" s="18"/>
      <c r="FA2" s="18"/>
    </row>
    <row r="3" spans="1:167" x14ac:dyDescent="0.25">
      <c r="A3" s="16" t="s">
        <v>4</v>
      </c>
      <c r="B3" s="22">
        <v>1068</v>
      </c>
      <c r="C3" s="24" t="s">
        <v>5</v>
      </c>
      <c r="D3" s="18"/>
      <c r="E3" s="26" t="s">
        <v>6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  <c r="X3" s="18"/>
      <c r="Y3" s="18"/>
      <c r="Z3" s="18"/>
      <c r="AA3" s="18"/>
      <c r="AB3" s="18"/>
      <c r="AC3" s="18"/>
      <c r="AD3" s="18"/>
      <c r="AE3" s="18"/>
      <c r="AF3" s="18"/>
      <c r="AG3" s="18"/>
      <c r="AH3" s="18"/>
      <c r="AI3" s="18"/>
      <c r="AJ3" s="18"/>
      <c r="AK3" s="18"/>
      <c r="AL3" s="18"/>
      <c r="AM3" s="18"/>
      <c r="AN3" s="18"/>
      <c r="AO3" s="18"/>
      <c r="AP3" s="18"/>
      <c r="AQ3" s="18"/>
      <c r="AR3" s="18"/>
      <c r="AS3" s="18"/>
      <c r="AT3" s="18"/>
      <c r="AU3" s="18"/>
      <c r="AV3" s="18"/>
      <c r="AW3" s="18"/>
      <c r="AX3" s="18"/>
      <c r="AY3" s="18"/>
      <c r="AZ3" s="18"/>
      <c r="BA3" s="18"/>
      <c r="BB3" s="18"/>
      <c r="BC3" s="18"/>
      <c r="BD3" s="18"/>
      <c r="BE3" s="18"/>
      <c r="BF3" s="18"/>
      <c r="BG3" s="18"/>
      <c r="BH3" s="18"/>
      <c r="BI3" s="18"/>
      <c r="BJ3" s="18"/>
      <c r="BK3" s="18"/>
      <c r="BL3" s="18"/>
      <c r="BM3" s="18"/>
      <c r="BN3" s="18"/>
      <c r="BO3" s="18"/>
      <c r="BP3" s="18"/>
      <c r="BQ3" s="18"/>
      <c r="BR3" s="18"/>
      <c r="BS3" s="18"/>
      <c r="BT3" s="18"/>
      <c r="BU3" s="18"/>
      <c r="BV3" s="18"/>
      <c r="BW3" s="18"/>
      <c r="BX3" s="18"/>
      <c r="BY3" s="18"/>
      <c r="BZ3" s="18"/>
      <c r="CA3" s="18"/>
      <c r="CB3" s="18"/>
      <c r="CC3" s="18"/>
      <c r="CD3" s="18"/>
      <c r="CE3" s="18"/>
      <c r="CF3" s="18"/>
      <c r="CG3" s="18"/>
      <c r="CH3" s="18"/>
      <c r="CI3" s="18"/>
      <c r="CJ3" s="18"/>
      <c r="CK3" s="18"/>
      <c r="CL3" s="18"/>
      <c r="CM3" s="18"/>
      <c r="CN3" s="18"/>
      <c r="CO3" s="18"/>
      <c r="CP3" s="18"/>
      <c r="CQ3" s="18"/>
      <c r="CR3" s="18"/>
      <c r="CS3" s="18"/>
      <c r="CT3" s="18"/>
      <c r="CU3" s="18"/>
      <c r="CV3" s="18"/>
      <c r="CW3" s="18"/>
      <c r="CX3" s="18"/>
      <c r="CY3" s="18"/>
      <c r="CZ3" s="18"/>
      <c r="DA3" s="18"/>
      <c r="DB3" s="18"/>
      <c r="DC3" s="18"/>
      <c r="DD3" s="18"/>
      <c r="DE3" s="18"/>
      <c r="DF3" s="18"/>
      <c r="DG3" s="18"/>
      <c r="DH3" s="18"/>
      <c r="DI3" s="18"/>
      <c r="DJ3" s="18"/>
      <c r="DK3" s="18"/>
      <c r="DL3" s="18"/>
      <c r="DM3" s="18"/>
      <c r="DN3" s="18"/>
      <c r="DO3" s="18"/>
      <c r="DP3" s="18"/>
      <c r="DQ3" s="18"/>
      <c r="DR3" s="18"/>
      <c r="DS3" s="18"/>
      <c r="DT3" s="18"/>
      <c r="DU3" s="18"/>
      <c r="DV3" s="18"/>
      <c r="DW3" s="18"/>
      <c r="DX3" s="18"/>
      <c r="DY3" s="18"/>
      <c r="DZ3" s="18"/>
      <c r="EA3" s="18"/>
      <c r="EB3" s="18"/>
      <c r="EC3" s="18"/>
      <c r="ED3" s="18"/>
      <c r="EE3" s="18"/>
      <c r="EF3" s="18"/>
      <c r="EG3" s="18"/>
      <c r="EH3" s="18"/>
      <c r="EI3" s="18"/>
      <c r="EJ3" s="18"/>
      <c r="EK3" s="18"/>
      <c r="EL3" s="18"/>
      <c r="EM3" s="18"/>
      <c r="EN3" s="18"/>
      <c r="EO3" s="18"/>
      <c r="EP3" s="18"/>
      <c r="EQ3" s="18"/>
      <c r="ER3" s="18"/>
      <c r="ES3" s="18"/>
      <c r="ET3" s="18"/>
      <c r="EU3" s="18"/>
      <c r="EV3" s="18"/>
      <c r="EW3" s="18"/>
      <c r="EX3" s="18"/>
      <c r="EY3" s="18"/>
      <c r="EZ3" s="18"/>
      <c r="FA3" s="18"/>
    </row>
    <row r="4" spans="1:167" x14ac:dyDescent="0.25">
      <c r="A4" s="17" t="s">
        <v>7</v>
      </c>
      <c r="B4" s="21"/>
      <c r="C4" s="40">
        <v>70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/>
      <c r="AS4" s="18"/>
      <c r="AT4" s="18"/>
      <c r="AU4" s="18"/>
      <c r="AV4" s="18"/>
      <c r="AW4" s="18"/>
      <c r="AX4" s="18"/>
      <c r="AY4" s="18"/>
      <c r="AZ4" s="18"/>
      <c r="BA4" s="18"/>
      <c r="BB4" s="18"/>
      <c r="BC4" s="18"/>
      <c r="BD4" s="18"/>
      <c r="BE4" s="18"/>
      <c r="BF4" s="18"/>
      <c r="BG4" s="18"/>
      <c r="BH4" s="18"/>
      <c r="BI4" s="18"/>
      <c r="BJ4" s="18"/>
      <c r="BK4" s="18"/>
      <c r="BL4" s="18"/>
      <c r="BM4" s="18"/>
      <c r="BN4" s="18"/>
      <c r="BO4" s="18"/>
      <c r="BP4" s="18"/>
      <c r="BQ4" s="18"/>
      <c r="BR4" s="18"/>
      <c r="BS4" s="18"/>
      <c r="BT4" s="18"/>
      <c r="BU4" s="18"/>
      <c r="BV4" s="18"/>
      <c r="BW4" s="18"/>
      <c r="BX4" s="18"/>
      <c r="BY4" s="18"/>
      <c r="BZ4" s="18"/>
      <c r="CA4" s="18"/>
      <c r="CB4" s="18"/>
      <c r="CC4" s="18"/>
      <c r="CD4" s="18"/>
      <c r="CE4" s="18"/>
      <c r="CF4" s="18"/>
      <c r="CG4" s="18"/>
      <c r="CH4" s="18"/>
      <c r="CI4" s="18"/>
      <c r="CJ4" s="18"/>
      <c r="CK4" s="18"/>
      <c r="CL4" s="18"/>
      <c r="CM4" s="18"/>
      <c r="CN4" s="18"/>
      <c r="CO4" s="18"/>
      <c r="CP4" s="18"/>
      <c r="CQ4" s="18"/>
      <c r="CR4" s="18"/>
      <c r="CS4" s="18"/>
      <c r="CT4" s="18"/>
      <c r="CU4" s="18"/>
      <c r="CV4" s="18"/>
      <c r="CW4" s="18"/>
      <c r="CX4" s="18"/>
      <c r="CY4" s="18"/>
      <c r="CZ4" s="18"/>
      <c r="DA4" s="18"/>
      <c r="DB4" s="18"/>
      <c r="DC4" s="18"/>
      <c r="DD4" s="18"/>
      <c r="DE4" s="18"/>
      <c r="DF4" s="18"/>
      <c r="DG4" s="18"/>
      <c r="DH4" s="18"/>
      <c r="DI4" s="18"/>
      <c r="DJ4" s="18"/>
      <c r="DK4" s="18"/>
      <c r="DL4" s="18"/>
      <c r="DM4" s="18"/>
      <c r="DN4" s="18"/>
      <c r="DO4" s="18"/>
      <c r="DP4" s="18"/>
      <c r="DQ4" s="18"/>
      <c r="DR4" s="18"/>
      <c r="DS4" s="18"/>
      <c r="DT4" s="18"/>
      <c r="DU4" s="18"/>
      <c r="DV4" s="18"/>
      <c r="DW4" s="18"/>
      <c r="DX4" s="18"/>
      <c r="DY4" s="18"/>
      <c r="DZ4" s="18"/>
      <c r="EA4" s="18"/>
      <c r="EB4" s="18"/>
      <c r="EC4" s="18"/>
      <c r="ED4" s="18"/>
      <c r="EE4" s="18"/>
      <c r="EF4" s="18"/>
      <c r="EG4" s="18"/>
      <c r="EH4" s="18"/>
      <c r="EI4" s="18"/>
      <c r="EJ4" s="18"/>
      <c r="EK4" s="18"/>
      <c r="EL4" s="18"/>
      <c r="EM4" s="18"/>
      <c r="EN4" s="18"/>
      <c r="EO4" s="18"/>
      <c r="EP4" s="18"/>
      <c r="EQ4" s="18"/>
      <c r="ER4" s="18"/>
      <c r="ES4" s="18"/>
      <c r="ET4" s="18"/>
      <c r="EU4" s="18"/>
      <c r="EV4" s="18"/>
      <c r="EW4" s="18"/>
      <c r="EX4" s="18"/>
      <c r="EY4" s="18"/>
      <c r="EZ4" s="18"/>
      <c r="FA4" s="18"/>
    </row>
    <row r="5" spans="1:167" hidden="1" x14ac:dyDescent="0.25">
      <c r="A5" s="18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/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18"/>
      <c r="ED5" s="18"/>
      <c r="EE5" s="18"/>
      <c r="EF5" s="18"/>
      <c r="EG5" s="18"/>
      <c r="EH5" s="18"/>
      <c r="EI5" s="18"/>
      <c r="EJ5" s="18"/>
      <c r="EK5" s="18"/>
      <c r="EL5" s="18"/>
      <c r="EM5" s="18"/>
      <c r="EN5" s="18"/>
      <c r="EO5" s="18"/>
      <c r="EP5" s="18"/>
      <c r="EQ5" s="18"/>
      <c r="ER5" s="18"/>
      <c r="ES5" s="18"/>
      <c r="ET5" s="18"/>
      <c r="EU5" s="18"/>
      <c r="EV5" s="18"/>
      <c r="EW5" s="18"/>
      <c r="EX5" s="18"/>
      <c r="EY5" s="18"/>
      <c r="EZ5" s="18"/>
      <c r="FA5" s="18"/>
    </row>
    <row r="6" spans="1:167" hidden="1" x14ac:dyDescent="0.25">
      <c r="A6" s="18"/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33" t="s">
        <v>8</v>
      </c>
      <c r="AF6" s="33" t="s">
        <v>9</v>
      </c>
      <c r="AG6" s="33"/>
      <c r="AH6" s="33"/>
      <c r="AI6" s="33"/>
      <c r="AJ6" s="33"/>
      <c r="AK6" s="33"/>
      <c r="AL6" s="33" t="s">
        <v>10</v>
      </c>
      <c r="AM6" s="33" t="s">
        <v>11</v>
      </c>
      <c r="AN6" s="33" t="s">
        <v>12</v>
      </c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18"/>
      <c r="ED6" s="18"/>
      <c r="EE6" s="18"/>
      <c r="EF6" s="18"/>
      <c r="EG6" s="18"/>
      <c r="EH6" s="18"/>
      <c r="EI6" s="18"/>
      <c r="EJ6" s="18"/>
      <c r="EK6" s="18"/>
      <c r="EL6" s="18"/>
      <c r="EM6" s="18"/>
      <c r="EN6" s="18"/>
      <c r="EO6" s="18"/>
      <c r="EP6" s="18"/>
      <c r="EQ6" s="18"/>
      <c r="ER6" s="18"/>
      <c r="ES6" s="18"/>
      <c r="ET6" s="18"/>
      <c r="EU6" s="18"/>
      <c r="EV6" s="18"/>
      <c r="EW6" s="18"/>
      <c r="EX6" s="18"/>
      <c r="EY6" s="18"/>
      <c r="EZ6" s="18"/>
      <c r="FA6" s="18"/>
    </row>
    <row r="7" spans="1:167" ht="14.1" customHeight="1" x14ac:dyDescent="0.25">
      <c r="A7" s="18"/>
      <c r="B7" s="23">
        <v>219</v>
      </c>
      <c r="C7" s="18"/>
      <c r="D7" s="18"/>
      <c r="E7" s="55" t="s">
        <v>13</v>
      </c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</row>
    <row r="8" spans="1:167" ht="14.1" customHeight="1" x14ac:dyDescent="0.25">
      <c r="A8" s="52" t="s">
        <v>14</v>
      </c>
      <c r="B8" s="53" t="s">
        <v>15</v>
      </c>
      <c r="C8" s="52" t="s">
        <v>16</v>
      </c>
      <c r="D8" s="18"/>
      <c r="E8" s="63" t="s">
        <v>17</v>
      </c>
      <c r="F8" s="64"/>
      <c r="G8" s="64"/>
      <c r="H8" s="64"/>
      <c r="I8" s="64"/>
      <c r="J8" s="65"/>
      <c r="K8" s="60" t="s">
        <v>18</v>
      </c>
      <c r="L8" s="61"/>
      <c r="M8" s="61"/>
      <c r="N8" s="61"/>
      <c r="O8" s="61"/>
      <c r="P8" s="62"/>
      <c r="Q8" s="79" t="s">
        <v>19</v>
      </c>
      <c r="R8" s="79"/>
      <c r="S8" s="18"/>
      <c r="T8" s="78" t="s">
        <v>20</v>
      </c>
      <c r="U8" s="78"/>
      <c r="V8" s="78"/>
      <c r="W8" s="78"/>
      <c r="X8" s="78"/>
      <c r="Y8" s="78"/>
      <c r="Z8" s="78"/>
      <c r="AA8" s="78"/>
      <c r="AB8" s="78"/>
      <c r="AC8" s="78"/>
      <c r="AD8" s="78"/>
      <c r="AE8" s="34"/>
      <c r="AF8" s="73" t="s">
        <v>21</v>
      </c>
      <c r="AG8" s="73"/>
      <c r="AH8" s="73"/>
      <c r="AI8" s="73"/>
      <c r="AJ8" s="73"/>
      <c r="AK8" s="73"/>
      <c r="AL8" s="73"/>
      <c r="AM8" s="73"/>
      <c r="AN8" s="73"/>
      <c r="AO8" s="73"/>
      <c r="AP8" s="34"/>
      <c r="AQ8" s="75" t="s">
        <v>19</v>
      </c>
      <c r="AR8" s="75"/>
      <c r="AS8" s="75"/>
      <c r="AT8" s="75"/>
      <c r="AU8" s="75"/>
      <c r="AV8" s="75"/>
      <c r="AW8" s="75"/>
      <c r="AX8" s="75"/>
      <c r="AY8" s="75"/>
      <c r="AZ8" s="75"/>
      <c r="BA8" s="76" t="s">
        <v>22</v>
      </c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</row>
    <row r="9" spans="1:167" ht="14.1" customHeight="1" x14ac:dyDescent="0.25">
      <c r="A9" s="52"/>
      <c r="B9" s="53"/>
      <c r="C9" s="52"/>
      <c r="D9" s="18"/>
      <c r="E9" s="78" t="s">
        <v>23</v>
      </c>
      <c r="F9" s="78"/>
      <c r="G9" s="66" t="s">
        <v>24</v>
      </c>
      <c r="H9" s="67"/>
      <c r="I9" s="67"/>
      <c r="J9" s="68"/>
      <c r="K9" s="56" t="s">
        <v>23</v>
      </c>
      <c r="L9" s="57"/>
      <c r="M9" s="69" t="s">
        <v>24</v>
      </c>
      <c r="N9" s="70"/>
      <c r="O9" s="70"/>
      <c r="P9" s="71"/>
      <c r="Q9" s="58" t="s">
        <v>23</v>
      </c>
      <c r="R9" s="58" t="s">
        <v>24</v>
      </c>
      <c r="S9" s="18"/>
      <c r="T9" s="80" t="s">
        <v>25</v>
      </c>
      <c r="U9" s="80" t="s">
        <v>26</v>
      </c>
      <c r="V9" s="80" t="s">
        <v>27</v>
      </c>
      <c r="W9" s="80" t="s">
        <v>28</v>
      </c>
      <c r="X9" s="80" t="s">
        <v>29</v>
      </c>
      <c r="Y9" s="80" t="s">
        <v>30</v>
      </c>
      <c r="Z9" s="80" t="s">
        <v>31</v>
      </c>
      <c r="AA9" s="80" t="s">
        <v>32</v>
      </c>
      <c r="AB9" s="80" t="s">
        <v>33</v>
      </c>
      <c r="AC9" s="80" t="s">
        <v>34</v>
      </c>
      <c r="AD9" s="77" t="s">
        <v>35</v>
      </c>
      <c r="AE9" s="34"/>
      <c r="AF9" s="48" t="s">
        <v>36</v>
      </c>
      <c r="AG9" s="48" t="s">
        <v>37</v>
      </c>
      <c r="AH9" s="48" t="s">
        <v>38</v>
      </c>
      <c r="AI9" s="48" t="s">
        <v>39</v>
      </c>
      <c r="AJ9" s="48" t="s">
        <v>40</v>
      </c>
      <c r="AK9" s="48" t="s">
        <v>41</v>
      </c>
      <c r="AL9" s="48" t="s">
        <v>42</v>
      </c>
      <c r="AM9" s="48" t="s">
        <v>43</v>
      </c>
      <c r="AN9" s="48" t="s">
        <v>44</v>
      </c>
      <c r="AO9" s="48" t="s">
        <v>45</v>
      </c>
      <c r="AP9" s="34"/>
      <c r="AQ9" s="74" t="s">
        <v>46</v>
      </c>
      <c r="AR9" s="74"/>
      <c r="AS9" s="74" t="s">
        <v>47</v>
      </c>
      <c r="AT9" s="74"/>
      <c r="AU9" s="74" t="s">
        <v>48</v>
      </c>
      <c r="AV9" s="74"/>
      <c r="AW9" s="74"/>
      <c r="AX9" s="74" t="s">
        <v>49</v>
      </c>
      <c r="AY9" s="74"/>
      <c r="AZ9" s="74"/>
      <c r="BA9" s="76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18"/>
      <c r="ED9" s="18"/>
      <c r="EE9" s="18"/>
      <c r="EF9" s="18"/>
      <c r="EG9" s="18"/>
      <c r="EH9" s="18"/>
      <c r="EI9" s="18"/>
      <c r="EJ9" s="18"/>
      <c r="EK9" s="18"/>
      <c r="EL9" s="18"/>
      <c r="EM9" s="18"/>
      <c r="EN9" s="18"/>
      <c r="EO9" s="18"/>
      <c r="EP9" s="18"/>
      <c r="EQ9" s="18"/>
      <c r="ER9" s="18"/>
      <c r="ES9" s="18"/>
      <c r="ET9" s="18"/>
      <c r="EU9" s="18"/>
      <c r="EV9" s="18"/>
      <c r="EW9" s="18"/>
      <c r="EX9" s="18"/>
      <c r="EY9" s="18"/>
      <c r="EZ9" s="18"/>
      <c r="FA9" s="18"/>
    </row>
    <row r="10" spans="1:167" ht="27.95" customHeight="1" thickBot="1" x14ac:dyDescent="0.3">
      <c r="A10" s="52"/>
      <c r="B10" s="53"/>
      <c r="C10" s="52"/>
      <c r="D10" s="18"/>
      <c r="E10" s="27" t="s">
        <v>50</v>
      </c>
      <c r="F10" s="27" t="s">
        <v>51</v>
      </c>
      <c r="G10" s="27" t="s">
        <v>50</v>
      </c>
      <c r="H10" s="27" t="s">
        <v>51</v>
      </c>
      <c r="I10" s="29" t="s">
        <v>52</v>
      </c>
      <c r="J10" s="27" t="s">
        <v>53</v>
      </c>
      <c r="K10" s="31" t="s">
        <v>50</v>
      </c>
      <c r="L10" s="31" t="s">
        <v>51</v>
      </c>
      <c r="M10" s="31" t="s">
        <v>50</v>
      </c>
      <c r="N10" s="31" t="s">
        <v>51</v>
      </c>
      <c r="O10" s="29" t="s">
        <v>52</v>
      </c>
      <c r="P10" s="31" t="s">
        <v>53</v>
      </c>
      <c r="Q10" s="59"/>
      <c r="R10" s="59"/>
      <c r="S10" s="18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77"/>
      <c r="AE10" s="34"/>
      <c r="AF10" s="49"/>
      <c r="AG10" s="49"/>
      <c r="AH10" s="49"/>
      <c r="AI10" s="49"/>
      <c r="AJ10" s="49"/>
      <c r="AK10" s="49"/>
      <c r="AL10" s="49"/>
      <c r="AM10" s="49"/>
      <c r="AN10" s="49"/>
      <c r="AO10" s="49"/>
      <c r="AP10" s="34"/>
      <c r="AQ10" s="35" t="s">
        <v>54</v>
      </c>
      <c r="AR10" s="35" t="s">
        <v>24</v>
      </c>
      <c r="AS10" s="35" t="s">
        <v>54</v>
      </c>
      <c r="AT10" s="35" t="s">
        <v>24</v>
      </c>
      <c r="AU10" s="35">
        <v>1</v>
      </c>
      <c r="AV10" s="35">
        <v>2</v>
      </c>
      <c r="AW10" s="35">
        <v>3</v>
      </c>
      <c r="AX10" s="35">
        <v>1</v>
      </c>
      <c r="AY10" s="35">
        <v>2</v>
      </c>
      <c r="AZ10" s="35">
        <v>3</v>
      </c>
      <c r="BA10" s="76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18"/>
      <c r="ED10" s="18"/>
      <c r="EE10" s="18"/>
      <c r="EF10" s="18"/>
      <c r="EG10" s="18"/>
      <c r="EH10" s="18"/>
      <c r="EI10" s="18"/>
      <c r="EJ10" s="18"/>
      <c r="EK10" s="18"/>
      <c r="EL10" s="18"/>
      <c r="EM10" s="18"/>
      <c r="EN10" s="18"/>
      <c r="EO10" s="18"/>
      <c r="EP10" s="18"/>
      <c r="EQ10" s="18"/>
      <c r="ER10" s="18"/>
      <c r="ES10" s="18"/>
      <c r="ET10" s="18"/>
      <c r="EU10" s="18"/>
      <c r="EV10" s="18"/>
      <c r="EW10" s="18"/>
      <c r="EX10" s="18"/>
      <c r="EY10" s="18"/>
      <c r="EZ10" s="18"/>
      <c r="FA10" s="18"/>
    </row>
    <row r="11" spans="1:167" x14ac:dyDescent="0.25">
      <c r="A11" s="19">
        <v>1</v>
      </c>
      <c r="B11" s="19">
        <v>122392</v>
      </c>
      <c r="C11" s="19" t="s">
        <v>189</v>
      </c>
      <c r="D11" s="18"/>
      <c r="E11" s="28">
        <f t="shared" ref="E11:E50" si="0">IF((COUNTA(T11:AC11)&gt;0),(ROUND((AVERAGE(T11:AC11)),0)),"")</f>
        <v>85</v>
      </c>
      <c r="F11" s="28" t="str">
        <f t="shared" ref="F11:F50" si="1">IF(AND(ISNUMBER(E11),E11&gt;=1),IF(E11&lt;=$FD$13,$FE$13,IF(E11&lt;=$FD$14,$FE$14,IF(E11&lt;=$FD$15,$FE$15,IF(E11&lt;=$FD$16,$FE$16,)))), "")</f>
        <v>A</v>
      </c>
      <c r="G11" s="28">
        <f t="shared" ref="G11:G50" si="2">IF((COUNTA(T11:AD11)&gt;0),(ROUND((AVERAGE(T11:AD11)),0)),"")</f>
        <v>85</v>
      </c>
      <c r="H11" s="28" t="str">
        <f t="shared" ref="H11:H50" si="3">IF(AND(ISNUMBER(G11),G11&gt;=1),IF(G11&lt;=$FD$13,$FE$13,IF(G11&lt;=$FD$14,$FE$14,IF(G11&lt;=$FD$15,$FE$15,IF(G11&lt;=$FD$16,$FE$16,)))), "")</f>
        <v>A</v>
      </c>
      <c r="I11" s="36">
        <v>1</v>
      </c>
      <c r="J11" s="28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dalam menganalisis Konsep ilmu ekonomi, masalah pokok ekonomi, peran pelaku ekonomi, permintaan dan penawaran.</v>
      </c>
      <c r="K11" s="28">
        <f t="shared" ref="K11:K50" si="5">IF((COUNTA(AF11:AO11)&gt;0),AVERAGE(AF11:AO11),"")</f>
        <v>85</v>
      </c>
      <c r="L11" s="28" t="str">
        <f t="shared" ref="L11:L50" si="6">IF(AND(ISNUMBER(K11),K11&gt;=1), IF(K11&lt;=$FD$27,$FE$27,IF(K11&lt;=$FD$28,$FE$28,IF(K11&lt;=$FD$29,$FE$29,IF(K11&lt;=$FD$30,$FE$30,)))), "")</f>
        <v>A</v>
      </c>
      <c r="M11" s="28">
        <f t="shared" ref="M11:M50" si="7">IF((COUNTA(AF11:AO11)&gt;0),AVERAGE(AF11:AO11),"")</f>
        <v>85</v>
      </c>
      <c r="N11" s="28" t="str">
        <f t="shared" ref="N11:N50" si="8">IF(AND(ISNUMBER(M11),M11&gt;=1), IF(M11&lt;=$FD$27,$FE$27,IF(M11&lt;=$FD$28,$FE$28,IF(M11&lt;=$FD$29,$FE$29,IF(M11&lt;=$FD$30,$FE$30,)))), "")</f>
        <v>A</v>
      </c>
      <c r="O11" s="36">
        <v>1</v>
      </c>
      <c r="P11" s="28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Sangat terampil menghitung teori produksi, fungsi,elastisitas permintaan  penawaran serta menggambar kurvanya.</v>
      </c>
      <c r="Q11" s="39" t="s">
        <v>9</v>
      </c>
      <c r="R11" s="39" t="s">
        <v>9</v>
      </c>
      <c r="S11" s="18"/>
      <c r="T11" s="41">
        <v>85</v>
      </c>
      <c r="U11" s="41">
        <v>84</v>
      </c>
      <c r="V11" s="42">
        <v>93.11</v>
      </c>
      <c r="W11" s="41">
        <v>79</v>
      </c>
      <c r="X11" s="1"/>
      <c r="Y11" s="1"/>
      <c r="Z11" s="1"/>
      <c r="AA11" s="1"/>
      <c r="AB11" s="1"/>
      <c r="AC11" s="1"/>
      <c r="AD11" s="1"/>
      <c r="AE11" s="18"/>
      <c r="AF11" s="41">
        <v>85</v>
      </c>
      <c r="AG11" s="41">
        <v>85</v>
      </c>
      <c r="AH11" s="41">
        <v>85</v>
      </c>
      <c r="AI11" s="1"/>
      <c r="AJ11" s="1"/>
      <c r="AK11" s="1"/>
      <c r="AL11" s="1"/>
      <c r="AM11" s="1"/>
      <c r="AN11" s="1"/>
      <c r="AO11" s="1"/>
      <c r="AP11" s="18"/>
      <c r="AQ11" s="32"/>
      <c r="AR11" s="32"/>
      <c r="AS11" s="32"/>
      <c r="AT11" s="32"/>
      <c r="AU11" s="32"/>
      <c r="AV11" s="32"/>
      <c r="AW11" s="32"/>
      <c r="AX11" s="32"/>
      <c r="AY11" s="32"/>
      <c r="AZ11" s="32"/>
      <c r="BA11" s="1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/>
      <c r="CF11" s="18"/>
      <c r="CG11" s="18"/>
      <c r="CH11" s="18"/>
      <c r="CI11" s="18"/>
      <c r="CJ11" s="18"/>
      <c r="CK11" s="18"/>
      <c r="CL11" s="18"/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18"/>
      <c r="ED11" s="18"/>
      <c r="EE11" s="18"/>
      <c r="EF11" s="18"/>
      <c r="EG11" s="18"/>
      <c r="EH11" s="18"/>
      <c r="EI11" s="18"/>
      <c r="EJ11" s="18"/>
      <c r="EK11" s="18"/>
      <c r="EL11" s="18"/>
      <c r="EM11" s="18"/>
      <c r="EN11" s="18"/>
      <c r="EO11" s="18"/>
      <c r="EP11" s="18"/>
      <c r="EQ11" s="18"/>
      <c r="ER11" s="18"/>
      <c r="ES11" s="18"/>
      <c r="ET11" s="18"/>
      <c r="EU11" s="18"/>
      <c r="EV11" s="18"/>
      <c r="EW11" s="18"/>
      <c r="EX11" s="18"/>
      <c r="EY11" s="18"/>
      <c r="EZ11" s="18"/>
      <c r="FA11" s="18"/>
      <c r="FC11" s="51" t="s">
        <v>56</v>
      </c>
      <c r="FD11" s="51"/>
      <c r="FE11" s="51"/>
      <c r="FG11" s="50" t="s">
        <v>57</v>
      </c>
      <c r="FH11" s="50"/>
      <c r="FI11" s="50"/>
    </row>
    <row r="12" spans="1:167" x14ac:dyDescent="0.25">
      <c r="A12" s="19">
        <v>2</v>
      </c>
      <c r="B12" s="19">
        <v>122408</v>
      </c>
      <c r="C12" s="19" t="s">
        <v>190</v>
      </c>
      <c r="D12" s="18"/>
      <c r="E12" s="28">
        <f t="shared" si="0"/>
        <v>80</v>
      </c>
      <c r="F12" s="28" t="str">
        <f t="shared" si="1"/>
        <v>B</v>
      </c>
      <c r="G12" s="28">
        <f t="shared" si="2"/>
        <v>80</v>
      </c>
      <c r="H12" s="28" t="str">
        <f t="shared" si="3"/>
        <v>B</v>
      </c>
      <c r="I12" s="36">
        <v>2</v>
      </c>
      <c r="J1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2" s="28">
        <f t="shared" si="5"/>
        <v>85</v>
      </c>
      <c r="L12" s="28" t="str">
        <f t="shared" si="6"/>
        <v>A</v>
      </c>
      <c r="M12" s="28">
        <f t="shared" si="7"/>
        <v>85</v>
      </c>
      <c r="N12" s="28" t="str">
        <f t="shared" si="8"/>
        <v>A</v>
      </c>
      <c r="O12" s="36">
        <v>1</v>
      </c>
      <c r="P12" s="28" t="str">
        <f t="shared" si="9"/>
        <v>Sangat terampil menghitung teori produksi, fungsi,elastisitas permintaan  penawaran serta menggambar kurvanya.</v>
      </c>
      <c r="Q12" s="39" t="s">
        <v>9</v>
      </c>
      <c r="R12" s="39" t="s">
        <v>9</v>
      </c>
      <c r="S12" s="18"/>
      <c r="T12" s="41">
        <v>78</v>
      </c>
      <c r="U12" s="41">
        <v>86</v>
      </c>
      <c r="V12" s="43">
        <v>70.86</v>
      </c>
      <c r="W12" s="41">
        <v>87</v>
      </c>
      <c r="X12" s="1"/>
      <c r="Y12" s="1"/>
      <c r="Z12" s="1"/>
      <c r="AA12" s="1"/>
      <c r="AB12" s="1"/>
      <c r="AC12" s="1"/>
      <c r="AD12" s="1"/>
      <c r="AE12" s="18"/>
      <c r="AF12" s="41">
        <v>85</v>
      </c>
      <c r="AG12" s="41">
        <v>85</v>
      </c>
      <c r="AH12" s="41">
        <v>85</v>
      </c>
      <c r="AI12" s="1"/>
      <c r="AJ12" s="1"/>
      <c r="AK12" s="1"/>
      <c r="AL12" s="1"/>
      <c r="AM12" s="1"/>
      <c r="AN12" s="1"/>
      <c r="AO12" s="1"/>
      <c r="AP12" s="18"/>
      <c r="AQ12" s="32"/>
      <c r="AR12" s="32"/>
      <c r="AS12" s="32"/>
      <c r="AT12" s="32"/>
      <c r="AU12" s="32"/>
      <c r="AV12" s="32"/>
      <c r="AW12" s="32"/>
      <c r="AX12" s="32"/>
      <c r="AY12" s="32"/>
      <c r="AZ12" s="32"/>
      <c r="BA12" s="1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/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18"/>
      <c r="ED12" s="18"/>
      <c r="EE12" s="18"/>
      <c r="EF12" s="18"/>
      <c r="EG12" s="18"/>
      <c r="EH12" s="18"/>
      <c r="EI12" s="18"/>
      <c r="EJ12" s="18"/>
      <c r="EK12" s="18"/>
      <c r="EL12" s="18"/>
      <c r="EM12" s="18"/>
      <c r="EN12" s="18"/>
      <c r="EO12" s="18"/>
      <c r="EP12" s="18"/>
      <c r="EQ12" s="18"/>
      <c r="ER12" s="18"/>
      <c r="ES12" s="18"/>
      <c r="ET12" s="18"/>
      <c r="EU12" s="18"/>
      <c r="EV12" s="18"/>
      <c r="EW12" s="18"/>
      <c r="EX12" s="18"/>
      <c r="EY12" s="18"/>
      <c r="EZ12" s="18"/>
      <c r="FA12" s="18"/>
      <c r="FC12" s="5" t="s">
        <v>59</v>
      </c>
      <c r="FD12" s="2" t="s">
        <v>60</v>
      </c>
      <c r="FE12" s="2" t="s">
        <v>61</v>
      </c>
      <c r="FG12" s="9" t="s">
        <v>62</v>
      </c>
      <c r="FH12" s="7" t="s">
        <v>63</v>
      </c>
      <c r="FI12" s="8" t="s">
        <v>64</v>
      </c>
      <c r="FJ12" s="7" t="s">
        <v>65</v>
      </c>
      <c r="FK12" s="8" t="s">
        <v>66</v>
      </c>
    </row>
    <row r="13" spans="1:167" x14ac:dyDescent="0.25">
      <c r="A13" s="19">
        <v>3</v>
      </c>
      <c r="B13" s="19">
        <v>122440</v>
      </c>
      <c r="C13" s="19" t="s">
        <v>191</v>
      </c>
      <c r="D13" s="18"/>
      <c r="E13" s="28">
        <f t="shared" si="0"/>
        <v>90</v>
      </c>
      <c r="F13" s="28" t="str">
        <f t="shared" si="1"/>
        <v>A</v>
      </c>
      <c r="G13" s="28">
        <f t="shared" si="2"/>
        <v>90</v>
      </c>
      <c r="H13" s="28" t="str">
        <f t="shared" si="3"/>
        <v>A</v>
      </c>
      <c r="I13" s="36">
        <v>1</v>
      </c>
      <c r="J13" s="28" t="str">
        <f t="shared" si="4"/>
        <v>Memiliki kemampuan dalam menganalisis Konsep ilmu ekonomi, masalah pokok ekonomi, peran pelaku ekonomi, permintaan dan penawaran.</v>
      </c>
      <c r="K13" s="28">
        <f t="shared" si="5"/>
        <v>85</v>
      </c>
      <c r="L13" s="28" t="str">
        <f t="shared" si="6"/>
        <v>A</v>
      </c>
      <c r="M13" s="28">
        <f t="shared" si="7"/>
        <v>85</v>
      </c>
      <c r="N13" s="28" t="str">
        <f t="shared" si="8"/>
        <v>A</v>
      </c>
      <c r="O13" s="36">
        <v>1</v>
      </c>
      <c r="P13" s="28" t="str">
        <f t="shared" si="9"/>
        <v>Sangat terampil menghitung teori produksi, fungsi,elastisitas permintaan  penawaran serta menggambar kurvanya.</v>
      </c>
      <c r="Q13" s="39" t="s">
        <v>9</v>
      </c>
      <c r="R13" s="39" t="s">
        <v>9</v>
      </c>
      <c r="S13" s="18"/>
      <c r="T13" s="41">
        <v>92</v>
      </c>
      <c r="U13" s="41">
        <v>87</v>
      </c>
      <c r="V13" s="43">
        <v>95</v>
      </c>
      <c r="W13" s="41">
        <v>86</v>
      </c>
      <c r="X13" s="1"/>
      <c r="Y13" s="1"/>
      <c r="Z13" s="1"/>
      <c r="AA13" s="1"/>
      <c r="AB13" s="1"/>
      <c r="AC13" s="1"/>
      <c r="AD13" s="1"/>
      <c r="AE13" s="18"/>
      <c r="AF13" s="41">
        <v>85</v>
      </c>
      <c r="AG13" s="41">
        <v>85</v>
      </c>
      <c r="AH13" s="41">
        <v>85</v>
      </c>
      <c r="AI13" s="1"/>
      <c r="AJ13" s="1"/>
      <c r="AK13" s="1"/>
      <c r="AL13" s="1"/>
      <c r="AM13" s="1"/>
      <c r="AN13" s="1"/>
      <c r="AO13" s="1"/>
      <c r="AP13" s="18"/>
      <c r="AQ13" s="32"/>
      <c r="AR13" s="32"/>
      <c r="AS13" s="32"/>
      <c r="AT13" s="32"/>
      <c r="AU13" s="32"/>
      <c r="AV13" s="32"/>
      <c r="AW13" s="32"/>
      <c r="AX13" s="32"/>
      <c r="AY13" s="32"/>
      <c r="AZ13" s="32"/>
      <c r="BA13" s="1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/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18"/>
      <c r="ED13" s="18"/>
      <c r="EE13" s="18"/>
      <c r="EF13" s="18"/>
      <c r="EG13" s="18"/>
      <c r="EH13" s="18"/>
      <c r="EI13" s="18"/>
      <c r="EJ13" s="18"/>
      <c r="EK13" s="18"/>
      <c r="EL13" s="18"/>
      <c r="EM13" s="18"/>
      <c r="EN13" s="18"/>
      <c r="EO13" s="18"/>
      <c r="EP13" s="18"/>
      <c r="EQ13" s="18"/>
      <c r="ER13" s="18"/>
      <c r="ES13" s="18"/>
      <c r="ET13" s="18"/>
      <c r="EU13" s="18"/>
      <c r="EV13" s="18"/>
      <c r="EW13" s="18"/>
      <c r="EX13" s="18"/>
      <c r="EY13" s="18"/>
      <c r="EZ13" s="18"/>
      <c r="FA13" s="18"/>
      <c r="FC13" s="10">
        <v>0</v>
      </c>
      <c r="FD13" s="11">
        <v>69</v>
      </c>
      <c r="FE13" s="12" t="s">
        <v>11</v>
      </c>
      <c r="FG13" s="45">
        <v>1</v>
      </c>
      <c r="FH13" s="46" t="s">
        <v>224</v>
      </c>
      <c r="FI13" s="46" t="s">
        <v>225</v>
      </c>
      <c r="FJ13" s="44">
        <v>51301</v>
      </c>
      <c r="FK13" s="44">
        <v>51311</v>
      </c>
    </row>
    <row r="14" spans="1:167" x14ac:dyDescent="0.25">
      <c r="A14" s="19">
        <v>4</v>
      </c>
      <c r="B14" s="19">
        <v>122456</v>
      </c>
      <c r="C14" s="19" t="s">
        <v>192</v>
      </c>
      <c r="D14" s="18"/>
      <c r="E14" s="28">
        <f t="shared" si="0"/>
        <v>80</v>
      </c>
      <c r="F14" s="28" t="str">
        <f t="shared" si="1"/>
        <v>B</v>
      </c>
      <c r="G14" s="28">
        <f t="shared" si="2"/>
        <v>80</v>
      </c>
      <c r="H14" s="28" t="str">
        <f t="shared" si="3"/>
        <v>B</v>
      </c>
      <c r="I14" s="36">
        <v>2</v>
      </c>
      <c r="J1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4" s="28">
        <f t="shared" si="5"/>
        <v>85</v>
      </c>
      <c r="L14" s="28" t="str">
        <f t="shared" si="6"/>
        <v>A</v>
      </c>
      <c r="M14" s="28">
        <f t="shared" si="7"/>
        <v>85</v>
      </c>
      <c r="N14" s="28" t="str">
        <f t="shared" si="8"/>
        <v>A</v>
      </c>
      <c r="O14" s="36">
        <v>1</v>
      </c>
      <c r="P14" s="28" t="str">
        <f t="shared" si="9"/>
        <v>Sangat terampil menghitung teori produksi, fungsi,elastisitas permintaan  penawaran serta menggambar kurvanya.</v>
      </c>
      <c r="Q14" s="39" t="s">
        <v>9</v>
      </c>
      <c r="R14" s="39" t="s">
        <v>9</v>
      </c>
      <c r="S14" s="18"/>
      <c r="T14" s="41">
        <v>74</v>
      </c>
      <c r="U14" s="41">
        <v>84</v>
      </c>
      <c r="V14" s="43">
        <v>77.37</v>
      </c>
      <c r="W14" s="41">
        <v>85</v>
      </c>
      <c r="X14" s="1"/>
      <c r="Y14" s="1"/>
      <c r="Z14" s="1"/>
      <c r="AA14" s="1"/>
      <c r="AB14" s="1"/>
      <c r="AC14" s="1"/>
      <c r="AD14" s="1"/>
      <c r="AE14" s="18"/>
      <c r="AF14" s="41">
        <v>85</v>
      </c>
      <c r="AG14" s="41">
        <v>85</v>
      </c>
      <c r="AH14" s="41">
        <v>85</v>
      </c>
      <c r="AI14" s="1"/>
      <c r="AJ14" s="1"/>
      <c r="AK14" s="1"/>
      <c r="AL14" s="1"/>
      <c r="AM14" s="1"/>
      <c r="AN14" s="1"/>
      <c r="AO14" s="1"/>
      <c r="AP14" s="18"/>
      <c r="AQ14" s="32"/>
      <c r="AR14" s="32"/>
      <c r="AS14" s="32"/>
      <c r="AT14" s="32"/>
      <c r="AU14" s="32"/>
      <c r="AV14" s="32"/>
      <c r="AW14" s="32"/>
      <c r="AX14" s="32"/>
      <c r="AY14" s="32"/>
      <c r="AZ14" s="32"/>
      <c r="BA14" s="1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/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18"/>
      <c r="ED14" s="18"/>
      <c r="EE14" s="18"/>
      <c r="EF14" s="18"/>
      <c r="EG14" s="18"/>
      <c r="EH14" s="18"/>
      <c r="EI14" s="18"/>
      <c r="EJ14" s="18"/>
      <c r="EK14" s="18"/>
      <c r="EL14" s="18"/>
      <c r="EM14" s="18"/>
      <c r="EN14" s="18"/>
      <c r="EO14" s="18"/>
      <c r="EP14" s="18"/>
      <c r="EQ14" s="18"/>
      <c r="ER14" s="18"/>
      <c r="ES14" s="18"/>
      <c r="ET14" s="18"/>
      <c r="EU14" s="18"/>
      <c r="EV14" s="18"/>
      <c r="EW14" s="18"/>
      <c r="EX14" s="18"/>
      <c r="EY14" s="18"/>
      <c r="EZ14" s="18"/>
      <c r="FA14" s="18"/>
      <c r="FC14" s="10">
        <v>70</v>
      </c>
      <c r="FD14" s="13">
        <v>75</v>
      </c>
      <c r="FE14" s="14" t="s">
        <v>10</v>
      </c>
      <c r="FG14" s="45"/>
      <c r="FH14" s="46"/>
      <c r="FI14" s="46"/>
      <c r="FJ14" s="44"/>
      <c r="FK14" s="44"/>
    </row>
    <row r="15" spans="1:167" x14ac:dyDescent="0.25">
      <c r="A15" s="19">
        <v>5</v>
      </c>
      <c r="B15" s="19">
        <v>122472</v>
      </c>
      <c r="C15" s="19" t="s">
        <v>193</v>
      </c>
      <c r="D15" s="18"/>
      <c r="E15" s="28">
        <f t="shared" si="0"/>
        <v>73</v>
      </c>
      <c r="F15" s="28" t="str">
        <f t="shared" si="1"/>
        <v>C</v>
      </c>
      <c r="G15" s="28">
        <f t="shared" si="2"/>
        <v>73</v>
      </c>
      <c r="H15" s="28" t="str">
        <f t="shared" si="3"/>
        <v>C</v>
      </c>
      <c r="I15" s="36">
        <v>3</v>
      </c>
      <c r="J15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15" s="28">
        <f t="shared" si="5"/>
        <v>85</v>
      </c>
      <c r="L15" s="28" t="str">
        <f t="shared" si="6"/>
        <v>A</v>
      </c>
      <c r="M15" s="28">
        <f t="shared" si="7"/>
        <v>85</v>
      </c>
      <c r="N15" s="28" t="str">
        <f t="shared" si="8"/>
        <v>A</v>
      </c>
      <c r="O15" s="36">
        <v>1</v>
      </c>
      <c r="P15" s="28" t="str">
        <f t="shared" si="9"/>
        <v>Sangat terampil menghitung teori produksi, fungsi,elastisitas permintaan  penawaran serta menggambar kurvanya.</v>
      </c>
      <c r="Q15" s="39" t="s">
        <v>9</v>
      </c>
      <c r="R15" s="39" t="s">
        <v>9</v>
      </c>
      <c r="S15" s="18"/>
      <c r="T15" s="41">
        <v>78</v>
      </c>
      <c r="U15" s="41">
        <v>64</v>
      </c>
      <c r="V15" s="43">
        <v>84.43</v>
      </c>
      <c r="W15" s="41">
        <v>65</v>
      </c>
      <c r="X15" s="1"/>
      <c r="Y15" s="1"/>
      <c r="Z15" s="1"/>
      <c r="AA15" s="1"/>
      <c r="AB15" s="1"/>
      <c r="AC15" s="1"/>
      <c r="AD15" s="1"/>
      <c r="AE15" s="18"/>
      <c r="AF15" s="41">
        <v>85</v>
      </c>
      <c r="AG15" s="41">
        <v>85</v>
      </c>
      <c r="AH15" s="41">
        <v>85</v>
      </c>
      <c r="AI15" s="1"/>
      <c r="AJ15" s="1"/>
      <c r="AK15" s="1"/>
      <c r="AL15" s="1"/>
      <c r="AM15" s="1"/>
      <c r="AN15" s="1"/>
      <c r="AO15" s="1"/>
      <c r="AP15" s="18"/>
      <c r="AQ15" s="32"/>
      <c r="AR15" s="32"/>
      <c r="AS15" s="32"/>
      <c r="AT15" s="32"/>
      <c r="AU15" s="32"/>
      <c r="AV15" s="32"/>
      <c r="AW15" s="32"/>
      <c r="AX15" s="32"/>
      <c r="AY15" s="32"/>
      <c r="AZ15" s="32"/>
      <c r="BA15" s="1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/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18"/>
      <c r="ED15" s="18"/>
      <c r="EE15" s="18"/>
      <c r="EF15" s="18"/>
      <c r="EG15" s="18"/>
      <c r="EH15" s="18"/>
      <c r="EI15" s="18"/>
      <c r="EJ15" s="18"/>
      <c r="EK15" s="18"/>
      <c r="EL15" s="18"/>
      <c r="EM15" s="18"/>
      <c r="EN15" s="18"/>
      <c r="EO15" s="18"/>
      <c r="EP15" s="18"/>
      <c r="EQ15" s="18"/>
      <c r="ER15" s="18"/>
      <c r="ES15" s="18"/>
      <c r="ET15" s="18"/>
      <c r="EU15" s="18"/>
      <c r="EV15" s="18"/>
      <c r="EW15" s="18"/>
      <c r="EX15" s="18"/>
      <c r="EY15" s="18"/>
      <c r="EZ15" s="18"/>
      <c r="FA15" s="18"/>
      <c r="FC15" s="10">
        <v>76</v>
      </c>
      <c r="FD15" s="13">
        <v>84</v>
      </c>
      <c r="FE15" s="14" t="s">
        <v>9</v>
      </c>
      <c r="FG15" s="45">
        <v>2</v>
      </c>
      <c r="FH15" s="46" t="s">
        <v>226</v>
      </c>
      <c r="FI15" s="46" t="s">
        <v>227</v>
      </c>
      <c r="FJ15" s="44">
        <v>51302</v>
      </c>
      <c r="FK15" s="44">
        <v>51312</v>
      </c>
    </row>
    <row r="16" spans="1:167" x14ac:dyDescent="0.25">
      <c r="A16" s="19">
        <v>6</v>
      </c>
      <c r="B16" s="19">
        <v>122488</v>
      </c>
      <c r="C16" s="19" t="s">
        <v>194</v>
      </c>
      <c r="D16" s="18"/>
      <c r="E16" s="28">
        <f t="shared" si="0"/>
        <v>71</v>
      </c>
      <c r="F16" s="28" t="str">
        <f t="shared" si="1"/>
        <v>C</v>
      </c>
      <c r="G16" s="28">
        <f t="shared" si="2"/>
        <v>71</v>
      </c>
      <c r="H16" s="28" t="str">
        <f t="shared" si="3"/>
        <v>C</v>
      </c>
      <c r="I16" s="36">
        <v>3</v>
      </c>
      <c r="J16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16" s="28">
        <f t="shared" si="5"/>
        <v>85</v>
      </c>
      <c r="L16" s="28" t="str">
        <f t="shared" si="6"/>
        <v>A</v>
      </c>
      <c r="M16" s="28">
        <f t="shared" si="7"/>
        <v>85</v>
      </c>
      <c r="N16" s="28" t="str">
        <f t="shared" si="8"/>
        <v>A</v>
      </c>
      <c r="O16" s="36">
        <v>1</v>
      </c>
      <c r="P16" s="28" t="str">
        <f t="shared" si="9"/>
        <v>Sangat terampil menghitung teori produksi, fungsi,elastisitas permintaan  penawaran serta menggambar kurvanya.</v>
      </c>
      <c r="Q16" s="39" t="s">
        <v>9</v>
      </c>
      <c r="R16" s="39" t="s">
        <v>9</v>
      </c>
      <c r="S16" s="18"/>
      <c r="T16" s="41">
        <v>70</v>
      </c>
      <c r="U16" s="41">
        <v>79</v>
      </c>
      <c r="V16" s="43">
        <v>70</v>
      </c>
      <c r="W16" s="41">
        <v>65</v>
      </c>
      <c r="X16" s="1"/>
      <c r="Y16" s="1"/>
      <c r="Z16" s="1"/>
      <c r="AA16" s="1"/>
      <c r="AB16" s="1"/>
      <c r="AC16" s="1"/>
      <c r="AD16" s="1"/>
      <c r="AE16" s="18"/>
      <c r="AF16" s="41">
        <v>85</v>
      </c>
      <c r="AG16" s="41">
        <v>85</v>
      </c>
      <c r="AH16" s="41">
        <v>85</v>
      </c>
      <c r="AI16" s="1"/>
      <c r="AJ16" s="1"/>
      <c r="AK16" s="1"/>
      <c r="AL16" s="1"/>
      <c r="AM16" s="1"/>
      <c r="AN16" s="1"/>
      <c r="AO16" s="1"/>
      <c r="AP16" s="18"/>
      <c r="AQ16" s="32"/>
      <c r="AR16" s="32"/>
      <c r="AS16" s="32"/>
      <c r="AT16" s="32"/>
      <c r="AU16" s="32"/>
      <c r="AV16" s="32"/>
      <c r="AW16" s="32"/>
      <c r="AX16" s="32"/>
      <c r="AY16" s="32"/>
      <c r="AZ16" s="32"/>
      <c r="BA16" s="1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/>
      <c r="CE16" s="18"/>
      <c r="CF16" s="18"/>
      <c r="CG16" s="18"/>
      <c r="CH16" s="18"/>
      <c r="CI16" s="18"/>
      <c r="CJ16" s="18"/>
      <c r="CK16" s="18"/>
      <c r="CL16" s="18"/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18"/>
      <c r="ED16" s="18"/>
      <c r="EE16" s="18"/>
      <c r="EF16" s="18"/>
      <c r="EG16" s="18"/>
      <c r="EH16" s="18"/>
      <c r="EI16" s="18"/>
      <c r="EJ16" s="18"/>
      <c r="EK16" s="18"/>
      <c r="EL16" s="18"/>
      <c r="EM16" s="18"/>
      <c r="EN16" s="18"/>
      <c r="EO16" s="18"/>
      <c r="EP16" s="18"/>
      <c r="EQ16" s="18"/>
      <c r="ER16" s="18"/>
      <c r="ES16" s="18"/>
      <c r="ET16" s="18"/>
      <c r="EU16" s="18"/>
      <c r="EV16" s="18"/>
      <c r="EW16" s="18"/>
      <c r="EX16" s="18"/>
      <c r="EY16" s="18"/>
      <c r="EZ16" s="18"/>
      <c r="FA16" s="18"/>
      <c r="FC16" s="10">
        <v>85</v>
      </c>
      <c r="FD16" s="13">
        <v>100</v>
      </c>
      <c r="FE16" s="14" t="s">
        <v>8</v>
      </c>
      <c r="FG16" s="45"/>
      <c r="FH16" s="46"/>
      <c r="FI16" s="46"/>
      <c r="FJ16" s="44"/>
      <c r="FK16" s="44"/>
    </row>
    <row r="17" spans="1:167" x14ac:dyDescent="0.25">
      <c r="A17" s="19">
        <v>7</v>
      </c>
      <c r="B17" s="19">
        <v>122504</v>
      </c>
      <c r="C17" s="19" t="s">
        <v>195</v>
      </c>
      <c r="D17" s="18"/>
      <c r="E17" s="28">
        <f t="shared" si="0"/>
        <v>79</v>
      </c>
      <c r="F17" s="28" t="str">
        <f t="shared" si="1"/>
        <v>B</v>
      </c>
      <c r="G17" s="28">
        <f t="shared" si="2"/>
        <v>79</v>
      </c>
      <c r="H17" s="28" t="str">
        <f t="shared" si="3"/>
        <v>B</v>
      </c>
      <c r="I17" s="36">
        <v>2</v>
      </c>
      <c r="J1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7" s="28">
        <f t="shared" si="5"/>
        <v>85</v>
      </c>
      <c r="L17" s="28" t="str">
        <f t="shared" si="6"/>
        <v>A</v>
      </c>
      <c r="M17" s="28">
        <f t="shared" si="7"/>
        <v>85</v>
      </c>
      <c r="N17" s="28" t="str">
        <f t="shared" si="8"/>
        <v>A</v>
      </c>
      <c r="O17" s="36">
        <v>1</v>
      </c>
      <c r="P17" s="28" t="str">
        <f t="shared" si="9"/>
        <v>Sangat terampil menghitung teori produksi, fungsi,elastisitas permintaan  penawaran serta menggambar kurvanya.</v>
      </c>
      <c r="Q17" s="39" t="s">
        <v>9</v>
      </c>
      <c r="R17" s="39" t="s">
        <v>9</v>
      </c>
      <c r="S17" s="18"/>
      <c r="T17" s="41">
        <v>85</v>
      </c>
      <c r="U17" s="41">
        <v>86</v>
      </c>
      <c r="V17" s="43">
        <v>67.599999999999994</v>
      </c>
      <c r="W17" s="41">
        <v>79</v>
      </c>
      <c r="X17" s="1"/>
      <c r="Y17" s="1"/>
      <c r="Z17" s="1"/>
      <c r="AA17" s="1"/>
      <c r="AB17" s="1"/>
      <c r="AC17" s="1"/>
      <c r="AD17" s="1"/>
      <c r="AE17" s="18"/>
      <c r="AF17" s="41">
        <v>85</v>
      </c>
      <c r="AG17" s="41">
        <v>85</v>
      </c>
      <c r="AH17" s="41">
        <v>85</v>
      </c>
      <c r="AI17" s="1"/>
      <c r="AJ17" s="1"/>
      <c r="AK17" s="1"/>
      <c r="AL17" s="1"/>
      <c r="AM17" s="1"/>
      <c r="AN17" s="1"/>
      <c r="AO17" s="1"/>
      <c r="AP17" s="18"/>
      <c r="AQ17" s="32"/>
      <c r="AR17" s="32"/>
      <c r="AS17" s="32"/>
      <c r="AT17" s="32"/>
      <c r="AU17" s="32"/>
      <c r="AV17" s="32"/>
      <c r="AW17" s="32"/>
      <c r="AX17" s="32"/>
      <c r="AY17" s="32"/>
      <c r="AZ17" s="32"/>
      <c r="BA17" s="1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18"/>
      <c r="ED17" s="18"/>
      <c r="EE17" s="18"/>
      <c r="EF17" s="18"/>
      <c r="EG17" s="18"/>
      <c r="EH17" s="18"/>
      <c r="EI17" s="18"/>
      <c r="EJ17" s="18"/>
      <c r="EK17" s="18"/>
      <c r="EL17" s="18"/>
      <c r="EM17" s="18"/>
      <c r="EN17" s="18"/>
      <c r="EO17" s="18"/>
      <c r="EP17" s="18"/>
      <c r="EQ17" s="18"/>
      <c r="ER17" s="18"/>
      <c r="ES17" s="18"/>
      <c r="ET17" s="18"/>
      <c r="EU17" s="18"/>
      <c r="EV17" s="18"/>
      <c r="EW17" s="18"/>
      <c r="EX17" s="18"/>
      <c r="EY17" s="18"/>
      <c r="EZ17" s="18"/>
      <c r="FA17" s="18"/>
      <c r="FC17" s="3"/>
      <c r="FD17" s="3"/>
      <c r="FE17" s="3"/>
      <c r="FG17" s="45">
        <v>3</v>
      </c>
      <c r="FH17" s="46" t="s">
        <v>228</v>
      </c>
      <c r="FI17" s="46" t="s">
        <v>229</v>
      </c>
      <c r="FJ17" s="44">
        <v>51303</v>
      </c>
      <c r="FK17" s="44">
        <v>51313</v>
      </c>
    </row>
    <row r="18" spans="1:167" x14ac:dyDescent="0.25">
      <c r="A18" s="19">
        <v>8</v>
      </c>
      <c r="B18" s="19">
        <v>122520</v>
      </c>
      <c r="C18" s="19" t="s">
        <v>196</v>
      </c>
      <c r="D18" s="18"/>
      <c r="E18" s="28">
        <f t="shared" si="0"/>
        <v>90</v>
      </c>
      <c r="F18" s="28" t="str">
        <f t="shared" si="1"/>
        <v>A</v>
      </c>
      <c r="G18" s="28">
        <f t="shared" si="2"/>
        <v>90</v>
      </c>
      <c r="H18" s="28" t="str">
        <f t="shared" si="3"/>
        <v>A</v>
      </c>
      <c r="I18" s="36">
        <v>1</v>
      </c>
      <c r="J18" s="28" t="str">
        <f t="shared" si="4"/>
        <v>Memiliki kemampuan dalam menganalisis Konsep ilmu ekonomi, masalah pokok ekonomi, peran pelaku ekonomi, permintaan dan penawaran.</v>
      </c>
      <c r="K18" s="28">
        <f t="shared" si="5"/>
        <v>85</v>
      </c>
      <c r="L18" s="28" t="str">
        <f t="shared" si="6"/>
        <v>A</v>
      </c>
      <c r="M18" s="28">
        <f t="shared" si="7"/>
        <v>85</v>
      </c>
      <c r="N18" s="28" t="str">
        <f t="shared" si="8"/>
        <v>A</v>
      </c>
      <c r="O18" s="36">
        <v>1</v>
      </c>
      <c r="P18" s="28" t="str">
        <f t="shared" si="9"/>
        <v>Sangat terampil menghitung teori produksi, fungsi,elastisitas permintaan  penawaran serta menggambar kurvanya.</v>
      </c>
      <c r="Q18" s="39" t="s">
        <v>9</v>
      </c>
      <c r="R18" s="39" t="s">
        <v>9</v>
      </c>
      <c r="S18" s="18"/>
      <c r="T18" s="41">
        <v>90</v>
      </c>
      <c r="U18" s="41">
        <v>94</v>
      </c>
      <c r="V18" s="43">
        <v>86.06</v>
      </c>
      <c r="W18" s="41">
        <v>88</v>
      </c>
      <c r="X18" s="1"/>
      <c r="Y18" s="1"/>
      <c r="Z18" s="1"/>
      <c r="AA18" s="1"/>
      <c r="AB18" s="1"/>
      <c r="AC18" s="1"/>
      <c r="AD18" s="1"/>
      <c r="AE18" s="18"/>
      <c r="AF18" s="41">
        <v>85</v>
      </c>
      <c r="AG18" s="41">
        <v>85</v>
      </c>
      <c r="AH18" s="41">
        <v>85</v>
      </c>
      <c r="AI18" s="1"/>
      <c r="AJ18" s="1"/>
      <c r="AK18" s="1"/>
      <c r="AL18" s="1"/>
      <c r="AM18" s="1"/>
      <c r="AN18" s="1"/>
      <c r="AO18" s="1"/>
      <c r="AP18" s="18"/>
      <c r="AQ18" s="32"/>
      <c r="AR18" s="32"/>
      <c r="AS18" s="32"/>
      <c r="AT18" s="32"/>
      <c r="AU18" s="32"/>
      <c r="AV18" s="32"/>
      <c r="AW18" s="32"/>
      <c r="AX18" s="32"/>
      <c r="AY18" s="32"/>
      <c r="AZ18" s="32"/>
      <c r="BA18" s="1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18"/>
      <c r="ED18" s="18"/>
      <c r="EE18" s="18"/>
      <c r="EF18" s="18"/>
      <c r="EG18" s="18"/>
      <c r="EH18" s="18"/>
      <c r="EI18" s="18"/>
      <c r="EJ18" s="18"/>
      <c r="EK18" s="18"/>
      <c r="EL18" s="18"/>
      <c r="EM18" s="18"/>
      <c r="EN18" s="18"/>
      <c r="EO18" s="18"/>
      <c r="EP18" s="18"/>
      <c r="EQ18" s="18"/>
      <c r="ER18" s="18"/>
      <c r="ES18" s="18"/>
      <c r="ET18" s="18"/>
      <c r="EU18" s="18"/>
      <c r="EV18" s="18"/>
      <c r="EW18" s="18"/>
      <c r="EX18" s="18"/>
      <c r="EY18" s="18"/>
      <c r="EZ18" s="18"/>
      <c r="FA18" s="18"/>
      <c r="FC18" s="3"/>
      <c r="FD18" s="3"/>
      <c r="FE18" s="3"/>
      <c r="FG18" s="45"/>
      <c r="FH18" s="46"/>
      <c r="FI18" s="46"/>
      <c r="FJ18" s="44"/>
      <c r="FK18" s="44"/>
    </row>
    <row r="19" spans="1:167" x14ac:dyDescent="0.25">
      <c r="A19" s="19">
        <v>9</v>
      </c>
      <c r="B19" s="19">
        <v>122536</v>
      </c>
      <c r="C19" s="19" t="s">
        <v>197</v>
      </c>
      <c r="D19" s="18"/>
      <c r="E19" s="28">
        <f t="shared" si="0"/>
        <v>77</v>
      </c>
      <c r="F19" s="28" t="str">
        <f t="shared" si="1"/>
        <v>B</v>
      </c>
      <c r="G19" s="28">
        <f t="shared" si="2"/>
        <v>77</v>
      </c>
      <c r="H19" s="28" t="str">
        <f t="shared" si="3"/>
        <v>B</v>
      </c>
      <c r="I19" s="36">
        <v>2</v>
      </c>
      <c r="J1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19" s="28">
        <f t="shared" si="5"/>
        <v>83.333333333333329</v>
      </c>
      <c r="L19" s="28" t="str">
        <f t="shared" si="6"/>
        <v>B</v>
      </c>
      <c r="M19" s="28">
        <f t="shared" si="7"/>
        <v>83.333333333333329</v>
      </c>
      <c r="N19" s="28" t="str">
        <f t="shared" si="8"/>
        <v>B</v>
      </c>
      <c r="O19" s="36">
        <v>2</v>
      </c>
      <c r="P19" s="28" t="str">
        <f t="shared" si="9"/>
        <v>Sangat terampil menghitung fungsi, elastisitas permintaan penawaran serta menggambar kurvanya.</v>
      </c>
      <c r="Q19" s="39" t="s">
        <v>9</v>
      </c>
      <c r="R19" s="39" t="s">
        <v>9</v>
      </c>
      <c r="S19" s="18"/>
      <c r="T19" s="41">
        <v>83</v>
      </c>
      <c r="U19" s="41">
        <v>69</v>
      </c>
      <c r="V19" s="43">
        <v>79</v>
      </c>
      <c r="W19" s="41">
        <v>78</v>
      </c>
      <c r="X19" s="1"/>
      <c r="Y19" s="1"/>
      <c r="Z19" s="1"/>
      <c r="AA19" s="1"/>
      <c r="AB19" s="1"/>
      <c r="AC19" s="1"/>
      <c r="AD19" s="1"/>
      <c r="AE19" s="18"/>
      <c r="AF19" s="41">
        <v>85</v>
      </c>
      <c r="AG19" s="41">
        <v>85</v>
      </c>
      <c r="AH19" s="41">
        <v>80</v>
      </c>
      <c r="AI19" s="1"/>
      <c r="AJ19" s="1"/>
      <c r="AK19" s="1"/>
      <c r="AL19" s="1"/>
      <c r="AM19" s="1"/>
      <c r="AN19" s="1"/>
      <c r="AO19" s="1"/>
      <c r="AP19" s="18"/>
      <c r="AQ19" s="32"/>
      <c r="AR19" s="32"/>
      <c r="AS19" s="32"/>
      <c r="AT19" s="32"/>
      <c r="AU19" s="32"/>
      <c r="AV19" s="32"/>
      <c r="AW19" s="32"/>
      <c r="AX19" s="32"/>
      <c r="AY19" s="32"/>
      <c r="AZ19" s="32"/>
      <c r="BA19" s="1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/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18"/>
      <c r="ED19" s="18"/>
      <c r="EE19" s="18"/>
      <c r="EF19" s="18"/>
      <c r="EG19" s="18"/>
      <c r="EH19" s="18"/>
      <c r="EI19" s="18"/>
      <c r="EJ19" s="18"/>
      <c r="EK19" s="18"/>
      <c r="EL19" s="18"/>
      <c r="EM19" s="18"/>
      <c r="EN19" s="18"/>
      <c r="EO19" s="18"/>
      <c r="EP19" s="18"/>
      <c r="EQ19" s="18"/>
      <c r="ER19" s="18"/>
      <c r="ES19" s="18"/>
      <c r="ET19" s="18"/>
      <c r="EU19" s="18"/>
      <c r="EV19" s="18"/>
      <c r="EW19" s="18"/>
      <c r="EX19" s="18"/>
      <c r="EY19" s="18"/>
      <c r="EZ19" s="18"/>
      <c r="FA19" s="18"/>
      <c r="FC19" s="3"/>
      <c r="FD19" s="3"/>
      <c r="FE19" s="3"/>
      <c r="FG19" s="45">
        <v>4</v>
      </c>
      <c r="FH19" s="46" t="s">
        <v>230</v>
      </c>
      <c r="FI19" s="47" t="s">
        <v>231</v>
      </c>
      <c r="FJ19" s="44">
        <v>51304</v>
      </c>
      <c r="FK19" s="44">
        <v>51314</v>
      </c>
    </row>
    <row r="20" spans="1:167" x14ac:dyDescent="0.25">
      <c r="A20" s="19">
        <v>10</v>
      </c>
      <c r="B20" s="19">
        <v>122552</v>
      </c>
      <c r="C20" s="19" t="s">
        <v>198</v>
      </c>
      <c r="D20" s="18"/>
      <c r="E20" s="28">
        <f t="shared" si="0"/>
        <v>87</v>
      </c>
      <c r="F20" s="28" t="str">
        <f t="shared" si="1"/>
        <v>A</v>
      </c>
      <c r="G20" s="28">
        <f t="shared" si="2"/>
        <v>87</v>
      </c>
      <c r="H20" s="28" t="str">
        <f t="shared" si="3"/>
        <v>A</v>
      </c>
      <c r="I20" s="36">
        <v>1</v>
      </c>
      <c r="J20" s="28" t="str">
        <f t="shared" si="4"/>
        <v>Memiliki kemampuan dalam menganalisis Konsep ilmu ekonomi, masalah pokok ekonomi, peran pelaku ekonomi, permintaan dan penawaran.</v>
      </c>
      <c r="K20" s="28">
        <f t="shared" si="5"/>
        <v>85</v>
      </c>
      <c r="L20" s="28" t="str">
        <f t="shared" si="6"/>
        <v>A</v>
      </c>
      <c r="M20" s="28">
        <f t="shared" si="7"/>
        <v>85</v>
      </c>
      <c r="N20" s="28" t="str">
        <f t="shared" si="8"/>
        <v>A</v>
      </c>
      <c r="O20" s="36">
        <v>1</v>
      </c>
      <c r="P20" s="28" t="str">
        <f t="shared" si="9"/>
        <v>Sangat terampil menghitung teori produksi, fungsi,elastisitas permintaan  penawaran serta menggambar kurvanya.</v>
      </c>
      <c r="Q20" s="39" t="s">
        <v>9</v>
      </c>
      <c r="R20" s="39" t="s">
        <v>9</v>
      </c>
      <c r="S20" s="18"/>
      <c r="T20" s="41">
        <v>85</v>
      </c>
      <c r="U20" s="41">
        <v>86</v>
      </c>
      <c r="V20" s="43">
        <v>96.91</v>
      </c>
      <c r="W20" s="41">
        <v>79</v>
      </c>
      <c r="X20" s="1"/>
      <c r="Y20" s="1"/>
      <c r="Z20" s="1"/>
      <c r="AA20" s="1"/>
      <c r="AB20" s="1"/>
      <c r="AC20" s="1"/>
      <c r="AD20" s="1"/>
      <c r="AE20" s="18"/>
      <c r="AF20" s="41">
        <v>85</v>
      </c>
      <c r="AG20" s="41">
        <v>85</v>
      </c>
      <c r="AH20" s="41">
        <v>85</v>
      </c>
      <c r="AI20" s="1"/>
      <c r="AJ20" s="1"/>
      <c r="AK20" s="1"/>
      <c r="AL20" s="1"/>
      <c r="AM20" s="1"/>
      <c r="AN20" s="1"/>
      <c r="AO20" s="1"/>
      <c r="AP20" s="18"/>
      <c r="AQ20" s="32"/>
      <c r="AR20" s="32"/>
      <c r="AS20" s="32"/>
      <c r="AT20" s="32"/>
      <c r="AU20" s="32"/>
      <c r="AV20" s="32"/>
      <c r="AW20" s="32"/>
      <c r="AX20" s="32"/>
      <c r="AY20" s="32"/>
      <c r="AZ20" s="32"/>
      <c r="BA20" s="1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/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18"/>
      <c r="ED20" s="18"/>
      <c r="EE20" s="18"/>
      <c r="EF20" s="18"/>
      <c r="EG20" s="18"/>
      <c r="EH20" s="18"/>
      <c r="EI20" s="18"/>
      <c r="EJ20" s="18"/>
      <c r="EK20" s="18"/>
      <c r="EL20" s="18"/>
      <c r="EM20" s="18"/>
      <c r="EN20" s="18"/>
      <c r="EO20" s="18"/>
      <c r="EP20" s="18"/>
      <c r="EQ20" s="18"/>
      <c r="ER20" s="18"/>
      <c r="ES20" s="18"/>
      <c r="ET20" s="18"/>
      <c r="EU20" s="18"/>
      <c r="EV20" s="18"/>
      <c r="EW20" s="18"/>
      <c r="EX20" s="18"/>
      <c r="EY20" s="18"/>
      <c r="EZ20" s="18"/>
      <c r="FA20" s="18"/>
      <c r="FC20" s="3"/>
      <c r="FD20" s="3"/>
      <c r="FE20" s="3"/>
      <c r="FG20" s="45"/>
      <c r="FH20" s="46"/>
      <c r="FI20" s="46"/>
      <c r="FJ20" s="44"/>
      <c r="FK20" s="44"/>
    </row>
    <row r="21" spans="1:167" x14ac:dyDescent="0.25">
      <c r="A21" s="19">
        <v>11</v>
      </c>
      <c r="B21" s="19">
        <v>122568</v>
      </c>
      <c r="C21" s="19" t="s">
        <v>199</v>
      </c>
      <c r="D21" s="18"/>
      <c r="E21" s="28">
        <f t="shared" si="0"/>
        <v>83</v>
      </c>
      <c r="F21" s="28" t="str">
        <f t="shared" si="1"/>
        <v>B</v>
      </c>
      <c r="G21" s="28">
        <f t="shared" si="2"/>
        <v>83</v>
      </c>
      <c r="H21" s="28" t="str">
        <f t="shared" si="3"/>
        <v>B</v>
      </c>
      <c r="I21" s="36">
        <v>2</v>
      </c>
      <c r="J2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1" s="28">
        <f t="shared" si="5"/>
        <v>85</v>
      </c>
      <c r="L21" s="28" t="str">
        <f t="shared" si="6"/>
        <v>A</v>
      </c>
      <c r="M21" s="28">
        <f t="shared" si="7"/>
        <v>85</v>
      </c>
      <c r="N21" s="28" t="str">
        <f t="shared" si="8"/>
        <v>A</v>
      </c>
      <c r="O21" s="36">
        <v>1</v>
      </c>
      <c r="P21" s="28" t="str">
        <f t="shared" si="9"/>
        <v>Sangat terampil menghitung teori produksi, fungsi,elastisitas permintaan  penawaran serta menggambar kurvanya.</v>
      </c>
      <c r="Q21" s="39" t="s">
        <v>9</v>
      </c>
      <c r="R21" s="39" t="s">
        <v>9</v>
      </c>
      <c r="S21" s="18"/>
      <c r="T21" s="41">
        <v>92</v>
      </c>
      <c r="U21" s="41">
        <v>96</v>
      </c>
      <c r="V21" s="43">
        <v>61.09</v>
      </c>
      <c r="W21" s="41">
        <v>83</v>
      </c>
      <c r="X21" s="1"/>
      <c r="Y21" s="1"/>
      <c r="Z21" s="1"/>
      <c r="AA21" s="1"/>
      <c r="AB21" s="1"/>
      <c r="AC21" s="1"/>
      <c r="AD21" s="1"/>
      <c r="AE21" s="18"/>
      <c r="AF21" s="41">
        <v>85</v>
      </c>
      <c r="AG21" s="41">
        <v>85</v>
      </c>
      <c r="AH21" s="41">
        <v>85</v>
      </c>
      <c r="AI21" s="1"/>
      <c r="AJ21" s="1"/>
      <c r="AK21" s="1"/>
      <c r="AL21" s="1"/>
      <c r="AM21" s="1"/>
      <c r="AN21" s="1"/>
      <c r="AO21" s="1"/>
      <c r="AP21" s="18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1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/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18"/>
      <c r="ED21" s="18"/>
      <c r="EE21" s="18"/>
      <c r="EF21" s="18"/>
      <c r="EG21" s="18"/>
      <c r="EH21" s="18"/>
      <c r="EI21" s="18"/>
      <c r="EJ21" s="18"/>
      <c r="EK21" s="18"/>
      <c r="EL21" s="18"/>
      <c r="EM21" s="18"/>
      <c r="EN21" s="18"/>
      <c r="EO21" s="18"/>
      <c r="EP21" s="18"/>
      <c r="EQ21" s="18"/>
      <c r="ER21" s="18"/>
      <c r="ES21" s="18"/>
      <c r="ET21" s="18"/>
      <c r="EU21" s="18"/>
      <c r="EV21" s="18"/>
      <c r="EW21" s="18"/>
      <c r="EX21" s="18"/>
      <c r="EY21" s="18"/>
      <c r="EZ21" s="18"/>
      <c r="FA21" s="18"/>
      <c r="FC21" s="3"/>
      <c r="FD21" s="3"/>
      <c r="FE21" s="3"/>
      <c r="FG21" s="45">
        <v>5</v>
      </c>
      <c r="FH21" s="46"/>
      <c r="FI21" s="46"/>
      <c r="FJ21" s="44">
        <v>51305</v>
      </c>
      <c r="FK21" s="44">
        <v>51315</v>
      </c>
    </row>
    <row r="22" spans="1:167" x14ac:dyDescent="0.25">
      <c r="A22" s="19">
        <v>12</v>
      </c>
      <c r="B22" s="19">
        <v>122584</v>
      </c>
      <c r="C22" s="19" t="s">
        <v>200</v>
      </c>
      <c r="D22" s="18"/>
      <c r="E22" s="28">
        <f t="shared" si="0"/>
        <v>77</v>
      </c>
      <c r="F22" s="28" t="str">
        <f t="shared" si="1"/>
        <v>B</v>
      </c>
      <c r="G22" s="28">
        <f t="shared" si="2"/>
        <v>77</v>
      </c>
      <c r="H22" s="28" t="str">
        <f t="shared" si="3"/>
        <v>B</v>
      </c>
      <c r="I22" s="36">
        <v>2</v>
      </c>
      <c r="J22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2" s="28">
        <f t="shared" si="5"/>
        <v>85</v>
      </c>
      <c r="L22" s="28" t="str">
        <f t="shared" si="6"/>
        <v>A</v>
      </c>
      <c r="M22" s="28">
        <f t="shared" si="7"/>
        <v>85</v>
      </c>
      <c r="N22" s="28" t="str">
        <f t="shared" si="8"/>
        <v>A</v>
      </c>
      <c r="O22" s="36">
        <v>1</v>
      </c>
      <c r="P22" s="28" t="str">
        <f t="shared" si="9"/>
        <v>Sangat terampil menghitung teori produksi, fungsi,elastisitas permintaan  penawaran serta menggambar kurvanya.</v>
      </c>
      <c r="Q22" s="39" t="s">
        <v>9</v>
      </c>
      <c r="R22" s="39" t="s">
        <v>9</v>
      </c>
      <c r="S22" s="18"/>
      <c r="T22" s="41">
        <v>72</v>
      </c>
      <c r="U22" s="41">
        <v>84</v>
      </c>
      <c r="V22" s="43">
        <v>75.2</v>
      </c>
      <c r="W22" s="41">
        <v>78</v>
      </c>
      <c r="X22" s="1"/>
      <c r="Y22" s="1"/>
      <c r="Z22" s="1"/>
      <c r="AA22" s="1"/>
      <c r="AB22" s="1"/>
      <c r="AC22" s="1"/>
      <c r="AD22" s="1"/>
      <c r="AE22" s="18"/>
      <c r="AF22" s="41">
        <v>85</v>
      </c>
      <c r="AG22" s="41">
        <v>85</v>
      </c>
      <c r="AH22" s="41">
        <v>85</v>
      </c>
      <c r="AI22" s="1"/>
      <c r="AJ22" s="1"/>
      <c r="AK22" s="1"/>
      <c r="AL22" s="1"/>
      <c r="AM22" s="1"/>
      <c r="AN22" s="1"/>
      <c r="AO22" s="1"/>
      <c r="AP22" s="18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1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/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18"/>
      <c r="ED22" s="18"/>
      <c r="EE22" s="18"/>
      <c r="EF22" s="18"/>
      <c r="EG22" s="18"/>
      <c r="EH22" s="18"/>
      <c r="EI22" s="18"/>
      <c r="EJ22" s="18"/>
      <c r="EK22" s="18"/>
      <c r="EL22" s="18"/>
      <c r="EM22" s="18"/>
      <c r="EN22" s="18"/>
      <c r="EO22" s="18"/>
      <c r="EP22" s="18"/>
      <c r="EQ22" s="18"/>
      <c r="ER22" s="18"/>
      <c r="ES22" s="18"/>
      <c r="ET22" s="18"/>
      <c r="EU22" s="18"/>
      <c r="EV22" s="18"/>
      <c r="EW22" s="18"/>
      <c r="EX22" s="18"/>
      <c r="EY22" s="18"/>
      <c r="EZ22" s="18"/>
      <c r="FA22" s="18"/>
      <c r="FC22" s="3"/>
      <c r="FD22" s="3"/>
      <c r="FE22" s="3"/>
      <c r="FG22" s="45"/>
      <c r="FH22" s="46"/>
      <c r="FI22" s="46"/>
      <c r="FJ22" s="44"/>
      <c r="FK22" s="44"/>
    </row>
    <row r="23" spans="1:167" x14ac:dyDescent="0.25">
      <c r="A23" s="19">
        <v>13</v>
      </c>
      <c r="B23" s="19">
        <v>122600</v>
      </c>
      <c r="C23" s="19" t="s">
        <v>201</v>
      </c>
      <c r="D23" s="18"/>
      <c r="E23" s="28">
        <f t="shared" si="0"/>
        <v>86</v>
      </c>
      <c r="F23" s="28" t="str">
        <f t="shared" si="1"/>
        <v>A</v>
      </c>
      <c r="G23" s="28">
        <f t="shared" si="2"/>
        <v>86</v>
      </c>
      <c r="H23" s="28" t="str">
        <f t="shared" si="3"/>
        <v>A</v>
      </c>
      <c r="I23" s="36">
        <v>1</v>
      </c>
      <c r="J23" s="28" t="str">
        <f t="shared" si="4"/>
        <v>Memiliki kemampuan dalam menganalisis Konsep ilmu ekonomi, masalah pokok ekonomi, peran pelaku ekonomi, permintaan dan penawaran.</v>
      </c>
      <c r="K23" s="28">
        <f t="shared" si="5"/>
        <v>85</v>
      </c>
      <c r="L23" s="28" t="str">
        <f t="shared" si="6"/>
        <v>A</v>
      </c>
      <c r="M23" s="28">
        <f t="shared" si="7"/>
        <v>85</v>
      </c>
      <c r="N23" s="28" t="str">
        <f t="shared" si="8"/>
        <v>A</v>
      </c>
      <c r="O23" s="36">
        <v>1</v>
      </c>
      <c r="P23" s="28" t="str">
        <f t="shared" si="9"/>
        <v>Sangat terampil menghitung teori produksi, fungsi,elastisitas permintaan  penawaran serta menggambar kurvanya.</v>
      </c>
      <c r="Q23" s="39" t="s">
        <v>9</v>
      </c>
      <c r="R23" s="39" t="s">
        <v>9</v>
      </c>
      <c r="S23" s="18"/>
      <c r="T23" s="41">
        <v>80</v>
      </c>
      <c r="U23" s="41">
        <v>87</v>
      </c>
      <c r="V23" s="43">
        <v>87.14</v>
      </c>
      <c r="W23" s="41">
        <v>88</v>
      </c>
      <c r="X23" s="1"/>
      <c r="Y23" s="1"/>
      <c r="Z23" s="1"/>
      <c r="AA23" s="1"/>
      <c r="AB23" s="1"/>
      <c r="AC23" s="1"/>
      <c r="AD23" s="1"/>
      <c r="AE23" s="18"/>
      <c r="AF23" s="41">
        <v>85</v>
      </c>
      <c r="AG23" s="41">
        <v>85</v>
      </c>
      <c r="AH23" s="41">
        <v>85</v>
      </c>
      <c r="AI23" s="1"/>
      <c r="AJ23" s="1"/>
      <c r="AK23" s="1"/>
      <c r="AL23" s="1"/>
      <c r="AM23" s="1"/>
      <c r="AN23" s="1"/>
      <c r="AO23" s="1"/>
      <c r="AP23" s="18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1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/>
      <c r="DY23" s="18"/>
      <c r="DZ23" s="18"/>
      <c r="EA23" s="18"/>
      <c r="EB23" s="18"/>
      <c r="EC23" s="18"/>
      <c r="ED23" s="18"/>
      <c r="EE23" s="18"/>
      <c r="EF23" s="18"/>
      <c r="EG23" s="18"/>
      <c r="EH23" s="18"/>
      <c r="EI23" s="18"/>
      <c r="EJ23" s="18"/>
      <c r="EK23" s="18"/>
      <c r="EL23" s="18"/>
      <c r="EM23" s="18"/>
      <c r="EN23" s="18"/>
      <c r="EO23" s="18"/>
      <c r="EP23" s="18"/>
      <c r="EQ23" s="18"/>
      <c r="ER23" s="18"/>
      <c r="ES23" s="18"/>
      <c r="ET23" s="18"/>
      <c r="EU23" s="18"/>
      <c r="EV23" s="18"/>
      <c r="EW23" s="18"/>
      <c r="EX23" s="18"/>
      <c r="EY23" s="18"/>
      <c r="EZ23" s="18"/>
      <c r="FA23" s="18"/>
      <c r="FC23" s="3"/>
      <c r="FD23" s="3"/>
      <c r="FE23" s="3"/>
      <c r="FG23" s="45">
        <v>6</v>
      </c>
      <c r="FH23" s="46"/>
      <c r="FI23" s="46"/>
      <c r="FJ23" s="44">
        <v>51306</v>
      </c>
      <c r="FK23" s="44">
        <v>51316</v>
      </c>
    </row>
    <row r="24" spans="1:167" x14ac:dyDescent="0.25">
      <c r="A24" s="19">
        <v>14</v>
      </c>
      <c r="B24" s="19">
        <v>122616</v>
      </c>
      <c r="C24" s="19" t="s">
        <v>202</v>
      </c>
      <c r="D24" s="18"/>
      <c r="E24" s="28">
        <f t="shared" si="0"/>
        <v>82</v>
      </c>
      <c r="F24" s="28" t="str">
        <f t="shared" si="1"/>
        <v>B</v>
      </c>
      <c r="G24" s="28">
        <f t="shared" si="2"/>
        <v>82</v>
      </c>
      <c r="H24" s="28" t="str">
        <f t="shared" si="3"/>
        <v>B</v>
      </c>
      <c r="I24" s="36">
        <v>2</v>
      </c>
      <c r="J2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4" s="28">
        <f t="shared" si="5"/>
        <v>85</v>
      </c>
      <c r="L24" s="28" t="str">
        <f t="shared" si="6"/>
        <v>A</v>
      </c>
      <c r="M24" s="28">
        <f t="shared" si="7"/>
        <v>85</v>
      </c>
      <c r="N24" s="28" t="str">
        <f t="shared" si="8"/>
        <v>A</v>
      </c>
      <c r="O24" s="36">
        <v>1</v>
      </c>
      <c r="P24" s="28" t="str">
        <f t="shared" si="9"/>
        <v>Sangat terampil menghitung teori produksi, fungsi,elastisitas permintaan  penawaran serta menggambar kurvanya.</v>
      </c>
      <c r="Q24" s="39" t="s">
        <v>9</v>
      </c>
      <c r="R24" s="39" t="s">
        <v>9</v>
      </c>
      <c r="S24" s="18"/>
      <c r="T24" s="41">
        <v>82</v>
      </c>
      <c r="U24" s="41">
        <v>81</v>
      </c>
      <c r="V24" s="43">
        <v>80.09</v>
      </c>
      <c r="W24" s="41">
        <v>86</v>
      </c>
      <c r="X24" s="1"/>
      <c r="Y24" s="1"/>
      <c r="Z24" s="1"/>
      <c r="AA24" s="1"/>
      <c r="AB24" s="1"/>
      <c r="AC24" s="1"/>
      <c r="AD24" s="1"/>
      <c r="AE24" s="18"/>
      <c r="AF24" s="41">
        <v>85</v>
      </c>
      <c r="AG24" s="41">
        <v>85</v>
      </c>
      <c r="AH24" s="41">
        <v>85</v>
      </c>
      <c r="AI24" s="1"/>
      <c r="AJ24" s="1"/>
      <c r="AK24" s="1"/>
      <c r="AL24" s="1"/>
      <c r="AM24" s="1"/>
      <c r="AN24" s="1"/>
      <c r="AO24" s="1"/>
      <c r="AP24" s="18"/>
      <c r="AQ24" s="32"/>
      <c r="AR24" s="32"/>
      <c r="AS24" s="32"/>
      <c r="AT24" s="32"/>
      <c r="AU24" s="32"/>
      <c r="AV24" s="32"/>
      <c r="AW24" s="32"/>
      <c r="AX24" s="32"/>
      <c r="AY24" s="32"/>
      <c r="AZ24" s="32"/>
      <c r="BA24" s="1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/>
      <c r="EC24" s="18"/>
      <c r="ED24" s="18"/>
      <c r="EE24" s="18"/>
      <c r="EF24" s="18"/>
      <c r="EG24" s="18"/>
      <c r="EH24" s="18"/>
      <c r="EI24" s="18"/>
      <c r="EJ24" s="18"/>
      <c r="EK24" s="18"/>
      <c r="EL24" s="18"/>
      <c r="EM24" s="18"/>
      <c r="EN24" s="18"/>
      <c r="EO24" s="18"/>
      <c r="EP24" s="18"/>
      <c r="EQ24" s="18"/>
      <c r="ER24" s="18"/>
      <c r="ES24" s="18"/>
      <c r="ET24" s="18"/>
      <c r="EU24" s="18"/>
      <c r="EV24" s="18"/>
      <c r="EW24" s="18"/>
      <c r="EX24" s="18"/>
      <c r="EY24" s="18"/>
      <c r="EZ24" s="18"/>
      <c r="FA24" s="18"/>
      <c r="FC24" s="3"/>
      <c r="FD24" s="3"/>
      <c r="FE24" s="3"/>
      <c r="FG24" s="45"/>
      <c r="FH24" s="46"/>
      <c r="FI24" s="46"/>
      <c r="FJ24" s="44"/>
      <c r="FK24" s="44"/>
    </row>
    <row r="25" spans="1:167" x14ac:dyDescent="0.25">
      <c r="A25" s="19">
        <v>15</v>
      </c>
      <c r="B25" s="19">
        <v>122632</v>
      </c>
      <c r="C25" s="19" t="s">
        <v>203</v>
      </c>
      <c r="D25" s="18"/>
      <c r="E25" s="28">
        <f t="shared" si="0"/>
        <v>78</v>
      </c>
      <c r="F25" s="28" t="str">
        <f t="shared" si="1"/>
        <v>B</v>
      </c>
      <c r="G25" s="28">
        <f t="shared" si="2"/>
        <v>78</v>
      </c>
      <c r="H25" s="28" t="str">
        <f t="shared" si="3"/>
        <v>B</v>
      </c>
      <c r="I25" s="36">
        <v>2</v>
      </c>
      <c r="J2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5" s="28">
        <f t="shared" si="5"/>
        <v>85</v>
      </c>
      <c r="L25" s="28" t="str">
        <f t="shared" si="6"/>
        <v>A</v>
      </c>
      <c r="M25" s="28">
        <f t="shared" si="7"/>
        <v>85</v>
      </c>
      <c r="N25" s="28" t="str">
        <f t="shared" si="8"/>
        <v>A</v>
      </c>
      <c r="O25" s="36">
        <v>1</v>
      </c>
      <c r="P25" s="28" t="str">
        <f t="shared" si="9"/>
        <v>Sangat terampil menghitung teori produksi, fungsi,elastisitas permintaan  penawaran serta menggambar kurvanya.</v>
      </c>
      <c r="Q25" s="39" t="s">
        <v>9</v>
      </c>
      <c r="R25" s="39" t="s">
        <v>9</v>
      </c>
      <c r="S25" s="18"/>
      <c r="T25" s="41">
        <v>90</v>
      </c>
      <c r="U25" s="41">
        <v>77</v>
      </c>
      <c r="V25" s="43">
        <v>65.430000000000007</v>
      </c>
      <c r="W25" s="41">
        <v>78</v>
      </c>
      <c r="X25" s="1"/>
      <c r="Y25" s="1"/>
      <c r="Z25" s="1"/>
      <c r="AA25" s="1"/>
      <c r="AB25" s="1"/>
      <c r="AC25" s="1"/>
      <c r="AD25" s="1"/>
      <c r="AE25" s="18"/>
      <c r="AF25" s="41">
        <v>85</v>
      </c>
      <c r="AG25" s="41">
        <v>85</v>
      </c>
      <c r="AH25" s="41">
        <v>85</v>
      </c>
      <c r="AI25" s="1"/>
      <c r="AJ25" s="1"/>
      <c r="AK25" s="1"/>
      <c r="AL25" s="1"/>
      <c r="AM25" s="1"/>
      <c r="AN25" s="1"/>
      <c r="AO25" s="1"/>
      <c r="AP25" s="18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1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/>
      <c r="DZ25" s="18"/>
      <c r="EA25" s="18"/>
      <c r="EB25" s="18"/>
      <c r="EC25" s="18"/>
      <c r="ED25" s="18"/>
      <c r="EE25" s="18"/>
      <c r="EF25" s="18"/>
      <c r="EG25" s="18"/>
      <c r="EH25" s="18"/>
      <c r="EI25" s="18"/>
      <c r="EJ25" s="18"/>
      <c r="EK25" s="18"/>
      <c r="EL25" s="18"/>
      <c r="EM25" s="18"/>
      <c r="EN25" s="18"/>
      <c r="EO25" s="18"/>
      <c r="EP25" s="18"/>
      <c r="EQ25" s="18"/>
      <c r="ER25" s="18"/>
      <c r="ES25" s="18"/>
      <c r="ET25" s="18"/>
      <c r="EU25" s="18"/>
      <c r="EV25" s="18"/>
      <c r="EW25" s="18"/>
      <c r="EX25" s="18"/>
      <c r="EY25" s="18"/>
      <c r="EZ25" s="18"/>
      <c r="FA25" s="18"/>
      <c r="FC25" s="72" t="s">
        <v>80</v>
      </c>
      <c r="FD25" s="72"/>
      <c r="FE25" s="72"/>
      <c r="FG25" s="45">
        <v>7</v>
      </c>
      <c r="FH25" s="46"/>
      <c r="FI25" s="46"/>
      <c r="FJ25" s="44">
        <v>51307</v>
      </c>
      <c r="FK25" s="44">
        <v>51317</v>
      </c>
    </row>
    <row r="26" spans="1:167" x14ac:dyDescent="0.25">
      <c r="A26" s="19">
        <v>16</v>
      </c>
      <c r="B26" s="19">
        <v>122648</v>
      </c>
      <c r="C26" s="19" t="s">
        <v>204</v>
      </c>
      <c r="D26" s="18"/>
      <c r="E26" s="28">
        <f t="shared" si="0"/>
        <v>76</v>
      </c>
      <c r="F26" s="28" t="str">
        <f t="shared" si="1"/>
        <v>B</v>
      </c>
      <c r="G26" s="28">
        <f t="shared" si="2"/>
        <v>76</v>
      </c>
      <c r="H26" s="28" t="str">
        <f t="shared" si="3"/>
        <v>B</v>
      </c>
      <c r="I26" s="36">
        <v>2</v>
      </c>
      <c r="J2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6" s="28">
        <f t="shared" si="5"/>
        <v>85</v>
      </c>
      <c r="L26" s="28" t="str">
        <f t="shared" si="6"/>
        <v>A</v>
      </c>
      <c r="M26" s="28">
        <f t="shared" si="7"/>
        <v>85</v>
      </c>
      <c r="N26" s="28" t="str">
        <f t="shared" si="8"/>
        <v>A</v>
      </c>
      <c r="O26" s="36">
        <v>1</v>
      </c>
      <c r="P26" s="28" t="str">
        <f t="shared" si="9"/>
        <v>Sangat terampil menghitung teori produksi, fungsi,elastisitas permintaan  penawaran serta menggambar kurvanya.</v>
      </c>
      <c r="Q26" s="39" t="s">
        <v>9</v>
      </c>
      <c r="R26" s="39" t="s">
        <v>9</v>
      </c>
      <c r="S26" s="18"/>
      <c r="T26" s="41">
        <v>85</v>
      </c>
      <c r="U26" s="41">
        <v>87</v>
      </c>
      <c r="V26" s="43">
        <v>44.8</v>
      </c>
      <c r="W26" s="41">
        <v>86</v>
      </c>
      <c r="X26" s="1"/>
      <c r="Y26" s="1"/>
      <c r="Z26" s="1"/>
      <c r="AA26" s="1"/>
      <c r="AB26" s="1"/>
      <c r="AC26" s="1"/>
      <c r="AD26" s="1"/>
      <c r="AE26" s="18"/>
      <c r="AF26" s="41">
        <v>85</v>
      </c>
      <c r="AG26" s="41">
        <v>85</v>
      </c>
      <c r="AH26" s="41">
        <v>85</v>
      </c>
      <c r="AI26" s="1"/>
      <c r="AJ26" s="1"/>
      <c r="AK26" s="1"/>
      <c r="AL26" s="1"/>
      <c r="AM26" s="1"/>
      <c r="AN26" s="1"/>
      <c r="AO26" s="1"/>
      <c r="AP26" s="18"/>
      <c r="AQ26" s="32"/>
      <c r="AR26" s="32"/>
      <c r="AS26" s="32"/>
      <c r="AT26" s="32"/>
      <c r="AU26" s="32"/>
      <c r="AV26" s="32"/>
      <c r="AW26" s="32"/>
      <c r="AX26" s="32"/>
      <c r="AY26" s="32"/>
      <c r="AZ26" s="32"/>
      <c r="BA26" s="1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/>
      <c r="DX26" s="18"/>
      <c r="DY26" s="18"/>
      <c r="DZ26" s="18"/>
      <c r="EA26" s="18"/>
      <c r="EB26" s="18"/>
      <c r="EC26" s="18"/>
      <c r="ED26" s="18"/>
      <c r="EE26" s="18"/>
      <c r="EF26" s="18"/>
      <c r="EG26" s="18"/>
      <c r="EH26" s="18"/>
      <c r="EI26" s="18"/>
      <c r="EJ26" s="18"/>
      <c r="EK26" s="18"/>
      <c r="EL26" s="18"/>
      <c r="EM26" s="18"/>
      <c r="EN26" s="18"/>
      <c r="EO26" s="18"/>
      <c r="EP26" s="18"/>
      <c r="EQ26" s="18"/>
      <c r="ER26" s="18"/>
      <c r="ES26" s="18"/>
      <c r="ET26" s="18"/>
      <c r="EU26" s="18"/>
      <c r="EV26" s="18"/>
      <c r="EW26" s="18"/>
      <c r="EX26" s="18"/>
      <c r="EY26" s="18"/>
      <c r="EZ26" s="18"/>
      <c r="FA26" s="18"/>
      <c r="FC26" s="6" t="s">
        <v>59</v>
      </c>
      <c r="FD26" s="4" t="s">
        <v>60</v>
      </c>
      <c r="FE26" s="4" t="s">
        <v>61</v>
      </c>
      <c r="FG26" s="45"/>
      <c r="FH26" s="46"/>
      <c r="FI26" s="46"/>
      <c r="FJ26" s="44"/>
      <c r="FK26" s="44"/>
    </row>
    <row r="27" spans="1:167" x14ac:dyDescent="0.25">
      <c r="A27" s="19">
        <v>17</v>
      </c>
      <c r="B27" s="19">
        <v>122664</v>
      </c>
      <c r="C27" s="19" t="s">
        <v>205</v>
      </c>
      <c r="D27" s="18"/>
      <c r="E27" s="28">
        <f t="shared" si="0"/>
        <v>71</v>
      </c>
      <c r="F27" s="28" t="str">
        <f t="shared" si="1"/>
        <v>C</v>
      </c>
      <c r="G27" s="28">
        <f t="shared" si="2"/>
        <v>71</v>
      </c>
      <c r="H27" s="28" t="str">
        <f t="shared" si="3"/>
        <v>C</v>
      </c>
      <c r="I27" s="36">
        <v>3</v>
      </c>
      <c r="J27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7" s="28">
        <f t="shared" si="5"/>
        <v>85</v>
      </c>
      <c r="L27" s="28" t="str">
        <f t="shared" si="6"/>
        <v>A</v>
      </c>
      <c r="M27" s="28">
        <f t="shared" si="7"/>
        <v>85</v>
      </c>
      <c r="N27" s="28" t="str">
        <f t="shared" si="8"/>
        <v>A</v>
      </c>
      <c r="O27" s="36">
        <v>1</v>
      </c>
      <c r="P27" s="28" t="str">
        <f t="shared" si="9"/>
        <v>Sangat terampil menghitung teori produksi, fungsi,elastisitas permintaan  penawaran serta menggambar kurvanya.</v>
      </c>
      <c r="Q27" s="39" t="s">
        <v>9</v>
      </c>
      <c r="R27" s="39" t="s">
        <v>9</v>
      </c>
      <c r="S27" s="18"/>
      <c r="T27" s="41">
        <v>58</v>
      </c>
      <c r="U27" s="41">
        <v>84</v>
      </c>
      <c r="V27" s="43">
        <v>61.09</v>
      </c>
      <c r="W27" s="41">
        <v>82</v>
      </c>
      <c r="X27" s="1"/>
      <c r="Y27" s="1"/>
      <c r="Z27" s="1"/>
      <c r="AA27" s="1"/>
      <c r="AB27" s="1"/>
      <c r="AC27" s="1"/>
      <c r="AD27" s="1"/>
      <c r="AE27" s="18"/>
      <c r="AF27" s="41">
        <v>85</v>
      </c>
      <c r="AG27" s="41">
        <v>85</v>
      </c>
      <c r="AH27" s="41">
        <v>85</v>
      </c>
      <c r="AI27" s="1"/>
      <c r="AJ27" s="1"/>
      <c r="AK27" s="1"/>
      <c r="AL27" s="1"/>
      <c r="AM27" s="1"/>
      <c r="AN27" s="1"/>
      <c r="AO27" s="1"/>
      <c r="AP27" s="18"/>
      <c r="AQ27" s="32"/>
      <c r="AR27" s="32"/>
      <c r="AS27" s="32"/>
      <c r="AT27" s="32"/>
      <c r="AU27" s="32"/>
      <c r="AV27" s="32"/>
      <c r="AW27" s="32"/>
      <c r="AX27" s="32"/>
      <c r="AY27" s="32"/>
      <c r="AZ27" s="32"/>
      <c r="BA27" s="1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/>
      <c r="EB27" s="18"/>
      <c r="EC27" s="18"/>
      <c r="ED27" s="18"/>
      <c r="EE27" s="18"/>
      <c r="EF27" s="18"/>
      <c r="EG27" s="18"/>
      <c r="EH27" s="18"/>
      <c r="EI27" s="18"/>
      <c r="EJ27" s="18"/>
      <c r="EK27" s="18"/>
      <c r="EL27" s="18"/>
      <c r="EM27" s="18"/>
      <c r="EN27" s="18"/>
      <c r="EO27" s="18"/>
      <c r="EP27" s="18"/>
      <c r="EQ27" s="18"/>
      <c r="ER27" s="18"/>
      <c r="ES27" s="18"/>
      <c r="ET27" s="18"/>
      <c r="EU27" s="18"/>
      <c r="EV27" s="18"/>
      <c r="EW27" s="18"/>
      <c r="EX27" s="18"/>
      <c r="EY27" s="18"/>
      <c r="EZ27" s="18"/>
      <c r="FA27" s="18"/>
      <c r="FC27" s="10">
        <v>0</v>
      </c>
      <c r="FD27" s="11">
        <v>69</v>
      </c>
      <c r="FE27" s="12" t="s">
        <v>11</v>
      </c>
      <c r="FG27" s="45">
        <v>8</v>
      </c>
      <c r="FH27" s="46"/>
      <c r="FI27" s="46"/>
      <c r="FJ27" s="44">
        <v>51308</v>
      </c>
      <c r="FK27" s="44">
        <v>51318</v>
      </c>
    </row>
    <row r="28" spans="1:167" x14ac:dyDescent="0.25">
      <c r="A28" s="19">
        <v>18</v>
      </c>
      <c r="B28" s="19">
        <v>122680</v>
      </c>
      <c r="C28" s="19" t="s">
        <v>206</v>
      </c>
      <c r="D28" s="18"/>
      <c r="E28" s="28">
        <f t="shared" si="0"/>
        <v>74</v>
      </c>
      <c r="F28" s="28" t="str">
        <f t="shared" si="1"/>
        <v>C</v>
      </c>
      <c r="G28" s="28">
        <f t="shared" si="2"/>
        <v>74</v>
      </c>
      <c r="H28" s="28" t="str">
        <f t="shared" si="3"/>
        <v>C</v>
      </c>
      <c r="I28" s="36">
        <v>3</v>
      </c>
      <c r="J28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28" s="28">
        <f t="shared" si="5"/>
        <v>85</v>
      </c>
      <c r="L28" s="28" t="str">
        <f t="shared" si="6"/>
        <v>A</v>
      </c>
      <c r="M28" s="28">
        <f t="shared" si="7"/>
        <v>85</v>
      </c>
      <c r="N28" s="28" t="str">
        <f t="shared" si="8"/>
        <v>A</v>
      </c>
      <c r="O28" s="36">
        <v>1</v>
      </c>
      <c r="P28" s="28" t="str">
        <f t="shared" si="9"/>
        <v>Sangat terampil menghitung teori produksi, fungsi,elastisitas permintaan  penawaran serta menggambar kurvanya.</v>
      </c>
      <c r="Q28" s="39" t="s">
        <v>9</v>
      </c>
      <c r="R28" s="39" t="s">
        <v>9</v>
      </c>
      <c r="S28" s="18"/>
      <c r="T28" s="41">
        <v>75</v>
      </c>
      <c r="U28" s="41">
        <v>81</v>
      </c>
      <c r="V28" s="43">
        <v>66.510000000000005</v>
      </c>
      <c r="W28" s="41">
        <v>75</v>
      </c>
      <c r="X28" s="1"/>
      <c r="Y28" s="1"/>
      <c r="Z28" s="1"/>
      <c r="AA28" s="1"/>
      <c r="AB28" s="1"/>
      <c r="AC28" s="1"/>
      <c r="AD28" s="1"/>
      <c r="AE28" s="18"/>
      <c r="AF28" s="41">
        <v>85</v>
      </c>
      <c r="AG28" s="41">
        <v>85</v>
      </c>
      <c r="AH28" s="41">
        <v>85</v>
      </c>
      <c r="AI28" s="1"/>
      <c r="AJ28" s="1"/>
      <c r="AK28" s="1"/>
      <c r="AL28" s="1"/>
      <c r="AM28" s="1"/>
      <c r="AN28" s="1"/>
      <c r="AO28" s="1"/>
      <c r="AP28" s="18"/>
      <c r="AQ28" s="32"/>
      <c r="AR28" s="32"/>
      <c r="AS28" s="32"/>
      <c r="AT28" s="32"/>
      <c r="AU28" s="32"/>
      <c r="AV28" s="32"/>
      <c r="AW28" s="32"/>
      <c r="AX28" s="32"/>
      <c r="AY28" s="32"/>
      <c r="AZ28" s="32"/>
      <c r="BA28" s="1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/>
      <c r="EA28" s="18"/>
      <c r="EB28" s="18"/>
      <c r="EC28" s="18"/>
      <c r="ED28" s="18"/>
      <c r="EE28" s="18"/>
      <c r="EF28" s="18"/>
      <c r="EG28" s="18"/>
      <c r="EH28" s="18"/>
      <c r="EI28" s="18"/>
      <c r="EJ28" s="18"/>
      <c r="EK28" s="18"/>
      <c r="EL28" s="18"/>
      <c r="EM28" s="18"/>
      <c r="EN28" s="18"/>
      <c r="EO28" s="18"/>
      <c r="EP28" s="18"/>
      <c r="EQ28" s="18"/>
      <c r="ER28" s="18"/>
      <c r="ES28" s="18"/>
      <c r="ET28" s="18"/>
      <c r="EU28" s="18"/>
      <c r="EV28" s="18"/>
      <c r="EW28" s="18"/>
      <c r="EX28" s="18"/>
      <c r="EY28" s="18"/>
      <c r="EZ28" s="18"/>
      <c r="FA28" s="18"/>
      <c r="FC28" s="10">
        <v>70</v>
      </c>
      <c r="FD28" s="13">
        <v>75</v>
      </c>
      <c r="FE28" s="14" t="s">
        <v>10</v>
      </c>
      <c r="FG28" s="45"/>
      <c r="FH28" s="46"/>
      <c r="FI28" s="46"/>
      <c r="FJ28" s="44"/>
      <c r="FK28" s="44"/>
    </row>
    <row r="29" spans="1:167" x14ac:dyDescent="0.25">
      <c r="A29" s="19">
        <v>19</v>
      </c>
      <c r="B29" s="19">
        <v>122696</v>
      </c>
      <c r="C29" s="19" t="s">
        <v>207</v>
      </c>
      <c r="D29" s="18"/>
      <c r="E29" s="28">
        <f t="shared" si="0"/>
        <v>77</v>
      </c>
      <c r="F29" s="28" t="str">
        <f t="shared" si="1"/>
        <v>B</v>
      </c>
      <c r="G29" s="28">
        <f t="shared" si="2"/>
        <v>77</v>
      </c>
      <c r="H29" s="28" t="str">
        <f t="shared" si="3"/>
        <v>B</v>
      </c>
      <c r="I29" s="36">
        <v>2</v>
      </c>
      <c r="J2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29" s="28">
        <f t="shared" si="5"/>
        <v>85</v>
      </c>
      <c r="L29" s="28" t="str">
        <f t="shared" si="6"/>
        <v>A</v>
      </c>
      <c r="M29" s="28">
        <f t="shared" si="7"/>
        <v>85</v>
      </c>
      <c r="N29" s="28" t="str">
        <f t="shared" si="8"/>
        <v>A</v>
      </c>
      <c r="O29" s="36">
        <v>1</v>
      </c>
      <c r="P29" s="28" t="str">
        <f t="shared" si="9"/>
        <v>Sangat terampil menghitung teori produksi, fungsi,elastisitas permintaan  penawaran serta menggambar kurvanya.</v>
      </c>
      <c r="Q29" s="39" t="s">
        <v>9</v>
      </c>
      <c r="R29" s="39" t="s">
        <v>9</v>
      </c>
      <c r="S29" s="18"/>
      <c r="T29" s="41">
        <v>85</v>
      </c>
      <c r="U29" s="41">
        <v>72</v>
      </c>
      <c r="V29" s="43">
        <v>79</v>
      </c>
      <c r="W29" s="41">
        <v>71</v>
      </c>
      <c r="X29" s="1"/>
      <c r="Y29" s="1"/>
      <c r="Z29" s="1"/>
      <c r="AA29" s="1"/>
      <c r="AB29" s="1"/>
      <c r="AC29" s="1"/>
      <c r="AD29" s="1"/>
      <c r="AE29" s="18"/>
      <c r="AF29" s="41">
        <v>85</v>
      </c>
      <c r="AG29" s="41">
        <v>85</v>
      </c>
      <c r="AH29" s="41">
        <v>85</v>
      </c>
      <c r="AI29" s="1"/>
      <c r="AJ29" s="1"/>
      <c r="AK29" s="1"/>
      <c r="AL29" s="1"/>
      <c r="AM29" s="1"/>
      <c r="AN29" s="1"/>
      <c r="AO29" s="1"/>
      <c r="AP29" s="18"/>
      <c r="AQ29" s="32"/>
      <c r="AR29" s="32"/>
      <c r="AS29" s="32"/>
      <c r="AT29" s="32"/>
      <c r="AU29" s="32"/>
      <c r="AV29" s="32"/>
      <c r="AW29" s="32"/>
      <c r="AX29" s="32"/>
      <c r="AY29" s="32"/>
      <c r="AZ29" s="32"/>
      <c r="BA29" s="1"/>
      <c r="BB29" s="18"/>
      <c r="BC29" s="18"/>
      <c r="BD29" s="18"/>
      <c r="BE29" s="18"/>
      <c r="BF29" s="18"/>
      <c r="BG29" s="18"/>
      <c r="BH29" s="18"/>
      <c r="BI29" s="18"/>
      <c r="BJ29" s="18"/>
      <c r="BK29" s="18"/>
      <c r="BL29" s="18"/>
      <c r="BM29" s="18"/>
      <c r="BN29" s="18"/>
      <c r="BO29" s="18"/>
      <c r="BP29" s="18"/>
      <c r="BQ29" s="18"/>
      <c r="BR29" s="18"/>
      <c r="BS29" s="18"/>
      <c r="BT29" s="18"/>
      <c r="BU29" s="18"/>
      <c r="BV29" s="18"/>
      <c r="BW29" s="18"/>
      <c r="BX29" s="18"/>
      <c r="BY29" s="18"/>
      <c r="BZ29" s="18"/>
      <c r="CA29" s="18"/>
      <c r="CB29" s="18"/>
      <c r="CC29" s="18"/>
      <c r="CD29" s="18"/>
      <c r="CE29" s="18"/>
      <c r="CF29" s="18"/>
      <c r="CG29" s="18"/>
      <c r="CH29" s="18"/>
      <c r="CI29" s="18"/>
      <c r="CJ29" s="18"/>
      <c r="CK29" s="18"/>
      <c r="CL29" s="18"/>
      <c r="CM29" s="18"/>
      <c r="CN29" s="18"/>
      <c r="CO29" s="18"/>
      <c r="CP29" s="18"/>
      <c r="CQ29" s="18"/>
      <c r="CR29" s="18"/>
      <c r="CS29" s="18"/>
      <c r="CT29" s="18"/>
      <c r="CU29" s="18"/>
      <c r="CV29" s="18"/>
      <c r="CW29" s="18"/>
      <c r="CX29" s="18"/>
      <c r="CY29" s="18"/>
      <c r="CZ29" s="18"/>
      <c r="DA29" s="18"/>
      <c r="DB29" s="18"/>
      <c r="DC29" s="18"/>
      <c r="DD29" s="18"/>
      <c r="DE29" s="18"/>
      <c r="DF29" s="18"/>
      <c r="DG29" s="18"/>
      <c r="DH29" s="18"/>
      <c r="DI29" s="18"/>
      <c r="DJ29" s="18"/>
      <c r="DK29" s="18"/>
      <c r="DL29" s="18"/>
      <c r="DM29" s="18"/>
      <c r="DN29" s="18"/>
      <c r="DO29" s="18"/>
      <c r="DP29" s="18"/>
      <c r="DQ29" s="18"/>
      <c r="DR29" s="18"/>
      <c r="DS29" s="18"/>
      <c r="DT29" s="18"/>
      <c r="DU29" s="18"/>
      <c r="DV29" s="18"/>
      <c r="DW29" s="18"/>
      <c r="DX29" s="18"/>
      <c r="DY29" s="18"/>
      <c r="DZ29" s="18"/>
      <c r="EA29" s="18"/>
      <c r="EB29" s="18"/>
      <c r="EC29" s="18"/>
      <c r="ED29" s="18"/>
      <c r="EE29" s="18"/>
      <c r="EF29" s="18"/>
      <c r="EG29" s="18"/>
      <c r="EH29" s="18"/>
      <c r="EI29" s="18"/>
      <c r="EJ29" s="18"/>
      <c r="EK29" s="18"/>
      <c r="EL29" s="18"/>
      <c r="EM29" s="18"/>
      <c r="EN29" s="18"/>
      <c r="EO29" s="18"/>
      <c r="EP29" s="18"/>
      <c r="EQ29" s="18"/>
      <c r="ER29" s="18"/>
      <c r="ES29" s="18"/>
      <c r="ET29" s="18"/>
      <c r="EU29" s="18"/>
      <c r="EV29" s="18"/>
      <c r="EW29" s="18"/>
      <c r="EX29" s="18"/>
      <c r="EY29" s="18"/>
      <c r="EZ29" s="18"/>
      <c r="FA29" s="18"/>
      <c r="FC29" s="10">
        <v>76</v>
      </c>
      <c r="FD29" s="13">
        <v>84</v>
      </c>
      <c r="FE29" s="14" t="s">
        <v>9</v>
      </c>
      <c r="FG29" s="45">
        <v>9</v>
      </c>
      <c r="FH29" s="46"/>
      <c r="FI29" s="46"/>
      <c r="FJ29" s="44">
        <v>51309</v>
      </c>
      <c r="FK29" s="44">
        <v>51319</v>
      </c>
    </row>
    <row r="30" spans="1:167" x14ac:dyDescent="0.25">
      <c r="A30" s="19">
        <v>20</v>
      </c>
      <c r="B30" s="19">
        <v>122712</v>
      </c>
      <c r="C30" s="19" t="s">
        <v>208</v>
      </c>
      <c r="D30" s="18"/>
      <c r="E30" s="28">
        <f t="shared" si="0"/>
        <v>74</v>
      </c>
      <c r="F30" s="28" t="str">
        <f t="shared" si="1"/>
        <v>C</v>
      </c>
      <c r="G30" s="28">
        <f t="shared" si="2"/>
        <v>74</v>
      </c>
      <c r="H30" s="28" t="str">
        <f t="shared" si="3"/>
        <v>C</v>
      </c>
      <c r="I30" s="36">
        <v>3</v>
      </c>
      <c r="J30" s="28" t="str">
        <f t="shared" si="4"/>
        <v xml:space="preserve"> Memiliki kemampuan dalam menganalisis Konsep ilmu ekonomi, masalah pokok ekonomi namun perlu peningkatan pemahaman menjelaskan peran pelaku ekonomi, permintaan dan penawaran.</v>
      </c>
      <c r="K30" s="28">
        <f t="shared" si="5"/>
        <v>85</v>
      </c>
      <c r="L30" s="28" t="str">
        <f t="shared" si="6"/>
        <v>A</v>
      </c>
      <c r="M30" s="28">
        <f t="shared" si="7"/>
        <v>85</v>
      </c>
      <c r="N30" s="28" t="str">
        <f t="shared" si="8"/>
        <v>A</v>
      </c>
      <c r="O30" s="36">
        <v>1</v>
      </c>
      <c r="P30" s="28" t="str">
        <f t="shared" si="9"/>
        <v>Sangat terampil menghitung teori produksi, fungsi,elastisitas permintaan  penawaran serta menggambar kurvanya.</v>
      </c>
      <c r="Q30" s="39" t="s">
        <v>9</v>
      </c>
      <c r="R30" s="39" t="s">
        <v>9</v>
      </c>
      <c r="S30" s="18"/>
      <c r="T30" s="41">
        <v>75</v>
      </c>
      <c r="U30" s="41">
        <v>75</v>
      </c>
      <c r="V30" s="43">
        <v>69.23</v>
      </c>
      <c r="W30" s="41">
        <v>77</v>
      </c>
      <c r="X30" s="1"/>
      <c r="Y30" s="1"/>
      <c r="Z30" s="1"/>
      <c r="AA30" s="1"/>
      <c r="AB30" s="1"/>
      <c r="AC30" s="1"/>
      <c r="AD30" s="1"/>
      <c r="AE30" s="18"/>
      <c r="AF30" s="41">
        <v>85</v>
      </c>
      <c r="AG30" s="41">
        <v>85</v>
      </c>
      <c r="AH30" s="41">
        <v>85</v>
      </c>
      <c r="AI30" s="1"/>
      <c r="AJ30" s="1"/>
      <c r="AK30" s="1"/>
      <c r="AL30" s="1"/>
      <c r="AM30" s="1"/>
      <c r="AN30" s="1"/>
      <c r="AO30" s="1"/>
      <c r="AP30" s="18"/>
      <c r="AQ30" s="32"/>
      <c r="AR30" s="32"/>
      <c r="AS30" s="32"/>
      <c r="AT30" s="32"/>
      <c r="AU30" s="32"/>
      <c r="AV30" s="32"/>
      <c r="AW30" s="32"/>
      <c r="AX30" s="32"/>
      <c r="AY30" s="32"/>
      <c r="AZ30" s="32"/>
      <c r="BA30" s="1"/>
      <c r="BB30" s="18"/>
      <c r="BC30" s="18"/>
      <c r="BD30" s="18"/>
      <c r="BE30" s="18"/>
      <c r="BF30" s="18"/>
      <c r="BG30" s="18"/>
      <c r="BH30" s="18"/>
      <c r="BI30" s="18"/>
      <c r="BJ30" s="18"/>
      <c r="BK30" s="18"/>
      <c r="BL30" s="18"/>
      <c r="BM30" s="18"/>
      <c r="BN30" s="18"/>
      <c r="BO30" s="18"/>
      <c r="BP30" s="18"/>
      <c r="BQ30" s="18"/>
      <c r="BR30" s="18"/>
      <c r="BS30" s="18"/>
      <c r="BT30" s="18"/>
      <c r="BU30" s="18"/>
      <c r="BV30" s="18"/>
      <c r="BW30" s="18"/>
      <c r="BX30" s="18"/>
      <c r="BY30" s="18"/>
      <c r="BZ30" s="18"/>
      <c r="CA30" s="18"/>
      <c r="CB30" s="18"/>
      <c r="CC30" s="18"/>
      <c r="CD30" s="18"/>
      <c r="CE30" s="18"/>
      <c r="CF30" s="18"/>
      <c r="CG30" s="18"/>
      <c r="CH30" s="18"/>
      <c r="CI30" s="18"/>
      <c r="CJ30" s="18"/>
      <c r="CK30" s="18"/>
      <c r="CL30" s="18"/>
      <c r="CM30" s="18"/>
      <c r="CN30" s="18"/>
      <c r="CO30" s="18"/>
      <c r="CP30" s="18"/>
      <c r="CQ30" s="18"/>
      <c r="CR30" s="18"/>
      <c r="CS30" s="18"/>
      <c r="CT30" s="18"/>
      <c r="CU30" s="18"/>
      <c r="CV30" s="18"/>
      <c r="CW30" s="18"/>
      <c r="CX30" s="18"/>
      <c r="CY30" s="18"/>
      <c r="CZ30" s="18"/>
      <c r="DA30" s="18"/>
      <c r="DB30" s="18"/>
      <c r="DC30" s="18"/>
      <c r="DD30" s="18"/>
      <c r="DE30" s="18"/>
      <c r="DF30" s="18"/>
      <c r="DG30" s="18"/>
      <c r="DH30" s="18"/>
      <c r="DI30" s="18"/>
      <c r="DJ30" s="18"/>
      <c r="DK30" s="18"/>
      <c r="DL30" s="18"/>
      <c r="DM30" s="18"/>
      <c r="DN30" s="18"/>
      <c r="DO30" s="18"/>
      <c r="DP30" s="18"/>
      <c r="DQ30" s="18"/>
      <c r="DR30" s="18"/>
      <c r="DS30" s="18"/>
      <c r="DT30" s="18"/>
      <c r="DU30" s="18"/>
      <c r="DV30" s="18"/>
      <c r="DW30" s="18"/>
      <c r="DX30" s="18"/>
      <c r="DY30" s="18"/>
      <c r="DZ30" s="18"/>
      <c r="EA30" s="18"/>
      <c r="EB30" s="18"/>
      <c r="EC30" s="18"/>
      <c r="ED30" s="18"/>
      <c r="EE30" s="18"/>
      <c r="EF30" s="18"/>
      <c r="EG30" s="18"/>
      <c r="EH30" s="18"/>
      <c r="EI30" s="18"/>
      <c r="EJ30" s="18"/>
      <c r="EK30" s="18"/>
      <c r="EL30" s="18"/>
      <c r="EM30" s="18"/>
      <c r="EN30" s="18"/>
      <c r="EO30" s="18"/>
      <c r="EP30" s="18"/>
      <c r="EQ30" s="18"/>
      <c r="ER30" s="18"/>
      <c r="ES30" s="18"/>
      <c r="ET30" s="18"/>
      <c r="EU30" s="18"/>
      <c r="EV30" s="18"/>
      <c r="EW30" s="18"/>
      <c r="EX30" s="18"/>
      <c r="EY30" s="18"/>
      <c r="EZ30" s="18"/>
      <c r="FA30" s="18"/>
      <c r="FC30" s="10">
        <v>85</v>
      </c>
      <c r="FD30" s="13">
        <v>100</v>
      </c>
      <c r="FE30" s="14" t="s">
        <v>8</v>
      </c>
      <c r="FG30" s="45"/>
      <c r="FH30" s="46"/>
      <c r="FI30" s="46"/>
      <c r="FJ30" s="44"/>
      <c r="FK30" s="44"/>
    </row>
    <row r="31" spans="1:167" x14ac:dyDescent="0.25">
      <c r="A31" s="19">
        <v>21</v>
      </c>
      <c r="B31" s="19">
        <v>122728</v>
      </c>
      <c r="C31" s="19" t="s">
        <v>209</v>
      </c>
      <c r="D31" s="18"/>
      <c r="E31" s="28">
        <f t="shared" si="0"/>
        <v>78</v>
      </c>
      <c r="F31" s="28" t="str">
        <f t="shared" si="1"/>
        <v>B</v>
      </c>
      <c r="G31" s="28">
        <f t="shared" si="2"/>
        <v>78</v>
      </c>
      <c r="H31" s="28" t="str">
        <f t="shared" si="3"/>
        <v>B</v>
      </c>
      <c r="I31" s="36">
        <v>2</v>
      </c>
      <c r="J3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1" s="28">
        <f t="shared" si="5"/>
        <v>85</v>
      </c>
      <c r="L31" s="28" t="str">
        <f t="shared" si="6"/>
        <v>A</v>
      </c>
      <c r="M31" s="28">
        <f t="shared" si="7"/>
        <v>85</v>
      </c>
      <c r="N31" s="28" t="str">
        <f t="shared" si="8"/>
        <v>A</v>
      </c>
      <c r="O31" s="36">
        <v>1</v>
      </c>
      <c r="P31" s="28" t="str">
        <f t="shared" si="9"/>
        <v>Sangat terampil menghitung teori produksi, fungsi,elastisitas permintaan  penawaran serta menggambar kurvanya.</v>
      </c>
      <c r="Q31" s="39" t="s">
        <v>9</v>
      </c>
      <c r="R31" s="39" t="s">
        <v>9</v>
      </c>
      <c r="S31" s="18"/>
      <c r="T31" s="41">
        <v>74</v>
      </c>
      <c r="U31" s="41">
        <v>82</v>
      </c>
      <c r="V31" s="43">
        <v>73.569999999999993</v>
      </c>
      <c r="W31" s="41">
        <v>81</v>
      </c>
      <c r="X31" s="1"/>
      <c r="Y31" s="1"/>
      <c r="Z31" s="1"/>
      <c r="AA31" s="1"/>
      <c r="AB31" s="1"/>
      <c r="AC31" s="1"/>
      <c r="AD31" s="1"/>
      <c r="AE31" s="18"/>
      <c r="AF31" s="41">
        <v>85</v>
      </c>
      <c r="AG31" s="41">
        <v>85</v>
      </c>
      <c r="AH31" s="41">
        <v>85</v>
      </c>
      <c r="AI31" s="1"/>
      <c r="AJ31" s="1"/>
      <c r="AK31" s="1"/>
      <c r="AL31" s="1"/>
      <c r="AM31" s="1"/>
      <c r="AN31" s="1"/>
      <c r="AO31" s="1"/>
      <c r="AP31" s="18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1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18"/>
      <c r="EE31" s="18"/>
      <c r="EF31" s="18"/>
      <c r="EG31" s="18"/>
      <c r="EH31" s="18"/>
      <c r="EI31" s="18"/>
      <c r="EJ31" s="18"/>
      <c r="EK31" s="18"/>
      <c r="EL31" s="18"/>
      <c r="EM31" s="18"/>
      <c r="EN31" s="18"/>
      <c r="EO31" s="18"/>
      <c r="EP31" s="18"/>
      <c r="EQ31" s="18"/>
      <c r="ER31" s="18"/>
      <c r="ES31" s="18"/>
      <c r="ET31" s="18"/>
      <c r="EU31" s="18"/>
      <c r="EV31" s="18"/>
      <c r="EW31" s="18"/>
      <c r="EX31" s="18"/>
      <c r="EY31" s="18"/>
      <c r="EZ31" s="18"/>
      <c r="FA31" s="18"/>
      <c r="FG31" s="45">
        <v>10</v>
      </c>
      <c r="FH31" s="46"/>
      <c r="FI31" s="46"/>
      <c r="FJ31" s="44">
        <v>51310</v>
      </c>
      <c r="FK31" s="44">
        <v>51320</v>
      </c>
    </row>
    <row r="32" spans="1:167" x14ac:dyDescent="0.25">
      <c r="A32" s="19">
        <v>22</v>
      </c>
      <c r="B32" s="19">
        <v>122744</v>
      </c>
      <c r="C32" s="19" t="s">
        <v>210</v>
      </c>
      <c r="D32" s="18"/>
      <c r="E32" s="28">
        <f t="shared" si="0"/>
        <v>90</v>
      </c>
      <c r="F32" s="28" t="str">
        <f t="shared" si="1"/>
        <v>A</v>
      </c>
      <c r="G32" s="28">
        <f t="shared" si="2"/>
        <v>90</v>
      </c>
      <c r="H32" s="28" t="str">
        <f t="shared" si="3"/>
        <v>A</v>
      </c>
      <c r="I32" s="36">
        <v>1</v>
      </c>
      <c r="J32" s="28" t="str">
        <f t="shared" si="4"/>
        <v>Memiliki kemampuan dalam menganalisis Konsep ilmu ekonomi, masalah pokok ekonomi, peran pelaku ekonomi, permintaan dan penawaran.</v>
      </c>
      <c r="K32" s="28">
        <f t="shared" si="5"/>
        <v>85</v>
      </c>
      <c r="L32" s="28" t="str">
        <f t="shared" si="6"/>
        <v>A</v>
      </c>
      <c r="M32" s="28">
        <f t="shared" si="7"/>
        <v>85</v>
      </c>
      <c r="N32" s="28" t="str">
        <f t="shared" si="8"/>
        <v>A</v>
      </c>
      <c r="O32" s="36">
        <v>1</v>
      </c>
      <c r="P32" s="28" t="str">
        <f t="shared" si="9"/>
        <v>Sangat terampil menghitung teori produksi, fungsi,elastisitas permintaan  penawaran serta menggambar kurvanya.</v>
      </c>
      <c r="Q32" s="39" t="s">
        <v>9</v>
      </c>
      <c r="R32" s="39" t="s">
        <v>9</v>
      </c>
      <c r="S32" s="18"/>
      <c r="T32" s="41">
        <v>90</v>
      </c>
      <c r="U32" s="41">
        <v>84</v>
      </c>
      <c r="V32" s="43">
        <v>98</v>
      </c>
      <c r="W32" s="41">
        <v>86</v>
      </c>
      <c r="X32" s="1"/>
      <c r="Y32" s="1"/>
      <c r="Z32" s="1"/>
      <c r="AA32" s="1"/>
      <c r="AB32" s="1"/>
      <c r="AC32" s="1"/>
      <c r="AD32" s="1"/>
      <c r="AE32" s="18"/>
      <c r="AF32" s="41">
        <v>85</v>
      </c>
      <c r="AG32" s="41">
        <v>85</v>
      </c>
      <c r="AH32" s="41">
        <v>85</v>
      </c>
      <c r="AI32" s="1"/>
      <c r="AJ32" s="1"/>
      <c r="AK32" s="1"/>
      <c r="AL32" s="1"/>
      <c r="AM32" s="1"/>
      <c r="AN32" s="1"/>
      <c r="AO32" s="1"/>
      <c r="AP32" s="18"/>
      <c r="AQ32" s="32"/>
      <c r="AR32" s="32"/>
      <c r="AS32" s="32"/>
      <c r="AT32" s="32"/>
      <c r="AU32" s="32"/>
      <c r="AV32" s="32"/>
      <c r="AW32" s="32"/>
      <c r="AX32" s="32"/>
      <c r="AY32" s="32"/>
      <c r="AZ32" s="32"/>
      <c r="BA32" s="1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18"/>
      <c r="EE32" s="18"/>
      <c r="EF32" s="18"/>
      <c r="EG32" s="18"/>
      <c r="EH32" s="18"/>
      <c r="EI32" s="18"/>
      <c r="EJ32" s="18"/>
      <c r="EK32" s="18"/>
      <c r="EL32" s="18"/>
      <c r="EM32" s="18"/>
      <c r="EN32" s="18"/>
      <c r="EO32" s="18"/>
      <c r="EP32" s="18"/>
      <c r="EQ32" s="18"/>
      <c r="ER32" s="18"/>
      <c r="ES32" s="18"/>
      <c r="ET32" s="18"/>
      <c r="EU32" s="18"/>
      <c r="EV32" s="18"/>
      <c r="EW32" s="18"/>
      <c r="EX32" s="18"/>
      <c r="EY32" s="18"/>
      <c r="EZ32" s="18"/>
      <c r="FA32" s="18"/>
      <c r="FG32" s="45"/>
      <c r="FH32" s="44"/>
      <c r="FI32" s="44"/>
      <c r="FJ32" s="44"/>
      <c r="FK32" s="44"/>
    </row>
    <row r="33" spans="1:157" x14ac:dyDescent="0.25">
      <c r="A33" s="19">
        <v>23</v>
      </c>
      <c r="B33" s="19">
        <v>122760</v>
      </c>
      <c r="C33" s="19" t="s">
        <v>211</v>
      </c>
      <c r="D33" s="18"/>
      <c r="E33" s="28">
        <f t="shared" si="0"/>
        <v>90</v>
      </c>
      <c r="F33" s="28" t="str">
        <f t="shared" si="1"/>
        <v>A</v>
      </c>
      <c r="G33" s="28">
        <f t="shared" si="2"/>
        <v>90</v>
      </c>
      <c r="H33" s="28" t="str">
        <f t="shared" si="3"/>
        <v>A</v>
      </c>
      <c r="I33" s="36">
        <v>1</v>
      </c>
      <c r="J33" s="28" t="str">
        <f t="shared" si="4"/>
        <v>Memiliki kemampuan dalam menganalisis Konsep ilmu ekonomi, masalah pokok ekonomi, peran pelaku ekonomi, permintaan dan penawaran.</v>
      </c>
      <c r="K33" s="28">
        <f t="shared" si="5"/>
        <v>85</v>
      </c>
      <c r="L33" s="28" t="str">
        <f t="shared" si="6"/>
        <v>A</v>
      </c>
      <c r="M33" s="28">
        <f t="shared" si="7"/>
        <v>85</v>
      </c>
      <c r="N33" s="28" t="str">
        <f t="shared" si="8"/>
        <v>A</v>
      </c>
      <c r="O33" s="36">
        <v>1</v>
      </c>
      <c r="P33" s="28" t="str">
        <f t="shared" si="9"/>
        <v>Sangat terampil menghitung teori produksi, fungsi,elastisitas permintaan  penawaran serta menggambar kurvanya.</v>
      </c>
      <c r="Q33" s="39" t="s">
        <v>9</v>
      </c>
      <c r="R33" s="39" t="s">
        <v>9</v>
      </c>
      <c r="S33" s="18"/>
      <c r="T33" s="41">
        <v>92</v>
      </c>
      <c r="U33" s="41">
        <v>94</v>
      </c>
      <c r="V33" s="43">
        <v>85</v>
      </c>
      <c r="W33" s="41">
        <v>90</v>
      </c>
      <c r="X33" s="1"/>
      <c r="Y33" s="1"/>
      <c r="Z33" s="1"/>
      <c r="AA33" s="1"/>
      <c r="AB33" s="1"/>
      <c r="AC33" s="1"/>
      <c r="AD33" s="1"/>
      <c r="AE33" s="18"/>
      <c r="AF33" s="41">
        <v>85</v>
      </c>
      <c r="AG33" s="41">
        <v>85</v>
      </c>
      <c r="AH33" s="41">
        <v>85</v>
      </c>
      <c r="AI33" s="1"/>
      <c r="AJ33" s="1"/>
      <c r="AK33" s="1"/>
      <c r="AL33" s="1"/>
      <c r="AM33" s="1"/>
      <c r="AN33" s="1"/>
      <c r="AO33" s="1"/>
      <c r="AP33" s="18"/>
      <c r="AQ33" s="32"/>
      <c r="AR33" s="32"/>
      <c r="AS33" s="32"/>
      <c r="AT33" s="32"/>
      <c r="AU33" s="32"/>
      <c r="AV33" s="32"/>
      <c r="AW33" s="32"/>
      <c r="AX33" s="32"/>
      <c r="AY33" s="32"/>
      <c r="AZ33" s="32"/>
      <c r="BA33" s="1"/>
      <c r="BB33" s="18"/>
      <c r="BC33" s="18"/>
      <c r="BD33" s="18"/>
      <c r="BE33" s="18"/>
      <c r="BF33" s="18"/>
      <c r="BG33" s="18"/>
      <c r="BH33" s="18"/>
      <c r="BI33" s="18"/>
      <c r="BJ33" s="18"/>
      <c r="BK33" s="18"/>
      <c r="BL33" s="18"/>
      <c r="BM33" s="18"/>
      <c r="BN33" s="18"/>
      <c r="BO33" s="18"/>
      <c r="BP33" s="18"/>
      <c r="BQ33" s="18"/>
      <c r="BR33" s="18"/>
      <c r="BS33" s="18"/>
      <c r="BT33" s="18"/>
      <c r="BU33" s="18"/>
      <c r="BV33" s="18"/>
      <c r="BW33" s="18"/>
      <c r="BX33" s="18"/>
      <c r="BY33" s="18"/>
      <c r="BZ33" s="18"/>
      <c r="CA33" s="18"/>
      <c r="CB33" s="18"/>
      <c r="CC33" s="18"/>
      <c r="CD33" s="18"/>
      <c r="CE33" s="18"/>
      <c r="CF33" s="18"/>
      <c r="CG33" s="18"/>
      <c r="CH33" s="18"/>
      <c r="CI33" s="18"/>
      <c r="CJ33" s="18"/>
      <c r="CK33" s="18"/>
      <c r="CL33" s="18"/>
      <c r="CM33" s="18"/>
      <c r="CN33" s="18"/>
      <c r="CO33" s="18"/>
      <c r="CP33" s="18"/>
      <c r="CQ33" s="18"/>
      <c r="CR33" s="18"/>
      <c r="CS33" s="18"/>
      <c r="CT33" s="18"/>
      <c r="CU33" s="18"/>
      <c r="CV33" s="18"/>
      <c r="CW33" s="18"/>
      <c r="CX33" s="18"/>
      <c r="CY33" s="18"/>
      <c r="CZ33" s="18"/>
      <c r="DA33" s="18"/>
      <c r="DB33" s="18"/>
      <c r="DC33" s="18"/>
      <c r="DD33" s="18"/>
      <c r="DE33" s="18"/>
      <c r="DF33" s="18"/>
      <c r="DG33" s="18"/>
      <c r="DH33" s="18"/>
      <c r="DI33" s="18"/>
      <c r="DJ33" s="18"/>
      <c r="DK33" s="18"/>
      <c r="DL33" s="18"/>
      <c r="DM33" s="18"/>
      <c r="DN33" s="18"/>
      <c r="DO33" s="18"/>
      <c r="DP33" s="18"/>
      <c r="DQ33" s="18"/>
      <c r="DR33" s="18"/>
      <c r="DS33" s="18"/>
      <c r="DT33" s="18"/>
      <c r="DU33" s="18"/>
      <c r="DV33" s="18"/>
      <c r="DW33" s="18"/>
      <c r="DX33" s="18"/>
      <c r="DY33" s="18"/>
      <c r="DZ33" s="18"/>
      <c r="EA33" s="18"/>
      <c r="EB33" s="18"/>
      <c r="EC33" s="18"/>
      <c r="ED33" s="18"/>
      <c r="EE33" s="18"/>
      <c r="EF33" s="18"/>
      <c r="EG33" s="18"/>
      <c r="EH33" s="18"/>
      <c r="EI33" s="18"/>
      <c r="EJ33" s="18"/>
      <c r="EK33" s="18"/>
      <c r="EL33" s="18"/>
      <c r="EM33" s="18"/>
      <c r="EN33" s="18"/>
      <c r="EO33" s="18"/>
      <c r="EP33" s="18"/>
      <c r="EQ33" s="18"/>
      <c r="ER33" s="18"/>
      <c r="ES33" s="18"/>
      <c r="ET33" s="18"/>
      <c r="EU33" s="18"/>
      <c r="EV33" s="18"/>
      <c r="EW33" s="18"/>
      <c r="EX33" s="18"/>
      <c r="EY33" s="18"/>
      <c r="EZ33" s="18"/>
      <c r="FA33" s="18"/>
    </row>
    <row r="34" spans="1:157" x14ac:dyDescent="0.25">
      <c r="A34" s="19">
        <v>24</v>
      </c>
      <c r="B34" s="19">
        <v>122776</v>
      </c>
      <c r="C34" s="19" t="s">
        <v>212</v>
      </c>
      <c r="D34" s="18"/>
      <c r="E34" s="28">
        <f t="shared" si="0"/>
        <v>90</v>
      </c>
      <c r="F34" s="28" t="str">
        <f t="shared" si="1"/>
        <v>A</v>
      </c>
      <c r="G34" s="28">
        <f t="shared" si="2"/>
        <v>90</v>
      </c>
      <c r="H34" s="28" t="str">
        <f t="shared" si="3"/>
        <v>A</v>
      </c>
      <c r="I34" s="36">
        <v>1</v>
      </c>
      <c r="J34" s="28" t="str">
        <f t="shared" si="4"/>
        <v>Memiliki kemampuan dalam menganalisis Konsep ilmu ekonomi, masalah pokok ekonomi, peran pelaku ekonomi, permintaan dan penawaran.</v>
      </c>
      <c r="K34" s="28">
        <f t="shared" si="5"/>
        <v>85</v>
      </c>
      <c r="L34" s="28" t="str">
        <f t="shared" si="6"/>
        <v>A</v>
      </c>
      <c r="M34" s="28">
        <f t="shared" si="7"/>
        <v>85</v>
      </c>
      <c r="N34" s="28" t="str">
        <f t="shared" si="8"/>
        <v>A</v>
      </c>
      <c r="O34" s="36">
        <v>1</v>
      </c>
      <c r="P34" s="28" t="str">
        <f t="shared" si="9"/>
        <v>Sangat terampil menghitung teori produksi, fungsi,elastisitas permintaan  penawaran serta menggambar kurvanya.</v>
      </c>
      <c r="Q34" s="39" t="s">
        <v>9</v>
      </c>
      <c r="R34" s="39" t="s">
        <v>9</v>
      </c>
      <c r="S34" s="18"/>
      <c r="T34" s="41">
        <v>94</v>
      </c>
      <c r="U34" s="41">
        <v>96</v>
      </c>
      <c r="V34" s="43">
        <v>90</v>
      </c>
      <c r="W34" s="41">
        <v>80</v>
      </c>
      <c r="X34" s="1"/>
      <c r="Y34" s="1"/>
      <c r="Z34" s="1"/>
      <c r="AA34" s="1"/>
      <c r="AB34" s="1"/>
      <c r="AC34" s="1"/>
      <c r="AD34" s="1"/>
      <c r="AE34" s="18"/>
      <c r="AF34" s="41">
        <v>85</v>
      </c>
      <c r="AG34" s="41">
        <v>85</v>
      </c>
      <c r="AH34" s="41">
        <v>85</v>
      </c>
      <c r="AI34" s="1"/>
      <c r="AJ34" s="1"/>
      <c r="AK34" s="1"/>
      <c r="AL34" s="1"/>
      <c r="AM34" s="1"/>
      <c r="AN34" s="1"/>
      <c r="AO34" s="1"/>
      <c r="AP34" s="18"/>
      <c r="AQ34" s="32"/>
      <c r="AR34" s="32"/>
      <c r="AS34" s="32"/>
      <c r="AT34" s="32"/>
      <c r="AU34" s="32"/>
      <c r="AV34" s="32"/>
      <c r="AW34" s="32"/>
      <c r="AX34" s="32"/>
      <c r="AY34" s="32"/>
      <c r="AZ34" s="32"/>
      <c r="BA34" s="1"/>
      <c r="BB34" s="18"/>
      <c r="BC34" s="18"/>
      <c r="BD34" s="18"/>
      <c r="BE34" s="18"/>
      <c r="BF34" s="18"/>
      <c r="BG34" s="18"/>
      <c r="BH34" s="18"/>
      <c r="BI34" s="18"/>
      <c r="BJ34" s="18"/>
      <c r="BK34" s="18"/>
      <c r="BL34" s="18"/>
      <c r="BM34" s="18"/>
      <c r="BN34" s="18"/>
      <c r="BO34" s="18"/>
      <c r="BP34" s="18"/>
      <c r="BQ34" s="18"/>
      <c r="BR34" s="18"/>
      <c r="BS34" s="18"/>
      <c r="BT34" s="18"/>
      <c r="BU34" s="18"/>
      <c r="BV34" s="18"/>
      <c r="BW34" s="18"/>
      <c r="BX34" s="18"/>
      <c r="BY34" s="18"/>
      <c r="BZ34" s="18"/>
      <c r="CA34" s="18"/>
      <c r="CB34" s="18"/>
      <c r="CC34" s="18"/>
      <c r="CD34" s="18"/>
      <c r="CE34" s="18"/>
      <c r="CF34" s="18"/>
      <c r="CG34" s="18"/>
      <c r="CH34" s="18"/>
      <c r="CI34" s="18"/>
      <c r="CJ34" s="18"/>
      <c r="CK34" s="18"/>
      <c r="CL34" s="18"/>
      <c r="CM34" s="18"/>
      <c r="CN34" s="18"/>
      <c r="CO34" s="18"/>
      <c r="CP34" s="18"/>
      <c r="CQ34" s="18"/>
      <c r="CR34" s="18"/>
      <c r="CS34" s="18"/>
      <c r="CT34" s="18"/>
      <c r="CU34" s="18"/>
      <c r="CV34" s="18"/>
      <c r="CW34" s="18"/>
      <c r="CX34" s="18"/>
      <c r="CY34" s="18"/>
      <c r="CZ34" s="18"/>
      <c r="DA34" s="18"/>
      <c r="DB34" s="18"/>
      <c r="DC34" s="18"/>
      <c r="DD34" s="18"/>
      <c r="DE34" s="18"/>
      <c r="DF34" s="18"/>
      <c r="DG34" s="18"/>
      <c r="DH34" s="18"/>
      <c r="DI34" s="18"/>
      <c r="DJ34" s="18"/>
      <c r="DK34" s="18"/>
      <c r="DL34" s="18"/>
      <c r="DM34" s="18"/>
      <c r="DN34" s="18"/>
      <c r="DO34" s="18"/>
      <c r="DP34" s="18"/>
      <c r="DQ34" s="18"/>
      <c r="DR34" s="18"/>
      <c r="DS34" s="18"/>
      <c r="DT34" s="18"/>
      <c r="DU34" s="18"/>
      <c r="DV34" s="18"/>
      <c r="DW34" s="18"/>
      <c r="DX34" s="18"/>
      <c r="DY34" s="18"/>
      <c r="DZ34" s="18"/>
      <c r="EA34" s="18"/>
      <c r="EB34" s="18"/>
      <c r="EC34" s="18"/>
      <c r="ED34" s="18"/>
      <c r="EE34" s="18"/>
      <c r="EF34" s="18"/>
      <c r="EG34" s="18"/>
      <c r="EH34" s="18"/>
      <c r="EI34" s="18"/>
      <c r="EJ34" s="18"/>
      <c r="EK34" s="18"/>
      <c r="EL34" s="18"/>
      <c r="EM34" s="18"/>
      <c r="EN34" s="18"/>
      <c r="EO34" s="18"/>
      <c r="EP34" s="18"/>
      <c r="EQ34" s="18"/>
      <c r="ER34" s="18"/>
      <c r="ES34" s="18"/>
      <c r="ET34" s="18"/>
      <c r="EU34" s="18"/>
      <c r="EV34" s="18"/>
      <c r="EW34" s="18"/>
      <c r="EX34" s="18"/>
      <c r="EY34" s="18"/>
      <c r="EZ34" s="18"/>
      <c r="FA34" s="18"/>
    </row>
    <row r="35" spans="1:157" x14ac:dyDescent="0.25">
      <c r="A35" s="19">
        <v>25</v>
      </c>
      <c r="B35" s="19">
        <v>122792</v>
      </c>
      <c r="C35" s="19" t="s">
        <v>213</v>
      </c>
      <c r="D35" s="18"/>
      <c r="E35" s="28">
        <f t="shared" si="0"/>
        <v>77</v>
      </c>
      <c r="F35" s="28" t="str">
        <f t="shared" si="1"/>
        <v>B</v>
      </c>
      <c r="G35" s="28">
        <f t="shared" si="2"/>
        <v>77</v>
      </c>
      <c r="H35" s="28" t="str">
        <f t="shared" si="3"/>
        <v>B</v>
      </c>
      <c r="I35" s="36">
        <v>2</v>
      </c>
      <c r="J35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5" s="28">
        <f t="shared" si="5"/>
        <v>83.333333333333329</v>
      </c>
      <c r="L35" s="28" t="str">
        <f t="shared" si="6"/>
        <v>B</v>
      </c>
      <c r="M35" s="28">
        <f t="shared" si="7"/>
        <v>83.333333333333329</v>
      </c>
      <c r="N35" s="28" t="str">
        <f t="shared" si="8"/>
        <v>B</v>
      </c>
      <c r="O35" s="36">
        <v>1</v>
      </c>
      <c r="P35" s="28" t="str">
        <f t="shared" si="9"/>
        <v>Sangat terampil menghitung teori produksi, fungsi,elastisitas permintaan  penawaran serta menggambar kurvanya.</v>
      </c>
      <c r="Q35" s="39" t="s">
        <v>9</v>
      </c>
      <c r="R35" s="39" t="s">
        <v>9</v>
      </c>
      <c r="S35" s="18"/>
      <c r="T35" s="41">
        <v>82</v>
      </c>
      <c r="U35" s="41">
        <v>87</v>
      </c>
      <c r="V35" s="43">
        <v>65.430000000000007</v>
      </c>
      <c r="W35" s="41">
        <v>75</v>
      </c>
      <c r="X35" s="1"/>
      <c r="Y35" s="1"/>
      <c r="Z35" s="1"/>
      <c r="AA35" s="1"/>
      <c r="AB35" s="1"/>
      <c r="AC35" s="1"/>
      <c r="AD35" s="1"/>
      <c r="AE35" s="18"/>
      <c r="AF35" s="41">
        <v>85</v>
      </c>
      <c r="AG35" s="41">
        <v>85</v>
      </c>
      <c r="AH35" s="41">
        <v>80</v>
      </c>
      <c r="AI35" s="1"/>
      <c r="AJ35" s="1"/>
      <c r="AK35" s="1"/>
      <c r="AL35" s="1"/>
      <c r="AM35" s="1"/>
      <c r="AN35" s="1"/>
      <c r="AO35" s="1"/>
      <c r="AP35" s="18"/>
      <c r="AQ35" s="32"/>
      <c r="AR35" s="32"/>
      <c r="AS35" s="32"/>
      <c r="AT35" s="32"/>
      <c r="AU35" s="32"/>
      <c r="AV35" s="32"/>
      <c r="AW35" s="32"/>
      <c r="AX35" s="32"/>
      <c r="AY35" s="32"/>
      <c r="AZ35" s="32"/>
      <c r="BA35" s="1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18"/>
      <c r="EE35" s="18"/>
      <c r="EF35" s="18"/>
      <c r="EG35" s="18"/>
      <c r="EH35" s="18"/>
      <c r="EI35" s="18"/>
      <c r="EJ35" s="18"/>
      <c r="EK35" s="18"/>
      <c r="EL35" s="18"/>
      <c r="EM35" s="18"/>
      <c r="EN35" s="18"/>
      <c r="EO35" s="18"/>
      <c r="EP35" s="18"/>
      <c r="EQ35" s="18"/>
      <c r="ER35" s="18"/>
      <c r="ES35" s="18"/>
      <c r="ET35" s="18"/>
      <c r="EU35" s="18"/>
      <c r="EV35" s="18"/>
      <c r="EW35" s="18"/>
      <c r="EX35" s="18"/>
      <c r="EY35" s="18"/>
      <c r="EZ35" s="18"/>
      <c r="FA35" s="18"/>
    </row>
    <row r="36" spans="1:157" x14ac:dyDescent="0.25">
      <c r="A36" s="19">
        <v>26</v>
      </c>
      <c r="B36" s="19">
        <v>122808</v>
      </c>
      <c r="C36" s="19" t="s">
        <v>214</v>
      </c>
      <c r="D36" s="18"/>
      <c r="E36" s="28">
        <f t="shared" si="0"/>
        <v>80</v>
      </c>
      <c r="F36" s="28" t="str">
        <f t="shared" si="1"/>
        <v>B</v>
      </c>
      <c r="G36" s="28">
        <f t="shared" si="2"/>
        <v>80</v>
      </c>
      <c r="H36" s="28" t="str">
        <f t="shared" si="3"/>
        <v>B</v>
      </c>
      <c r="I36" s="36">
        <v>2</v>
      </c>
      <c r="J36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6" s="28">
        <f t="shared" si="5"/>
        <v>85</v>
      </c>
      <c r="L36" s="28" t="str">
        <f t="shared" si="6"/>
        <v>A</v>
      </c>
      <c r="M36" s="28">
        <f t="shared" si="7"/>
        <v>85</v>
      </c>
      <c r="N36" s="28" t="str">
        <f t="shared" si="8"/>
        <v>A</v>
      </c>
      <c r="O36" s="36">
        <v>1</v>
      </c>
      <c r="P36" s="28" t="str">
        <f t="shared" si="9"/>
        <v>Sangat terampil menghitung teori produksi, fungsi,elastisitas permintaan  penawaran serta menggambar kurvanya.</v>
      </c>
      <c r="Q36" s="39" t="s">
        <v>9</v>
      </c>
      <c r="R36" s="39" t="s">
        <v>9</v>
      </c>
      <c r="S36" s="18"/>
      <c r="T36" s="41">
        <v>80</v>
      </c>
      <c r="U36" s="41">
        <v>77</v>
      </c>
      <c r="V36" s="43">
        <v>88.23</v>
      </c>
      <c r="W36" s="41">
        <v>75</v>
      </c>
      <c r="X36" s="1"/>
      <c r="Y36" s="1"/>
      <c r="Z36" s="1"/>
      <c r="AA36" s="1"/>
      <c r="AB36" s="1"/>
      <c r="AC36" s="1"/>
      <c r="AD36" s="1"/>
      <c r="AE36" s="18"/>
      <c r="AF36" s="41">
        <v>85</v>
      </c>
      <c r="AG36" s="41">
        <v>85</v>
      </c>
      <c r="AH36" s="41">
        <v>85</v>
      </c>
      <c r="AI36" s="1"/>
      <c r="AJ36" s="1"/>
      <c r="AK36" s="1"/>
      <c r="AL36" s="1"/>
      <c r="AM36" s="1"/>
      <c r="AN36" s="1"/>
      <c r="AO36" s="1"/>
      <c r="AP36" s="18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1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18"/>
      <c r="EE36" s="18"/>
      <c r="EF36" s="18"/>
      <c r="EG36" s="18"/>
      <c r="EH36" s="18"/>
      <c r="EI36" s="18"/>
      <c r="EJ36" s="18"/>
      <c r="EK36" s="18"/>
      <c r="EL36" s="18"/>
      <c r="EM36" s="18"/>
      <c r="EN36" s="18"/>
      <c r="EO36" s="18"/>
      <c r="EP36" s="18"/>
      <c r="EQ36" s="18"/>
      <c r="ER36" s="18"/>
      <c r="ES36" s="18"/>
      <c r="ET36" s="18"/>
      <c r="EU36" s="18"/>
      <c r="EV36" s="18"/>
      <c r="EW36" s="18"/>
      <c r="EX36" s="18"/>
      <c r="EY36" s="18"/>
      <c r="EZ36" s="18"/>
      <c r="FA36" s="18"/>
    </row>
    <row r="37" spans="1:157" x14ac:dyDescent="0.25">
      <c r="A37" s="19">
        <v>27</v>
      </c>
      <c r="B37" s="19">
        <v>122824</v>
      </c>
      <c r="C37" s="19" t="s">
        <v>215</v>
      </c>
      <c r="D37" s="18"/>
      <c r="E37" s="28">
        <f t="shared" si="0"/>
        <v>81</v>
      </c>
      <c r="F37" s="28" t="str">
        <f t="shared" si="1"/>
        <v>B</v>
      </c>
      <c r="G37" s="28">
        <f t="shared" si="2"/>
        <v>81</v>
      </c>
      <c r="H37" s="28" t="str">
        <f t="shared" si="3"/>
        <v>B</v>
      </c>
      <c r="I37" s="36">
        <v>2</v>
      </c>
      <c r="J37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7" s="28">
        <f t="shared" si="5"/>
        <v>85</v>
      </c>
      <c r="L37" s="28" t="str">
        <f t="shared" si="6"/>
        <v>A</v>
      </c>
      <c r="M37" s="28">
        <f t="shared" si="7"/>
        <v>85</v>
      </c>
      <c r="N37" s="28" t="str">
        <f t="shared" si="8"/>
        <v>A</v>
      </c>
      <c r="O37" s="36">
        <v>1</v>
      </c>
      <c r="P37" s="28" t="str">
        <f t="shared" si="9"/>
        <v>Sangat terampil menghitung teori produksi, fungsi,elastisitas permintaan  penawaran serta menggambar kurvanya.</v>
      </c>
      <c r="Q37" s="39" t="s">
        <v>9</v>
      </c>
      <c r="R37" s="39" t="s">
        <v>9</v>
      </c>
      <c r="S37" s="18"/>
      <c r="T37" s="41">
        <v>86</v>
      </c>
      <c r="U37" s="41">
        <v>86</v>
      </c>
      <c r="V37" s="43">
        <v>69.23</v>
      </c>
      <c r="W37" s="41">
        <v>82</v>
      </c>
      <c r="X37" s="1"/>
      <c r="Y37" s="1"/>
      <c r="Z37" s="1"/>
      <c r="AA37" s="1"/>
      <c r="AB37" s="1"/>
      <c r="AC37" s="1"/>
      <c r="AD37" s="1"/>
      <c r="AE37" s="18"/>
      <c r="AF37" s="41">
        <v>85</v>
      </c>
      <c r="AG37" s="41">
        <v>85</v>
      </c>
      <c r="AH37" s="41">
        <v>85</v>
      </c>
      <c r="AI37" s="1"/>
      <c r="AJ37" s="1"/>
      <c r="AK37" s="1"/>
      <c r="AL37" s="1"/>
      <c r="AM37" s="1"/>
      <c r="AN37" s="1"/>
      <c r="AO37" s="1"/>
      <c r="AP37" s="18"/>
      <c r="AQ37" s="32"/>
      <c r="AR37" s="32"/>
      <c r="AS37" s="32"/>
      <c r="AT37" s="32"/>
      <c r="AU37" s="32"/>
      <c r="AV37" s="32"/>
      <c r="AW37" s="32"/>
      <c r="AX37" s="32"/>
      <c r="AY37" s="32"/>
      <c r="AZ37" s="32"/>
      <c r="BA37" s="1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18"/>
      <c r="EE37" s="18"/>
      <c r="EF37" s="18"/>
      <c r="EG37" s="18"/>
      <c r="EH37" s="18"/>
      <c r="EI37" s="18"/>
      <c r="EJ37" s="18"/>
      <c r="EK37" s="18"/>
      <c r="EL37" s="18"/>
      <c r="EM37" s="18"/>
      <c r="EN37" s="18"/>
      <c r="EO37" s="18"/>
      <c r="EP37" s="18"/>
      <c r="EQ37" s="18"/>
      <c r="ER37" s="18"/>
      <c r="ES37" s="18"/>
      <c r="ET37" s="18"/>
      <c r="EU37" s="18"/>
      <c r="EV37" s="18"/>
      <c r="EW37" s="18"/>
      <c r="EX37" s="18"/>
      <c r="EY37" s="18"/>
      <c r="EZ37" s="18"/>
      <c r="FA37" s="18"/>
    </row>
    <row r="38" spans="1:157" x14ac:dyDescent="0.25">
      <c r="A38" s="19">
        <v>28</v>
      </c>
      <c r="B38" s="19">
        <v>122840</v>
      </c>
      <c r="C38" s="19" t="s">
        <v>216</v>
      </c>
      <c r="D38" s="18"/>
      <c r="E38" s="28">
        <f t="shared" si="0"/>
        <v>83</v>
      </c>
      <c r="F38" s="28" t="str">
        <f t="shared" si="1"/>
        <v>B</v>
      </c>
      <c r="G38" s="28">
        <f t="shared" si="2"/>
        <v>83</v>
      </c>
      <c r="H38" s="28" t="str">
        <f t="shared" si="3"/>
        <v>B</v>
      </c>
      <c r="I38" s="36">
        <v>2</v>
      </c>
      <c r="J38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8" s="28">
        <f t="shared" si="5"/>
        <v>85</v>
      </c>
      <c r="L38" s="28" t="str">
        <f t="shared" si="6"/>
        <v>A</v>
      </c>
      <c r="M38" s="28">
        <f t="shared" si="7"/>
        <v>85</v>
      </c>
      <c r="N38" s="28" t="str">
        <f t="shared" si="8"/>
        <v>A</v>
      </c>
      <c r="O38" s="36">
        <v>1</v>
      </c>
      <c r="P38" s="28" t="str">
        <f t="shared" si="9"/>
        <v>Sangat terampil menghitung teori produksi, fungsi,elastisitas permintaan  penawaran serta menggambar kurvanya.</v>
      </c>
      <c r="Q38" s="39" t="s">
        <v>9</v>
      </c>
      <c r="R38" s="39" t="s">
        <v>9</v>
      </c>
      <c r="S38" s="18"/>
      <c r="T38" s="41">
        <v>74</v>
      </c>
      <c r="U38" s="41">
        <v>77</v>
      </c>
      <c r="V38" s="43">
        <v>96.91</v>
      </c>
      <c r="W38" s="41">
        <v>85</v>
      </c>
      <c r="X38" s="1"/>
      <c r="Y38" s="1"/>
      <c r="Z38" s="1"/>
      <c r="AA38" s="1"/>
      <c r="AB38" s="1"/>
      <c r="AC38" s="1"/>
      <c r="AD38" s="1"/>
      <c r="AE38" s="18"/>
      <c r="AF38" s="41">
        <v>85</v>
      </c>
      <c r="AG38" s="41">
        <v>85</v>
      </c>
      <c r="AH38" s="41">
        <v>85</v>
      </c>
      <c r="AI38" s="1"/>
      <c r="AJ38" s="1"/>
      <c r="AK38" s="1"/>
      <c r="AL38" s="1"/>
      <c r="AM38" s="1"/>
      <c r="AN38" s="1"/>
      <c r="AO38" s="1"/>
      <c r="AP38" s="18"/>
      <c r="AQ38" s="32"/>
      <c r="AR38" s="32"/>
      <c r="AS38" s="32"/>
      <c r="AT38" s="32"/>
      <c r="AU38" s="32"/>
      <c r="AV38" s="32"/>
      <c r="AW38" s="32"/>
      <c r="AX38" s="32"/>
      <c r="AY38" s="32"/>
      <c r="AZ38" s="32"/>
      <c r="BA38" s="1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/>
      <c r="BO38" s="18"/>
      <c r="BP38" s="18"/>
      <c r="BQ38" s="18"/>
      <c r="BR38" s="18"/>
      <c r="BS38" s="18"/>
      <c r="BT38" s="18"/>
      <c r="BU38" s="18"/>
      <c r="BV38" s="18"/>
      <c r="BW38" s="18"/>
      <c r="BX38" s="18"/>
      <c r="BY38" s="18"/>
      <c r="BZ38" s="18"/>
      <c r="CA38" s="18"/>
      <c r="CB38" s="18"/>
      <c r="CC38" s="18"/>
      <c r="CD38" s="18"/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18"/>
      <c r="EE38" s="18"/>
      <c r="EF38" s="18"/>
      <c r="EG38" s="18"/>
      <c r="EH38" s="18"/>
      <c r="EI38" s="18"/>
      <c r="EJ38" s="18"/>
      <c r="EK38" s="18"/>
      <c r="EL38" s="18"/>
      <c r="EM38" s="18"/>
      <c r="EN38" s="18"/>
      <c r="EO38" s="18"/>
      <c r="EP38" s="18"/>
      <c r="EQ38" s="18"/>
      <c r="ER38" s="18"/>
      <c r="ES38" s="18"/>
      <c r="ET38" s="18"/>
      <c r="EU38" s="18"/>
      <c r="EV38" s="18"/>
      <c r="EW38" s="18"/>
      <c r="EX38" s="18"/>
      <c r="EY38" s="18"/>
      <c r="EZ38" s="18"/>
      <c r="FA38" s="18"/>
    </row>
    <row r="39" spans="1:157" x14ac:dyDescent="0.25">
      <c r="A39" s="19">
        <v>29</v>
      </c>
      <c r="B39" s="19">
        <v>122856</v>
      </c>
      <c r="C39" s="19" t="s">
        <v>217</v>
      </c>
      <c r="D39" s="18"/>
      <c r="E39" s="28">
        <f t="shared" si="0"/>
        <v>80</v>
      </c>
      <c r="F39" s="28" t="str">
        <f t="shared" si="1"/>
        <v>B</v>
      </c>
      <c r="G39" s="28">
        <f t="shared" si="2"/>
        <v>80</v>
      </c>
      <c r="H39" s="28" t="str">
        <f t="shared" si="3"/>
        <v>B</v>
      </c>
      <c r="I39" s="36">
        <v>2</v>
      </c>
      <c r="J39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39" s="28">
        <f t="shared" si="5"/>
        <v>85</v>
      </c>
      <c r="L39" s="28" t="str">
        <f t="shared" si="6"/>
        <v>A</v>
      </c>
      <c r="M39" s="28">
        <f t="shared" si="7"/>
        <v>85</v>
      </c>
      <c r="N39" s="28" t="str">
        <f t="shared" si="8"/>
        <v>A</v>
      </c>
      <c r="O39" s="36">
        <v>1</v>
      </c>
      <c r="P39" s="28" t="str">
        <f t="shared" si="9"/>
        <v>Sangat terampil menghitung teori produksi, fungsi,elastisitas permintaan  penawaran serta menggambar kurvanya.</v>
      </c>
      <c r="Q39" s="39" t="s">
        <v>9</v>
      </c>
      <c r="R39" s="39" t="s">
        <v>9</v>
      </c>
      <c r="S39" s="18"/>
      <c r="T39" s="41">
        <v>96</v>
      </c>
      <c r="U39" s="41">
        <v>82</v>
      </c>
      <c r="V39" s="43">
        <v>65.430000000000007</v>
      </c>
      <c r="W39" s="41">
        <v>78</v>
      </c>
      <c r="X39" s="1"/>
      <c r="Y39" s="1"/>
      <c r="Z39" s="1"/>
      <c r="AA39" s="1"/>
      <c r="AB39" s="1"/>
      <c r="AC39" s="1"/>
      <c r="AD39" s="1"/>
      <c r="AE39" s="18"/>
      <c r="AF39" s="41">
        <v>85</v>
      </c>
      <c r="AG39" s="41">
        <v>85</v>
      </c>
      <c r="AH39" s="41">
        <v>85</v>
      </c>
      <c r="AI39" s="1"/>
      <c r="AJ39" s="1"/>
      <c r="AK39" s="1"/>
      <c r="AL39" s="1"/>
      <c r="AM39" s="1"/>
      <c r="AN39" s="1"/>
      <c r="AO39" s="1"/>
      <c r="AP39" s="18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1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/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18"/>
      <c r="EE39" s="18"/>
      <c r="EF39" s="18"/>
      <c r="EG39" s="18"/>
      <c r="EH39" s="18"/>
      <c r="EI39" s="18"/>
      <c r="EJ39" s="18"/>
      <c r="EK39" s="18"/>
      <c r="EL39" s="18"/>
      <c r="EM39" s="18"/>
      <c r="EN39" s="18"/>
      <c r="EO39" s="18"/>
      <c r="EP39" s="18"/>
      <c r="EQ39" s="18"/>
      <c r="ER39" s="18"/>
      <c r="ES39" s="18"/>
      <c r="ET39" s="18"/>
      <c r="EU39" s="18"/>
      <c r="EV39" s="18"/>
      <c r="EW39" s="18"/>
      <c r="EX39" s="18"/>
      <c r="EY39" s="18"/>
      <c r="EZ39" s="18"/>
      <c r="FA39" s="18"/>
    </row>
    <row r="40" spans="1:157" x14ac:dyDescent="0.25">
      <c r="A40" s="19">
        <v>30</v>
      </c>
      <c r="B40" s="19">
        <v>122872</v>
      </c>
      <c r="C40" s="19" t="s">
        <v>218</v>
      </c>
      <c r="D40" s="18"/>
      <c r="E40" s="28">
        <f t="shared" si="0"/>
        <v>78</v>
      </c>
      <c r="F40" s="28" t="str">
        <f t="shared" si="1"/>
        <v>B</v>
      </c>
      <c r="G40" s="28">
        <f t="shared" si="2"/>
        <v>78</v>
      </c>
      <c r="H40" s="28" t="str">
        <f t="shared" si="3"/>
        <v>B</v>
      </c>
      <c r="I40" s="36">
        <v>2</v>
      </c>
      <c r="J40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0" s="28">
        <f t="shared" si="5"/>
        <v>85</v>
      </c>
      <c r="L40" s="28" t="str">
        <f t="shared" si="6"/>
        <v>A</v>
      </c>
      <c r="M40" s="28">
        <f t="shared" si="7"/>
        <v>85</v>
      </c>
      <c r="N40" s="28" t="str">
        <f t="shared" si="8"/>
        <v>A</v>
      </c>
      <c r="O40" s="36">
        <v>1</v>
      </c>
      <c r="P40" s="28" t="str">
        <f t="shared" si="9"/>
        <v>Sangat terampil menghitung teori produksi, fungsi,elastisitas permintaan  penawaran serta menggambar kurvanya.</v>
      </c>
      <c r="Q40" s="39" t="s">
        <v>9</v>
      </c>
      <c r="R40" s="39" t="s">
        <v>9</v>
      </c>
      <c r="S40" s="18"/>
      <c r="T40" s="41">
        <v>72</v>
      </c>
      <c r="U40" s="41">
        <v>89</v>
      </c>
      <c r="V40" s="43">
        <v>81.709999999999994</v>
      </c>
      <c r="W40" s="41">
        <v>68</v>
      </c>
      <c r="X40" s="1"/>
      <c r="Y40" s="1"/>
      <c r="Z40" s="1"/>
      <c r="AA40" s="1"/>
      <c r="AB40" s="1"/>
      <c r="AC40" s="1"/>
      <c r="AD40" s="1"/>
      <c r="AE40" s="18"/>
      <c r="AF40" s="41">
        <v>85</v>
      </c>
      <c r="AG40" s="41">
        <v>85</v>
      </c>
      <c r="AH40" s="41">
        <v>85</v>
      </c>
      <c r="AI40" s="1"/>
      <c r="AJ40" s="1"/>
      <c r="AK40" s="1"/>
      <c r="AL40" s="1"/>
      <c r="AM40" s="1"/>
      <c r="AN40" s="1"/>
      <c r="AO40" s="1"/>
      <c r="AP40" s="18"/>
      <c r="AQ40" s="32"/>
      <c r="AR40" s="32"/>
      <c r="AS40" s="32"/>
      <c r="AT40" s="32"/>
      <c r="AU40" s="32"/>
      <c r="AV40" s="32"/>
      <c r="AW40" s="32"/>
      <c r="AX40" s="32"/>
      <c r="AY40" s="32"/>
      <c r="AZ40" s="32"/>
      <c r="BA40" s="1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/>
      <c r="BM40" s="18"/>
      <c r="BN40" s="18"/>
      <c r="BO40" s="18"/>
      <c r="BP40" s="18"/>
      <c r="BQ40" s="18"/>
      <c r="BR40" s="18"/>
      <c r="BS40" s="18"/>
      <c r="BT40" s="18"/>
      <c r="BU40" s="18"/>
      <c r="BV40" s="18"/>
      <c r="BW40" s="18"/>
      <c r="BX40" s="18"/>
      <c r="BY40" s="18"/>
      <c r="BZ40" s="18"/>
      <c r="CA40" s="18"/>
      <c r="CB40" s="18"/>
      <c r="CC40" s="18"/>
      <c r="CD40" s="18"/>
      <c r="CE40" s="18"/>
      <c r="CF40" s="18"/>
      <c r="CG40" s="18"/>
      <c r="CH40" s="18"/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18"/>
      <c r="EE40" s="18"/>
      <c r="EF40" s="18"/>
      <c r="EG40" s="18"/>
      <c r="EH40" s="18"/>
      <c r="EI40" s="18"/>
      <c r="EJ40" s="18"/>
      <c r="EK40" s="18"/>
      <c r="EL40" s="18"/>
      <c r="EM40" s="18"/>
      <c r="EN40" s="18"/>
      <c r="EO40" s="18"/>
      <c r="EP40" s="18"/>
      <c r="EQ40" s="18"/>
      <c r="ER40" s="18"/>
      <c r="ES40" s="18"/>
      <c r="ET40" s="18"/>
      <c r="EU40" s="18"/>
      <c r="EV40" s="18"/>
      <c r="EW40" s="18"/>
      <c r="EX40" s="18"/>
      <c r="EY40" s="18"/>
      <c r="EZ40" s="18"/>
      <c r="FA40" s="18"/>
    </row>
    <row r="41" spans="1:157" x14ac:dyDescent="0.25">
      <c r="A41" s="19">
        <v>31</v>
      </c>
      <c r="B41" s="19">
        <v>122888</v>
      </c>
      <c r="C41" s="19" t="s">
        <v>219</v>
      </c>
      <c r="D41" s="18"/>
      <c r="E41" s="28">
        <f t="shared" si="0"/>
        <v>81</v>
      </c>
      <c r="F41" s="28" t="str">
        <f t="shared" si="1"/>
        <v>B</v>
      </c>
      <c r="G41" s="28">
        <f t="shared" si="2"/>
        <v>81</v>
      </c>
      <c r="H41" s="28" t="str">
        <f t="shared" si="3"/>
        <v>B</v>
      </c>
      <c r="I41" s="36">
        <v>2</v>
      </c>
      <c r="J41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1" s="28">
        <f t="shared" si="5"/>
        <v>85</v>
      </c>
      <c r="L41" s="28" t="str">
        <f t="shared" si="6"/>
        <v>A</v>
      </c>
      <c r="M41" s="28">
        <f t="shared" si="7"/>
        <v>85</v>
      </c>
      <c r="N41" s="28" t="str">
        <f t="shared" si="8"/>
        <v>A</v>
      </c>
      <c r="O41" s="36">
        <v>1</v>
      </c>
      <c r="P41" s="28" t="str">
        <f t="shared" si="9"/>
        <v>Sangat terampil menghitung teori produksi, fungsi,elastisitas permintaan  penawaran serta menggambar kurvanya.</v>
      </c>
      <c r="Q41" s="39" t="s">
        <v>9</v>
      </c>
      <c r="R41" s="39" t="s">
        <v>9</v>
      </c>
      <c r="S41" s="18"/>
      <c r="T41" s="41">
        <v>80</v>
      </c>
      <c r="U41" s="41">
        <v>82</v>
      </c>
      <c r="V41" s="43">
        <v>84.43</v>
      </c>
      <c r="W41" s="41">
        <v>78</v>
      </c>
      <c r="X41" s="1"/>
      <c r="Y41" s="1"/>
      <c r="Z41" s="1"/>
      <c r="AA41" s="1"/>
      <c r="AB41" s="1"/>
      <c r="AC41" s="1"/>
      <c r="AD41" s="1"/>
      <c r="AE41" s="18"/>
      <c r="AF41" s="41">
        <v>85</v>
      </c>
      <c r="AG41" s="41">
        <v>85</v>
      </c>
      <c r="AH41" s="41"/>
      <c r="AI41" s="1"/>
      <c r="AJ41" s="1"/>
      <c r="AK41" s="1"/>
      <c r="AL41" s="1"/>
      <c r="AM41" s="1"/>
      <c r="AN41" s="1"/>
      <c r="AO41" s="1"/>
      <c r="AP41" s="18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1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/>
      <c r="DH41" s="18"/>
      <c r="DI41" s="18"/>
      <c r="DJ41" s="18"/>
      <c r="DK41" s="18"/>
      <c r="DL41" s="18"/>
      <c r="DM41" s="18"/>
      <c r="DN41" s="18"/>
      <c r="DO41" s="18"/>
      <c r="DP41" s="18"/>
      <c r="DQ41" s="18"/>
      <c r="DR41" s="18"/>
      <c r="DS41" s="18"/>
      <c r="DT41" s="18"/>
      <c r="DU41" s="18"/>
      <c r="DV41" s="18"/>
      <c r="DW41" s="18"/>
      <c r="DX41" s="18"/>
      <c r="DY41" s="18"/>
      <c r="DZ41" s="18"/>
      <c r="EA41" s="18"/>
      <c r="EB41" s="18"/>
      <c r="EC41" s="18"/>
      <c r="ED41" s="18"/>
      <c r="EE41" s="18"/>
      <c r="EF41" s="18"/>
      <c r="EG41" s="18"/>
      <c r="EH41" s="18"/>
      <c r="EI41" s="18"/>
      <c r="EJ41" s="18"/>
      <c r="EK41" s="18"/>
      <c r="EL41" s="18"/>
      <c r="EM41" s="18"/>
      <c r="EN41" s="18"/>
      <c r="EO41" s="18"/>
      <c r="EP41" s="18"/>
      <c r="EQ41" s="18"/>
      <c r="ER41" s="18"/>
      <c r="ES41" s="18"/>
      <c r="ET41" s="18"/>
      <c r="EU41" s="18"/>
      <c r="EV41" s="18"/>
      <c r="EW41" s="18"/>
      <c r="EX41" s="18"/>
      <c r="EY41" s="18"/>
      <c r="EZ41" s="18"/>
      <c r="FA41" s="18"/>
    </row>
    <row r="42" spans="1:157" x14ac:dyDescent="0.25">
      <c r="A42" s="19">
        <v>32</v>
      </c>
      <c r="B42" s="19">
        <v>122904</v>
      </c>
      <c r="C42" s="19" t="s">
        <v>220</v>
      </c>
      <c r="D42" s="18"/>
      <c r="E42" s="28">
        <f t="shared" si="0"/>
        <v>89</v>
      </c>
      <c r="F42" s="28" t="str">
        <f t="shared" si="1"/>
        <v>A</v>
      </c>
      <c r="G42" s="28">
        <f t="shared" si="2"/>
        <v>89</v>
      </c>
      <c r="H42" s="28" t="str">
        <f t="shared" si="3"/>
        <v>A</v>
      </c>
      <c r="I42" s="36">
        <v>1</v>
      </c>
      <c r="J42" s="28" t="str">
        <f t="shared" si="4"/>
        <v>Memiliki kemampuan dalam menganalisis Konsep ilmu ekonomi, masalah pokok ekonomi, peran pelaku ekonomi, permintaan dan penawaran.</v>
      </c>
      <c r="K42" s="28">
        <f t="shared" si="5"/>
        <v>85</v>
      </c>
      <c r="L42" s="28" t="str">
        <f t="shared" si="6"/>
        <v>A</v>
      </c>
      <c r="M42" s="28">
        <f t="shared" si="7"/>
        <v>85</v>
      </c>
      <c r="N42" s="28" t="str">
        <f t="shared" si="8"/>
        <v>A</v>
      </c>
      <c r="O42" s="36">
        <v>1</v>
      </c>
      <c r="P42" s="28" t="str">
        <f t="shared" si="9"/>
        <v>Sangat terampil menghitung teori produksi, fungsi,elastisitas permintaan  penawaran serta menggambar kurvanya.</v>
      </c>
      <c r="Q42" s="39" t="s">
        <v>9</v>
      </c>
      <c r="R42" s="39" t="s">
        <v>9</v>
      </c>
      <c r="S42" s="18"/>
      <c r="T42" s="41">
        <v>92</v>
      </c>
      <c r="U42" s="41">
        <v>84</v>
      </c>
      <c r="V42" s="43">
        <v>92.03</v>
      </c>
      <c r="W42" s="41">
        <v>86</v>
      </c>
      <c r="X42" s="1"/>
      <c r="Y42" s="1"/>
      <c r="Z42" s="1"/>
      <c r="AA42" s="1"/>
      <c r="AB42" s="1"/>
      <c r="AC42" s="1"/>
      <c r="AD42" s="1"/>
      <c r="AE42" s="18"/>
      <c r="AF42" s="41">
        <v>85</v>
      </c>
      <c r="AG42" s="41">
        <v>85</v>
      </c>
      <c r="AH42" s="41">
        <v>85</v>
      </c>
      <c r="AI42" s="1"/>
      <c r="AJ42" s="1"/>
      <c r="AK42" s="1"/>
      <c r="AL42" s="1"/>
      <c r="AM42" s="1"/>
      <c r="AN42" s="1"/>
      <c r="AO42" s="1"/>
      <c r="AP42" s="18"/>
      <c r="AQ42" s="32"/>
      <c r="AR42" s="32"/>
      <c r="AS42" s="32"/>
      <c r="AT42" s="32"/>
      <c r="AU42" s="32"/>
      <c r="AV42" s="32"/>
      <c r="AW42" s="32"/>
      <c r="AX42" s="32"/>
      <c r="AY42" s="32"/>
      <c r="AZ42" s="32"/>
      <c r="BA42" s="1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18"/>
      <c r="EE42" s="18"/>
      <c r="EF42" s="18"/>
      <c r="EG42" s="18"/>
      <c r="EH42" s="18"/>
      <c r="EI42" s="18"/>
      <c r="EJ42" s="18"/>
      <c r="EK42" s="18"/>
      <c r="EL42" s="18"/>
      <c r="EM42" s="18"/>
      <c r="EN42" s="18"/>
      <c r="EO42" s="18"/>
      <c r="EP42" s="18"/>
      <c r="EQ42" s="18"/>
      <c r="ER42" s="18"/>
      <c r="ES42" s="18"/>
      <c r="ET42" s="18"/>
      <c r="EU42" s="18"/>
      <c r="EV42" s="18"/>
      <c r="EW42" s="18"/>
      <c r="EX42" s="18"/>
      <c r="EY42" s="18"/>
      <c r="EZ42" s="18"/>
      <c r="FA42" s="18"/>
    </row>
    <row r="43" spans="1:157" x14ac:dyDescent="0.25">
      <c r="A43" s="19">
        <v>33</v>
      </c>
      <c r="B43" s="19">
        <v>122920</v>
      </c>
      <c r="C43" s="19" t="s">
        <v>221</v>
      </c>
      <c r="D43" s="18"/>
      <c r="E43" s="28">
        <f t="shared" si="0"/>
        <v>84</v>
      </c>
      <c r="F43" s="28" t="str">
        <f t="shared" si="1"/>
        <v>B</v>
      </c>
      <c r="G43" s="28">
        <f t="shared" si="2"/>
        <v>84</v>
      </c>
      <c r="H43" s="28" t="str">
        <f t="shared" si="3"/>
        <v>B</v>
      </c>
      <c r="I43" s="36">
        <v>2</v>
      </c>
      <c r="J43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3" s="28">
        <f t="shared" si="5"/>
        <v>85</v>
      </c>
      <c r="L43" s="28" t="str">
        <f t="shared" si="6"/>
        <v>A</v>
      </c>
      <c r="M43" s="28">
        <f t="shared" si="7"/>
        <v>85</v>
      </c>
      <c r="N43" s="28" t="str">
        <f t="shared" si="8"/>
        <v>A</v>
      </c>
      <c r="O43" s="36">
        <v>1</v>
      </c>
      <c r="P43" s="28" t="str">
        <f t="shared" si="9"/>
        <v>Sangat terampil menghitung teori produksi, fungsi,elastisitas permintaan  penawaran serta menggambar kurvanya.</v>
      </c>
      <c r="Q43" s="39" t="s">
        <v>9</v>
      </c>
      <c r="R43" s="39" t="s">
        <v>9</v>
      </c>
      <c r="S43" s="18"/>
      <c r="T43" s="41">
        <v>70</v>
      </c>
      <c r="U43" s="41">
        <v>92</v>
      </c>
      <c r="V43" s="43">
        <v>86.06</v>
      </c>
      <c r="W43" s="41">
        <v>89</v>
      </c>
      <c r="X43" s="1"/>
      <c r="Y43" s="1"/>
      <c r="Z43" s="1"/>
      <c r="AA43" s="1"/>
      <c r="AB43" s="1"/>
      <c r="AC43" s="1"/>
      <c r="AD43" s="1"/>
      <c r="AE43" s="18"/>
      <c r="AF43" s="41">
        <v>85</v>
      </c>
      <c r="AG43" s="41">
        <v>85</v>
      </c>
      <c r="AH43" s="41">
        <v>85</v>
      </c>
      <c r="AI43" s="1"/>
      <c r="AJ43" s="1"/>
      <c r="AK43" s="1"/>
      <c r="AL43" s="1"/>
      <c r="AM43" s="1"/>
      <c r="AN43" s="1"/>
      <c r="AO43" s="1"/>
      <c r="AP43" s="18"/>
      <c r="AQ43" s="32"/>
      <c r="AR43" s="32"/>
      <c r="AS43" s="32"/>
      <c r="AT43" s="32"/>
      <c r="AU43" s="32"/>
      <c r="AV43" s="32"/>
      <c r="AW43" s="32"/>
      <c r="AX43" s="32"/>
      <c r="AY43" s="32"/>
      <c r="AZ43" s="32"/>
      <c r="BA43" s="1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/>
      <c r="DF43" s="18"/>
      <c r="DG43" s="18"/>
      <c r="DH43" s="18"/>
      <c r="DI43" s="18"/>
      <c r="DJ43" s="18"/>
      <c r="DK43" s="18"/>
      <c r="DL43" s="18"/>
      <c r="DM43" s="18"/>
      <c r="DN43" s="18"/>
      <c r="DO43" s="18"/>
      <c r="DP43" s="18"/>
      <c r="DQ43" s="18"/>
      <c r="DR43" s="18"/>
      <c r="DS43" s="18"/>
      <c r="DT43" s="18"/>
      <c r="DU43" s="18"/>
      <c r="DV43" s="18"/>
      <c r="DW43" s="18"/>
      <c r="DX43" s="18"/>
      <c r="DY43" s="18"/>
      <c r="DZ43" s="18"/>
      <c r="EA43" s="18"/>
      <c r="EB43" s="18"/>
      <c r="EC43" s="18"/>
      <c r="ED43" s="18"/>
      <c r="EE43" s="18"/>
      <c r="EF43" s="18"/>
      <c r="EG43" s="18"/>
      <c r="EH43" s="18"/>
      <c r="EI43" s="18"/>
      <c r="EJ43" s="18"/>
      <c r="EK43" s="18"/>
      <c r="EL43" s="18"/>
      <c r="EM43" s="18"/>
      <c r="EN43" s="18"/>
      <c r="EO43" s="18"/>
      <c r="EP43" s="18"/>
      <c r="EQ43" s="18"/>
      <c r="ER43" s="18"/>
      <c r="ES43" s="18"/>
      <c r="ET43" s="18"/>
      <c r="EU43" s="18"/>
      <c r="EV43" s="18"/>
      <c r="EW43" s="18"/>
      <c r="EX43" s="18"/>
      <c r="EY43" s="18"/>
      <c r="EZ43" s="18"/>
      <c r="FA43" s="18"/>
    </row>
    <row r="44" spans="1:157" x14ac:dyDescent="0.25">
      <c r="A44" s="19">
        <v>34</v>
      </c>
      <c r="B44" s="19">
        <v>122936</v>
      </c>
      <c r="C44" s="19" t="s">
        <v>222</v>
      </c>
      <c r="D44" s="18"/>
      <c r="E44" s="28">
        <f t="shared" si="0"/>
        <v>84</v>
      </c>
      <c r="F44" s="28" t="str">
        <f t="shared" si="1"/>
        <v>B</v>
      </c>
      <c r="G44" s="28">
        <f t="shared" si="2"/>
        <v>84</v>
      </c>
      <c r="H44" s="28" t="str">
        <f t="shared" si="3"/>
        <v>B</v>
      </c>
      <c r="I44" s="36">
        <v>2</v>
      </c>
      <c r="J44" s="28" t="str">
        <f t="shared" si="4"/>
        <v xml:space="preserve"> Memiliki kemampuan dalam menganalisis Konsep ilmu ekonomi, masalah pokok ekonomi, peran pelaku ekonomi namun perlu peningkatan pemahaman menjelaskan permintaan dan penawaran.</v>
      </c>
      <c r="K44" s="28">
        <f t="shared" si="5"/>
        <v>85</v>
      </c>
      <c r="L44" s="28" t="str">
        <f t="shared" si="6"/>
        <v>A</v>
      </c>
      <c r="M44" s="28">
        <f t="shared" si="7"/>
        <v>85</v>
      </c>
      <c r="N44" s="28" t="str">
        <f t="shared" si="8"/>
        <v>A</v>
      </c>
      <c r="O44" s="36">
        <v>1</v>
      </c>
      <c r="P44" s="28" t="str">
        <f t="shared" si="9"/>
        <v>Sangat terampil menghitung teori produksi, fungsi,elastisitas permintaan  penawaran serta menggambar kurvanya.</v>
      </c>
      <c r="Q44" s="39" t="s">
        <v>9</v>
      </c>
      <c r="R44" s="39" t="s">
        <v>9</v>
      </c>
      <c r="S44" s="18"/>
      <c r="T44" s="41">
        <v>86</v>
      </c>
      <c r="U44" s="41">
        <v>86</v>
      </c>
      <c r="V44" s="43">
        <v>86.06</v>
      </c>
      <c r="W44" s="41">
        <v>77</v>
      </c>
      <c r="X44" s="1"/>
      <c r="Y44" s="1"/>
      <c r="Z44" s="1"/>
      <c r="AA44" s="1"/>
      <c r="AB44" s="1"/>
      <c r="AC44" s="1"/>
      <c r="AD44" s="1"/>
      <c r="AE44" s="18"/>
      <c r="AF44" s="41">
        <v>85</v>
      </c>
      <c r="AG44" s="41">
        <v>85</v>
      </c>
      <c r="AH44" s="41">
        <v>85</v>
      </c>
      <c r="AI44" s="1"/>
      <c r="AJ44" s="1"/>
      <c r="AK44" s="1"/>
      <c r="AL44" s="1"/>
      <c r="AM44" s="1"/>
      <c r="AN44" s="1"/>
      <c r="AO44" s="1"/>
      <c r="AP44" s="18"/>
      <c r="AQ44" s="32"/>
      <c r="AR44" s="32"/>
      <c r="AS44" s="32"/>
      <c r="AT44" s="32"/>
      <c r="AU44" s="32"/>
      <c r="AV44" s="32"/>
      <c r="AW44" s="32"/>
      <c r="AX44" s="32"/>
      <c r="AY44" s="32"/>
      <c r="AZ44" s="32"/>
      <c r="BA44" s="1"/>
      <c r="BB44" s="18"/>
      <c r="BC44" s="18"/>
      <c r="BD44" s="18"/>
      <c r="BE44" s="18"/>
      <c r="BF44" s="18"/>
      <c r="BG44" s="18"/>
      <c r="BH44" s="18"/>
      <c r="BI44" s="18"/>
      <c r="BJ44" s="18"/>
      <c r="BK44" s="18"/>
      <c r="BL44" s="18"/>
      <c r="BM44" s="18"/>
      <c r="BN44" s="18"/>
      <c r="BO44" s="18"/>
      <c r="BP44" s="18"/>
      <c r="BQ44" s="18"/>
      <c r="BR44" s="18"/>
      <c r="BS44" s="18"/>
      <c r="BT44" s="18"/>
      <c r="BU44" s="18"/>
      <c r="BV44" s="18"/>
      <c r="BW44" s="18"/>
      <c r="BX44" s="18"/>
      <c r="BY44" s="18"/>
      <c r="BZ44" s="18"/>
      <c r="CA44" s="18"/>
      <c r="CB44" s="18"/>
      <c r="CC44" s="18"/>
      <c r="CD44" s="18"/>
      <c r="CE44" s="18"/>
      <c r="CF44" s="18"/>
      <c r="CG44" s="18"/>
      <c r="CH44" s="18"/>
      <c r="CI44" s="18"/>
      <c r="CJ44" s="18"/>
      <c r="CK44" s="18"/>
      <c r="CL44" s="18"/>
      <c r="CM44" s="18"/>
      <c r="CN44" s="18"/>
      <c r="CO44" s="18"/>
      <c r="CP44" s="18"/>
      <c r="CQ44" s="18"/>
      <c r="CR44" s="18"/>
      <c r="CS44" s="18"/>
      <c r="CT44" s="18"/>
      <c r="CU44" s="18"/>
      <c r="CV44" s="18"/>
      <c r="CW44" s="18"/>
      <c r="CX44" s="18"/>
      <c r="CY44" s="18"/>
      <c r="CZ44" s="18"/>
      <c r="DA44" s="18"/>
      <c r="DB44" s="18"/>
      <c r="DC44" s="18"/>
      <c r="DD44" s="18"/>
      <c r="DE44" s="18"/>
      <c r="DF44" s="18"/>
      <c r="DG44" s="18"/>
      <c r="DH44" s="18"/>
      <c r="DI44" s="18"/>
      <c r="DJ44" s="18"/>
      <c r="DK44" s="18"/>
      <c r="DL44" s="18"/>
      <c r="DM44" s="18"/>
      <c r="DN44" s="18"/>
      <c r="DO44" s="18"/>
      <c r="DP44" s="18"/>
      <c r="DQ44" s="18"/>
      <c r="DR44" s="18"/>
      <c r="DS44" s="18"/>
      <c r="DT44" s="18"/>
      <c r="DU44" s="18"/>
      <c r="DV44" s="18"/>
      <c r="DW44" s="18"/>
      <c r="DX44" s="18"/>
      <c r="DY44" s="18"/>
      <c r="DZ44" s="18"/>
      <c r="EA44" s="18"/>
      <c r="EB44" s="18"/>
      <c r="EC44" s="18"/>
      <c r="ED44" s="18"/>
      <c r="EE44" s="18"/>
      <c r="EF44" s="18"/>
      <c r="EG44" s="18"/>
      <c r="EH44" s="18"/>
      <c r="EI44" s="18"/>
      <c r="EJ44" s="18"/>
      <c r="EK44" s="18"/>
      <c r="EL44" s="18"/>
      <c r="EM44" s="18"/>
      <c r="EN44" s="18"/>
      <c r="EO44" s="18"/>
      <c r="EP44" s="18"/>
      <c r="EQ44" s="18"/>
      <c r="ER44" s="18"/>
      <c r="ES44" s="18"/>
      <c r="ET44" s="18"/>
      <c r="EU44" s="18"/>
      <c r="EV44" s="18"/>
      <c r="EW44" s="18"/>
      <c r="EX44" s="18"/>
      <c r="EY44" s="18"/>
      <c r="EZ44" s="18"/>
      <c r="FA44" s="18"/>
    </row>
    <row r="45" spans="1:157" x14ac:dyDescent="0.25">
      <c r="A45" s="19">
        <v>35</v>
      </c>
      <c r="B45" s="19">
        <v>122952</v>
      </c>
      <c r="C45" s="19" t="s">
        <v>223</v>
      </c>
      <c r="D45" s="18"/>
      <c r="E45" s="28">
        <f t="shared" si="0"/>
        <v>88</v>
      </c>
      <c r="F45" s="28" t="str">
        <f t="shared" si="1"/>
        <v>A</v>
      </c>
      <c r="G45" s="28">
        <f t="shared" si="2"/>
        <v>88</v>
      </c>
      <c r="H45" s="28" t="str">
        <f t="shared" si="3"/>
        <v>A</v>
      </c>
      <c r="I45" s="36">
        <v>1</v>
      </c>
      <c r="J45" s="28" t="str">
        <f t="shared" si="4"/>
        <v>Memiliki kemampuan dalam menganalisis Konsep ilmu ekonomi, masalah pokok ekonomi, peran pelaku ekonomi, permintaan dan penawaran.</v>
      </c>
      <c r="K45" s="28">
        <f t="shared" si="5"/>
        <v>85</v>
      </c>
      <c r="L45" s="28" t="str">
        <f t="shared" si="6"/>
        <v>A</v>
      </c>
      <c r="M45" s="28">
        <f t="shared" si="7"/>
        <v>85</v>
      </c>
      <c r="N45" s="28" t="str">
        <f t="shared" si="8"/>
        <v>A</v>
      </c>
      <c r="O45" s="36">
        <v>1</v>
      </c>
      <c r="P45" s="28" t="str">
        <f t="shared" si="9"/>
        <v>Sangat terampil menghitung teori produksi, fungsi,elastisitas permintaan  penawaran serta menggambar kurvanya.</v>
      </c>
      <c r="Q45" s="39" t="s">
        <v>9</v>
      </c>
      <c r="R45" s="39" t="s">
        <v>9</v>
      </c>
      <c r="S45" s="18"/>
      <c r="T45" s="41">
        <v>88</v>
      </c>
      <c r="U45" s="41">
        <v>84</v>
      </c>
      <c r="V45" s="43">
        <v>97.46</v>
      </c>
      <c r="W45" s="41">
        <v>83</v>
      </c>
      <c r="X45" s="1"/>
      <c r="Y45" s="1"/>
      <c r="Z45" s="1"/>
      <c r="AA45" s="1"/>
      <c r="AB45" s="1"/>
      <c r="AC45" s="1"/>
      <c r="AD45" s="1"/>
      <c r="AE45" s="18"/>
      <c r="AF45" s="41">
        <v>85</v>
      </c>
      <c r="AG45" s="41">
        <v>85</v>
      </c>
      <c r="AH45" s="41">
        <v>85</v>
      </c>
      <c r="AI45" s="1"/>
      <c r="AJ45" s="1"/>
      <c r="AK45" s="1"/>
      <c r="AL45" s="1"/>
      <c r="AM45" s="1"/>
      <c r="AN45" s="1"/>
      <c r="AO45" s="1"/>
      <c r="AP45" s="18"/>
      <c r="AQ45" s="32"/>
      <c r="AR45" s="32"/>
      <c r="AS45" s="32"/>
      <c r="AT45" s="32"/>
      <c r="AU45" s="32"/>
      <c r="AV45" s="32"/>
      <c r="AW45" s="32"/>
      <c r="AX45" s="32"/>
      <c r="AY45" s="32"/>
      <c r="AZ45" s="32"/>
      <c r="BA45" s="1"/>
      <c r="BB45" s="18"/>
      <c r="BC45" s="18"/>
      <c r="BD45" s="18"/>
      <c r="BE45" s="18"/>
      <c r="BF45" s="18"/>
      <c r="BG45" s="18"/>
      <c r="BH45" s="18"/>
      <c r="BI45" s="18"/>
      <c r="BJ45" s="18"/>
      <c r="BK45" s="18"/>
      <c r="BL45" s="18"/>
      <c r="BM45" s="18"/>
      <c r="BN45" s="18"/>
      <c r="BO45" s="18"/>
      <c r="BP45" s="18"/>
      <c r="BQ45" s="18"/>
      <c r="BR45" s="18"/>
      <c r="BS45" s="18"/>
      <c r="BT45" s="18"/>
      <c r="BU45" s="18"/>
      <c r="BV45" s="18"/>
      <c r="BW45" s="18"/>
      <c r="BX45" s="18"/>
      <c r="BY45" s="18"/>
      <c r="BZ45" s="18"/>
      <c r="CA45" s="18"/>
      <c r="CB45" s="18"/>
      <c r="CC45" s="18"/>
      <c r="CD45" s="18"/>
      <c r="CE45" s="18"/>
      <c r="CF45" s="18"/>
      <c r="CG45" s="18"/>
      <c r="CH45" s="18"/>
      <c r="CI45" s="18"/>
      <c r="CJ45" s="18"/>
      <c r="CK45" s="18"/>
      <c r="CL45" s="18"/>
      <c r="CM45" s="18"/>
      <c r="CN45" s="18"/>
      <c r="CO45" s="18"/>
      <c r="CP45" s="18"/>
      <c r="CQ45" s="18"/>
      <c r="CR45" s="18"/>
      <c r="CS45" s="18"/>
      <c r="CT45" s="18"/>
      <c r="CU45" s="18"/>
      <c r="CV45" s="18"/>
      <c r="CW45" s="18"/>
      <c r="CX45" s="18"/>
      <c r="CY45" s="18"/>
      <c r="CZ45" s="18"/>
      <c r="DA45" s="18"/>
      <c r="DB45" s="18"/>
      <c r="DC45" s="18"/>
      <c r="DD45" s="18"/>
      <c r="DE45" s="18"/>
      <c r="DF45" s="18"/>
      <c r="DG45" s="18"/>
      <c r="DH45" s="18"/>
      <c r="DI45" s="18"/>
      <c r="DJ45" s="18"/>
      <c r="DK45" s="18"/>
      <c r="DL45" s="18"/>
      <c r="DM45" s="18"/>
      <c r="DN45" s="18"/>
      <c r="DO45" s="18"/>
      <c r="DP45" s="18"/>
      <c r="DQ45" s="18"/>
      <c r="DR45" s="18"/>
      <c r="DS45" s="18"/>
      <c r="DT45" s="18"/>
      <c r="DU45" s="18"/>
      <c r="DV45" s="18"/>
      <c r="DW45" s="18"/>
      <c r="DX45" s="18"/>
      <c r="DY45" s="18"/>
      <c r="DZ45" s="18"/>
      <c r="EA45" s="18"/>
      <c r="EB45" s="18"/>
      <c r="EC45" s="18"/>
      <c r="ED45" s="18"/>
      <c r="EE45" s="18"/>
      <c r="EF45" s="18"/>
      <c r="EG45" s="18"/>
      <c r="EH45" s="18"/>
      <c r="EI45" s="18"/>
      <c r="EJ45" s="18"/>
      <c r="EK45" s="18"/>
      <c r="EL45" s="18"/>
      <c r="EM45" s="18"/>
      <c r="EN45" s="18"/>
      <c r="EO45" s="18"/>
      <c r="EP45" s="18"/>
      <c r="EQ45" s="18"/>
      <c r="ER45" s="18"/>
      <c r="ES45" s="18"/>
      <c r="ET45" s="18"/>
      <c r="EU45" s="18"/>
      <c r="EV45" s="18"/>
      <c r="EW45" s="18"/>
      <c r="EX45" s="18"/>
      <c r="EY45" s="18"/>
      <c r="EZ45" s="18"/>
      <c r="FA45" s="18"/>
    </row>
    <row r="46" spans="1:157" x14ac:dyDescent="0.25">
      <c r="A46" s="19"/>
      <c r="B46" s="19"/>
      <c r="C46" s="19"/>
      <c r="D46" s="18"/>
      <c r="E46" s="28" t="str">
        <f t="shared" si="0"/>
        <v/>
      </c>
      <c r="F46" s="28" t="str">
        <f t="shared" si="1"/>
        <v/>
      </c>
      <c r="G46" s="28" t="str">
        <f t="shared" si="2"/>
        <v/>
      </c>
      <c r="H46" s="28" t="str">
        <f t="shared" si="3"/>
        <v/>
      </c>
      <c r="I46" s="36"/>
      <c r="J46" s="28" t="str">
        <f t="shared" si="4"/>
        <v/>
      </c>
      <c r="K46" s="28" t="str">
        <f t="shared" si="5"/>
        <v/>
      </c>
      <c r="L46" s="28" t="str">
        <f t="shared" si="6"/>
        <v/>
      </c>
      <c r="M46" s="28" t="str">
        <f t="shared" si="7"/>
        <v/>
      </c>
      <c r="N46" s="28" t="str">
        <f t="shared" si="8"/>
        <v/>
      </c>
      <c r="O46" s="36"/>
      <c r="P46" s="28" t="str">
        <f t="shared" si="9"/>
        <v/>
      </c>
      <c r="Q46" s="39"/>
      <c r="R46" s="39"/>
      <c r="S46" s="18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8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8"/>
      <c r="AQ46" s="32"/>
      <c r="AR46" s="32"/>
      <c r="AS46" s="32"/>
      <c r="AT46" s="32"/>
      <c r="AU46" s="32"/>
      <c r="AV46" s="32"/>
      <c r="AW46" s="32"/>
      <c r="AX46" s="32"/>
      <c r="AY46" s="32"/>
      <c r="AZ46" s="32"/>
      <c r="BA46" s="1"/>
      <c r="BB46" s="18"/>
      <c r="BC46" s="18"/>
      <c r="BD46" s="18"/>
      <c r="BE46" s="18"/>
      <c r="BF46" s="18"/>
      <c r="BG46" s="18"/>
      <c r="BH46" s="18"/>
      <c r="BI46" s="18"/>
      <c r="BJ46" s="18"/>
      <c r="BK46" s="18"/>
      <c r="BL46" s="18"/>
      <c r="BM46" s="18"/>
      <c r="BN46" s="18"/>
      <c r="BO46" s="18"/>
      <c r="BP46" s="18"/>
      <c r="BQ46" s="18"/>
      <c r="BR46" s="18"/>
      <c r="BS46" s="18"/>
      <c r="BT46" s="18"/>
      <c r="BU46" s="18"/>
      <c r="BV46" s="18"/>
      <c r="BW46" s="18"/>
      <c r="BX46" s="18"/>
      <c r="BY46" s="18"/>
      <c r="BZ46" s="18"/>
      <c r="CA46" s="18"/>
      <c r="CB46" s="18"/>
      <c r="CC46" s="18"/>
      <c r="CD46" s="18"/>
      <c r="CE46" s="18"/>
      <c r="CF46" s="18"/>
      <c r="CG46" s="18"/>
      <c r="CH46" s="18"/>
      <c r="CI46" s="18"/>
      <c r="CJ46" s="18"/>
      <c r="CK46" s="18"/>
      <c r="CL46" s="18"/>
      <c r="CM46" s="18"/>
      <c r="CN46" s="18"/>
      <c r="CO46" s="18"/>
      <c r="CP46" s="18"/>
      <c r="CQ46" s="18"/>
      <c r="CR46" s="18"/>
      <c r="CS46" s="18"/>
      <c r="CT46" s="18"/>
      <c r="CU46" s="18"/>
      <c r="CV46" s="18"/>
      <c r="CW46" s="18"/>
      <c r="CX46" s="18"/>
      <c r="CY46" s="18"/>
      <c r="CZ46" s="18"/>
      <c r="DA46" s="18"/>
      <c r="DB46" s="18"/>
      <c r="DC46" s="18"/>
      <c r="DD46" s="18"/>
      <c r="DE46" s="18"/>
      <c r="DF46" s="18"/>
      <c r="DG46" s="18"/>
      <c r="DH46" s="18"/>
      <c r="DI46" s="18"/>
      <c r="DJ46" s="18"/>
      <c r="DK46" s="18"/>
      <c r="DL46" s="18"/>
      <c r="DM46" s="18"/>
      <c r="DN46" s="18"/>
      <c r="DO46" s="18"/>
      <c r="DP46" s="18"/>
      <c r="DQ46" s="18"/>
      <c r="DR46" s="18"/>
      <c r="DS46" s="18"/>
      <c r="DT46" s="18"/>
      <c r="DU46" s="18"/>
      <c r="DV46" s="18"/>
      <c r="DW46" s="18"/>
      <c r="DX46" s="18"/>
      <c r="DY46" s="18"/>
      <c r="DZ46" s="18"/>
      <c r="EA46" s="18"/>
      <c r="EB46" s="18"/>
      <c r="EC46" s="18"/>
      <c r="ED46" s="18"/>
      <c r="EE46" s="18"/>
      <c r="EF46" s="18"/>
      <c r="EG46" s="18"/>
      <c r="EH46" s="18"/>
      <c r="EI46" s="18"/>
      <c r="EJ46" s="18"/>
      <c r="EK46" s="18"/>
      <c r="EL46" s="18"/>
      <c r="EM46" s="18"/>
      <c r="EN46" s="18"/>
      <c r="EO46" s="18"/>
      <c r="EP46" s="18"/>
      <c r="EQ46" s="18"/>
      <c r="ER46" s="18"/>
      <c r="ES46" s="18"/>
      <c r="ET46" s="18"/>
      <c r="EU46" s="18"/>
      <c r="EV46" s="18"/>
      <c r="EW46" s="18"/>
      <c r="EX46" s="18"/>
      <c r="EY46" s="18"/>
      <c r="EZ46" s="18"/>
      <c r="FA46" s="18"/>
    </row>
    <row r="47" spans="1:157" x14ac:dyDescent="0.25">
      <c r="A47" s="19"/>
      <c r="B47" s="19"/>
      <c r="C47" s="19"/>
      <c r="D47" s="18"/>
      <c r="E47" s="28" t="str">
        <f t="shared" si="0"/>
        <v/>
      </c>
      <c r="F47" s="28" t="str">
        <f t="shared" si="1"/>
        <v/>
      </c>
      <c r="G47" s="28" t="str">
        <f t="shared" si="2"/>
        <v/>
      </c>
      <c r="H47" s="28" t="str">
        <f t="shared" si="3"/>
        <v/>
      </c>
      <c r="I47" s="36"/>
      <c r="J47" s="28" t="str">
        <f t="shared" si="4"/>
        <v/>
      </c>
      <c r="K47" s="28" t="str">
        <f t="shared" si="5"/>
        <v/>
      </c>
      <c r="L47" s="28" t="str">
        <f t="shared" si="6"/>
        <v/>
      </c>
      <c r="M47" s="28" t="str">
        <f t="shared" si="7"/>
        <v/>
      </c>
      <c r="N47" s="28" t="str">
        <f t="shared" si="8"/>
        <v/>
      </c>
      <c r="O47" s="36"/>
      <c r="P47" s="28" t="str">
        <f t="shared" si="9"/>
        <v/>
      </c>
      <c r="Q47" s="39"/>
      <c r="R47" s="39"/>
      <c r="S47" s="18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8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8"/>
      <c r="AQ47" s="32"/>
      <c r="AR47" s="32"/>
      <c r="AS47" s="32"/>
      <c r="AT47" s="32"/>
      <c r="AU47" s="32"/>
      <c r="AV47" s="32"/>
      <c r="AW47" s="32"/>
      <c r="AX47" s="32"/>
      <c r="AY47" s="32"/>
      <c r="AZ47" s="32"/>
      <c r="BA47" s="1"/>
      <c r="BB47" s="18"/>
      <c r="BC47" s="18"/>
      <c r="BD47" s="18"/>
      <c r="BE47" s="18"/>
      <c r="BF47" s="18"/>
      <c r="BG47" s="18"/>
      <c r="BH47" s="18"/>
      <c r="BI47" s="18"/>
      <c r="BJ47" s="18"/>
      <c r="BK47" s="18"/>
      <c r="BL47" s="18"/>
      <c r="BM47" s="18"/>
      <c r="BN47" s="18"/>
      <c r="BO47" s="18"/>
      <c r="BP47" s="18"/>
      <c r="BQ47" s="18"/>
      <c r="BR47" s="18"/>
      <c r="BS47" s="18"/>
      <c r="BT47" s="18"/>
      <c r="BU47" s="18"/>
      <c r="BV47" s="18"/>
      <c r="BW47" s="18"/>
      <c r="BX47" s="18"/>
      <c r="BY47" s="18"/>
      <c r="BZ47" s="18"/>
      <c r="CA47" s="18"/>
      <c r="CB47" s="18"/>
      <c r="CC47" s="18"/>
      <c r="CD47" s="18"/>
      <c r="CE47" s="18"/>
      <c r="CF47" s="18"/>
      <c r="CG47" s="18"/>
      <c r="CH47" s="18"/>
      <c r="CI47" s="18"/>
      <c r="CJ47" s="18"/>
      <c r="CK47" s="18"/>
      <c r="CL47" s="18"/>
      <c r="CM47" s="18"/>
      <c r="CN47" s="18"/>
      <c r="CO47" s="18"/>
      <c r="CP47" s="18"/>
      <c r="CQ47" s="18"/>
      <c r="CR47" s="18"/>
      <c r="CS47" s="18"/>
      <c r="CT47" s="18"/>
      <c r="CU47" s="18"/>
      <c r="CV47" s="18"/>
      <c r="CW47" s="18"/>
      <c r="CX47" s="18"/>
      <c r="CY47" s="18"/>
      <c r="CZ47" s="18"/>
      <c r="DA47" s="18"/>
      <c r="DB47" s="18"/>
      <c r="DC47" s="18"/>
      <c r="DD47" s="18"/>
      <c r="DE47" s="18"/>
      <c r="DF47" s="18"/>
      <c r="DG47" s="18"/>
      <c r="DH47" s="18"/>
      <c r="DI47" s="18"/>
      <c r="DJ47" s="18"/>
      <c r="DK47" s="18"/>
      <c r="DL47" s="18"/>
      <c r="DM47" s="18"/>
      <c r="DN47" s="18"/>
      <c r="DO47" s="18"/>
      <c r="DP47" s="18"/>
      <c r="DQ47" s="18"/>
      <c r="DR47" s="18"/>
      <c r="DS47" s="18"/>
      <c r="DT47" s="18"/>
      <c r="DU47" s="18"/>
      <c r="DV47" s="18"/>
      <c r="DW47" s="18"/>
      <c r="DX47" s="18"/>
      <c r="DY47" s="18"/>
      <c r="DZ47" s="18"/>
      <c r="EA47" s="18"/>
      <c r="EB47" s="18"/>
      <c r="EC47" s="18"/>
      <c r="ED47" s="18"/>
      <c r="EE47" s="18"/>
      <c r="EF47" s="18"/>
      <c r="EG47" s="18"/>
      <c r="EH47" s="18"/>
      <c r="EI47" s="18"/>
      <c r="EJ47" s="18"/>
      <c r="EK47" s="18"/>
      <c r="EL47" s="18"/>
      <c r="EM47" s="18"/>
      <c r="EN47" s="18"/>
      <c r="EO47" s="18"/>
      <c r="EP47" s="18"/>
      <c r="EQ47" s="18"/>
      <c r="ER47" s="18"/>
      <c r="ES47" s="18"/>
      <c r="ET47" s="18"/>
      <c r="EU47" s="18"/>
      <c r="EV47" s="18"/>
      <c r="EW47" s="18"/>
      <c r="EX47" s="18"/>
      <c r="EY47" s="18"/>
      <c r="EZ47" s="18"/>
      <c r="FA47" s="18"/>
    </row>
    <row r="48" spans="1:157" x14ac:dyDescent="0.25">
      <c r="A48" s="19"/>
      <c r="B48" s="19"/>
      <c r="C48" s="19"/>
      <c r="D48" s="18"/>
      <c r="E48" s="28" t="str">
        <f t="shared" si="0"/>
        <v/>
      </c>
      <c r="F48" s="28" t="str">
        <f t="shared" si="1"/>
        <v/>
      </c>
      <c r="G48" s="28" t="str">
        <f t="shared" si="2"/>
        <v/>
      </c>
      <c r="H48" s="28" t="str">
        <f t="shared" si="3"/>
        <v/>
      </c>
      <c r="I48" s="36"/>
      <c r="J48" s="28" t="str">
        <f t="shared" si="4"/>
        <v/>
      </c>
      <c r="K48" s="28" t="str">
        <f t="shared" si="5"/>
        <v/>
      </c>
      <c r="L48" s="28" t="str">
        <f t="shared" si="6"/>
        <v/>
      </c>
      <c r="M48" s="28" t="str">
        <f t="shared" si="7"/>
        <v/>
      </c>
      <c r="N48" s="28" t="str">
        <f t="shared" si="8"/>
        <v/>
      </c>
      <c r="O48" s="36"/>
      <c r="P48" s="28" t="str">
        <f t="shared" si="9"/>
        <v/>
      </c>
      <c r="Q48" s="39"/>
      <c r="R48" s="39"/>
      <c r="S48" s="18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8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8"/>
      <c r="AQ48" s="32"/>
      <c r="AR48" s="32"/>
      <c r="AS48" s="32"/>
      <c r="AT48" s="32"/>
      <c r="AU48" s="32"/>
      <c r="AV48" s="32"/>
      <c r="AW48" s="32"/>
      <c r="AX48" s="32"/>
      <c r="AY48" s="32"/>
      <c r="AZ48" s="32"/>
      <c r="BA48" s="1"/>
      <c r="BB48" s="18"/>
      <c r="BC48" s="18"/>
      <c r="BD48" s="18"/>
      <c r="BE48" s="18"/>
      <c r="BF48" s="18"/>
      <c r="BG48" s="18"/>
      <c r="BH48" s="18"/>
      <c r="BI48" s="18"/>
      <c r="BJ48" s="18"/>
      <c r="BK48" s="18"/>
      <c r="BL48" s="18"/>
      <c r="BM48" s="18"/>
      <c r="BN48" s="18"/>
      <c r="BO48" s="18"/>
      <c r="BP48" s="18"/>
      <c r="BQ48" s="18"/>
      <c r="BR48" s="18"/>
      <c r="BS48" s="18"/>
      <c r="BT48" s="18"/>
      <c r="BU48" s="18"/>
      <c r="BV48" s="18"/>
      <c r="BW48" s="18"/>
      <c r="BX48" s="18"/>
      <c r="BY48" s="18"/>
      <c r="BZ48" s="18"/>
      <c r="CA48" s="18"/>
      <c r="CB48" s="18"/>
      <c r="CC48" s="18"/>
      <c r="CD48" s="18"/>
      <c r="CE48" s="18"/>
      <c r="CF48" s="18"/>
      <c r="CG48" s="18"/>
      <c r="CH48" s="18"/>
      <c r="CI48" s="18"/>
      <c r="CJ48" s="18"/>
      <c r="CK48" s="18"/>
      <c r="CL48" s="18"/>
      <c r="CM48" s="18"/>
      <c r="CN48" s="18"/>
      <c r="CO48" s="18"/>
      <c r="CP48" s="18"/>
      <c r="CQ48" s="18"/>
      <c r="CR48" s="18"/>
      <c r="CS48" s="18"/>
      <c r="CT48" s="18"/>
      <c r="CU48" s="18"/>
      <c r="CV48" s="18"/>
      <c r="CW48" s="18"/>
      <c r="CX48" s="18"/>
      <c r="CY48" s="18"/>
      <c r="CZ48" s="18"/>
      <c r="DA48" s="18"/>
      <c r="DB48" s="18"/>
      <c r="DC48" s="18"/>
      <c r="DD48" s="18"/>
      <c r="DE48" s="18"/>
      <c r="DF48" s="18"/>
      <c r="DG48" s="18"/>
      <c r="DH48" s="18"/>
      <c r="DI48" s="18"/>
      <c r="DJ48" s="18"/>
      <c r="DK48" s="18"/>
      <c r="DL48" s="18"/>
      <c r="DM48" s="18"/>
      <c r="DN48" s="18"/>
      <c r="DO48" s="18"/>
      <c r="DP48" s="18"/>
      <c r="DQ48" s="18"/>
      <c r="DR48" s="18"/>
      <c r="DS48" s="18"/>
      <c r="DT48" s="18"/>
      <c r="DU48" s="18"/>
      <c r="DV48" s="18"/>
      <c r="DW48" s="18"/>
      <c r="DX48" s="18"/>
      <c r="DY48" s="18"/>
      <c r="DZ48" s="18"/>
      <c r="EA48" s="18"/>
      <c r="EB48" s="18"/>
      <c r="EC48" s="18"/>
      <c r="ED48" s="18"/>
      <c r="EE48" s="18"/>
      <c r="EF48" s="18"/>
      <c r="EG48" s="18"/>
      <c r="EH48" s="18"/>
      <c r="EI48" s="18"/>
      <c r="EJ48" s="18"/>
      <c r="EK48" s="18"/>
      <c r="EL48" s="18"/>
      <c r="EM48" s="18"/>
      <c r="EN48" s="18"/>
      <c r="EO48" s="18"/>
      <c r="EP48" s="18"/>
      <c r="EQ48" s="18"/>
      <c r="ER48" s="18"/>
      <c r="ES48" s="18"/>
      <c r="ET48" s="18"/>
      <c r="EU48" s="18"/>
      <c r="EV48" s="18"/>
      <c r="EW48" s="18"/>
      <c r="EX48" s="18"/>
      <c r="EY48" s="18"/>
      <c r="EZ48" s="18"/>
      <c r="FA48" s="18"/>
    </row>
    <row r="49" spans="1:157" x14ac:dyDescent="0.25">
      <c r="A49" s="19"/>
      <c r="B49" s="19"/>
      <c r="C49" s="19"/>
      <c r="D49" s="18"/>
      <c r="E49" s="28" t="str">
        <f t="shared" si="0"/>
        <v/>
      </c>
      <c r="F49" s="28" t="str">
        <f t="shared" si="1"/>
        <v/>
      </c>
      <c r="G49" s="28" t="str">
        <f t="shared" si="2"/>
        <v/>
      </c>
      <c r="H49" s="28" t="str">
        <f t="shared" si="3"/>
        <v/>
      </c>
      <c r="I49" s="36"/>
      <c r="J49" s="28" t="str">
        <f t="shared" si="4"/>
        <v/>
      </c>
      <c r="K49" s="28" t="str">
        <f t="shared" si="5"/>
        <v/>
      </c>
      <c r="L49" s="28" t="str">
        <f t="shared" si="6"/>
        <v/>
      </c>
      <c r="M49" s="28" t="str">
        <f t="shared" si="7"/>
        <v/>
      </c>
      <c r="N49" s="28" t="str">
        <f t="shared" si="8"/>
        <v/>
      </c>
      <c r="O49" s="36"/>
      <c r="P49" s="28" t="str">
        <f t="shared" si="9"/>
        <v/>
      </c>
      <c r="Q49" s="39"/>
      <c r="R49" s="39"/>
      <c r="S49" s="18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8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8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1"/>
      <c r="BB49" s="18"/>
      <c r="BC49" s="18"/>
      <c r="BD49" s="18"/>
      <c r="BE49" s="18"/>
      <c r="BF49" s="18"/>
      <c r="BG49" s="18"/>
      <c r="BH49" s="18"/>
      <c r="BI49" s="18"/>
      <c r="BJ49" s="18"/>
      <c r="BK49" s="18"/>
      <c r="BL49" s="18"/>
      <c r="BM49" s="18"/>
      <c r="BN49" s="18"/>
      <c r="BO49" s="18"/>
      <c r="BP49" s="18"/>
      <c r="BQ49" s="18"/>
      <c r="BR49" s="18"/>
      <c r="BS49" s="18"/>
      <c r="BT49" s="18"/>
      <c r="BU49" s="18"/>
      <c r="BV49" s="18"/>
      <c r="BW49" s="18"/>
      <c r="BX49" s="18"/>
      <c r="BY49" s="18"/>
      <c r="BZ49" s="18"/>
      <c r="CA49" s="18"/>
      <c r="CB49" s="18"/>
      <c r="CC49" s="18"/>
      <c r="CD49" s="18"/>
      <c r="CE49" s="18"/>
      <c r="CF49" s="18"/>
      <c r="CG49" s="18"/>
      <c r="CH49" s="18"/>
      <c r="CI49" s="18"/>
      <c r="CJ49" s="18"/>
      <c r="CK49" s="18"/>
      <c r="CL49" s="18"/>
      <c r="CM49" s="18"/>
      <c r="CN49" s="18"/>
      <c r="CO49" s="18"/>
      <c r="CP49" s="18"/>
      <c r="CQ49" s="18"/>
      <c r="CR49" s="18"/>
      <c r="CS49" s="18"/>
      <c r="CT49" s="18"/>
      <c r="CU49" s="18"/>
      <c r="CV49" s="18"/>
      <c r="CW49" s="18"/>
      <c r="CX49" s="18"/>
      <c r="CY49" s="18"/>
      <c r="CZ49" s="18"/>
      <c r="DA49" s="18"/>
      <c r="DB49" s="18"/>
      <c r="DC49" s="18"/>
      <c r="DD49" s="18"/>
      <c r="DE49" s="18"/>
      <c r="DF49" s="18"/>
      <c r="DG49" s="18"/>
      <c r="DH49" s="18"/>
      <c r="DI49" s="18"/>
      <c r="DJ49" s="18"/>
      <c r="DK49" s="18"/>
      <c r="DL49" s="18"/>
      <c r="DM49" s="18"/>
      <c r="DN49" s="18"/>
      <c r="DO49" s="18"/>
      <c r="DP49" s="18"/>
      <c r="DQ49" s="18"/>
      <c r="DR49" s="18"/>
      <c r="DS49" s="18"/>
      <c r="DT49" s="18"/>
      <c r="DU49" s="18"/>
      <c r="DV49" s="18"/>
      <c r="DW49" s="18"/>
      <c r="DX49" s="18"/>
      <c r="DY49" s="18"/>
      <c r="DZ49" s="18"/>
      <c r="EA49" s="18"/>
      <c r="EB49" s="18"/>
      <c r="EC49" s="18"/>
      <c r="ED49" s="18"/>
      <c r="EE49" s="18"/>
      <c r="EF49" s="18"/>
      <c r="EG49" s="18"/>
      <c r="EH49" s="18"/>
      <c r="EI49" s="18"/>
      <c r="EJ49" s="18"/>
      <c r="EK49" s="18"/>
      <c r="EL49" s="18"/>
      <c r="EM49" s="18"/>
      <c r="EN49" s="18"/>
      <c r="EO49" s="18"/>
      <c r="EP49" s="18"/>
      <c r="EQ49" s="18"/>
      <c r="ER49" s="18"/>
      <c r="ES49" s="18"/>
      <c r="ET49" s="18"/>
      <c r="EU49" s="18"/>
      <c r="EV49" s="18"/>
      <c r="EW49" s="18"/>
      <c r="EX49" s="18"/>
      <c r="EY49" s="18"/>
      <c r="EZ49" s="18"/>
      <c r="FA49" s="18"/>
    </row>
    <row r="50" spans="1:157" x14ac:dyDescent="0.25">
      <c r="A50" s="19"/>
      <c r="B50" s="19"/>
      <c r="C50" s="19"/>
      <c r="D50" s="18"/>
      <c r="E50" s="28" t="str">
        <f t="shared" si="0"/>
        <v/>
      </c>
      <c r="F50" s="28" t="str">
        <f t="shared" si="1"/>
        <v/>
      </c>
      <c r="G50" s="28" t="str">
        <f t="shared" si="2"/>
        <v/>
      </c>
      <c r="H50" s="28" t="str">
        <f t="shared" si="3"/>
        <v/>
      </c>
      <c r="I50" s="36"/>
      <c r="J50" s="28" t="str">
        <f t="shared" si="4"/>
        <v/>
      </c>
      <c r="K50" s="28" t="str">
        <f t="shared" si="5"/>
        <v/>
      </c>
      <c r="L50" s="28" t="str">
        <f t="shared" si="6"/>
        <v/>
      </c>
      <c r="M50" s="28" t="str">
        <f t="shared" si="7"/>
        <v/>
      </c>
      <c r="N50" s="28" t="str">
        <f t="shared" si="8"/>
        <v/>
      </c>
      <c r="O50" s="36"/>
      <c r="P50" s="28" t="str">
        <f t="shared" si="9"/>
        <v/>
      </c>
      <c r="Q50" s="39"/>
      <c r="R50" s="39"/>
      <c r="S50" s="18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8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8"/>
      <c r="AQ50" s="32"/>
      <c r="AR50" s="32"/>
      <c r="AS50" s="32"/>
      <c r="AT50" s="32"/>
      <c r="AU50" s="32"/>
      <c r="AV50" s="32"/>
      <c r="AW50" s="32"/>
      <c r="AX50" s="32"/>
      <c r="AY50" s="32"/>
      <c r="AZ50" s="32"/>
      <c r="BA50" s="1"/>
      <c r="BB50" s="18"/>
      <c r="BC50" s="18"/>
      <c r="BD50" s="18"/>
      <c r="BE50" s="18"/>
      <c r="BF50" s="18"/>
      <c r="BG50" s="18"/>
      <c r="BH50" s="18"/>
      <c r="BI50" s="18"/>
      <c r="BJ50" s="18"/>
      <c r="BK50" s="18"/>
      <c r="BL50" s="18"/>
      <c r="BM50" s="18"/>
      <c r="BN50" s="18"/>
      <c r="BO50" s="18"/>
      <c r="BP50" s="18"/>
      <c r="BQ50" s="18"/>
      <c r="BR50" s="18"/>
      <c r="BS50" s="18"/>
      <c r="BT50" s="18"/>
      <c r="BU50" s="18"/>
      <c r="BV50" s="18"/>
      <c r="BW50" s="18"/>
      <c r="BX50" s="18"/>
      <c r="BY50" s="18"/>
      <c r="BZ50" s="18"/>
      <c r="CA50" s="18"/>
      <c r="CB50" s="18"/>
      <c r="CC50" s="18"/>
      <c r="CD50" s="18"/>
      <c r="CE50" s="18"/>
      <c r="CF50" s="18"/>
      <c r="CG50" s="18"/>
      <c r="CH50" s="18"/>
      <c r="CI50" s="18"/>
      <c r="CJ50" s="18"/>
      <c r="CK50" s="18"/>
      <c r="CL50" s="18"/>
      <c r="CM50" s="18"/>
      <c r="CN50" s="18"/>
      <c r="CO50" s="18"/>
      <c r="CP50" s="18"/>
      <c r="CQ50" s="18"/>
      <c r="CR50" s="18"/>
      <c r="CS50" s="18"/>
      <c r="CT50" s="18"/>
      <c r="CU50" s="18"/>
      <c r="CV50" s="18"/>
      <c r="CW50" s="18"/>
      <c r="CX50" s="18"/>
      <c r="CY50" s="18"/>
      <c r="CZ50" s="18"/>
      <c r="DA50" s="18"/>
      <c r="DB50" s="18"/>
      <c r="DC50" s="18"/>
      <c r="DD50" s="18"/>
      <c r="DE50" s="18"/>
      <c r="DF50" s="18"/>
      <c r="DG50" s="18"/>
      <c r="DH50" s="18"/>
      <c r="DI50" s="18"/>
      <c r="DJ50" s="18"/>
      <c r="DK50" s="18"/>
      <c r="DL50" s="18"/>
      <c r="DM50" s="18"/>
      <c r="DN50" s="18"/>
      <c r="DO50" s="18"/>
      <c r="DP50" s="18"/>
      <c r="DQ50" s="18"/>
      <c r="DR50" s="18"/>
      <c r="DS50" s="18"/>
      <c r="DT50" s="18"/>
      <c r="DU50" s="18"/>
      <c r="DV50" s="18"/>
      <c r="DW50" s="18"/>
      <c r="DX50" s="18"/>
      <c r="DY50" s="18"/>
      <c r="DZ50" s="18"/>
      <c r="EA50" s="18"/>
      <c r="EB50" s="18"/>
      <c r="EC50" s="18"/>
      <c r="ED50" s="18"/>
      <c r="EE50" s="18"/>
      <c r="EF50" s="18"/>
      <c r="EG50" s="18"/>
      <c r="EH50" s="18"/>
      <c r="EI50" s="18"/>
      <c r="EJ50" s="18"/>
      <c r="EK50" s="18"/>
      <c r="EL50" s="18"/>
      <c r="EM50" s="18"/>
      <c r="EN50" s="18"/>
      <c r="EO50" s="18"/>
      <c r="EP50" s="18"/>
      <c r="EQ50" s="18"/>
      <c r="ER50" s="18"/>
      <c r="ES50" s="18"/>
      <c r="ET50" s="18"/>
      <c r="EU50" s="18"/>
      <c r="EV50" s="18"/>
      <c r="EW50" s="18"/>
      <c r="EX50" s="18"/>
      <c r="EY50" s="18"/>
      <c r="EZ50" s="18"/>
      <c r="FA50" s="18"/>
    </row>
    <row r="51" spans="1:157" x14ac:dyDescent="0.25">
      <c r="A51" s="18"/>
      <c r="B51" s="18"/>
      <c r="C51" s="18"/>
      <c r="D51" s="18"/>
      <c r="E51" s="18"/>
      <c r="F51" s="18"/>
      <c r="G51" s="18"/>
      <c r="H51" s="18"/>
      <c r="I51" s="37"/>
      <c r="J51" s="18"/>
      <c r="K51" s="18"/>
      <c r="L51" s="18"/>
      <c r="M51" s="18"/>
      <c r="N51" s="18"/>
      <c r="O51" s="37"/>
      <c r="P51" s="18"/>
      <c r="Q51" s="37"/>
      <c r="R51" s="37"/>
      <c r="S51" s="18"/>
      <c r="T51" s="37"/>
      <c r="U51" s="37"/>
      <c r="V51" s="37"/>
      <c r="W51" s="37"/>
      <c r="X51" s="37"/>
      <c r="Y51" s="37"/>
      <c r="Z51" s="37"/>
      <c r="AA51" s="37"/>
      <c r="AB51" s="37"/>
      <c r="AC51" s="37"/>
      <c r="AD51" s="37"/>
      <c r="AE51" s="18"/>
      <c r="AF51" s="37"/>
      <c r="AG51" s="37"/>
      <c r="AH51" s="37"/>
      <c r="AI51" s="37"/>
      <c r="AJ51" s="37"/>
      <c r="AK51" s="37"/>
      <c r="AL51" s="37"/>
      <c r="AM51" s="37"/>
      <c r="AN51" s="37"/>
      <c r="AO51" s="37"/>
      <c r="AP51" s="18"/>
      <c r="AQ51" s="18"/>
      <c r="AR51" s="18"/>
      <c r="AS51" s="18"/>
      <c r="AT51" s="18"/>
      <c r="AU51" s="18"/>
      <c r="AV51" s="18"/>
      <c r="AW51" s="18"/>
      <c r="AX51" s="18"/>
      <c r="AY51" s="18"/>
      <c r="AZ51" s="18"/>
      <c r="BA51" s="37"/>
      <c r="BB51" s="18"/>
      <c r="BC51" s="18"/>
      <c r="BD51" s="18"/>
      <c r="BE51" s="18"/>
      <c r="BF51" s="18"/>
      <c r="BG51" s="18"/>
      <c r="BH51" s="18"/>
      <c r="BI51" s="18"/>
      <c r="BJ51" s="18"/>
      <c r="BK51" s="18"/>
      <c r="BL51" s="18"/>
      <c r="BM51" s="18"/>
      <c r="BN51" s="18"/>
      <c r="BO51" s="18"/>
      <c r="BP51" s="18"/>
      <c r="BQ51" s="18"/>
      <c r="BR51" s="18"/>
      <c r="BS51" s="18"/>
      <c r="BT51" s="18"/>
      <c r="BU51" s="18"/>
      <c r="BV51" s="18"/>
      <c r="BW51" s="18"/>
      <c r="BX51" s="18"/>
      <c r="BY51" s="18"/>
      <c r="BZ51" s="18"/>
      <c r="CA51" s="18"/>
      <c r="CB51" s="18"/>
      <c r="CC51" s="18"/>
      <c r="CD51" s="18"/>
      <c r="CE51" s="18"/>
      <c r="CF51" s="18"/>
      <c r="CG51" s="18"/>
      <c r="CH51" s="18"/>
      <c r="CI51" s="18"/>
      <c r="CJ51" s="18"/>
      <c r="CK51" s="18"/>
      <c r="CL51" s="18"/>
      <c r="CM51" s="18"/>
      <c r="CN51" s="18"/>
      <c r="CO51" s="18"/>
      <c r="CP51" s="18"/>
      <c r="CQ51" s="18"/>
      <c r="CR51" s="18"/>
      <c r="CS51" s="18"/>
      <c r="CT51" s="18"/>
      <c r="CU51" s="18"/>
      <c r="CV51" s="18"/>
      <c r="CW51" s="18"/>
      <c r="CX51" s="18"/>
      <c r="CY51" s="18"/>
      <c r="CZ51" s="18"/>
      <c r="DA51" s="18"/>
      <c r="DB51" s="18"/>
      <c r="DC51" s="18"/>
      <c r="DD51" s="18"/>
      <c r="DE51" s="18"/>
      <c r="DF51" s="18"/>
      <c r="DG51" s="18"/>
      <c r="DH51" s="18"/>
      <c r="DI51" s="18"/>
      <c r="DJ51" s="18"/>
      <c r="DK51" s="18"/>
      <c r="DL51" s="18"/>
      <c r="DM51" s="18"/>
      <c r="DN51" s="18"/>
      <c r="DO51" s="18"/>
      <c r="DP51" s="18"/>
      <c r="DQ51" s="18"/>
      <c r="DR51" s="18"/>
      <c r="DS51" s="18"/>
      <c r="DT51" s="18"/>
      <c r="DU51" s="18"/>
      <c r="DV51" s="18"/>
      <c r="DW51" s="18"/>
      <c r="DX51" s="18"/>
      <c r="DY51" s="18"/>
      <c r="DZ51" s="18"/>
      <c r="EA51" s="18"/>
      <c r="EB51" s="18"/>
      <c r="EC51" s="18"/>
      <c r="ED51" s="18"/>
      <c r="EE51" s="18"/>
      <c r="EF51" s="18"/>
      <c r="EG51" s="18"/>
      <c r="EH51" s="18"/>
      <c r="EI51" s="18"/>
      <c r="EJ51" s="18"/>
      <c r="EK51" s="18"/>
      <c r="EL51" s="18"/>
      <c r="EM51" s="18"/>
      <c r="EN51" s="18"/>
      <c r="EO51" s="18"/>
      <c r="EP51" s="18"/>
      <c r="EQ51" s="18"/>
      <c r="ER51" s="18"/>
      <c r="ES51" s="18"/>
      <c r="ET51" s="18"/>
      <c r="EU51" s="18"/>
      <c r="EV51" s="18"/>
      <c r="EW51" s="18"/>
      <c r="EX51" s="18"/>
      <c r="EY51" s="18"/>
      <c r="EZ51" s="18"/>
      <c r="FA51" s="18"/>
    </row>
    <row r="52" spans="1:157" x14ac:dyDescent="0.25">
      <c r="A52" s="18"/>
      <c r="B52" s="18"/>
      <c r="C52" s="18" t="s">
        <v>102</v>
      </c>
      <c r="D52" s="18"/>
      <c r="E52" s="18"/>
      <c r="F52" s="18" t="s">
        <v>103</v>
      </c>
      <c r="G52" s="18"/>
      <c r="H52" s="18"/>
      <c r="I52" s="38"/>
      <c r="J52" s="30"/>
      <c r="K52" s="18">
        <f>IF(COUNTBLANK($G$11:$G$50)=40,"",MAX($G$11:$G$50))</f>
        <v>90</v>
      </c>
      <c r="L52" s="18"/>
      <c r="M52" s="18"/>
      <c r="N52" s="18"/>
      <c r="O52" s="37"/>
      <c r="P52" s="18"/>
      <c r="Q52" s="37" t="s">
        <v>104</v>
      </c>
      <c r="R52" s="37"/>
      <c r="S52" s="18"/>
      <c r="T52" s="37"/>
      <c r="U52" s="37"/>
      <c r="V52" s="37"/>
      <c r="W52" s="37"/>
      <c r="X52" s="37"/>
      <c r="Y52" s="37"/>
      <c r="Z52" s="37"/>
      <c r="AA52" s="37"/>
      <c r="AB52" s="37"/>
      <c r="AC52" s="37"/>
      <c r="AD52" s="37"/>
      <c r="AE52" s="18"/>
      <c r="AF52" s="37"/>
      <c r="AG52" s="37"/>
      <c r="AH52" s="37"/>
      <c r="AI52" s="37"/>
      <c r="AJ52" s="37"/>
      <c r="AK52" s="37"/>
      <c r="AL52" s="37"/>
      <c r="AM52" s="37"/>
      <c r="AN52" s="37"/>
      <c r="AO52" s="37"/>
      <c r="AP52" s="18"/>
      <c r="AQ52" s="18"/>
      <c r="AR52" s="18"/>
      <c r="AS52" s="18"/>
      <c r="AT52" s="18"/>
      <c r="AU52" s="18"/>
      <c r="AV52" s="18"/>
      <c r="AW52" s="18"/>
      <c r="AX52" s="18"/>
      <c r="AY52" s="18"/>
      <c r="AZ52" s="18"/>
      <c r="BA52" s="37"/>
      <c r="BB52" s="18"/>
      <c r="BC52" s="18"/>
      <c r="BD52" s="18"/>
      <c r="BE52" s="18"/>
      <c r="BF52" s="18"/>
      <c r="BG52" s="18"/>
      <c r="BH52" s="18"/>
      <c r="BI52" s="18"/>
      <c r="BJ52" s="18"/>
      <c r="BK52" s="18"/>
      <c r="BL52" s="18"/>
      <c r="BM52" s="18"/>
      <c r="BN52" s="18"/>
      <c r="BO52" s="18"/>
      <c r="BP52" s="18"/>
      <c r="BQ52" s="18"/>
      <c r="BR52" s="18"/>
      <c r="BS52" s="18"/>
      <c r="BT52" s="18"/>
      <c r="BU52" s="18"/>
      <c r="BV52" s="18"/>
      <c r="BW52" s="18"/>
      <c r="BX52" s="18"/>
      <c r="BY52" s="18"/>
      <c r="BZ52" s="18"/>
      <c r="CA52" s="18"/>
      <c r="CB52" s="18"/>
      <c r="CC52" s="18"/>
      <c r="CD52" s="18"/>
      <c r="CE52" s="18"/>
      <c r="CF52" s="18"/>
      <c r="CG52" s="18"/>
      <c r="CH52" s="18"/>
      <c r="CI52" s="18"/>
      <c r="CJ52" s="18"/>
      <c r="CK52" s="18"/>
      <c r="CL52" s="18"/>
      <c r="CM52" s="18"/>
      <c r="CN52" s="18"/>
      <c r="CO52" s="18"/>
      <c r="CP52" s="18"/>
      <c r="CQ52" s="18"/>
      <c r="CR52" s="18"/>
      <c r="CS52" s="18"/>
      <c r="CT52" s="18"/>
      <c r="CU52" s="18"/>
      <c r="CV52" s="18"/>
      <c r="CW52" s="18"/>
      <c r="CX52" s="18"/>
      <c r="CY52" s="18"/>
      <c r="CZ52" s="18"/>
      <c r="DA52" s="18"/>
      <c r="DB52" s="18"/>
      <c r="DC52" s="18"/>
      <c r="DD52" s="18"/>
      <c r="DE52" s="18"/>
      <c r="DF52" s="18"/>
      <c r="DG52" s="18"/>
      <c r="DH52" s="18"/>
      <c r="DI52" s="18"/>
      <c r="DJ52" s="18"/>
      <c r="DK52" s="18"/>
      <c r="DL52" s="18"/>
      <c r="DM52" s="18"/>
      <c r="DN52" s="18"/>
      <c r="DO52" s="18"/>
      <c r="DP52" s="18"/>
      <c r="DQ52" s="18"/>
      <c r="DR52" s="18"/>
      <c r="DS52" s="18"/>
      <c r="DT52" s="18"/>
      <c r="DU52" s="18"/>
      <c r="DV52" s="18"/>
      <c r="DW52" s="18"/>
      <c r="DX52" s="18"/>
      <c r="DY52" s="18"/>
      <c r="DZ52" s="18"/>
      <c r="EA52" s="18"/>
      <c r="EB52" s="18"/>
      <c r="EC52" s="18"/>
      <c r="ED52" s="18"/>
      <c r="EE52" s="18"/>
      <c r="EF52" s="18"/>
      <c r="EG52" s="18"/>
      <c r="EH52" s="18"/>
      <c r="EI52" s="18"/>
      <c r="EJ52" s="18"/>
      <c r="EK52" s="18"/>
      <c r="EL52" s="18"/>
      <c r="EM52" s="18"/>
      <c r="EN52" s="18"/>
      <c r="EO52" s="18"/>
      <c r="EP52" s="18"/>
      <c r="EQ52" s="18"/>
      <c r="ER52" s="18"/>
      <c r="ES52" s="18"/>
      <c r="ET52" s="18"/>
      <c r="EU52" s="18"/>
      <c r="EV52" s="18"/>
      <c r="EW52" s="18"/>
      <c r="EX52" s="18"/>
      <c r="EY52" s="18"/>
      <c r="EZ52" s="18"/>
      <c r="FA52" s="18"/>
    </row>
    <row r="53" spans="1:157" x14ac:dyDescent="0.25">
      <c r="A53" s="18"/>
      <c r="B53" s="18"/>
      <c r="C53" s="18" t="s">
        <v>105</v>
      </c>
      <c r="D53" s="18"/>
      <c r="E53" s="18"/>
      <c r="F53" s="18" t="s">
        <v>106</v>
      </c>
      <c r="G53" s="18"/>
      <c r="H53" s="18"/>
      <c r="I53" s="38"/>
      <c r="J53" s="30"/>
      <c r="K53" s="18">
        <f>IF(COUNTBLANK($G$11:$G$50)=40,"",MIN($G$11:$G$50))</f>
        <v>71</v>
      </c>
      <c r="L53" s="18"/>
      <c r="M53" s="18"/>
      <c r="N53" s="18"/>
      <c r="O53" s="37"/>
      <c r="P53" s="18"/>
      <c r="Q53" s="37" t="s">
        <v>107</v>
      </c>
      <c r="R53" s="37"/>
      <c r="S53" s="18"/>
      <c r="T53" s="37"/>
      <c r="U53" s="37"/>
      <c r="V53" s="37"/>
      <c r="W53" s="37"/>
      <c r="X53" s="37"/>
      <c r="Y53" s="37"/>
      <c r="Z53" s="37"/>
      <c r="AA53" s="37"/>
      <c r="AB53" s="37"/>
      <c r="AC53" s="37"/>
      <c r="AD53" s="37"/>
      <c r="AE53" s="18"/>
      <c r="AF53" s="37"/>
      <c r="AG53" s="37"/>
      <c r="AH53" s="37"/>
      <c r="AI53" s="37"/>
      <c r="AJ53" s="37"/>
      <c r="AK53" s="37"/>
      <c r="AL53" s="37"/>
      <c r="AM53" s="37"/>
      <c r="AN53" s="37"/>
      <c r="AO53" s="37"/>
      <c r="AP53" s="18"/>
      <c r="AQ53" s="18"/>
      <c r="AR53" s="18"/>
      <c r="AS53" s="18"/>
      <c r="AT53" s="18"/>
      <c r="AU53" s="18"/>
      <c r="AV53" s="18"/>
      <c r="AW53" s="18"/>
      <c r="AX53" s="18"/>
      <c r="AY53" s="18"/>
      <c r="AZ53" s="18"/>
      <c r="BA53" s="37"/>
      <c r="BB53" s="18"/>
      <c r="BC53" s="18"/>
      <c r="BD53" s="18"/>
      <c r="BE53" s="18"/>
      <c r="BF53" s="18"/>
      <c r="BG53" s="18"/>
      <c r="BH53" s="18"/>
      <c r="BI53" s="18"/>
      <c r="BJ53" s="18"/>
      <c r="BK53" s="18"/>
      <c r="BL53" s="18"/>
      <c r="BM53" s="18"/>
      <c r="BN53" s="18"/>
      <c r="BO53" s="18"/>
      <c r="BP53" s="18"/>
      <c r="BQ53" s="18"/>
      <c r="BR53" s="18"/>
      <c r="BS53" s="18"/>
      <c r="BT53" s="18"/>
      <c r="BU53" s="18"/>
      <c r="BV53" s="18"/>
      <c r="BW53" s="18"/>
      <c r="BX53" s="18"/>
      <c r="BY53" s="18"/>
      <c r="BZ53" s="18"/>
      <c r="CA53" s="18"/>
      <c r="CB53" s="18"/>
      <c r="CC53" s="18"/>
      <c r="CD53" s="18"/>
      <c r="CE53" s="18"/>
      <c r="CF53" s="18"/>
      <c r="CG53" s="18"/>
      <c r="CH53" s="18"/>
      <c r="CI53" s="18"/>
      <c r="CJ53" s="18"/>
      <c r="CK53" s="18"/>
      <c r="CL53" s="18"/>
      <c r="CM53" s="18"/>
      <c r="CN53" s="18"/>
      <c r="CO53" s="18"/>
      <c r="CP53" s="18"/>
      <c r="CQ53" s="18"/>
      <c r="CR53" s="18"/>
      <c r="CS53" s="18"/>
      <c r="CT53" s="18"/>
      <c r="CU53" s="18"/>
      <c r="CV53" s="18"/>
      <c r="CW53" s="18"/>
      <c r="CX53" s="18"/>
      <c r="CY53" s="18"/>
      <c r="CZ53" s="18"/>
      <c r="DA53" s="18"/>
      <c r="DB53" s="18"/>
      <c r="DC53" s="18"/>
      <c r="DD53" s="18"/>
      <c r="DE53" s="18"/>
      <c r="DF53" s="18"/>
      <c r="DG53" s="18"/>
      <c r="DH53" s="18"/>
      <c r="DI53" s="18"/>
      <c r="DJ53" s="18"/>
      <c r="DK53" s="18"/>
      <c r="DL53" s="18"/>
      <c r="DM53" s="18"/>
      <c r="DN53" s="18"/>
      <c r="DO53" s="18"/>
      <c r="DP53" s="18"/>
      <c r="DQ53" s="18"/>
      <c r="DR53" s="18"/>
      <c r="DS53" s="18"/>
      <c r="DT53" s="18"/>
      <c r="DU53" s="18"/>
      <c r="DV53" s="18"/>
      <c r="DW53" s="18"/>
      <c r="DX53" s="18"/>
      <c r="DY53" s="18"/>
      <c r="DZ53" s="18"/>
      <c r="EA53" s="18"/>
      <c r="EB53" s="18"/>
      <c r="EC53" s="18"/>
      <c r="ED53" s="18"/>
      <c r="EE53" s="18"/>
      <c r="EF53" s="18"/>
      <c r="EG53" s="18"/>
      <c r="EH53" s="18"/>
      <c r="EI53" s="18"/>
      <c r="EJ53" s="18"/>
      <c r="EK53" s="18"/>
      <c r="EL53" s="18"/>
      <c r="EM53" s="18"/>
      <c r="EN53" s="18"/>
      <c r="EO53" s="18"/>
      <c r="EP53" s="18"/>
      <c r="EQ53" s="18"/>
      <c r="ER53" s="18"/>
      <c r="ES53" s="18"/>
      <c r="ET53" s="18"/>
      <c r="EU53" s="18"/>
      <c r="EV53" s="18"/>
      <c r="EW53" s="18"/>
      <c r="EX53" s="18"/>
      <c r="EY53" s="18"/>
      <c r="EZ53" s="18"/>
      <c r="FA53" s="18"/>
    </row>
    <row r="54" spans="1:157" x14ac:dyDescent="0.25">
      <c r="A54" s="18"/>
      <c r="B54" s="18"/>
      <c r="C54" s="18"/>
      <c r="D54" s="18"/>
      <c r="E54" s="18"/>
      <c r="F54" s="18" t="s">
        <v>108</v>
      </c>
      <c r="G54" s="18"/>
      <c r="H54" s="18"/>
      <c r="I54" s="38"/>
      <c r="J54" s="30"/>
      <c r="K54" s="18">
        <f>IF(COUNTBLANK($G$11:$G$50)=40,"",AVERAGE($G$11:$G$50))</f>
        <v>81.228571428571428</v>
      </c>
      <c r="L54" s="18"/>
      <c r="M54" s="18"/>
      <c r="N54" s="18"/>
      <c r="O54" s="37"/>
      <c r="P54" s="18"/>
      <c r="Q54" s="37"/>
      <c r="R54" s="37"/>
      <c r="S54" s="18"/>
      <c r="T54" s="37"/>
      <c r="U54" s="37"/>
      <c r="V54" s="37"/>
      <c r="W54" s="37"/>
      <c r="X54" s="37"/>
      <c r="Y54" s="37"/>
      <c r="Z54" s="37"/>
      <c r="AA54" s="37"/>
      <c r="AB54" s="37"/>
      <c r="AC54" s="37"/>
      <c r="AD54" s="37"/>
      <c r="AE54" s="18"/>
      <c r="AF54" s="37"/>
      <c r="AG54" s="37"/>
      <c r="AH54" s="37"/>
      <c r="AI54" s="37"/>
      <c r="AJ54" s="37"/>
      <c r="AK54" s="37"/>
      <c r="AL54" s="37"/>
      <c r="AM54" s="37"/>
      <c r="AN54" s="37"/>
      <c r="AO54" s="37"/>
      <c r="AP54" s="18"/>
      <c r="AQ54" s="18"/>
      <c r="AR54" s="18"/>
      <c r="AS54" s="18"/>
      <c r="AT54" s="18"/>
      <c r="AU54" s="18"/>
      <c r="AV54" s="18"/>
      <c r="AW54" s="18"/>
      <c r="AX54" s="18"/>
      <c r="AY54" s="18"/>
      <c r="AZ54" s="18"/>
      <c r="BA54" s="37"/>
      <c r="BB54" s="18"/>
      <c r="BC54" s="18"/>
      <c r="BD54" s="18"/>
      <c r="BE54" s="18"/>
      <c r="BF54" s="18"/>
      <c r="BG54" s="18"/>
      <c r="BH54" s="18"/>
      <c r="BI54" s="18"/>
      <c r="BJ54" s="18"/>
      <c r="BK54" s="18"/>
      <c r="BL54" s="18"/>
      <c r="BM54" s="18"/>
      <c r="BN54" s="18"/>
      <c r="BO54" s="18"/>
      <c r="BP54" s="18"/>
      <c r="BQ54" s="18"/>
      <c r="BR54" s="18"/>
      <c r="BS54" s="18"/>
      <c r="BT54" s="18"/>
      <c r="BU54" s="18"/>
      <c r="BV54" s="18"/>
      <c r="BW54" s="18"/>
      <c r="BX54" s="18"/>
      <c r="BY54" s="18"/>
      <c r="BZ54" s="18"/>
      <c r="CA54" s="18"/>
      <c r="CB54" s="18"/>
      <c r="CC54" s="18"/>
      <c r="CD54" s="18"/>
      <c r="CE54" s="18"/>
      <c r="CF54" s="18"/>
      <c r="CG54" s="18"/>
      <c r="CH54" s="18"/>
      <c r="CI54" s="18"/>
      <c r="CJ54" s="18"/>
      <c r="CK54" s="18"/>
      <c r="CL54" s="18"/>
      <c r="CM54" s="18"/>
      <c r="CN54" s="18"/>
      <c r="CO54" s="18"/>
      <c r="CP54" s="18"/>
      <c r="CQ54" s="18"/>
      <c r="CR54" s="18"/>
      <c r="CS54" s="18"/>
      <c r="CT54" s="18"/>
      <c r="CU54" s="18"/>
      <c r="CV54" s="18"/>
      <c r="CW54" s="18"/>
      <c r="CX54" s="18"/>
      <c r="CY54" s="18"/>
      <c r="CZ54" s="18"/>
      <c r="DA54" s="18"/>
      <c r="DB54" s="18"/>
      <c r="DC54" s="18"/>
      <c r="DD54" s="18"/>
      <c r="DE54" s="18"/>
      <c r="DF54" s="18"/>
      <c r="DG54" s="18"/>
      <c r="DH54" s="18"/>
      <c r="DI54" s="18"/>
      <c r="DJ54" s="18"/>
      <c r="DK54" s="18"/>
      <c r="DL54" s="18"/>
      <c r="DM54" s="18"/>
      <c r="DN54" s="18"/>
      <c r="DO54" s="18"/>
      <c r="DP54" s="18"/>
      <c r="DQ54" s="18"/>
      <c r="DR54" s="18"/>
      <c r="DS54" s="18"/>
      <c r="DT54" s="18"/>
      <c r="DU54" s="18"/>
      <c r="DV54" s="18"/>
      <c r="DW54" s="18"/>
      <c r="DX54" s="18"/>
      <c r="DY54" s="18"/>
      <c r="DZ54" s="18"/>
      <c r="EA54" s="18"/>
      <c r="EB54" s="18"/>
      <c r="EC54" s="18"/>
      <c r="ED54" s="18"/>
      <c r="EE54" s="18"/>
      <c r="EF54" s="18"/>
      <c r="EG54" s="18"/>
      <c r="EH54" s="18"/>
      <c r="EI54" s="18"/>
      <c r="EJ54" s="18"/>
      <c r="EK54" s="18"/>
      <c r="EL54" s="18"/>
      <c r="EM54" s="18"/>
      <c r="EN54" s="18"/>
      <c r="EO54" s="18"/>
      <c r="EP54" s="18"/>
      <c r="EQ54" s="18"/>
      <c r="ER54" s="18"/>
      <c r="ES54" s="18"/>
      <c r="ET54" s="18"/>
      <c r="EU54" s="18"/>
      <c r="EV54" s="18"/>
      <c r="EW54" s="18"/>
      <c r="EX54" s="18"/>
      <c r="EY54" s="18"/>
      <c r="EZ54" s="18"/>
      <c r="FA54" s="18"/>
    </row>
    <row r="55" spans="1:157" x14ac:dyDescent="0.25">
      <c r="A55" s="18"/>
      <c r="B55" s="18"/>
      <c r="C55" s="18"/>
      <c r="D55" s="18"/>
      <c r="E55" s="18"/>
      <c r="F55" s="18" t="s">
        <v>109</v>
      </c>
      <c r="G55" s="18"/>
      <c r="H55" s="18"/>
      <c r="I55" s="38"/>
      <c r="J55" s="30"/>
      <c r="K55" s="18" t="str">
        <f>IF(COUNTBLANK($AD$11:$AD$50)=40,"",AVERAGE($AD$11:$AD$50))</f>
        <v/>
      </c>
      <c r="L55" s="18"/>
      <c r="M55" s="18"/>
      <c r="N55" s="18"/>
      <c r="O55" s="37"/>
      <c r="P55" s="18"/>
      <c r="Q55" s="37"/>
      <c r="R55" s="37"/>
      <c r="S55" s="18"/>
      <c r="T55" s="37"/>
      <c r="U55" s="37"/>
      <c r="V55" s="37"/>
      <c r="W55" s="37"/>
      <c r="X55" s="37"/>
      <c r="Y55" s="37"/>
      <c r="Z55" s="37"/>
      <c r="AA55" s="37"/>
      <c r="AB55" s="37"/>
      <c r="AC55" s="37"/>
      <c r="AD55" s="37"/>
      <c r="AE55" s="18"/>
      <c r="AF55" s="37"/>
      <c r="AG55" s="37"/>
      <c r="AH55" s="37"/>
      <c r="AI55" s="37"/>
      <c r="AJ55" s="37"/>
      <c r="AK55" s="37"/>
      <c r="AL55" s="37"/>
      <c r="AM55" s="37"/>
      <c r="AN55" s="37"/>
      <c r="AO55" s="37"/>
      <c r="AP55" s="18"/>
      <c r="AQ55" s="18"/>
      <c r="AR55" s="18"/>
      <c r="AS55" s="18"/>
      <c r="AT55" s="18"/>
      <c r="AU55" s="18"/>
      <c r="AV55" s="18"/>
      <c r="AW55" s="18"/>
      <c r="AX55" s="18"/>
      <c r="AY55" s="18"/>
      <c r="AZ55" s="18"/>
      <c r="BA55" s="37"/>
      <c r="BB55" s="18"/>
      <c r="BC55" s="18"/>
      <c r="BD55" s="18"/>
      <c r="BE55" s="18"/>
      <c r="BF55" s="18"/>
      <c r="BG55" s="18"/>
      <c r="BH55" s="18"/>
      <c r="BI55" s="18"/>
      <c r="BJ55" s="18"/>
      <c r="BK55" s="18"/>
      <c r="BL55" s="18"/>
      <c r="BM55" s="18"/>
      <c r="BN55" s="18"/>
      <c r="BO55" s="18"/>
      <c r="BP55" s="18"/>
      <c r="BQ55" s="18"/>
      <c r="BR55" s="18"/>
      <c r="BS55" s="18"/>
      <c r="BT55" s="18"/>
      <c r="BU55" s="18"/>
      <c r="BV55" s="18"/>
      <c r="BW55" s="18"/>
      <c r="BX55" s="18"/>
      <c r="BY55" s="18"/>
      <c r="BZ55" s="18"/>
      <c r="CA55" s="18"/>
      <c r="CB55" s="18"/>
      <c r="CC55" s="18"/>
      <c r="CD55" s="18"/>
      <c r="CE55" s="18"/>
      <c r="CF55" s="18"/>
      <c r="CG55" s="18"/>
      <c r="CH55" s="18"/>
      <c r="CI55" s="18"/>
      <c r="CJ55" s="18"/>
      <c r="CK55" s="18"/>
      <c r="CL55" s="18"/>
      <c r="CM55" s="18"/>
      <c r="CN55" s="18"/>
      <c r="CO55" s="18"/>
      <c r="CP55" s="18"/>
      <c r="CQ55" s="18"/>
      <c r="CR55" s="18"/>
      <c r="CS55" s="18"/>
      <c r="CT55" s="18"/>
      <c r="CU55" s="18"/>
      <c r="CV55" s="18"/>
      <c r="CW55" s="18"/>
      <c r="CX55" s="18"/>
      <c r="CY55" s="18"/>
      <c r="CZ55" s="18"/>
      <c r="DA55" s="18"/>
      <c r="DB55" s="18"/>
      <c r="DC55" s="18"/>
      <c r="DD55" s="18"/>
      <c r="DE55" s="18"/>
      <c r="DF55" s="18"/>
      <c r="DG55" s="18"/>
      <c r="DH55" s="18"/>
      <c r="DI55" s="18"/>
      <c r="DJ55" s="18"/>
      <c r="DK55" s="18"/>
      <c r="DL55" s="18"/>
      <c r="DM55" s="18"/>
      <c r="DN55" s="18"/>
      <c r="DO55" s="18"/>
      <c r="DP55" s="18"/>
      <c r="DQ55" s="18"/>
      <c r="DR55" s="18"/>
      <c r="DS55" s="18"/>
      <c r="DT55" s="18"/>
      <c r="DU55" s="18"/>
      <c r="DV55" s="18"/>
      <c r="DW55" s="18"/>
      <c r="DX55" s="18"/>
      <c r="DY55" s="18"/>
      <c r="DZ55" s="18"/>
      <c r="EA55" s="18"/>
      <c r="EB55" s="18"/>
      <c r="EC55" s="18"/>
      <c r="ED55" s="18"/>
      <c r="EE55" s="18"/>
      <c r="EF55" s="18"/>
      <c r="EG55" s="18"/>
      <c r="EH55" s="18"/>
      <c r="EI55" s="18"/>
      <c r="EJ55" s="18"/>
      <c r="EK55" s="18"/>
      <c r="EL55" s="18"/>
      <c r="EM55" s="18"/>
      <c r="EN55" s="18"/>
      <c r="EO55" s="18"/>
      <c r="EP55" s="18"/>
      <c r="EQ55" s="18"/>
      <c r="ER55" s="18"/>
      <c r="ES55" s="18"/>
      <c r="ET55" s="18"/>
      <c r="EU55" s="18"/>
      <c r="EV55" s="18"/>
      <c r="EW55" s="18"/>
      <c r="EX55" s="18"/>
      <c r="EY55" s="18"/>
      <c r="EZ55" s="18"/>
      <c r="FA55" s="18"/>
    </row>
    <row r="56" spans="1:157" x14ac:dyDescent="0.25">
      <c r="A56" s="18"/>
      <c r="B56" s="18"/>
      <c r="C56" s="18" t="s">
        <v>110</v>
      </c>
      <c r="D56" s="18"/>
      <c r="E56" s="18"/>
      <c r="F56" s="18"/>
      <c r="G56" s="18"/>
      <c r="H56" s="18"/>
      <c r="I56" s="37"/>
      <c r="J56" s="18"/>
      <c r="K56" s="18"/>
      <c r="L56" s="18"/>
      <c r="M56" s="18"/>
      <c r="N56" s="18"/>
      <c r="O56" s="37"/>
      <c r="P56" s="18"/>
      <c r="Q56" s="37" t="s">
        <v>111</v>
      </c>
      <c r="R56" s="37" t="s">
        <v>2</v>
      </c>
      <c r="S56" s="18"/>
      <c r="T56" s="37"/>
      <c r="U56" s="37"/>
      <c r="V56" s="37"/>
      <c r="W56" s="37"/>
      <c r="X56" s="37"/>
      <c r="Y56" s="37"/>
      <c r="Z56" s="37"/>
      <c r="AA56" s="37"/>
      <c r="AB56" s="37"/>
      <c r="AC56" s="37"/>
      <c r="AD56" s="37"/>
      <c r="AE56" s="18"/>
      <c r="AF56" s="37"/>
      <c r="AG56" s="37"/>
      <c r="AH56" s="37"/>
      <c r="AI56" s="37"/>
      <c r="AJ56" s="37"/>
      <c r="AK56" s="37"/>
      <c r="AL56" s="37"/>
      <c r="AM56" s="37"/>
      <c r="AN56" s="37"/>
      <c r="AO56" s="37"/>
      <c r="AP56" s="18"/>
      <c r="AQ56" s="18"/>
      <c r="AR56" s="18"/>
      <c r="AS56" s="18"/>
      <c r="AT56" s="18"/>
      <c r="AU56" s="18"/>
      <c r="AV56" s="18"/>
      <c r="AW56" s="18"/>
      <c r="AX56" s="18"/>
      <c r="AY56" s="18"/>
      <c r="AZ56" s="18"/>
      <c r="BA56" s="37"/>
      <c r="BB56" s="18"/>
      <c r="BC56" s="18"/>
      <c r="BD56" s="18"/>
      <c r="BE56" s="18"/>
      <c r="BF56" s="18"/>
      <c r="BG56" s="18"/>
      <c r="BH56" s="18"/>
      <c r="BI56" s="18"/>
      <c r="BJ56" s="18"/>
      <c r="BK56" s="18"/>
      <c r="BL56" s="18"/>
      <c r="BM56" s="18"/>
      <c r="BN56" s="18"/>
      <c r="BO56" s="18"/>
      <c r="BP56" s="18"/>
      <c r="BQ56" s="18"/>
      <c r="BR56" s="18"/>
      <c r="BS56" s="18"/>
      <c r="BT56" s="18"/>
      <c r="BU56" s="18"/>
      <c r="BV56" s="18"/>
      <c r="BW56" s="18"/>
      <c r="BX56" s="18"/>
      <c r="BY56" s="18"/>
      <c r="BZ56" s="18"/>
      <c r="CA56" s="18"/>
      <c r="CB56" s="18"/>
      <c r="CC56" s="18"/>
      <c r="CD56" s="18"/>
      <c r="CE56" s="18"/>
      <c r="CF56" s="18"/>
      <c r="CG56" s="18"/>
      <c r="CH56" s="18"/>
      <c r="CI56" s="18"/>
      <c r="CJ56" s="18"/>
      <c r="CK56" s="18"/>
      <c r="CL56" s="18"/>
      <c r="CM56" s="18"/>
      <c r="CN56" s="18"/>
      <c r="CO56" s="18"/>
      <c r="CP56" s="18"/>
      <c r="CQ56" s="18"/>
      <c r="CR56" s="18"/>
      <c r="CS56" s="18"/>
      <c r="CT56" s="18"/>
      <c r="CU56" s="18"/>
      <c r="CV56" s="18"/>
      <c r="CW56" s="18"/>
      <c r="CX56" s="18"/>
      <c r="CY56" s="18"/>
      <c r="CZ56" s="18"/>
      <c r="DA56" s="18"/>
      <c r="DB56" s="18"/>
      <c r="DC56" s="18"/>
      <c r="DD56" s="18"/>
      <c r="DE56" s="18"/>
      <c r="DF56" s="18"/>
      <c r="DG56" s="18"/>
      <c r="DH56" s="18"/>
      <c r="DI56" s="18"/>
      <c r="DJ56" s="18"/>
      <c r="DK56" s="18"/>
      <c r="DL56" s="18"/>
      <c r="DM56" s="18"/>
      <c r="DN56" s="18"/>
      <c r="DO56" s="18"/>
      <c r="DP56" s="18"/>
      <c r="DQ56" s="18"/>
      <c r="DR56" s="18"/>
      <c r="DS56" s="18"/>
      <c r="DT56" s="18"/>
      <c r="DU56" s="18"/>
      <c r="DV56" s="18"/>
      <c r="DW56" s="18"/>
      <c r="DX56" s="18"/>
      <c r="DY56" s="18"/>
      <c r="DZ56" s="18"/>
      <c r="EA56" s="18"/>
      <c r="EB56" s="18"/>
      <c r="EC56" s="18"/>
      <c r="ED56" s="18"/>
      <c r="EE56" s="18"/>
      <c r="EF56" s="18"/>
      <c r="EG56" s="18"/>
      <c r="EH56" s="18"/>
      <c r="EI56" s="18"/>
      <c r="EJ56" s="18"/>
      <c r="EK56" s="18"/>
      <c r="EL56" s="18"/>
      <c r="EM56" s="18"/>
      <c r="EN56" s="18"/>
      <c r="EO56" s="18"/>
      <c r="EP56" s="18"/>
      <c r="EQ56" s="18"/>
      <c r="ER56" s="18"/>
      <c r="ES56" s="18"/>
      <c r="ET56" s="18"/>
      <c r="EU56" s="18"/>
      <c r="EV56" s="18"/>
      <c r="EW56" s="18"/>
      <c r="EX56" s="18"/>
      <c r="EY56" s="18"/>
      <c r="EZ56" s="18"/>
      <c r="FA56" s="18"/>
    </row>
    <row r="57" spans="1:157" x14ac:dyDescent="0.25">
      <c r="A57" s="18"/>
      <c r="B57" s="18"/>
      <c r="C57" s="18" t="s">
        <v>112</v>
      </c>
      <c r="D57" s="18"/>
      <c r="E57" s="18"/>
      <c r="F57" s="18"/>
      <c r="G57" s="18"/>
      <c r="H57" s="18"/>
      <c r="I57" s="37"/>
      <c r="J57" s="18"/>
      <c r="K57" s="18"/>
      <c r="L57" s="18"/>
      <c r="M57" s="18"/>
      <c r="N57" s="18"/>
      <c r="O57" s="37"/>
      <c r="P57" s="18"/>
      <c r="Q57" s="37" t="s">
        <v>113</v>
      </c>
      <c r="R57" s="37" t="s">
        <v>114</v>
      </c>
      <c r="S57" s="18"/>
      <c r="T57" s="37"/>
      <c r="U57" s="37"/>
      <c r="V57" s="37"/>
      <c r="W57" s="37"/>
      <c r="X57" s="37"/>
      <c r="Y57" s="37"/>
      <c r="Z57" s="37"/>
      <c r="AA57" s="37"/>
      <c r="AB57" s="37"/>
      <c r="AC57" s="37"/>
      <c r="AD57" s="37"/>
      <c r="AE57" s="18"/>
      <c r="AF57" s="37"/>
      <c r="AG57" s="37"/>
      <c r="AH57" s="37"/>
      <c r="AI57" s="37"/>
      <c r="AJ57" s="37"/>
      <c r="AK57" s="37"/>
      <c r="AL57" s="37"/>
      <c r="AM57" s="37"/>
      <c r="AN57" s="37"/>
      <c r="AO57" s="37"/>
      <c r="AP57" s="18"/>
      <c r="AQ57" s="18"/>
      <c r="AR57" s="18"/>
      <c r="AS57" s="18"/>
      <c r="AT57" s="18"/>
      <c r="AU57" s="18"/>
      <c r="AV57" s="18"/>
      <c r="AW57" s="18"/>
      <c r="AX57" s="18"/>
      <c r="AY57" s="18"/>
      <c r="AZ57" s="18"/>
      <c r="BA57" s="37"/>
      <c r="BB57" s="18"/>
      <c r="BC57" s="18"/>
      <c r="BD57" s="18"/>
      <c r="BE57" s="18"/>
      <c r="BF57" s="18"/>
      <c r="BG57" s="18"/>
      <c r="BH57" s="18"/>
      <c r="BI57" s="18"/>
      <c r="BJ57" s="18"/>
      <c r="BK57" s="18"/>
      <c r="BL57" s="18"/>
      <c r="BM57" s="18"/>
      <c r="BN57" s="18"/>
      <c r="BO57" s="18"/>
      <c r="BP57" s="18"/>
      <c r="BQ57" s="18"/>
      <c r="BR57" s="18"/>
      <c r="BS57" s="18"/>
      <c r="BT57" s="18"/>
      <c r="BU57" s="18"/>
      <c r="BV57" s="18"/>
      <c r="BW57" s="18"/>
      <c r="BX57" s="18"/>
      <c r="BY57" s="18"/>
      <c r="BZ57" s="18"/>
      <c r="CA57" s="18"/>
      <c r="CB57" s="18"/>
      <c r="CC57" s="18"/>
      <c r="CD57" s="18"/>
      <c r="CE57" s="18"/>
      <c r="CF57" s="18"/>
      <c r="CG57" s="18"/>
      <c r="CH57" s="18"/>
      <c r="CI57" s="18"/>
      <c r="CJ57" s="18"/>
      <c r="CK57" s="18"/>
      <c r="CL57" s="18"/>
      <c r="CM57" s="18"/>
      <c r="CN57" s="18"/>
      <c r="CO57" s="18"/>
      <c r="CP57" s="18"/>
      <c r="CQ57" s="18"/>
      <c r="CR57" s="18"/>
      <c r="CS57" s="18"/>
      <c r="CT57" s="18"/>
      <c r="CU57" s="18"/>
      <c r="CV57" s="18"/>
      <c r="CW57" s="18"/>
      <c r="CX57" s="18"/>
      <c r="CY57" s="18"/>
      <c r="CZ57" s="18"/>
      <c r="DA57" s="18"/>
      <c r="DB57" s="18"/>
      <c r="DC57" s="18"/>
      <c r="DD57" s="18"/>
      <c r="DE57" s="18"/>
      <c r="DF57" s="18"/>
      <c r="DG57" s="18"/>
      <c r="DH57" s="18"/>
      <c r="DI57" s="18"/>
      <c r="DJ57" s="18"/>
      <c r="DK57" s="18"/>
      <c r="DL57" s="18"/>
      <c r="DM57" s="18"/>
      <c r="DN57" s="18"/>
      <c r="DO57" s="18"/>
      <c r="DP57" s="18"/>
      <c r="DQ57" s="18"/>
      <c r="DR57" s="18"/>
      <c r="DS57" s="18"/>
      <c r="DT57" s="18"/>
      <c r="DU57" s="18"/>
      <c r="DV57" s="18"/>
      <c r="DW57" s="18"/>
      <c r="DX57" s="18"/>
      <c r="DY57" s="18"/>
      <c r="DZ57" s="18"/>
      <c r="EA57" s="18"/>
      <c r="EB57" s="18"/>
      <c r="EC57" s="18"/>
      <c r="ED57" s="18"/>
      <c r="EE57" s="18"/>
      <c r="EF57" s="18"/>
      <c r="EG57" s="18"/>
      <c r="EH57" s="18"/>
      <c r="EI57" s="18"/>
      <c r="EJ57" s="18"/>
      <c r="EK57" s="18"/>
      <c r="EL57" s="18"/>
      <c r="EM57" s="18"/>
      <c r="EN57" s="18"/>
      <c r="EO57" s="18"/>
      <c r="EP57" s="18"/>
      <c r="EQ57" s="18"/>
      <c r="ER57" s="18"/>
      <c r="ES57" s="18"/>
      <c r="ET57" s="18"/>
      <c r="EU57" s="18"/>
      <c r="EV57" s="18"/>
      <c r="EW57" s="18"/>
      <c r="EX57" s="18"/>
      <c r="EY57" s="18"/>
      <c r="EZ57" s="18"/>
      <c r="FA57" s="18"/>
    </row>
    <row r="58" spans="1:157" x14ac:dyDescent="0.25">
      <c r="A58" s="18"/>
      <c r="B58" s="18"/>
      <c r="C58" s="18"/>
      <c r="D58" s="18"/>
      <c r="E58" s="18"/>
      <c r="F58" s="18"/>
      <c r="G58" s="18"/>
      <c r="H58" s="18"/>
      <c r="I58" s="37"/>
      <c r="J58" s="18"/>
      <c r="K58" s="18"/>
      <c r="L58" s="18"/>
      <c r="M58" s="18"/>
      <c r="N58" s="18"/>
      <c r="O58" s="37"/>
      <c r="P58" s="18"/>
      <c r="Q58" s="37"/>
      <c r="R58" s="37"/>
      <c r="S58" s="18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18"/>
      <c r="AF58" s="37"/>
      <c r="AG58" s="37"/>
      <c r="AH58" s="37"/>
      <c r="AI58" s="37"/>
      <c r="AJ58" s="37"/>
      <c r="AK58" s="37"/>
      <c r="AL58" s="37"/>
      <c r="AM58" s="37"/>
      <c r="AN58" s="37"/>
      <c r="AO58" s="37"/>
      <c r="AP58" s="18"/>
      <c r="AQ58" s="18"/>
      <c r="AR58" s="18"/>
      <c r="AS58" s="18"/>
      <c r="AT58" s="18"/>
      <c r="AU58" s="18"/>
      <c r="AV58" s="18"/>
      <c r="AW58" s="18"/>
      <c r="AX58" s="18"/>
      <c r="AY58" s="18"/>
      <c r="AZ58" s="18"/>
      <c r="BA58" s="37"/>
      <c r="BB58" s="18"/>
      <c r="BC58" s="18"/>
      <c r="BD58" s="18"/>
      <c r="BE58" s="18"/>
      <c r="BF58" s="18"/>
      <c r="BG58" s="18"/>
      <c r="BH58" s="18"/>
      <c r="BI58" s="18"/>
      <c r="BJ58" s="18"/>
      <c r="BK58" s="18"/>
      <c r="BL58" s="18"/>
      <c r="BM58" s="18"/>
      <c r="BN58" s="18"/>
      <c r="BO58" s="18"/>
      <c r="BP58" s="18"/>
      <c r="BQ58" s="18"/>
      <c r="BR58" s="18"/>
      <c r="BS58" s="18"/>
      <c r="BT58" s="18"/>
      <c r="BU58" s="18"/>
      <c r="BV58" s="18"/>
      <c r="BW58" s="18"/>
      <c r="BX58" s="18"/>
      <c r="BY58" s="18"/>
      <c r="BZ58" s="18"/>
      <c r="CA58" s="18"/>
      <c r="CB58" s="18"/>
      <c r="CC58" s="18"/>
      <c r="CD58" s="18"/>
      <c r="CE58" s="18"/>
      <c r="CF58" s="18"/>
      <c r="CG58" s="18"/>
      <c r="CH58" s="18"/>
      <c r="CI58" s="18"/>
      <c r="CJ58" s="18"/>
      <c r="CK58" s="18"/>
      <c r="CL58" s="18"/>
      <c r="CM58" s="18"/>
      <c r="CN58" s="18"/>
      <c r="CO58" s="18"/>
      <c r="CP58" s="18"/>
      <c r="CQ58" s="18"/>
      <c r="CR58" s="18"/>
      <c r="CS58" s="18"/>
      <c r="CT58" s="18"/>
      <c r="CU58" s="18"/>
      <c r="CV58" s="18"/>
      <c r="CW58" s="18"/>
      <c r="CX58" s="18"/>
      <c r="CY58" s="18"/>
      <c r="CZ58" s="18"/>
      <c r="DA58" s="18"/>
      <c r="DB58" s="18"/>
      <c r="DC58" s="18"/>
      <c r="DD58" s="18"/>
      <c r="DE58" s="18"/>
      <c r="DF58" s="18"/>
      <c r="DG58" s="18"/>
      <c r="DH58" s="18"/>
      <c r="DI58" s="18"/>
      <c r="DJ58" s="18"/>
      <c r="DK58" s="18"/>
      <c r="DL58" s="18"/>
      <c r="DM58" s="18"/>
      <c r="DN58" s="18"/>
      <c r="DO58" s="18"/>
      <c r="DP58" s="18"/>
      <c r="DQ58" s="18"/>
      <c r="DR58" s="18"/>
      <c r="DS58" s="18"/>
      <c r="DT58" s="18"/>
      <c r="DU58" s="18"/>
      <c r="DV58" s="18"/>
      <c r="DW58" s="18"/>
      <c r="DX58" s="18"/>
      <c r="DY58" s="18"/>
      <c r="DZ58" s="18"/>
      <c r="EA58" s="18"/>
      <c r="EB58" s="18"/>
      <c r="EC58" s="18"/>
      <c r="ED58" s="18"/>
      <c r="EE58" s="18"/>
      <c r="EF58" s="18"/>
      <c r="EG58" s="18"/>
      <c r="EH58" s="18"/>
      <c r="EI58" s="18"/>
      <c r="EJ58" s="18"/>
      <c r="EK58" s="18"/>
      <c r="EL58" s="18"/>
      <c r="EM58" s="18"/>
      <c r="EN58" s="18"/>
      <c r="EO58" s="18"/>
      <c r="EP58" s="18"/>
      <c r="EQ58" s="18"/>
      <c r="ER58" s="18"/>
      <c r="ES58" s="18"/>
      <c r="ET58" s="18"/>
      <c r="EU58" s="18"/>
      <c r="EV58" s="18"/>
      <c r="EW58" s="18"/>
      <c r="EX58" s="18"/>
      <c r="EY58" s="18"/>
      <c r="EZ58" s="18"/>
      <c r="FA58" s="18"/>
    </row>
    <row r="59" spans="1:157" x14ac:dyDescent="0.25">
      <c r="A59" s="18"/>
      <c r="B59" s="18"/>
      <c r="C59" s="18"/>
      <c r="D59" s="18"/>
      <c r="E59" s="18"/>
      <c r="F59" s="18"/>
      <c r="G59" s="18"/>
      <c r="H59" s="18"/>
      <c r="I59" s="37"/>
      <c r="J59" s="18"/>
      <c r="K59" s="18"/>
      <c r="L59" s="18"/>
      <c r="M59" s="18"/>
      <c r="N59" s="18"/>
      <c r="O59" s="37"/>
      <c r="P59" s="18"/>
      <c r="Q59" s="37"/>
      <c r="R59" s="37"/>
      <c r="S59" s="18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  <c r="AE59" s="18"/>
      <c r="AF59" s="37"/>
      <c r="AG59" s="37"/>
      <c r="AH59" s="37"/>
      <c r="AI59" s="37"/>
      <c r="AJ59" s="37"/>
      <c r="AK59" s="37"/>
      <c r="AL59" s="37"/>
      <c r="AM59" s="37"/>
      <c r="AN59" s="37"/>
      <c r="AO59" s="37"/>
      <c r="AP59" s="18"/>
      <c r="AQ59" s="18"/>
      <c r="AR59" s="18"/>
      <c r="AS59" s="18"/>
      <c r="AT59" s="18"/>
      <c r="AU59" s="18"/>
      <c r="AV59" s="18"/>
      <c r="AW59" s="18"/>
      <c r="AX59" s="18"/>
      <c r="AY59" s="18"/>
      <c r="AZ59" s="18"/>
      <c r="BA59" s="37"/>
      <c r="BB59" s="18"/>
      <c r="BC59" s="18"/>
      <c r="BD59" s="18"/>
      <c r="BE59" s="18"/>
      <c r="BF59" s="18"/>
      <c r="BG59" s="18"/>
      <c r="BH59" s="18"/>
      <c r="BI59" s="18"/>
      <c r="BJ59" s="18"/>
      <c r="BK59" s="18"/>
      <c r="BL59" s="18"/>
      <c r="BM59" s="18"/>
      <c r="BN59" s="18"/>
      <c r="BO59" s="18"/>
      <c r="BP59" s="18"/>
      <c r="BQ59" s="18"/>
      <c r="BR59" s="18"/>
      <c r="BS59" s="18"/>
      <c r="BT59" s="18"/>
      <c r="BU59" s="18"/>
      <c r="BV59" s="18"/>
      <c r="BW59" s="18"/>
      <c r="BX59" s="18"/>
      <c r="BY59" s="18"/>
      <c r="BZ59" s="18"/>
      <c r="CA59" s="18"/>
      <c r="CB59" s="18"/>
      <c r="CC59" s="18"/>
      <c r="CD59" s="18"/>
      <c r="CE59" s="18"/>
      <c r="CF59" s="18"/>
      <c r="CG59" s="18"/>
      <c r="CH59" s="18"/>
      <c r="CI59" s="18"/>
      <c r="CJ59" s="18"/>
      <c r="CK59" s="18"/>
      <c r="CL59" s="18"/>
      <c r="CM59" s="18"/>
      <c r="CN59" s="18"/>
      <c r="CO59" s="18"/>
      <c r="CP59" s="18"/>
      <c r="CQ59" s="18"/>
      <c r="CR59" s="18"/>
      <c r="CS59" s="18"/>
      <c r="CT59" s="18"/>
      <c r="CU59" s="18"/>
      <c r="CV59" s="18"/>
      <c r="CW59" s="18"/>
      <c r="CX59" s="18"/>
      <c r="CY59" s="18"/>
      <c r="CZ59" s="18"/>
      <c r="DA59" s="18"/>
      <c r="DB59" s="18"/>
      <c r="DC59" s="18"/>
      <c r="DD59" s="18"/>
      <c r="DE59" s="18"/>
      <c r="DF59" s="18"/>
      <c r="DG59" s="18"/>
      <c r="DH59" s="18"/>
      <c r="DI59" s="18"/>
      <c r="DJ59" s="18"/>
      <c r="DK59" s="18"/>
      <c r="DL59" s="18"/>
      <c r="DM59" s="18"/>
      <c r="DN59" s="18"/>
      <c r="DO59" s="18"/>
      <c r="DP59" s="18"/>
      <c r="DQ59" s="18"/>
      <c r="DR59" s="18"/>
      <c r="DS59" s="18"/>
      <c r="DT59" s="18"/>
      <c r="DU59" s="18"/>
      <c r="DV59" s="18"/>
      <c r="DW59" s="18"/>
      <c r="DX59" s="18"/>
      <c r="DY59" s="18"/>
      <c r="DZ59" s="18"/>
      <c r="EA59" s="18"/>
      <c r="EB59" s="18"/>
      <c r="EC59" s="18"/>
      <c r="ED59" s="18"/>
      <c r="EE59" s="18"/>
      <c r="EF59" s="18"/>
      <c r="EG59" s="18"/>
      <c r="EH59" s="18"/>
      <c r="EI59" s="18"/>
      <c r="EJ59" s="18"/>
      <c r="EK59" s="18"/>
      <c r="EL59" s="18"/>
      <c r="EM59" s="18"/>
      <c r="EN59" s="18"/>
      <c r="EO59" s="18"/>
      <c r="EP59" s="18"/>
      <c r="EQ59" s="18"/>
      <c r="ER59" s="18"/>
      <c r="ES59" s="18"/>
      <c r="ET59" s="18"/>
      <c r="EU59" s="18"/>
      <c r="EV59" s="18"/>
      <c r="EW59" s="18"/>
      <c r="EX59" s="18"/>
      <c r="EY59" s="18"/>
      <c r="EZ59" s="18"/>
      <c r="FA59" s="18"/>
    </row>
    <row r="60" spans="1:157" x14ac:dyDescent="0.25">
      <c r="A60" s="18"/>
      <c r="B60" s="18"/>
      <c r="C60" s="18"/>
      <c r="D60" s="18"/>
      <c r="E60" s="18"/>
      <c r="F60" s="18"/>
      <c r="G60" s="18"/>
      <c r="H60" s="18"/>
      <c r="I60" s="37"/>
      <c r="J60" s="18"/>
      <c r="K60" s="18"/>
      <c r="L60" s="18"/>
      <c r="M60" s="18"/>
      <c r="N60" s="18"/>
      <c r="O60" s="37"/>
      <c r="P60" s="18"/>
      <c r="Q60" s="37"/>
      <c r="R60" s="37"/>
      <c r="S60" s="18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  <c r="AE60" s="18"/>
      <c r="AF60" s="37"/>
      <c r="AG60" s="37"/>
      <c r="AH60" s="37"/>
      <c r="AI60" s="37"/>
      <c r="AJ60" s="37"/>
      <c r="AK60" s="37"/>
      <c r="AL60" s="37"/>
      <c r="AM60" s="37"/>
      <c r="AN60" s="37"/>
      <c r="AO60" s="37"/>
      <c r="AP60" s="18"/>
      <c r="AQ60" s="18"/>
      <c r="AR60" s="18"/>
      <c r="AS60" s="18"/>
      <c r="AT60" s="18"/>
      <c r="AU60" s="18"/>
      <c r="AV60" s="18"/>
      <c r="AW60" s="18"/>
      <c r="AX60" s="18"/>
      <c r="AY60" s="18"/>
      <c r="AZ60" s="18"/>
      <c r="BA60" s="37"/>
      <c r="BB60" s="18"/>
      <c r="BC60" s="18"/>
      <c r="BD60" s="18"/>
      <c r="BE60" s="18"/>
      <c r="BF60" s="18"/>
      <c r="BG60" s="18"/>
      <c r="BH60" s="18"/>
      <c r="BI60" s="18"/>
      <c r="BJ60" s="18"/>
      <c r="BK60" s="18"/>
      <c r="BL60" s="18"/>
      <c r="BM60" s="18"/>
      <c r="BN60" s="18"/>
      <c r="BO60" s="18"/>
      <c r="BP60" s="18"/>
      <c r="BQ60" s="18"/>
      <c r="BR60" s="18"/>
      <c r="BS60" s="18"/>
      <c r="BT60" s="18"/>
      <c r="BU60" s="18"/>
      <c r="BV60" s="18"/>
      <c r="BW60" s="18"/>
      <c r="BX60" s="18"/>
      <c r="BY60" s="18"/>
      <c r="BZ60" s="18"/>
      <c r="CA60" s="18"/>
      <c r="CB60" s="18"/>
      <c r="CC60" s="18"/>
      <c r="CD60" s="18"/>
      <c r="CE60" s="18"/>
      <c r="CF60" s="18"/>
      <c r="CG60" s="18"/>
      <c r="CH60" s="18"/>
      <c r="CI60" s="18"/>
      <c r="CJ60" s="18"/>
      <c r="CK60" s="18"/>
      <c r="CL60" s="18"/>
      <c r="CM60" s="18"/>
      <c r="CN60" s="18"/>
      <c r="CO60" s="18"/>
      <c r="CP60" s="18"/>
      <c r="CQ60" s="18"/>
      <c r="CR60" s="18"/>
      <c r="CS60" s="18"/>
      <c r="CT60" s="18"/>
      <c r="CU60" s="18"/>
      <c r="CV60" s="18"/>
      <c r="CW60" s="18"/>
      <c r="CX60" s="18"/>
      <c r="CY60" s="18"/>
      <c r="CZ60" s="18"/>
      <c r="DA60" s="18"/>
      <c r="DB60" s="18"/>
      <c r="DC60" s="18"/>
      <c r="DD60" s="18"/>
      <c r="DE60" s="18"/>
      <c r="DF60" s="18"/>
      <c r="DG60" s="18"/>
      <c r="DH60" s="18"/>
      <c r="DI60" s="18"/>
      <c r="DJ60" s="18"/>
      <c r="DK60" s="18"/>
      <c r="DL60" s="18"/>
      <c r="DM60" s="18"/>
      <c r="DN60" s="18"/>
      <c r="DO60" s="18"/>
      <c r="DP60" s="18"/>
      <c r="DQ60" s="18"/>
      <c r="DR60" s="18"/>
      <c r="DS60" s="18"/>
      <c r="DT60" s="18"/>
      <c r="DU60" s="18"/>
      <c r="DV60" s="18"/>
      <c r="DW60" s="18"/>
      <c r="DX60" s="18"/>
      <c r="DY60" s="18"/>
      <c r="DZ60" s="18"/>
      <c r="EA60" s="18"/>
      <c r="EB60" s="18"/>
      <c r="EC60" s="18"/>
      <c r="ED60" s="18"/>
      <c r="EE60" s="18"/>
      <c r="EF60" s="18"/>
      <c r="EG60" s="18"/>
      <c r="EH60" s="18"/>
      <c r="EI60" s="18"/>
      <c r="EJ60" s="18"/>
      <c r="EK60" s="18"/>
      <c r="EL60" s="18"/>
      <c r="EM60" s="18"/>
      <c r="EN60" s="18"/>
      <c r="EO60" s="18"/>
      <c r="EP60" s="18"/>
      <c r="EQ60" s="18"/>
      <c r="ER60" s="18"/>
      <c r="ES60" s="18"/>
      <c r="ET60" s="18"/>
      <c r="EU60" s="18"/>
      <c r="EV60" s="18"/>
      <c r="EW60" s="18"/>
      <c r="EX60" s="18"/>
      <c r="EY60" s="18"/>
      <c r="EZ60" s="18"/>
      <c r="FA60" s="18"/>
    </row>
    <row r="61" spans="1:157" x14ac:dyDescent="0.25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18"/>
      <c r="AO61" s="18"/>
      <c r="AP61" s="18"/>
      <c r="AQ61" s="18"/>
      <c r="AR61" s="18"/>
      <c r="AS61" s="18"/>
      <c r="AT61" s="18"/>
      <c r="AU61" s="18"/>
      <c r="AV61" s="18"/>
      <c r="AW61" s="18"/>
      <c r="AX61" s="18"/>
      <c r="AY61" s="18"/>
      <c r="AZ61" s="18"/>
      <c r="BA61" s="18"/>
      <c r="BB61" s="18"/>
      <c r="BC61" s="18"/>
      <c r="BD61" s="18"/>
      <c r="BE61" s="18"/>
      <c r="BF61" s="18"/>
      <c r="BG61" s="18"/>
      <c r="BH61" s="18"/>
      <c r="BI61" s="18"/>
      <c r="BJ61" s="18"/>
      <c r="BK61" s="18"/>
      <c r="BL61" s="18"/>
      <c r="BM61" s="18"/>
      <c r="BN61" s="18"/>
      <c r="BO61" s="18"/>
      <c r="BP61" s="18"/>
      <c r="BQ61" s="18"/>
      <c r="BR61" s="18"/>
      <c r="BS61" s="18"/>
      <c r="BT61" s="18"/>
      <c r="BU61" s="18"/>
      <c r="BV61" s="18"/>
      <c r="BW61" s="18"/>
      <c r="BX61" s="18"/>
      <c r="BY61" s="18"/>
      <c r="BZ61" s="18"/>
      <c r="CA61" s="18"/>
      <c r="CB61" s="18"/>
      <c r="CC61" s="18"/>
      <c r="CD61" s="18"/>
      <c r="CE61" s="18"/>
      <c r="CF61" s="18"/>
      <c r="CG61" s="18"/>
      <c r="CH61" s="18"/>
      <c r="CI61" s="18"/>
      <c r="CJ61" s="18"/>
      <c r="CK61" s="18"/>
      <c r="CL61" s="18"/>
      <c r="CM61" s="18"/>
      <c r="CN61" s="18"/>
      <c r="CO61" s="18"/>
      <c r="CP61" s="18"/>
      <c r="CQ61" s="18"/>
      <c r="CR61" s="18"/>
      <c r="CS61" s="18"/>
      <c r="CT61" s="18"/>
      <c r="CU61" s="18"/>
      <c r="CV61" s="18"/>
      <c r="CW61" s="18"/>
      <c r="CX61" s="18"/>
      <c r="CY61" s="18"/>
      <c r="CZ61" s="18"/>
      <c r="DA61" s="18"/>
      <c r="DB61" s="18"/>
      <c r="DC61" s="18"/>
      <c r="DD61" s="18"/>
      <c r="DE61" s="18"/>
      <c r="DF61" s="18"/>
      <c r="DG61" s="18"/>
      <c r="DH61" s="18"/>
      <c r="DI61" s="18"/>
      <c r="DJ61" s="18"/>
      <c r="DK61" s="18"/>
      <c r="DL61" s="18"/>
      <c r="DM61" s="18"/>
      <c r="DN61" s="18"/>
      <c r="DO61" s="18"/>
      <c r="DP61" s="18"/>
      <c r="DQ61" s="18"/>
      <c r="DR61" s="18"/>
      <c r="DS61" s="18"/>
      <c r="DT61" s="18"/>
      <c r="DU61" s="18"/>
      <c r="DV61" s="18"/>
      <c r="DW61" s="18"/>
      <c r="DX61" s="18"/>
      <c r="DY61" s="18"/>
      <c r="DZ61" s="18"/>
      <c r="EA61" s="18"/>
      <c r="EB61" s="18"/>
      <c r="EC61" s="18"/>
      <c r="ED61" s="18"/>
      <c r="EE61" s="18"/>
      <c r="EF61" s="18"/>
      <c r="EG61" s="18"/>
      <c r="EH61" s="18"/>
      <c r="EI61" s="18"/>
      <c r="EJ61" s="18"/>
      <c r="EK61" s="18"/>
      <c r="EL61" s="18"/>
      <c r="EM61" s="18"/>
      <c r="EN61" s="18"/>
      <c r="EO61" s="18"/>
      <c r="EP61" s="18"/>
      <c r="EQ61" s="18"/>
      <c r="ER61" s="18"/>
      <c r="ES61" s="18"/>
      <c r="ET61" s="18"/>
      <c r="EU61" s="18"/>
      <c r="EV61" s="18"/>
      <c r="EW61" s="18"/>
      <c r="EX61" s="18"/>
      <c r="EY61" s="18"/>
      <c r="EZ61" s="18"/>
      <c r="FA61" s="18"/>
    </row>
    <row r="62" spans="1:157" x14ac:dyDescent="0.25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  <c r="AN62" s="18"/>
      <c r="AO62" s="18"/>
      <c r="AP62" s="18"/>
      <c r="AQ62" s="18"/>
      <c r="AR62" s="18"/>
      <c r="AS62" s="18"/>
      <c r="AT62" s="18"/>
      <c r="AU62" s="18"/>
      <c r="AV62" s="18"/>
      <c r="AW62" s="18"/>
      <c r="AX62" s="18"/>
      <c r="AY62" s="18"/>
      <c r="AZ62" s="18"/>
      <c r="BA62" s="18"/>
      <c r="BB62" s="18"/>
      <c r="BC62" s="18"/>
      <c r="BD62" s="18"/>
      <c r="BE62" s="18"/>
      <c r="BF62" s="18"/>
      <c r="BG62" s="18"/>
      <c r="BH62" s="18"/>
      <c r="BI62" s="18"/>
      <c r="BJ62" s="18"/>
      <c r="BK62" s="18"/>
      <c r="BL62" s="18"/>
      <c r="BM62" s="18"/>
      <c r="BN62" s="18"/>
      <c r="BO62" s="18"/>
      <c r="BP62" s="18"/>
      <c r="BQ62" s="18"/>
      <c r="BR62" s="18"/>
      <c r="BS62" s="18"/>
      <c r="BT62" s="18"/>
      <c r="BU62" s="18"/>
      <c r="BV62" s="18"/>
      <c r="BW62" s="18"/>
      <c r="BX62" s="18"/>
      <c r="BY62" s="18"/>
      <c r="BZ62" s="18"/>
      <c r="CA62" s="18"/>
      <c r="CB62" s="18"/>
      <c r="CC62" s="18"/>
      <c r="CD62" s="18"/>
      <c r="CE62" s="18"/>
      <c r="CF62" s="18"/>
      <c r="CG62" s="18"/>
      <c r="CH62" s="18"/>
      <c r="CI62" s="18"/>
      <c r="CJ62" s="18"/>
      <c r="CK62" s="18"/>
      <c r="CL62" s="18"/>
      <c r="CM62" s="18"/>
      <c r="CN62" s="18"/>
      <c r="CO62" s="18"/>
      <c r="CP62" s="18"/>
      <c r="CQ62" s="18"/>
      <c r="CR62" s="18"/>
      <c r="CS62" s="18"/>
      <c r="CT62" s="18"/>
      <c r="CU62" s="18"/>
      <c r="CV62" s="18"/>
      <c r="CW62" s="18"/>
      <c r="CX62" s="18"/>
      <c r="CY62" s="18"/>
      <c r="CZ62" s="18"/>
      <c r="DA62" s="18"/>
      <c r="DB62" s="18"/>
      <c r="DC62" s="18"/>
      <c r="DD62" s="18"/>
      <c r="DE62" s="18"/>
      <c r="DF62" s="18"/>
      <c r="DG62" s="18"/>
      <c r="DH62" s="18"/>
      <c r="DI62" s="18"/>
      <c r="DJ62" s="18"/>
      <c r="DK62" s="18"/>
      <c r="DL62" s="18"/>
      <c r="DM62" s="18"/>
      <c r="DN62" s="18"/>
      <c r="DO62" s="18"/>
      <c r="DP62" s="18"/>
      <c r="DQ62" s="18"/>
      <c r="DR62" s="18"/>
      <c r="DS62" s="18"/>
      <c r="DT62" s="18"/>
      <c r="DU62" s="18"/>
      <c r="DV62" s="18"/>
      <c r="DW62" s="18"/>
      <c r="DX62" s="18"/>
      <c r="DY62" s="18"/>
      <c r="DZ62" s="18"/>
      <c r="EA62" s="18"/>
      <c r="EB62" s="18"/>
      <c r="EC62" s="18"/>
      <c r="ED62" s="18"/>
      <c r="EE62" s="18"/>
      <c r="EF62" s="18"/>
      <c r="EG62" s="18"/>
      <c r="EH62" s="18"/>
      <c r="EI62" s="18"/>
      <c r="EJ62" s="18"/>
      <c r="EK62" s="18"/>
      <c r="EL62" s="18"/>
      <c r="EM62" s="18"/>
      <c r="EN62" s="18"/>
      <c r="EO62" s="18"/>
      <c r="EP62" s="18"/>
      <c r="EQ62" s="18"/>
      <c r="ER62" s="18"/>
      <c r="ES62" s="18"/>
      <c r="ET62" s="18"/>
      <c r="EU62" s="18"/>
      <c r="EV62" s="18"/>
      <c r="EW62" s="18"/>
      <c r="EX62" s="18"/>
      <c r="EY62" s="18"/>
      <c r="EZ62" s="18"/>
      <c r="FA62" s="18"/>
    </row>
    <row r="63" spans="1:157" x14ac:dyDescent="0.25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  <c r="AI63" s="18"/>
      <c r="AJ63" s="18"/>
      <c r="AK63" s="18"/>
      <c r="AL63" s="18"/>
      <c r="AM63" s="18"/>
      <c r="AN63" s="18"/>
      <c r="AO63" s="18"/>
      <c r="AP63" s="18"/>
      <c r="AQ63" s="18"/>
      <c r="AR63" s="18"/>
      <c r="AS63" s="18"/>
      <c r="AT63" s="18"/>
      <c r="AU63" s="18"/>
      <c r="AV63" s="18"/>
      <c r="AW63" s="18"/>
      <c r="AX63" s="18"/>
      <c r="AY63" s="18"/>
      <c r="AZ63" s="18"/>
      <c r="BA63" s="18"/>
      <c r="BB63" s="18"/>
      <c r="BC63" s="18"/>
      <c r="BD63" s="18"/>
      <c r="BE63" s="18"/>
      <c r="BF63" s="18"/>
      <c r="BG63" s="18"/>
      <c r="BH63" s="18"/>
      <c r="BI63" s="18"/>
      <c r="BJ63" s="18"/>
      <c r="BK63" s="18"/>
      <c r="BL63" s="18"/>
      <c r="BM63" s="18"/>
      <c r="BN63" s="18"/>
      <c r="BO63" s="18"/>
      <c r="BP63" s="18"/>
      <c r="BQ63" s="18"/>
      <c r="BR63" s="18"/>
      <c r="BS63" s="18"/>
      <c r="BT63" s="18"/>
      <c r="BU63" s="18"/>
      <c r="BV63" s="18"/>
      <c r="BW63" s="18"/>
      <c r="BX63" s="18"/>
      <c r="BY63" s="18"/>
      <c r="BZ63" s="18"/>
      <c r="CA63" s="18"/>
      <c r="CB63" s="18"/>
      <c r="CC63" s="18"/>
      <c r="CD63" s="18"/>
      <c r="CE63" s="18"/>
      <c r="CF63" s="18"/>
      <c r="CG63" s="18"/>
      <c r="CH63" s="18"/>
      <c r="CI63" s="18"/>
      <c r="CJ63" s="18"/>
      <c r="CK63" s="18"/>
      <c r="CL63" s="18"/>
      <c r="CM63" s="18"/>
      <c r="CN63" s="18"/>
      <c r="CO63" s="18"/>
      <c r="CP63" s="18"/>
      <c r="CQ63" s="18"/>
      <c r="CR63" s="18"/>
      <c r="CS63" s="18"/>
      <c r="CT63" s="18"/>
      <c r="CU63" s="18"/>
      <c r="CV63" s="18"/>
      <c r="CW63" s="18"/>
      <c r="CX63" s="18"/>
      <c r="CY63" s="18"/>
      <c r="CZ63" s="18"/>
      <c r="DA63" s="18"/>
      <c r="DB63" s="18"/>
      <c r="DC63" s="18"/>
      <c r="DD63" s="18"/>
      <c r="DE63" s="18"/>
      <c r="DF63" s="18"/>
      <c r="DG63" s="18"/>
      <c r="DH63" s="18"/>
      <c r="DI63" s="18"/>
      <c r="DJ63" s="18"/>
      <c r="DK63" s="18"/>
      <c r="DL63" s="18"/>
      <c r="DM63" s="18"/>
      <c r="DN63" s="18"/>
      <c r="DO63" s="18"/>
      <c r="DP63" s="18"/>
      <c r="DQ63" s="18"/>
      <c r="DR63" s="18"/>
      <c r="DS63" s="18"/>
      <c r="DT63" s="18"/>
      <c r="DU63" s="18"/>
      <c r="DV63" s="18"/>
      <c r="DW63" s="18"/>
      <c r="DX63" s="18"/>
      <c r="DY63" s="18"/>
      <c r="DZ63" s="18"/>
      <c r="EA63" s="18"/>
      <c r="EB63" s="18"/>
      <c r="EC63" s="18"/>
      <c r="ED63" s="18"/>
      <c r="EE63" s="18"/>
      <c r="EF63" s="18"/>
      <c r="EG63" s="18"/>
      <c r="EH63" s="18"/>
      <c r="EI63" s="18"/>
      <c r="EJ63" s="18"/>
      <c r="EK63" s="18"/>
      <c r="EL63" s="18"/>
      <c r="EM63" s="18"/>
      <c r="EN63" s="18"/>
      <c r="EO63" s="18"/>
      <c r="EP63" s="18"/>
      <c r="EQ63" s="18"/>
      <c r="ER63" s="18"/>
      <c r="ES63" s="18"/>
      <c r="ET63" s="18"/>
      <c r="EU63" s="18"/>
      <c r="EV63" s="18"/>
      <c r="EW63" s="18"/>
      <c r="EX63" s="18"/>
      <c r="EY63" s="18"/>
      <c r="EZ63" s="18"/>
      <c r="FA63" s="18"/>
    </row>
    <row r="64" spans="1:157" x14ac:dyDescent="0.25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18"/>
      <c r="AO64" s="18"/>
      <c r="AP64" s="18"/>
      <c r="AQ64" s="18"/>
      <c r="AR64" s="18"/>
      <c r="AS64" s="18"/>
      <c r="AT64" s="18"/>
      <c r="AU64" s="18"/>
      <c r="AV64" s="18"/>
      <c r="AW64" s="18"/>
      <c r="AX64" s="18"/>
      <c r="AY64" s="18"/>
      <c r="AZ64" s="18"/>
      <c r="BA64" s="18"/>
      <c r="BB64" s="18"/>
      <c r="BC64" s="18"/>
      <c r="BD64" s="18"/>
      <c r="BE64" s="18"/>
      <c r="BF64" s="18"/>
      <c r="BG64" s="18"/>
      <c r="BH64" s="18"/>
      <c r="BI64" s="18"/>
      <c r="BJ64" s="18"/>
      <c r="BK64" s="18"/>
      <c r="BL64" s="18"/>
      <c r="BM64" s="18"/>
      <c r="BN64" s="18"/>
      <c r="BO64" s="18"/>
      <c r="BP64" s="18"/>
      <c r="BQ64" s="18"/>
      <c r="BR64" s="18"/>
      <c r="BS64" s="18"/>
      <c r="BT64" s="18"/>
      <c r="BU64" s="18"/>
      <c r="BV64" s="18"/>
      <c r="BW64" s="18"/>
      <c r="BX64" s="18"/>
      <c r="BY64" s="18"/>
      <c r="BZ64" s="18"/>
      <c r="CA64" s="18"/>
      <c r="CB64" s="18"/>
      <c r="CC64" s="18"/>
      <c r="CD64" s="18"/>
      <c r="CE64" s="18"/>
      <c r="CF64" s="18"/>
      <c r="CG64" s="18"/>
      <c r="CH64" s="18"/>
      <c r="CI64" s="18"/>
      <c r="CJ64" s="18"/>
      <c r="CK64" s="18"/>
      <c r="CL64" s="18"/>
      <c r="CM64" s="18"/>
      <c r="CN64" s="18"/>
      <c r="CO64" s="18"/>
      <c r="CP64" s="18"/>
      <c r="CQ64" s="18"/>
      <c r="CR64" s="18"/>
      <c r="CS64" s="18"/>
      <c r="CT64" s="18"/>
      <c r="CU64" s="18"/>
      <c r="CV64" s="18"/>
      <c r="CW64" s="18"/>
      <c r="CX64" s="18"/>
      <c r="CY64" s="18"/>
      <c r="CZ64" s="18"/>
      <c r="DA64" s="18"/>
      <c r="DB64" s="18"/>
      <c r="DC64" s="18"/>
      <c r="DD64" s="18"/>
      <c r="DE64" s="18"/>
      <c r="DF64" s="18"/>
      <c r="DG64" s="18"/>
      <c r="DH64" s="18"/>
      <c r="DI64" s="18"/>
      <c r="DJ64" s="18"/>
      <c r="DK64" s="18"/>
      <c r="DL64" s="18"/>
      <c r="DM64" s="18"/>
      <c r="DN64" s="18"/>
      <c r="DO64" s="18"/>
      <c r="DP64" s="18"/>
      <c r="DQ64" s="18"/>
      <c r="DR64" s="18"/>
      <c r="DS64" s="18"/>
      <c r="DT64" s="18"/>
      <c r="DU64" s="18"/>
      <c r="DV64" s="18"/>
      <c r="DW64" s="18"/>
      <c r="DX64" s="18"/>
      <c r="DY64" s="18"/>
      <c r="DZ64" s="18"/>
      <c r="EA64" s="18"/>
      <c r="EB64" s="18"/>
      <c r="EC64" s="18"/>
      <c r="ED64" s="18"/>
      <c r="EE64" s="18"/>
      <c r="EF64" s="18"/>
      <c r="EG64" s="18"/>
      <c r="EH64" s="18"/>
      <c r="EI64" s="18"/>
      <c r="EJ64" s="18"/>
      <c r="EK64" s="18"/>
      <c r="EL64" s="18"/>
      <c r="EM64" s="18"/>
      <c r="EN64" s="18"/>
      <c r="EO64" s="18"/>
      <c r="EP64" s="18"/>
      <c r="EQ64" s="18"/>
      <c r="ER64" s="18"/>
      <c r="ES64" s="18"/>
      <c r="ET64" s="18"/>
      <c r="EU64" s="18"/>
      <c r="EV64" s="18"/>
      <c r="EW64" s="18"/>
      <c r="EX64" s="18"/>
      <c r="EY64" s="18"/>
      <c r="EZ64" s="18"/>
      <c r="FA64" s="18"/>
    </row>
    <row r="65" spans="1:157" x14ac:dyDescent="0.25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18"/>
      <c r="AO65" s="18"/>
      <c r="AP65" s="18"/>
      <c r="AQ65" s="18"/>
      <c r="AR65" s="18"/>
      <c r="AS65" s="18"/>
      <c r="AT65" s="18"/>
      <c r="AU65" s="18"/>
      <c r="AV65" s="18"/>
      <c r="AW65" s="18"/>
      <c r="AX65" s="18"/>
      <c r="AY65" s="18"/>
      <c r="AZ65" s="18"/>
      <c r="BA65" s="18"/>
      <c r="BB65" s="18"/>
      <c r="BC65" s="18"/>
      <c r="BD65" s="18"/>
      <c r="BE65" s="18"/>
      <c r="BF65" s="18"/>
      <c r="BG65" s="18"/>
      <c r="BH65" s="18"/>
      <c r="BI65" s="18"/>
      <c r="BJ65" s="18"/>
      <c r="BK65" s="18"/>
      <c r="BL65" s="18"/>
      <c r="BM65" s="18"/>
      <c r="BN65" s="18"/>
      <c r="BO65" s="18"/>
      <c r="BP65" s="18"/>
      <c r="BQ65" s="18"/>
      <c r="BR65" s="18"/>
      <c r="BS65" s="18"/>
      <c r="BT65" s="18"/>
      <c r="BU65" s="18"/>
      <c r="BV65" s="18"/>
      <c r="BW65" s="18"/>
      <c r="BX65" s="18"/>
      <c r="BY65" s="18"/>
      <c r="BZ65" s="18"/>
      <c r="CA65" s="18"/>
      <c r="CB65" s="18"/>
      <c r="CC65" s="18"/>
      <c r="CD65" s="18"/>
      <c r="CE65" s="18"/>
      <c r="CF65" s="18"/>
      <c r="CG65" s="18"/>
      <c r="CH65" s="18"/>
      <c r="CI65" s="18"/>
      <c r="CJ65" s="18"/>
      <c r="CK65" s="18"/>
      <c r="CL65" s="18"/>
      <c r="CM65" s="18"/>
      <c r="CN65" s="18"/>
      <c r="CO65" s="18"/>
      <c r="CP65" s="18"/>
      <c r="CQ65" s="18"/>
      <c r="CR65" s="18"/>
      <c r="CS65" s="18"/>
      <c r="CT65" s="18"/>
      <c r="CU65" s="18"/>
      <c r="CV65" s="18"/>
      <c r="CW65" s="18"/>
      <c r="CX65" s="18"/>
      <c r="CY65" s="18"/>
      <c r="CZ65" s="18"/>
      <c r="DA65" s="18"/>
      <c r="DB65" s="18"/>
      <c r="DC65" s="18"/>
      <c r="DD65" s="18"/>
      <c r="DE65" s="18"/>
      <c r="DF65" s="18"/>
      <c r="DG65" s="18"/>
      <c r="DH65" s="18"/>
      <c r="DI65" s="18"/>
      <c r="DJ65" s="18"/>
      <c r="DK65" s="18"/>
      <c r="DL65" s="18"/>
      <c r="DM65" s="18"/>
      <c r="DN65" s="18"/>
      <c r="DO65" s="18"/>
      <c r="DP65" s="18"/>
      <c r="DQ65" s="18"/>
      <c r="DR65" s="18"/>
      <c r="DS65" s="18"/>
      <c r="DT65" s="18"/>
      <c r="DU65" s="18"/>
      <c r="DV65" s="18"/>
      <c r="DW65" s="18"/>
      <c r="DX65" s="18"/>
      <c r="DY65" s="18"/>
      <c r="DZ65" s="18"/>
      <c r="EA65" s="18"/>
      <c r="EB65" s="18"/>
      <c r="EC65" s="18"/>
      <c r="ED65" s="18"/>
      <c r="EE65" s="18"/>
      <c r="EF65" s="18"/>
      <c r="EG65" s="18"/>
      <c r="EH65" s="18"/>
      <c r="EI65" s="18"/>
      <c r="EJ65" s="18"/>
      <c r="EK65" s="18"/>
      <c r="EL65" s="18"/>
      <c r="EM65" s="18"/>
      <c r="EN65" s="18"/>
      <c r="EO65" s="18"/>
      <c r="EP65" s="18"/>
      <c r="EQ65" s="18"/>
      <c r="ER65" s="18"/>
      <c r="ES65" s="18"/>
      <c r="ET65" s="18"/>
      <c r="EU65" s="18"/>
      <c r="EV65" s="18"/>
      <c r="EW65" s="18"/>
      <c r="EX65" s="18"/>
      <c r="EY65" s="18"/>
      <c r="EZ65" s="18"/>
      <c r="FA65" s="18"/>
    </row>
    <row r="66" spans="1:157" x14ac:dyDescent="0.25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  <c r="AI66" s="18"/>
      <c r="AJ66" s="18"/>
      <c r="AK66" s="18"/>
      <c r="AL66" s="18"/>
      <c r="AM66" s="18"/>
      <c r="AN66" s="18"/>
      <c r="AO66" s="18"/>
      <c r="AP66" s="18"/>
      <c r="AQ66" s="18"/>
      <c r="AR66" s="18"/>
      <c r="AS66" s="18"/>
      <c r="AT66" s="18"/>
      <c r="AU66" s="18"/>
      <c r="AV66" s="18"/>
      <c r="AW66" s="18"/>
      <c r="AX66" s="18"/>
      <c r="AY66" s="18"/>
      <c r="AZ66" s="18"/>
      <c r="BA66" s="18"/>
      <c r="BB66" s="18"/>
      <c r="BC66" s="18"/>
      <c r="BD66" s="18"/>
      <c r="BE66" s="18"/>
      <c r="BF66" s="18"/>
      <c r="BG66" s="18"/>
      <c r="BH66" s="18"/>
      <c r="BI66" s="18"/>
      <c r="BJ66" s="18"/>
      <c r="BK66" s="18"/>
      <c r="BL66" s="18"/>
      <c r="BM66" s="18"/>
      <c r="BN66" s="18"/>
      <c r="BO66" s="18"/>
      <c r="BP66" s="18"/>
      <c r="BQ66" s="18"/>
      <c r="BR66" s="18"/>
      <c r="BS66" s="18"/>
      <c r="BT66" s="18"/>
      <c r="BU66" s="18"/>
      <c r="BV66" s="18"/>
      <c r="BW66" s="18"/>
      <c r="BX66" s="18"/>
      <c r="BY66" s="18"/>
      <c r="BZ66" s="18"/>
      <c r="CA66" s="18"/>
      <c r="CB66" s="18"/>
      <c r="CC66" s="18"/>
      <c r="CD66" s="18"/>
      <c r="CE66" s="18"/>
      <c r="CF66" s="18"/>
      <c r="CG66" s="18"/>
      <c r="CH66" s="18"/>
      <c r="CI66" s="18"/>
      <c r="CJ66" s="18"/>
      <c r="CK66" s="18"/>
      <c r="CL66" s="18"/>
      <c r="CM66" s="18"/>
      <c r="CN66" s="18"/>
      <c r="CO66" s="18"/>
      <c r="CP66" s="18"/>
      <c r="CQ66" s="18"/>
      <c r="CR66" s="18"/>
      <c r="CS66" s="18"/>
      <c r="CT66" s="18"/>
      <c r="CU66" s="18"/>
      <c r="CV66" s="18"/>
      <c r="CW66" s="18"/>
      <c r="CX66" s="18"/>
      <c r="CY66" s="18"/>
      <c r="CZ66" s="18"/>
      <c r="DA66" s="18"/>
      <c r="DB66" s="18"/>
      <c r="DC66" s="18"/>
      <c r="DD66" s="18"/>
      <c r="DE66" s="18"/>
      <c r="DF66" s="18"/>
      <c r="DG66" s="18"/>
      <c r="DH66" s="18"/>
      <c r="DI66" s="18"/>
      <c r="DJ66" s="18"/>
      <c r="DK66" s="18"/>
      <c r="DL66" s="18"/>
      <c r="DM66" s="18"/>
      <c r="DN66" s="18"/>
      <c r="DO66" s="18"/>
      <c r="DP66" s="18"/>
      <c r="DQ66" s="18"/>
      <c r="DR66" s="18"/>
      <c r="DS66" s="18"/>
      <c r="DT66" s="18"/>
      <c r="DU66" s="18"/>
      <c r="DV66" s="18"/>
      <c r="DW66" s="18"/>
      <c r="DX66" s="18"/>
      <c r="DY66" s="18"/>
      <c r="DZ66" s="18"/>
      <c r="EA66" s="18"/>
      <c r="EB66" s="18"/>
      <c r="EC66" s="18"/>
      <c r="ED66" s="18"/>
      <c r="EE66" s="18"/>
      <c r="EF66" s="18"/>
      <c r="EG66" s="18"/>
      <c r="EH66" s="18"/>
      <c r="EI66" s="18"/>
      <c r="EJ66" s="18"/>
      <c r="EK66" s="18"/>
      <c r="EL66" s="18"/>
      <c r="EM66" s="18"/>
      <c r="EN66" s="18"/>
      <c r="EO66" s="18"/>
      <c r="EP66" s="18"/>
      <c r="EQ66" s="18"/>
      <c r="ER66" s="18"/>
      <c r="ES66" s="18"/>
      <c r="ET66" s="18"/>
      <c r="EU66" s="18"/>
      <c r="EV66" s="18"/>
      <c r="EW66" s="18"/>
      <c r="EX66" s="18"/>
      <c r="EY66" s="18"/>
      <c r="EZ66" s="18"/>
      <c r="FA66" s="18"/>
    </row>
    <row r="67" spans="1:157" x14ac:dyDescent="0.25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  <c r="AN67" s="18"/>
      <c r="AO67" s="18"/>
      <c r="AP67" s="18"/>
      <c r="AQ67" s="18"/>
      <c r="AR67" s="18"/>
      <c r="AS67" s="18"/>
      <c r="AT67" s="18"/>
      <c r="AU67" s="18"/>
      <c r="AV67" s="18"/>
      <c r="AW67" s="18"/>
      <c r="AX67" s="18"/>
      <c r="AY67" s="18"/>
      <c r="AZ67" s="18"/>
      <c r="BA67" s="18"/>
      <c r="BB67" s="18"/>
      <c r="BC67" s="18"/>
      <c r="BD67" s="18"/>
      <c r="BE67" s="18"/>
      <c r="BF67" s="18"/>
      <c r="BG67" s="18"/>
      <c r="BH67" s="18"/>
      <c r="BI67" s="18"/>
      <c r="BJ67" s="18"/>
      <c r="BK67" s="18"/>
      <c r="BL67" s="18"/>
      <c r="BM67" s="18"/>
      <c r="BN67" s="18"/>
      <c r="BO67" s="18"/>
      <c r="BP67" s="18"/>
      <c r="BQ67" s="18"/>
      <c r="BR67" s="18"/>
      <c r="BS67" s="18"/>
      <c r="BT67" s="18"/>
      <c r="BU67" s="18"/>
      <c r="BV67" s="18"/>
      <c r="BW67" s="18"/>
      <c r="BX67" s="18"/>
      <c r="BY67" s="18"/>
      <c r="BZ67" s="18"/>
      <c r="CA67" s="18"/>
      <c r="CB67" s="18"/>
      <c r="CC67" s="18"/>
      <c r="CD67" s="18"/>
      <c r="CE67" s="18"/>
      <c r="CF67" s="18"/>
      <c r="CG67" s="18"/>
      <c r="CH67" s="18"/>
      <c r="CI67" s="18"/>
      <c r="CJ67" s="18"/>
      <c r="CK67" s="18"/>
      <c r="CL67" s="18"/>
      <c r="CM67" s="18"/>
      <c r="CN67" s="18"/>
      <c r="CO67" s="18"/>
      <c r="CP67" s="18"/>
      <c r="CQ67" s="18"/>
      <c r="CR67" s="18"/>
      <c r="CS67" s="18"/>
      <c r="CT67" s="18"/>
      <c r="CU67" s="18"/>
      <c r="CV67" s="18"/>
      <c r="CW67" s="18"/>
      <c r="CX67" s="18"/>
      <c r="CY67" s="18"/>
      <c r="CZ67" s="18"/>
      <c r="DA67" s="18"/>
      <c r="DB67" s="18"/>
      <c r="DC67" s="18"/>
      <c r="DD67" s="18"/>
      <c r="DE67" s="18"/>
      <c r="DF67" s="18"/>
      <c r="DG67" s="18"/>
      <c r="DH67" s="18"/>
      <c r="DI67" s="18"/>
      <c r="DJ67" s="18"/>
      <c r="DK67" s="18"/>
      <c r="DL67" s="18"/>
      <c r="DM67" s="18"/>
      <c r="DN67" s="18"/>
      <c r="DO67" s="18"/>
      <c r="DP67" s="18"/>
      <c r="DQ67" s="18"/>
      <c r="DR67" s="18"/>
      <c r="DS67" s="18"/>
      <c r="DT67" s="18"/>
      <c r="DU67" s="18"/>
      <c r="DV67" s="18"/>
      <c r="DW67" s="18"/>
      <c r="DX67" s="18"/>
      <c r="DY67" s="18"/>
      <c r="DZ67" s="18"/>
      <c r="EA67" s="18"/>
      <c r="EB67" s="18"/>
      <c r="EC67" s="18"/>
      <c r="ED67" s="18"/>
      <c r="EE67" s="18"/>
      <c r="EF67" s="18"/>
      <c r="EG67" s="18"/>
      <c r="EH67" s="18"/>
      <c r="EI67" s="18"/>
      <c r="EJ67" s="18"/>
      <c r="EK67" s="18"/>
      <c r="EL67" s="18"/>
      <c r="EM67" s="18"/>
      <c r="EN67" s="18"/>
      <c r="EO67" s="18"/>
      <c r="EP67" s="18"/>
      <c r="EQ67" s="18"/>
      <c r="ER67" s="18"/>
      <c r="ES67" s="18"/>
      <c r="ET67" s="18"/>
      <c r="EU67" s="18"/>
      <c r="EV67" s="18"/>
      <c r="EW67" s="18"/>
      <c r="EX67" s="18"/>
      <c r="EY67" s="18"/>
      <c r="EZ67" s="18"/>
      <c r="FA67" s="18"/>
    </row>
    <row r="68" spans="1:157" x14ac:dyDescent="0.25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/>
      <c r="AK68" s="18"/>
      <c r="AL68" s="18"/>
      <c r="AM68" s="18"/>
      <c r="AN68" s="18"/>
      <c r="AO68" s="18"/>
      <c r="AP68" s="18"/>
      <c r="AQ68" s="18"/>
      <c r="AR68" s="18"/>
      <c r="AS68" s="18"/>
      <c r="AT68" s="18"/>
      <c r="AU68" s="18"/>
      <c r="AV68" s="18"/>
      <c r="AW68" s="18"/>
      <c r="AX68" s="18"/>
      <c r="AY68" s="18"/>
      <c r="AZ68" s="18"/>
      <c r="BA68" s="18"/>
      <c r="BB68" s="18"/>
      <c r="BC68" s="18"/>
      <c r="BD68" s="18"/>
      <c r="BE68" s="18"/>
      <c r="BF68" s="18"/>
      <c r="BG68" s="18"/>
      <c r="BH68" s="18"/>
      <c r="BI68" s="18"/>
      <c r="BJ68" s="18"/>
      <c r="BK68" s="18"/>
      <c r="BL68" s="18"/>
      <c r="BM68" s="18"/>
      <c r="BN68" s="18"/>
      <c r="BO68" s="18"/>
      <c r="BP68" s="18"/>
      <c r="BQ68" s="18"/>
      <c r="BR68" s="18"/>
      <c r="BS68" s="18"/>
      <c r="BT68" s="18"/>
      <c r="BU68" s="18"/>
      <c r="BV68" s="18"/>
      <c r="BW68" s="18"/>
      <c r="BX68" s="18"/>
      <c r="BY68" s="18"/>
      <c r="BZ68" s="18"/>
      <c r="CA68" s="18"/>
      <c r="CB68" s="18"/>
      <c r="CC68" s="18"/>
      <c r="CD68" s="18"/>
      <c r="CE68" s="18"/>
      <c r="CF68" s="18"/>
      <c r="CG68" s="18"/>
      <c r="CH68" s="18"/>
      <c r="CI68" s="18"/>
      <c r="CJ68" s="18"/>
      <c r="CK68" s="18"/>
      <c r="CL68" s="18"/>
      <c r="CM68" s="18"/>
      <c r="CN68" s="18"/>
      <c r="CO68" s="18"/>
      <c r="CP68" s="18"/>
      <c r="CQ68" s="18"/>
      <c r="CR68" s="18"/>
      <c r="CS68" s="18"/>
      <c r="CT68" s="18"/>
      <c r="CU68" s="18"/>
      <c r="CV68" s="18"/>
      <c r="CW68" s="18"/>
      <c r="CX68" s="18"/>
      <c r="CY68" s="18"/>
      <c r="CZ68" s="18"/>
      <c r="DA68" s="18"/>
      <c r="DB68" s="18"/>
      <c r="DC68" s="18"/>
      <c r="DD68" s="18"/>
      <c r="DE68" s="18"/>
      <c r="DF68" s="18"/>
      <c r="DG68" s="18"/>
      <c r="DH68" s="18"/>
      <c r="DI68" s="18"/>
      <c r="DJ68" s="18"/>
      <c r="DK68" s="18"/>
      <c r="DL68" s="18"/>
      <c r="DM68" s="18"/>
      <c r="DN68" s="18"/>
      <c r="DO68" s="18"/>
      <c r="DP68" s="18"/>
      <c r="DQ68" s="18"/>
      <c r="DR68" s="18"/>
      <c r="DS68" s="18"/>
      <c r="DT68" s="18"/>
      <c r="DU68" s="18"/>
      <c r="DV68" s="18"/>
      <c r="DW68" s="18"/>
      <c r="DX68" s="18"/>
      <c r="DY68" s="18"/>
      <c r="DZ68" s="18"/>
      <c r="EA68" s="18"/>
      <c r="EB68" s="18"/>
      <c r="EC68" s="18"/>
      <c r="ED68" s="18"/>
      <c r="EE68" s="18"/>
      <c r="EF68" s="18"/>
      <c r="EG68" s="18"/>
      <c r="EH68" s="18"/>
      <c r="EI68" s="18"/>
      <c r="EJ68" s="18"/>
      <c r="EK68" s="18"/>
      <c r="EL68" s="18"/>
      <c r="EM68" s="18"/>
      <c r="EN68" s="18"/>
      <c r="EO68" s="18"/>
      <c r="EP68" s="18"/>
      <c r="EQ68" s="18"/>
      <c r="ER68" s="18"/>
      <c r="ES68" s="18"/>
      <c r="ET68" s="18"/>
      <c r="EU68" s="18"/>
      <c r="EV68" s="18"/>
      <c r="EW68" s="18"/>
      <c r="EX68" s="18"/>
      <c r="EY68" s="18"/>
      <c r="EZ68" s="18"/>
      <c r="FA68" s="18"/>
    </row>
    <row r="69" spans="1:157" x14ac:dyDescent="0.25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  <c r="AN69" s="18"/>
      <c r="AO69" s="18"/>
      <c r="AP69" s="18"/>
      <c r="AQ69" s="18"/>
      <c r="AR69" s="18"/>
      <c r="AS69" s="18"/>
      <c r="AT69" s="18"/>
      <c r="AU69" s="18"/>
      <c r="AV69" s="18"/>
      <c r="AW69" s="18"/>
      <c r="AX69" s="18"/>
      <c r="AY69" s="18"/>
      <c r="AZ69" s="18"/>
      <c r="BA69" s="18"/>
      <c r="BB69" s="18"/>
      <c r="BC69" s="18"/>
      <c r="BD69" s="18"/>
      <c r="BE69" s="18"/>
      <c r="BF69" s="18"/>
      <c r="BG69" s="18"/>
      <c r="BH69" s="18"/>
      <c r="BI69" s="18"/>
      <c r="BJ69" s="18"/>
      <c r="BK69" s="18"/>
      <c r="BL69" s="18"/>
      <c r="BM69" s="18"/>
      <c r="BN69" s="18"/>
      <c r="BO69" s="18"/>
      <c r="BP69" s="18"/>
      <c r="BQ69" s="18"/>
      <c r="BR69" s="18"/>
      <c r="BS69" s="18"/>
      <c r="BT69" s="18"/>
      <c r="BU69" s="18"/>
      <c r="BV69" s="18"/>
      <c r="BW69" s="18"/>
      <c r="BX69" s="18"/>
      <c r="BY69" s="18"/>
      <c r="BZ69" s="18"/>
      <c r="CA69" s="18"/>
      <c r="CB69" s="18"/>
      <c r="CC69" s="18"/>
      <c r="CD69" s="18"/>
      <c r="CE69" s="18"/>
      <c r="CF69" s="18"/>
      <c r="CG69" s="18"/>
      <c r="CH69" s="18"/>
      <c r="CI69" s="18"/>
      <c r="CJ69" s="18"/>
      <c r="CK69" s="18"/>
      <c r="CL69" s="18"/>
      <c r="CM69" s="18"/>
      <c r="CN69" s="18"/>
      <c r="CO69" s="18"/>
      <c r="CP69" s="18"/>
      <c r="CQ69" s="18"/>
      <c r="CR69" s="18"/>
      <c r="CS69" s="18"/>
      <c r="CT69" s="18"/>
      <c r="CU69" s="18"/>
      <c r="CV69" s="18"/>
      <c r="CW69" s="18"/>
      <c r="CX69" s="18"/>
      <c r="CY69" s="18"/>
      <c r="CZ69" s="18"/>
      <c r="DA69" s="18"/>
      <c r="DB69" s="18"/>
      <c r="DC69" s="18"/>
      <c r="DD69" s="18"/>
      <c r="DE69" s="18"/>
      <c r="DF69" s="18"/>
      <c r="DG69" s="18"/>
      <c r="DH69" s="18"/>
      <c r="DI69" s="18"/>
      <c r="DJ69" s="18"/>
      <c r="DK69" s="18"/>
      <c r="DL69" s="18"/>
      <c r="DM69" s="18"/>
      <c r="DN69" s="18"/>
      <c r="DO69" s="18"/>
      <c r="DP69" s="18"/>
      <c r="DQ69" s="18"/>
      <c r="DR69" s="18"/>
      <c r="DS69" s="18"/>
      <c r="DT69" s="18"/>
      <c r="DU69" s="18"/>
      <c r="DV69" s="18"/>
      <c r="DW69" s="18"/>
      <c r="DX69" s="18"/>
      <c r="DY69" s="18"/>
      <c r="DZ69" s="18"/>
      <c r="EA69" s="18"/>
      <c r="EB69" s="18"/>
      <c r="EC69" s="18"/>
      <c r="ED69" s="18"/>
      <c r="EE69" s="18"/>
      <c r="EF69" s="18"/>
      <c r="EG69" s="18"/>
      <c r="EH69" s="18"/>
      <c r="EI69" s="18"/>
      <c r="EJ69" s="18"/>
      <c r="EK69" s="18"/>
      <c r="EL69" s="18"/>
      <c r="EM69" s="18"/>
      <c r="EN69" s="18"/>
      <c r="EO69" s="18"/>
      <c r="EP69" s="18"/>
      <c r="EQ69" s="18"/>
      <c r="ER69" s="18"/>
      <c r="ES69" s="18"/>
      <c r="ET69" s="18"/>
      <c r="EU69" s="18"/>
      <c r="EV69" s="18"/>
      <c r="EW69" s="18"/>
      <c r="EX69" s="18"/>
      <c r="EY69" s="18"/>
      <c r="EZ69" s="18"/>
      <c r="FA69" s="18"/>
    </row>
    <row r="70" spans="1:157" x14ac:dyDescent="0.25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  <c r="AN70" s="18"/>
      <c r="AO70" s="18"/>
      <c r="AP70" s="18"/>
      <c r="AQ70" s="18"/>
      <c r="AR70" s="18"/>
      <c r="AS70" s="18"/>
      <c r="AT70" s="18"/>
      <c r="AU70" s="18"/>
      <c r="AV70" s="18"/>
      <c r="AW70" s="18"/>
      <c r="AX70" s="18"/>
      <c r="AY70" s="18"/>
      <c r="AZ70" s="18"/>
      <c r="BA70" s="18"/>
      <c r="BB70" s="18"/>
      <c r="BC70" s="18"/>
      <c r="BD70" s="18"/>
      <c r="BE70" s="18"/>
      <c r="BF70" s="18"/>
      <c r="BG70" s="18"/>
      <c r="BH70" s="18"/>
      <c r="BI70" s="18"/>
      <c r="BJ70" s="18"/>
      <c r="BK70" s="18"/>
      <c r="BL70" s="18"/>
      <c r="BM70" s="18"/>
      <c r="BN70" s="18"/>
      <c r="BO70" s="18"/>
      <c r="BP70" s="18"/>
      <c r="BQ70" s="18"/>
      <c r="BR70" s="18"/>
      <c r="BS70" s="18"/>
      <c r="BT70" s="18"/>
      <c r="BU70" s="18"/>
      <c r="BV70" s="18"/>
      <c r="BW70" s="18"/>
      <c r="BX70" s="18"/>
      <c r="BY70" s="18"/>
      <c r="BZ70" s="18"/>
      <c r="CA70" s="18"/>
      <c r="CB70" s="18"/>
      <c r="CC70" s="18"/>
      <c r="CD70" s="18"/>
      <c r="CE70" s="18"/>
      <c r="CF70" s="18"/>
      <c r="CG70" s="18"/>
      <c r="CH70" s="18"/>
      <c r="CI70" s="18"/>
      <c r="CJ70" s="18"/>
      <c r="CK70" s="18"/>
      <c r="CL70" s="18"/>
      <c r="CM70" s="18"/>
      <c r="CN70" s="18"/>
      <c r="CO70" s="18"/>
      <c r="CP70" s="18"/>
      <c r="CQ70" s="18"/>
      <c r="CR70" s="18"/>
      <c r="CS70" s="18"/>
      <c r="CT70" s="18"/>
      <c r="CU70" s="18"/>
      <c r="CV70" s="18"/>
      <c r="CW70" s="18"/>
      <c r="CX70" s="18"/>
      <c r="CY70" s="18"/>
      <c r="CZ70" s="18"/>
      <c r="DA70" s="18"/>
      <c r="DB70" s="18"/>
      <c r="DC70" s="18"/>
      <c r="DD70" s="18"/>
      <c r="DE70" s="18"/>
      <c r="DF70" s="18"/>
      <c r="DG70" s="18"/>
      <c r="DH70" s="18"/>
      <c r="DI70" s="18"/>
      <c r="DJ70" s="18"/>
      <c r="DK70" s="18"/>
      <c r="DL70" s="18"/>
      <c r="DM70" s="18"/>
      <c r="DN70" s="18"/>
      <c r="DO70" s="18"/>
      <c r="DP70" s="18"/>
      <c r="DQ70" s="18"/>
      <c r="DR70" s="18"/>
      <c r="DS70" s="18"/>
      <c r="DT70" s="18"/>
      <c r="DU70" s="18"/>
      <c r="DV70" s="18"/>
      <c r="DW70" s="18"/>
      <c r="DX70" s="18"/>
      <c r="DY70" s="18"/>
      <c r="DZ70" s="18"/>
      <c r="EA70" s="18"/>
      <c r="EB70" s="18"/>
      <c r="EC70" s="18"/>
      <c r="ED70" s="18"/>
      <c r="EE70" s="18"/>
      <c r="EF70" s="18"/>
      <c r="EG70" s="18"/>
      <c r="EH70" s="18"/>
      <c r="EI70" s="18"/>
      <c r="EJ70" s="18"/>
      <c r="EK70" s="18"/>
      <c r="EL70" s="18"/>
      <c r="EM70" s="18"/>
      <c r="EN70" s="18"/>
      <c r="EO70" s="18"/>
      <c r="EP70" s="18"/>
      <c r="EQ70" s="18"/>
      <c r="ER70" s="18"/>
      <c r="ES70" s="18"/>
      <c r="ET70" s="18"/>
      <c r="EU70" s="18"/>
      <c r="EV70" s="18"/>
      <c r="EW70" s="18"/>
      <c r="EX70" s="18"/>
      <c r="EY70" s="18"/>
      <c r="EZ70" s="18"/>
      <c r="FA70" s="18"/>
    </row>
    <row r="71" spans="1:157" x14ac:dyDescent="0.25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  <c r="AN71" s="18"/>
      <c r="AO71" s="18"/>
      <c r="AP71" s="18"/>
      <c r="AQ71" s="18"/>
      <c r="AR71" s="18"/>
      <c r="AS71" s="18"/>
      <c r="AT71" s="18"/>
      <c r="AU71" s="18"/>
      <c r="AV71" s="18"/>
      <c r="AW71" s="18"/>
      <c r="AX71" s="18"/>
      <c r="AY71" s="18"/>
      <c r="AZ71" s="18"/>
      <c r="BA71" s="18"/>
      <c r="BB71" s="18"/>
      <c r="BC71" s="18"/>
      <c r="BD71" s="18"/>
      <c r="BE71" s="18"/>
      <c r="BF71" s="18"/>
      <c r="BG71" s="18"/>
      <c r="BH71" s="18"/>
      <c r="BI71" s="18"/>
      <c r="BJ71" s="18"/>
      <c r="BK71" s="18"/>
      <c r="BL71" s="18"/>
      <c r="BM71" s="18"/>
      <c r="BN71" s="18"/>
      <c r="BO71" s="18"/>
      <c r="BP71" s="18"/>
      <c r="BQ71" s="18"/>
      <c r="BR71" s="18"/>
      <c r="BS71" s="18"/>
      <c r="BT71" s="18"/>
      <c r="BU71" s="18"/>
      <c r="BV71" s="18"/>
      <c r="BW71" s="18"/>
      <c r="BX71" s="18"/>
      <c r="BY71" s="18"/>
      <c r="BZ71" s="18"/>
      <c r="CA71" s="18"/>
      <c r="CB71" s="18"/>
      <c r="CC71" s="18"/>
      <c r="CD71" s="18"/>
      <c r="CE71" s="18"/>
      <c r="CF71" s="18"/>
      <c r="CG71" s="18"/>
      <c r="CH71" s="18"/>
      <c r="CI71" s="18"/>
      <c r="CJ71" s="18"/>
      <c r="CK71" s="18"/>
      <c r="CL71" s="18"/>
      <c r="CM71" s="18"/>
      <c r="CN71" s="18"/>
      <c r="CO71" s="18"/>
      <c r="CP71" s="18"/>
      <c r="CQ71" s="18"/>
      <c r="CR71" s="18"/>
      <c r="CS71" s="18"/>
      <c r="CT71" s="18"/>
      <c r="CU71" s="18"/>
      <c r="CV71" s="18"/>
      <c r="CW71" s="18"/>
      <c r="CX71" s="18"/>
      <c r="CY71" s="18"/>
      <c r="CZ71" s="18"/>
      <c r="DA71" s="18"/>
      <c r="DB71" s="18"/>
      <c r="DC71" s="18"/>
      <c r="DD71" s="18"/>
      <c r="DE71" s="18"/>
      <c r="DF71" s="18"/>
      <c r="DG71" s="18"/>
      <c r="DH71" s="18"/>
      <c r="DI71" s="18"/>
      <c r="DJ71" s="18"/>
      <c r="DK71" s="18"/>
      <c r="DL71" s="18"/>
      <c r="DM71" s="18"/>
      <c r="DN71" s="18"/>
      <c r="DO71" s="18"/>
      <c r="DP71" s="18"/>
      <c r="DQ71" s="18"/>
      <c r="DR71" s="18"/>
      <c r="DS71" s="18"/>
      <c r="DT71" s="18"/>
      <c r="DU71" s="18"/>
      <c r="DV71" s="18"/>
      <c r="DW71" s="18"/>
      <c r="DX71" s="18"/>
      <c r="DY71" s="18"/>
      <c r="DZ71" s="18"/>
      <c r="EA71" s="18"/>
      <c r="EB71" s="18"/>
      <c r="EC71" s="18"/>
      <c r="ED71" s="18"/>
      <c r="EE71" s="18"/>
      <c r="EF71" s="18"/>
      <c r="EG71" s="18"/>
      <c r="EH71" s="18"/>
      <c r="EI71" s="18"/>
      <c r="EJ71" s="18"/>
      <c r="EK71" s="18"/>
      <c r="EL71" s="18"/>
      <c r="EM71" s="18"/>
      <c r="EN71" s="18"/>
      <c r="EO71" s="18"/>
      <c r="EP71" s="18"/>
      <c r="EQ71" s="18"/>
      <c r="ER71" s="18"/>
      <c r="ES71" s="18"/>
      <c r="ET71" s="18"/>
      <c r="EU71" s="18"/>
      <c r="EV71" s="18"/>
      <c r="EW71" s="18"/>
      <c r="EX71" s="18"/>
      <c r="EY71" s="18"/>
      <c r="EZ71" s="18"/>
      <c r="FA71" s="18"/>
    </row>
    <row r="72" spans="1:157" x14ac:dyDescent="0.25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  <c r="AN72" s="18"/>
      <c r="AO72" s="18"/>
      <c r="AP72" s="18"/>
      <c r="AQ72" s="18"/>
      <c r="AR72" s="18"/>
      <c r="AS72" s="18"/>
      <c r="AT72" s="18"/>
      <c r="AU72" s="18"/>
      <c r="AV72" s="18"/>
      <c r="AW72" s="18"/>
      <c r="AX72" s="18"/>
      <c r="AY72" s="18"/>
      <c r="AZ72" s="18"/>
      <c r="BA72" s="18"/>
      <c r="BB72" s="18"/>
      <c r="BC72" s="18"/>
      <c r="BD72" s="18"/>
      <c r="BE72" s="18"/>
      <c r="BF72" s="18"/>
      <c r="BG72" s="18"/>
      <c r="BH72" s="18"/>
      <c r="BI72" s="18"/>
      <c r="BJ72" s="18"/>
      <c r="BK72" s="18"/>
      <c r="BL72" s="18"/>
      <c r="BM72" s="18"/>
      <c r="BN72" s="18"/>
      <c r="BO72" s="18"/>
      <c r="BP72" s="18"/>
      <c r="BQ72" s="18"/>
      <c r="BR72" s="18"/>
      <c r="BS72" s="18"/>
      <c r="BT72" s="18"/>
      <c r="BU72" s="18"/>
      <c r="BV72" s="18"/>
      <c r="BW72" s="18"/>
      <c r="BX72" s="18"/>
      <c r="BY72" s="18"/>
      <c r="BZ72" s="18"/>
      <c r="CA72" s="18"/>
      <c r="CB72" s="18"/>
      <c r="CC72" s="18"/>
      <c r="CD72" s="18"/>
      <c r="CE72" s="18"/>
      <c r="CF72" s="18"/>
      <c r="CG72" s="18"/>
      <c r="CH72" s="18"/>
      <c r="CI72" s="18"/>
      <c r="CJ72" s="18"/>
      <c r="CK72" s="18"/>
      <c r="CL72" s="18"/>
      <c r="CM72" s="18"/>
      <c r="CN72" s="18"/>
      <c r="CO72" s="18"/>
      <c r="CP72" s="18"/>
      <c r="CQ72" s="18"/>
      <c r="CR72" s="18"/>
      <c r="CS72" s="18"/>
      <c r="CT72" s="18"/>
      <c r="CU72" s="18"/>
      <c r="CV72" s="18"/>
      <c r="CW72" s="18"/>
      <c r="CX72" s="18"/>
      <c r="CY72" s="18"/>
      <c r="CZ72" s="18"/>
      <c r="DA72" s="18"/>
      <c r="DB72" s="18"/>
      <c r="DC72" s="18"/>
      <c r="DD72" s="18"/>
      <c r="DE72" s="18"/>
      <c r="DF72" s="18"/>
      <c r="DG72" s="18"/>
      <c r="DH72" s="18"/>
      <c r="DI72" s="18"/>
      <c r="DJ72" s="18"/>
      <c r="DK72" s="18"/>
      <c r="DL72" s="18"/>
      <c r="DM72" s="18"/>
      <c r="DN72" s="18"/>
      <c r="DO72" s="18"/>
      <c r="DP72" s="18"/>
      <c r="DQ72" s="18"/>
      <c r="DR72" s="18"/>
      <c r="DS72" s="18"/>
      <c r="DT72" s="18"/>
      <c r="DU72" s="18"/>
      <c r="DV72" s="18"/>
      <c r="DW72" s="18"/>
      <c r="DX72" s="18"/>
      <c r="DY72" s="18"/>
      <c r="DZ72" s="18"/>
      <c r="EA72" s="18"/>
      <c r="EB72" s="18"/>
      <c r="EC72" s="18"/>
      <c r="ED72" s="18"/>
      <c r="EE72" s="18"/>
      <c r="EF72" s="18"/>
      <c r="EG72" s="18"/>
      <c r="EH72" s="18"/>
      <c r="EI72" s="18"/>
      <c r="EJ72" s="18"/>
      <c r="EK72" s="18"/>
      <c r="EL72" s="18"/>
      <c r="EM72" s="18"/>
      <c r="EN72" s="18"/>
      <c r="EO72" s="18"/>
      <c r="EP72" s="18"/>
      <c r="EQ72" s="18"/>
      <c r="ER72" s="18"/>
      <c r="ES72" s="18"/>
      <c r="ET72" s="18"/>
      <c r="EU72" s="18"/>
      <c r="EV72" s="18"/>
      <c r="EW72" s="18"/>
      <c r="EX72" s="18"/>
      <c r="EY72" s="18"/>
      <c r="EZ72" s="18"/>
      <c r="FA72" s="18"/>
    </row>
  </sheetData>
  <sheetProtection password="C0BF" sheet="1" formatColumns="0" formatRows="0" insertColumns="0" insertHyperlinks="0" deleteColumns="0" deleteRows="0" autoFilter="0" pivotTables="0"/>
  <mergeCells count="96">
    <mergeCell ref="AD9:AD10"/>
    <mergeCell ref="T8:AD8"/>
    <mergeCell ref="Q8:R8"/>
    <mergeCell ref="E9:F9"/>
    <mergeCell ref="T9:T10"/>
    <mergeCell ref="U9:U10"/>
    <mergeCell ref="V9:V10"/>
    <mergeCell ref="Z9:Z10"/>
    <mergeCell ref="AA9:AA10"/>
    <mergeCell ref="AC9:AC10"/>
    <mergeCell ref="W9:W10"/>
    <mergeCell ref="X9:X10"/>
    <mergeCell ref="Y9:Y10"/>
    <mergeCell ref="AB9:AB10"/>
    <mergeCell ref="FC25:FE25"/>
    <mergeCell ref="AF8:AO8"/>
    <mergeCell ref="AQ9:AR9"/>
    <mergeCell ref="AS9:AT9"/>
    <mergeCell ref="AU9:AW9"/>
    <mergeCell ref="AX9:AZ9"/>
    <mergeCell ref="AQ8:AZ8"/>
    <mergeCell ref="BA8:BA10"/>
    <mergeCell ref="AF9:AF10"/>
    <mergeCell ref="AL9:AL10"/>
    <mergeCell ref="AM9:AM10"/>
    <mergeCell ref="AN9:AN10"/>
    <mergeCell ref="AO9:AO10"/>
    <mergeCell ref="AG9:AG10"/>
    <mergeCell ref="AH9:AH10"/>
    <mergeCell ref="AI9:AI10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AJ9:AJ10"/>
    <mergeCell ref="AK9:AK10"/>
    <mergeCell ref="FG11:FI11"/>
    <mergeCell ref="FG13:FG14"/>
    <mergeCell ref="FC11:FE11"/>
    <mergeCell ref="FG15:FG16"/>
    <mergeCell ref="FH13:FH14"/>
    <mergeCell ref="FI13:FI14"/>
    <mergeCell ref="FH15:FH16"/>
    <mergeCell ref="FI15:FI16"/>
    <mergeCell ref="FG17:FG18"/>
    <mergeCell ref="FH17:FH18"/>
    <mergeCell ref="FI17:FI18"/>
    <mergeCell ref="FG19:FG20"/>
    <mergeCell ref="FH19:FH20"/>
    <mergeCell ref="FI19:FI20"/>
    <mergeCell ref="FG21:FG22"/>
    <mergeCell ref="FH21:FH22"/>
    <mergeCell ref="FI21:FI22"/>
    <mergeCell ref="FG23:FG24"/>
    <mergeCell ref="FH23:FH24"/>
    <mergeCell ref="FI23:FI24"/>
    <mergeCell ref="FG25:FG26"/>
    <mergeCell ref="FH25:FH26"/>
    <mergeCell ref="FI25:FI26"/>
    <mergeCell ref="FG27:FG28"/>
    <mergeCell ref="FH27:FH28"/>
    <mergeCell ref="FI27:FI28"/>
    <mergeCell ref="FG29:FG30"/>
    <mergeCell ref="FH29:FH30"/>
    <mergeCell ref="FI29:FI30"/>
    <mergeCell ref="FG31:FG32"/>
    <mergeCell ref="FH31:FH32"/>
    <mergeCell ref="FI31:FI32"/>
    <mergeCell ref="FJ13:FJ14"/>
    <mergeCell ref="FK13:FK14"/>
    <mergeCell ref="FJ15:FJ16"/>
    <mergeCell ref="FK15:FK16"/>
    <mergeCell ref="FJ17:FJ18"/>
    <mergeCell ref="FK17:FK18"/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</mergeCells>
  <conditionalFormatting sqref="E11">
    <cfRule type="cellIs" dxfId="163" priority="1" operator="between">
      <formula>($C$4-1)</formula>
      <formula>1</formula>
    </cfRule>
  </conditionalFormatting>
  <conditionalFormatting sqref="E12">
    <cfRule type="cellIs" dxfId="162" priority="2" operator="between">
      <formula>($C$4-1)</formula>
      <formula>1</formula>
    </cfRule>
  </conditionalFormatting>
  <conditionalFormatting sqref="E13">
    <cfRule type="cellIs" dxfId="161" priority="3" operator="between">
      <formula>($C$4-1)</formula>
      <formula>1</formula>
    </cfRule>
  </conditionalFormatting>
  <conditionalFormatting sqref="E14">
    <cfRule type="cellIs" dxfId="160" priority="4" operator="between">
      <formula>($C$4-1)</formula>
      <formula>1</formula>
    </cfRule>
  </conditionalFormatting>
  <conditionalFormatting sqref="E15">
    <cfRule type="cellIs" dxfId="159" priority="5" operator="between">
      <formula>($C$4-1)</formula>
      <formula>1</formula>
    </cfRule>
  </conditionalFormatting>
  <conditionalFormatting sqref="E16">
    <cfRule type="cellIs" dxfId="158" priority="6" operator="between">
      <formula>($C$4-1)</formula>
      <formula>1</formula>
    </cfRule>
  </conditionalFormatting>
  <conditionalFormatting sqref="E17">
    <cfRule type="cellIs" dxfId="157" priority="7" operator="between">
      <formula>($C$4-1)</formula>
      <formula>1</formula>
    </cfRule>
  </conditionalFormatting>
  <conditionalFormatting sqref="E18">
    <cfRule type="cellIs" dxfId="156" priority="8" operator="between">
      <formula>($C$4-1)</formula>
      <formula>1</formula>
    </cfRule>
  </conditionalFormatting>
  <conditionalFormatting sqref="E19">
    <cfRule type="cellIs" dxfId="155" priority="9" operator="between">
      <formula>($C$4-1)</formula>
      <formula>1</formula>
    </cfRule>
  </conditionalFormatting>
  <conditionalFormatting sqref="E20">
    <cfRule type="cellIs" dxfId="154" priority="10" operator="between">
      <formula>($C$4-1)</formula>
      <formula>1</formula>
    </cfRule>
  </conditionalFormatting>
  <conditionalFormatting sqref="E21">
    <cfRule type="cellIs" dxfId="153" priority="11" operator="between">
      <formula>($C$4-1)</formula>
      <formula>1</formula>
    </cfRule>
  </conditionalFormatting>
  <conditionalFormatting sqref="E22">
    <cfRule type="cellIs" dxfId="152" priority="12" operator="between">
      <formula>($C$4-1)</formula>
      <formula>1</formula>
    </cfRule>
  </conditionalFormatting>
  <conditionalFormatting sqref="E23">
    <cfRule type="cellIs" dxfId="151" priority="13" operator="between">
      <formula>($C$4-1)</formula>
      <formula>1</formula>
    </cfRule>
  </conditionalFormatting>
  <conditionalFormatting sqref="E24">
    <cfRule type="cellIs" dxfId="150" priority="14" operator="between">
      <formula>($C$4-1)</formula>
      <formula>1</formula>
    </cfRule>
  </conditionalFormatting>
  <conditionalFormatting sqref="E25">
    <cfRule type="cellIs" dxfId="149" priority="15" operator="between">
      <formula>($C$4-1)</formula>
      <formula>1</formula>
    </cfRule>
  </conditionalFormatting>
  <conditionalFormatting sqref="E26">
    <cfRule type="cellIs" dxfId="148" priority="16" operator="between">
      <formula>($C$4-1)</formula>
      <formula>1</formula>
    </cfRule>
  </conditionalFormatting>
  <conditionalFormatting sqref="E27">
    <cfRule type="cellIs" dxfId="147" priority="17" operator="between">
      <formula>($C$4-1)</formula>
      <formula>1</formula>
    </cfRule>
  </conditionalFormatting>
  <conditionalFormatting sqref="E28">
    <cfRule type="cellIs" dxfId="146" priority="18" operator="between">
      <formula>($C$4-1)</formula>
      <formula>1</formula>
    </cfRule>
  </conditionalFormatting>
  <conditionalFormatting sqref="E29">
    <cfRule type="cellIs" dxfId="145" priority="19" operator="between">
      <formula>($C$4-1)</formula>
      <formula>1</formula>
    </cfRule>
  </conditionalFormatting>
  <conditionalFormatting sqref="E30">
    <cfRule type="cellIs" dxfId="144" priority="20" operator="between">
      <formula>($C$4-1)</formula>
      <formula>1</formula>
    </cfRule>
  </conditionalFormatting>
  <conditionalFormatting sqref="E31">
    <cfRule type="cellIs" dxfId="143" priority="21" operator="between">
      <formula>($C$4-1)</formula>
      <formula>1</formula>
    </cfRule>
  </conditionalFormatting>
  <conditionalFormatting sqref="E32">
    <cfRule type="cellIs" dxfId="142" priority="22" operator="between">
      <formula>($C$4-1)</formula>
      <formula>1</formula>
    </cfRule>
  </conditionalFormatting>
  <conditionalFormatting sqref="E33">
    <cfRule type="cellIs" dxfId="141" priority="23" operator="between">
      <formula>($C$4-1)</formula>
      <formula>1</formula>
    </cfRule>
  </conditionalFormatting>
  <conditionalFormatting sqref="E34">
    <cfRule type="cellIs" dxfId="140" priority="24" operator="between">
      <formula>($C$4-1)</formula>
      <formula>1</formula>
    </cfRule>
  </conditionalFormatting>
  <conditionalFormatting sqref="E35">
    <cfRule type="cellIs" dxfId="139" priority="25" operator="between">
      <formula>($C$4-1)</formula>
      <formula>1</formula>
    </cfRule>
  </conditionalFormatting>
  <conditionalFormatting sqref="E36">
    <cfRule type="cellIs" dxfId="138" priority="26" operator="between">
      <formula>($C$4-1)</formula>
      <formula>1</formula>
    </cfRule>
  </conditionalFormatting>
  <conditionalFormatting sqref="E37">
    <cfRule type="cellIs" dxfId="137" priority="27" operator="between">
      <formula>($C$4-1)</formula>
      <formula>1</formula>
    </cfRule>
  </conditionalFormatting>
  <conditionalFormatting sqref="E38">
    <cfRule type="cellIs" dxfId="136" priority="28" operator="between">
      <formula>($C$4-1)</formula>
      <formula>1</formula>
    </cfRule>
  </conditionalFormatting>
  <conditionalFormatting sqref="E39">
    <cfRule type="cellIs" dxfId="135" priority="29" operator="between">
      <formula>($C$4-1)</formula>
      <formula>1</formula>
    </cfRule>
  </conditionalFormatting>
  <conditionalFormatting sqref="E40">
    <cfRule type="cellIs" dxfId="134" priority="30" operator="between">
      <formula>($C$4-1)</formula>
      <formula>1</formula>
    </cfRule>
  </conditionalFormatting>
  <conditionalFormatting sqref="E41">
    <cfRule type="cellIs" dxfId="133" priority="31" operator="between">
      <formula>($C$4-1)</formula>
      <formula>1</formula>
    </cfRule>
  </conditionalFormatting>
  <conditionalFormatting sqref="E42">
    <cfRule type="cellIs" dxfId="132" priority="32" operator="between">
      <formula>($C$4-1)</formula>
      <formula>1</formula>
    </cfRule>
  </conditionalFormatting>
  <conditionalFormatting sqref="E43">
    <cfRule type="cellIs" dxfId="131" priority="33" operator="between">
      <formula>($C$4-1)</formula>
      <formula>1</formula>
    </cfRule>
  </conditionalFormatting>
  <conditionalFormatting sqref="E44">
    <cfRule type="cellIs" dxfId="130" priority="34" operator="between">
      <formula>($C$4-1)</formula>
      <formula>1</formula>
    </cfRule>
  </conditionalFormatting>
  <conditionalFormatting sqref="E45">
    <cfRule type="cellIs" dxfId="129" priority="35" operator="between">
      <formula>($C$4-1)</formula>
      <formula>1</formula>
    </cfRule>
  </conditionalFormatting>
  <conditionalFormatting sqref="E46">
    <cfRule type="cellIs" dxfId="128" priority="36" operator="between">
      <formula>($C$4-1)</formula>
      <formula>1</formula>
    </cfRule>
  </conditionalFormatting>
  <conditionalFormatting sqref="E47">
    <cfRule type="cellIs" dxfId="127" priority="37" operator="between">
      <formula>($C$4-1)</formula>
      <formula>1</formula>
    </cfRule>
  </conditionalFormatting>
  <conditionalFormatting sqref="E48">
    <cfRule type="cellIs" dxfId="126" priority="38" operator="between">
      <formula>($C$4-1)</formula>
      <formula>1</formula>
    </cfRule>
  </conditionalFormatting>
  <conditionalFormatting sqref="E49">
    <cfRule type="cellIs" dxfId="125" priority="39" operator="between">
      <formula>($C$4-1)</formula>
      <formula>1</formula>
    </cfRule>
  </conditionalFormatting>
  <conditionalFormatting sqref="E50">
    <cfRule type="cellIs" dxfId="124" priority="40" operator="between">
      <formula>($C$4-1)</formula>
      <formula>1</formula>
    </cfRule>
  </conditionalFormatting>
  <conditionalFormatting sqref="G11">
    <cfRule type="cellIs" dxfId="123" priority="41" operator="between">
      <formula>($C$4-1)</formula>
      <formula>1</formula>
    </cfRule>
  </conditionalFormatting>
  <conditionalFormatting sqref="G12">
    <cfRule type="cellIs" dxfId="122" priority="42" operator="between">
      <formula>($C$4-1)</formula>
      <formula>1</formula>
    </cfRule>
  </conditionalFormatting>
  <conditionalFormatting sqref="G13">
    <cfRule type="cellIs" dxfId="121" priority="43" operator="between">
      <formula>($C$4-1)</formula>
      <formula>1</formula>
    </cfRule>
  </conditionalFormatting>
  <conditionalFormatting sqref="G14">
    <cfRule type="cellIs" dxfId="120" priority="44" operator="between">
      <formula>($C$4-1)</formula>
      <formula>1</formula>
    </cfRule>
  </conditionalFormatting>
  <conditionalFormatting sqref="G15">
    <cfRule type="cellIs" dxfId="119" priority="45" operator="between">
      <formula>($C$4-1)</formula>
      <formula>1</formula>
    </cfRule>
  </conditionalFormatting>
  <conditionalFormatting sqref="G16">
    <cfRule type="cellIs" dxfId="118" priority="46" operator="between">
      <formula>($C$4-1)</formula>
      <formula>1</formula>
    </cfRule>
  </conditionalFormatting>
  <conditionalFormatting sqref="G17">
    <cfRule type="cellIs" dxfId="117" priority="47" operator="between">
      <formula>($C$4-1)</formula>
      <formula>1</formula>
    </cfRule>
  </conditionalFormatting>
  <conditionalFormatting sqref="G18">
    <cfRule type="cellIs" dxfId="116" priority="48" operator="between">
      <formula>($C$4-1)</formula>
      <formula>1</formula>
    </cfRule>
  </conditionalFormatting>
  <conditionalFormatting sqref="G19">
    <cfRule type="cellIs" dxfId="115" priority="49" operator="between">
      <formula>($C$4-1)</formula>
      <formula>1</formula>
    </cfRule>
  </conditionalFormatting>
  <conditionalFormatting sqref="G20">
    <cfRule type="cellIs" dxfId="114" priority="50" operator="between">
      <formula>($C$4-1)</formula>
      <formula>1</formula>
    </cfRule>
  </conditionalFormatting>
  <conditionalFormatting sqref="G21">
    <cfRule type="cellIs" dxfId="113" priority="51" operator="between">
      <formula>($C$4-1)</formula>
      <formula>1</formula>
    </cfRule>
  </conditionalFormatting>
  <conditionalFormatting sqref="G22">
    <cfRule type="cellIs" dxfId="112" priority="52" operator="between">
      <formula>($C$4-1)</formula>
      <formula>1</formula>
    </cfRule>
  </conditionalFormatting>
  <conditionalFormatting sqref="G23">
    <cfRule type="cellIs" dxfId="111" priority="53" operator="between">
      <formula>($C$4-1)</formula>
      <formula>1</formula>
    </cfRule>
  </conditionalFormatting>
  <conditionalFormatting sqref="G24">
    <cfRule type="cellIs" dxfId="110" priority="54" operator="between">
      <formula>($C$4-1)</formula>
      <formula>1</formula>
    </cfRule>
  </conditionalFormatting>
  <conditionalFormatting sqref="G25">
    <cfRule type="cellIs" dxfId="109" priority="55" operator="between">
      <formula>($C$4-1)</formula>
      <formula>1</formula>
    </cfRule>
  </conditionalFormatting>
  <conditionalFormatting sqref="G26">
    <cfRule type="cellIs" dxfId="108" priority="56" operator="between">
      <formula>($C$4-1)</formula>
      <formula>1</formula>
    </cfRule>
  </conditionalFormatting>
  <conditionalFormatting sqref="G27">
    <cfRule type="cellIs" dxfId="107" priority="57" operator="between">
      <formula>($C$4-1)</formula>
      <formula>1</formula>
    </cfRule>
  </conditionalFormatting>
  <conditionalFormatting sqref="G28">
    <cfRule type="cellIs" dxfId="106" priority="58" operator="between">
      <formula>($C$4-1)</formula>
      <formula>1</formula>
    </cfRule>
  </conditionalFormatting>
  <conditionalFormatting sqref="G29">
    <cfRule type="cellIs" dxfId="105" priority="59" operator="between">
      <formula>($C$4-1)</formula>
      <formula>1</formula>
    </cfRule>
  </conditionalFormatting>
  <conditionalFormatting sqref="G30">
    <cfRule type="cellIs" dxfId="104" priority="60" operator="between">
      <formula>($C$4-1)</formula>
      <formula>1</formula>
    </cfRule>
  </conditionalFormatting>
  <conditionalFormatting sqref="G31">
    <cfRule type="cellIs" dxfId="103" priority="61" operator="between">
      <formula>($C$4-1)</formula>
      <formula>1</formula>
    </cfRule>
  </conditionalFormatting>
  <conditionalFormatting sqref="G32">
    <cfRule type="cellIs" dxfId="102" priority="62" operator="between">
      <formula>($C$4-1)</formula>
      <formula>1</formula>
    </cfRule>
  </conditionalFormatting>
  <conditionalFormatting sqref="G33">
    <cfRule type="cellIs" dxfId="101" priority="63" operator="between">
      <formula>($C$4-1)</formula>
      <formula>1</formula>
    </cfRule>
  </conditionalFormatting>
  <conditionalFormatting sqref="G34">
    <cfRule type="cellIs" dxfId="100" priority="64" operator="between">
      <formula>($C$4-1)</formula>
      <formula>1</formula>
    </cfRule>
  </conditionalFormatting>
  <conditionalFormatting sqref="G35">
    <cfRule type="cellIs" dxfId="99" priority="65" operator="between">
      <formula>($C$4-1)</formula>
      <formula>1</formula>
    </cfRule>
  </conditionalFormatting>
  <conditionalFormatting sqref="G36">
    <cfRule type="cellIs" dxfId="98" priority="66" operator="between">
      <formula>($C$4-1)</formula>
      <formula>1</formula>
    </cfRule>
  </conditionalFormatting>
  <conditionalFormatting sqref="G37">
    <cfRule type="cellIs" dxfId="97" priority="67" operator="between">
      <formula>($C$4-1)</formula>
      <formula>1</formula>
    </cfRule>
  </conditionalFormatting>
  <conditionalFormatting sqref="G38">
    <cfRule type="cellIs" dxfId="96" priority="68" operator="between">
      <formula>($C$4-1)</formula>
      <formula>1</formula>
    </cfRule>
  </conditionalFormatting>
  <conditionalFormatting sqref="G39">
    <cfRule type="cellIs" dxfId="95" priority="69" operator="between">
      <formula>($C$4-1)</formula>
      <formula>1</formula>
    </cfRule>
  </conditionalFormatting>
  <conditionalFormatting sqref="G40">
    <cfRule type="cellIs" dxfId="94" priority="70" operator="between">
      <formula>($C$4-1)</formula>
      <formula>1</formula>
    </cfRule>
  </conditionalFormatting>
  <conditionalFormatting sqref="G41">
    <cfRule type="cellIs" dxfId="93" priority="71" operator="between">
      <formula>($C$4-1)</formula>
      <formula>1</formula>
    </cfRule>
  </conditionalFormatting>
  <conditionalFormatting sqref="G42">
    <cfRule type="cellIs" dxfId="92" priority="72" operator="between">
      <formula>($C$4-1)</formula>
      <formula>1</formula>
    </cfRule>
  </conditionalFormatting>
  <conditionalFormatting sqref="G43">
    <cfRule type="cellIs" dxfId="91" priority="73" operator="between">
      <formula>($C$4-1)</formula>
      <formula>1</formula>
    </cfRule>
  </conditionalFormatting>
  <conditionalFormatting sqref="G44">
    <cfRule type="cellIs" dxfId="90" priority="74" operator="between">
      <formula>($C$4-1)</formula>
      <formula>1</formula>
    </cfRule>
  </conditionalFormatting>
  <conditionalFormatting sqref="G45">
    <cfRule type="cellIs" dxfId="89" priority="75" operator="between">
      <formula>($C$4-1)</formula>
      <formula>1</formula>
    </cfRule>
  </conditionalFormatting>
  <conditionalFormatting sqref="G46">
    <cfRule type="cellIs" dxfId="88" priority="76" operator="between">
      <formula>($C$4-1)</formula>
      <formula>1</formula>
    </cfRule>
  </conditionalFormatting>
  <conditionalFormatting sqref="G47">
    <cfRule type="cellIs" dxfId="87" priority="77" operator="between">
      <formula>($C$4-1)</formula>
      <formula>1</formula>
    </cfRule>
  </conditionalFormatting>
  <conditionalFormatting sqref="G48">
    <cfRule type="cellIs" dxfId="86" priority="78" operator="between">
      <formula>($C$4-1)</formula>
      <formula>1</formula>
    </cfRule>
  </conditionalFormatting>
  <conditionalFormatting sqref="G49">
    <cfRule type="cellIs" dxfId="85" priority="79" operator="between">
      <formula>($C$4-1)</formula>
      <formula>1</formula>
    </cfRule>
  </conditionalFormatting>
  <conditionalFormatting sqref="G50">
    <cfRule type="cellIs" dxfId="84" priority="80" operator="between">
      <formula>($C$4-1)</formula>
      <formula>1</formula>
    </cfRule>
  </conditionalFormatting>
  <conditionalFormatting sqref="K11">
    <cfRule type="cellIs" dxfId="83" priority="81" operator="between">
      <formula>($C$4-1)</formula>
      <formula>1</formula>
    </cfRule>
  </conditionalFormatting>
  <conditionalFormatting sqref="K12">
    <cfRule type="cellIs" dxfId="82" priority="82" operator="between">
      <formula>($C$4-1)</formula>
      <formula>1</formula>
    </cfRule>
  </conditionalFormatting>
  <conditionalFormatting sqref="K13">
    <cfRule type="cellIs" dxfId="81" priority="83" operator="between">
      <formula>($C$4-1)</formula>
      <formula>1</formula>
    </cfRule>
  </conditionalFormatting>
  <conditionalFormatting sqref="K14">
    <cfRule type="cellIs" dxfId="80" priority="84" operator="between">
      <formula>($C$4-1)</formula>
      <formula>1</formula>
    </cfRule>
  </conditionalFormatting>
  <conditionalFormatting sqref="K15">
    <cfRule type="cellIs" dxfId="79" priority="85" operator="between">
      <formula>($C$4-1)</formula>
      <formula>1</formula>
    </cfRule>
  </conditionalFormatting>
  <conditionalFormatting sqref="K16">
    <cfRule type="cellIs" dxfId="78" priority="86" operator="between">
      <formula>($C$4-1)</formula>
      <formula>1</formula>
    </cfRule>
  </conditionalFormatting>
  <conditionalFormatting sqref="K17">
    <cfRule type="cellIs" dxfId="77" priority="87" operator="between">
      <formula>($C$4-1)</formula>
      <formula>1</formula>
    </cfRule>
  </conditionalFormatting>
  <conditionalFormatting sqref="K18">
    <cfRule type="cellIs" dxfId="76" priority="88" operator="between">
      <formula>($C$4-1)</formula>
      <formula>1</formula>
    </cfRule>
  </conditionalFormatting>
  <conditionalFormatting sqref="K19">
    <cfRule type="cellIs" dxfId="75" priority="89" operator="between">
      <formula>($C$4-1)</formula>
      <formula>1</formula>
    </cfRule>
  </conditionalFormatting>
  <conditionalFormatting sqref="K20">
    <cfRule type="cellIs" dxfId="74" priority="90" operator="between">
      <formula>($C$4-1)</formula>
      <formula>1</formula>
    </cfRule>
  </conditionalFormatting>
  <conditionalFormatting sqref="K21">
    <cfRule type="cellIs" dxfId="73" priority="91" operator="between">
      <formula>($C$4-1)</formula>
      <formula>1</formula>
    </cfRule>
  </conditionalFormatting>
  <conditionalFormatting sqref="K22">
    <cfRule type="cellIs" dxfId="72" priority="92" operator="between">
      <formula>($C$4-1)</formula>
      <formula>1</formula>
    </cfRule>
  </conditionalFormatting>
  <conditionalFormatting sqref="K23">
    <cfRule type="cellIs" dxfId="71" priority="93" operator="between">
      <formula>($C$4-1)</formula>
      <formula>1</formula>
    </cfRule>
  </conditionalFormatting>
  <conditionalFormatting sqref="K24">
    <cfRule type="cellIs" dxfId="70" priority="94" operator="between">
      <formula>($C$4-1)</formula>
      <formula>1</formula>
    </cfRule>
  </conditionalFormatting>
  <conditionalFormatting sqref="K25">
    <cfRule type="cellIs" dxfId="69" priority="95" operator="between">
      <formula>($C$4-1)</formula>
      <formula>1</formula>
    </cfRule>
  </conditionalFormatting>
  <conditionalFormatting sqref="K26">
    <cfRule type="cellIs" dxfId="68" priority="96" operator="between">
      <formula>($C$4-1)</formula>
      <formula>1</formula>
    </cfRule>
  </conditionalFormatting>
  <conditionalFormatting sqref="K27">
    <cfRule type="cellIs" dxfId="67" priority="97" operator="between">
      <formula>($C$4-1)</formula>
      <formula>1</formula>
    </cfRule>
  </conditionalFormatting>
  <conditionalFormatting sqref="K28">
    <cfRule type="cellIs" dxfId="66" priority="98" operator="between">
      <formula>($C$4-1)</formula>
      <formula>1</formula>
    </cfRule>
  </conditionalFormatting>
  <conditionalFormatting sqref="K29">
    <cfRule type="cellIs" dxfId="65" priority="99" operator="between">
      <formula>($C$4-1)</formula>
      <formula>1</formula>
    </cfRule>
  </conditionalFormatting>
  <conditionalFormatting sqref="K30">
    <cfRule type="cellIs" dxfId="64" priority="100" operator="between">
      <formula>($C$4-1)</formula>
      <formula>1</formula>
    </cfRule>
  </conditionalFormatting>
  <conditionalFormatting sqref="K31">
    <cfRule type="cellIs" dxfId="63" priority="101" operator="between">
      <formula>($C$4-1)</formula>
      <formula>1</formula>
    </cfRule>
  </conditionalFormatting>
  <conditionalFormatting sqref="K32">
    <cfRule type="cellIs" dxfId="62" priority="102" operator="between">
      <formula>($C$4-1)</formula>
      <formula>1</formula>
    </cfRule>
  </conditionalFormatting>
  <conditionalFormatting sqref="K33">
    <cfRule type="cellIs" dxfId="61" priority="103" operator="between">
      <formula>($C$4-1)</formula>
      <formula>1</formula>
    </cfRule>
  </conditionalFormatting>
  <conditionalFormatting sqref="K34">
    <cfRule type="cellIs" dxfId="60" priority="104" operator="between">
      <formula>($C$4-1)</formula>
      <formula>1</formula>
    </cfRule>
  </conditionalFormatting>
  <conditionalFormatting sqref="K35">
    <cfRule type="cellIs" dxfId="59" priority="105" operator="between">
      <formula>($C$4-1)</formula>
      <formula>1</formula>
    </cfRule>
  </conditionalFormatting>
  <conditionalFormatting sqref="K36">
    <cfRule type="cellIs" dxfId="58" priority="106" operator="between">
      <formula>($C$4-1)</formula>
      <formula>1</formula>
    </cfRule>
  </conditionalFormatting>
  <conditionalFormatting sqref="K37">
    <cfRule type="cellIs" dxfId="57" priority="107" operator="between">
      <formula>($C$4-1)</formula>
      <formula>1</formula>
    </cfRule>
  </conditionalFormatting>
  <conditionalFormatting sqref="K38">
    <cfRule type="cellIs" dxfId="56" priority="108" operator="between">
      <formula>($C$4-1)</formula>
      <formula>1</formula>
    </cfRule>
  </conditionalFormatting>
  <conditionalFormatting sqref="K39">
    <cfRule type="cellIs" dxfId="55" priority="109" operator="between">
      <formula>($C$4-1)</formula>
      <formula>1</formula>
    </cfRule>
  </conditionalFormatting>
  <conditionalFormatting sqref="K40">
    <cfRule type="cellIs" dxfId="54" priority="110" operator="between">
      <formula>($C$4-1)</formula>
      <formula>1</formula>
    </cfRule>
  </conditionalFormatting>
  <conditionalFormatting sqref="K41">
    <cfRule type="cellIs" dxfId="53" priority="111" operator="between">
      <formula>($C$4-1)</formula>
      <formula>1</formula>
    </cfRule>
  </conditionalFormatting>
  <conditionalFormatting sqref="K42">
    <cfRule type="cellIs" dxfId="52" priority="112" operator="between">
      <formula>($C$4-1)</formula>
      <formula>1</formula>
    </cfRule>
  </conditionalFormatting>
  <conditionalFormatting sqref="K43">
    <cfRule type="cellIs" dxfId="51" priority="113" operator="between">
      <formula>($C$4-1)</formula>
      <formula>1</formula>
    </cfRule>
  </conditionalFormatting>
  <conditionalFormatting sqref="K44">
    <cfRule type="cellIs" dxfId="50" priority="114" operator="between">
      <formula>($C$4-1)</formula>
      <formula>1</formula>
    </cfRule>
  </conditionalFormatting>
  <conditionalFormatting sqref="K45">
    <cfRule type="cellIs" dxfId="49" priority="115" operator="between">
      <formula>($C$4-1)</formula>
      <formula>1</formula>
    </cfRule>
  </conditionalFormatting>
  <conditionalFormatting sqref="K46">
    <cfRule type="cellIs" dxfId="48" priority="116" operator="between">
      <formula>($C$4-1)</formula>
      <formula>1</formula>
    </cfRule>
  </conditionalFormatting>
  <conditionalFormatting sqref="K47">
    <cfRule type="cellIs" dxfId="47" priority="117" operator="between">
      <formula>($C$4-1)</formula>
      <formula>1</formula>
    </cfRule>
  </conditionalFormatting>
  <conditionalFormatting sqref="K48">
    <cfRule type="cellIs" dxfId="46" priority="118" operator="between">
      <formula>($C$4-1)</formula>
      <formula>1</formula>
    </cfRule>
  </conditionalFormatting>
  <conditionalFormatting sqref="K49">
    <cfRule type="cellIs" dxfId="45" priority="119" operator="between">
      <formula>($C$4-1)</formula>
      <formula>1</formula>
    </cfRule>
  </conditionalFormatting>
  <conditionalFormatting sqref="K50">
    <cfRule type="cellIs" dxfId="44" priority="120" operator="between">
      <formula>($C$4-1)</formula>
      <formula>1</formula>
    </cfRule>
  </conditionalFormatting>
  <conditionalFormatting sqref="M11">
    <cfRule type="cellIs" dxfId="43" priority="121" operator="between">
      <formula>($C$4-1)</formula>
      <formula>1</formula>
    </cfRule>
  </conditionalFormatting>
  <conditionalFormatting sqref="M12">
    <cfRule type="cellIs" dxfId="42" priority="122" operator="between">
      <formula>($C$4-1)</formula>
      <formula>1</formula>
    </cfRule>
  </conditionalFormatting>
  <conditionalFormatting sqref="M13">
    <cfRule type="cellIs" dxfId="41" priority="123" operator="between">
      <formula>($C$4-1)</formula>
      <formula>1</formula>
    </cfRule>
  </conditionalFormatting>
  <conditionalFormatting sqref="M14">
    <cfRule type="cellIs" dxfId="40" priority="124" operator="between">
      <formula>($C$4-1)</formula>
      <formula>1</formula>
    </cfRule>
  </conditionalFormatting>
  <conditionalFormatting sqref="M15">
    <cfRule type="cellIs" dxfId="39" priority="125" operator="between">
      <formula>($C$4-1)</formula>
      <formula>1</formula>
    </cfRule>
  </conditionalFormatting>
  <conditionalFormatting sqref="M16">
    <cfRule type="cellIs" dxfId="38" priority="126" operator="between">
      <formula>($C$4-1)</formula>
      <formula>1</formula>
    </cfRule>
  </conditionalFormatting>
  <conditionalFormatting sqref="M17">
    <cfRule type="cellIs" dxfId="37" priority="127" operator="between">
      <formula>($C$4-1)</formula>
      <formula>1</formula>
    </cfRule>
  </conditionalFormatting>
  <conditionalFormatting sqref="M18">
    <cfRule type="cellIs" dxfId="36" priority="128" operator="between">
      <formula>($C$4-1)</formula>
      <formula>1</formula>
    </cfRule>
  </conditionalFormatting>
  <conditionalFormatting sqref="M19">
    <cfRule type="cellIs" dxfId="35" priority="129" operator="between">
      <formula>($C$4-1)</formula>
      <formula>1</formula>
    </cfRule>
  </conditionalFormatting>
  <conditionalFormatting sqref="M20">
    <cfRule type="cellIs" dxfId="34" priority="130" operator="between">
      <formula>($C$4-1)</formula>
      <formula>1</formula>
    </cfRule>
  </conditionalFormatting>
  <conditionalFormatting sqref="M21">
    <cfRule type="cellIs" dxfId="33" priority="131" operator="between">
      <formula>($C$4-1)</formula>
      <formula>1</formula>
    </cfRule>
  </conditionalFormatting>
  <conditionalFormatting sqref="M22">
    <cfRule type="cellIs" dxfId="32" priority="132" operator="between">
      <formula>($C$4-1)</formula>
      <formula>1</formula>
    </cfRule>
  </conditionalFormatting>
  <conditionalFormatting sqref="M23">
    <cfRule type="cellIs" dxfId="31" priority="133" operator="between">
      <formula>($C$4-1)</formula>
      <formula>1</formula>
    </cfRule>
  </conditionalFormatting>
  <conditionalFormatting sqref="M24">
    <cfRule type="cellIs" dxfId="30" priority="134" operator="between">
      <formula>($C$4-1)</formula>
      <formula>1</formula>
    </cfRule>
  </conditionalFormatting>
  <conditionalFormatting sqref="M25">
    <cfRule type="cellIs" dxfId="29" priority="135" operator="between">
      <formula>($C$4-1)</formula>
      <formula>1</formula>
    </cfRule>
  </conditionalFormatting>
  <conditionalFormatting sqref="M26">
    <cfRule type="cellIs" dxfId="28" priority="136" operator="between">
      <formula>($C$4-1)</formula>
      <formula>1</formula>
    </cfRule>
  </conditionalFormatting>
  <conditionalFormatting sqref="M27">
    <cfRule type="cellIs" dxfId="27" priority="137" operator="between">
      <formula>($C$4-1)</formula>
      <formula>1</formula>
    </cfRule>
  </conditionalFormatting>
  <conditionalFormatting sqref="M28">
    <cfRule type="cellIs" dxfId="26" priority="138" operator="between">
      <formula>($C$4-1)</formula>
      <formula>1</formula>
    </cfRule>
  </conditionalFormatting>
  <conditionalFormatting sqref="M29">
    <cfRule type="cellIs" dxfId="25" priority="139" operator="between">
      <formula>($C$4-1)</formula>
      <formula>1</formula>
    </cfRule>
  </conditionalFormatting>
  <conditionalFormatting sqref="M30">
    <cfRule type="cellIs" dxfId="24" priority="140" operator="between">
      <formula>($C$4-1)</formula>
      <formula>1</formula>
    </cfRule>
  </conditionalFormatting>
  <conditionalFormatting sqref="M31">
    <cfRule type="cellIs" dxfId="23" priority="141" operator="between">
      <formula>($C$4-1)</formula>
      <formula>1</formula>
    </cfRule>
  </conditionalFormatting>
  <conditionalFormatting sqref="M32">
    <cfRule type="cellIs" dxfId="22" priority="142" operator="between">
      <formula>($C$4-1)</formula>
      <formula>1</formula>
    </cfRule>
  </conditionalFormatting>
  <conditionalFormatting sqref="M33">
    <cfRule type="cellIs" dxfId="21" priority="143" operator="between">
      <formula>($C$4-1)</formula>
      <formula>1</formula>
    </cfRule>
  </conditionalFormatting>
  <conditionalFormatting sqref="M34">
    <cfRule type="cellIs" dxfId="20" priority="144" operator="between">
      <formula>($C$4-1)</formula>
      <formula>1</formula>
    </cfRule>
  </conditionalFormatting>
  <conditionalFormatting sqref="M35">
    <cfRule type="cellIs" dxfId="19" priority="145" operator="between">
      <formula>($C$4-1)</formula>
      <formula>1</formula>
    </cfRule>
  </conditionalFormatting>
  <conditionalFormatting sqref="M36">
    <cfRule type="cellIs" dxfId="18" priority="146" operator="between">
      <formula>($C$4-1)</formula>
      <formula>1</formula>
    </cfRule>
  </conditionalFormatting>
  <conditionalFormatting sqref="M37">
    <cfRule type="cellIs" dxfId="17" priority="147" operator="between">
      <formula>($C$4-1)</formula>
      <formula>1</formula>
    </cfRule>
  </conditionalFormatting>
  <conditionalFormatting sqref="M38">
    <cfRule type="cellIs" dxfId="16" priority="148" operator="between">
      <formula>($C$4-1)</formula>
      <formula>1</formula>
    </cfRule>
  </conditionalFormatting>
  <conditionalFormatting sqref="M39">
    <cfRule type="cellIs" dxfId="15" priority="149" operator="between">
      <formula>($C$4-1)</formula>
      <formula>1</formula>
    </cfRule>
  </conditionalFormatting>
  <conditionalFormatting sqref="M40">
    <cfRule type="cellIs" dxfId="14" priority="150" operator="between">
      <formula>($C$4-1)</formula>
      <formula>1</formula>
    </cfRule>
  </conditionalFormatting>
  <conditionalFormatting sqref="M41">
    <cfRule type="cellIs" dxfId="13" priority="151" operator="between">
      <formula>($C$4-1)</formula>
      <formula>1</formula>
    </cfRule>
  </conditionalFormatting>
  <conditionalFormatting sqref="M42">
    <cfRule type="cellIs" dxfId="12" priority="152" operator="between">
      <formula>($C$4-1)</formula>
      <formula>1</formula>
    </cfRule>
  </conditionalFormatting>
  <conditionalFormatting sqref="M43">
    <cfRule type="cellIs" dxfId="11" priority="153" operator="between">
      <formula>($C$4-1)</formula>
      <formula>1</formula>
    </cfRule>
  </conditionalFormatting>
  <conditionalFormatting sqref="M44">
    <cfRule type="cellIs" dxfId="10" priority="154" operator="between">
      <formula>($C$4-1)</formula>
      <formula>1</formula>
    </cfRule>
  </conditionalFormatting>
  <conditionalFormatting sqref="M45">
    <cfRule type="cellIs" dxfId="9" priority="155" operator="between">
      <formula>($C$4-1)</formula>
      <formula>1</formula>
    </cfRule>
  </conditionalFormatting>
  <conditionalFormatting sqref="M46">
    <cfRule type="cellIs" dxfId="8" priority="156" operator="between">
      <formula>($C$4-1)</formula>
      <formula>1</formula>
    </cfRule>
  </conditionalFormatting>
  <conditionalFormatting sqref="M47">
    <cfRule type="cellIs" dxfId="7" priority="157" operator="between">
      <formula>($C$4-1)</formula>
      <formula>1</formula>
    </cfRule>
  </conditionalFormatting>
  <conditionalFormatting sqref="M48">
    <cfRule type="cellIs" dxfId="6" priority="158" operator="between">
      <formula>($C$4-1)</formula>
      <formula>1</formula>
    </cfRule>
  </conditionalFormatting>
  <conditionalFormatting sqref="M49">
    <cfRule type="cellIs" dxfId="5" priority="159" operator="between">
      <formula>($C$4-1)</formula>
      <formula>1</formula>
    </cfRule>
  </conditionalFormatting>
  <conditionalFormatting sqref="M50">
    <cfRule type="cellIs" dxfId="4" priority="160" operator="between">
      <formula>($C$4-1)</formula>
      <formula>1</formula>
    </cfRule>
  </conditionalFormatting>
  <conditionalFormatting sqref="K52">
    <cfRule type="cellIs" dxfId="3" priority="161" operator="lessThan">
      <formula>$C$4</formula>
    </cfRule>
  </conditionalFormatting>
  <conditionalFormatting sqref="K53">
    <cfRule type="cellIs" dxfId="2" priority="162" operator="lessThan">
      <formula>$C$4</formula>
    </cfRule>
  </conditionalFormatting>
  <conditionalFormatting sqref="K54">
    <cfRule type="cellIs" dxfId="1" priority="163" operator="lessThan">
      <formula>$C$4</formula>
    </cfRule>
  </conditionalFormatting>
  <conditionalFormatting sqref="K55">
    <cfRule type="cellIs" dxfId="0" priority="164" operator="lessThan">
      <formula>$C$4</formula>
    </cfRule>
  </conditionalFormatting>
  <dataValidations count="1280">
    <dataValidation type="custom" allowBlank="1" showDropDown="1" showInputMessage="1" showErrorMessage="1" errorTitle="Masukan salah" error="Isian Anda salah!" promptTitle="Input yg diisikan" prompt="HURUF _x000a_A / B / C / D / E" sqref="AQ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Q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R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S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T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U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V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W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X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Y5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1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2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3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0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1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2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3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4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5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6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7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8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49">
      <formula1>OR(EXACT(AQ11,"A"),EXACT(AQ11,"B"),EXACT(AQ11,"C"),EXACT(AQ11,"D"),EXACT(AQ11,"E"))</formula1>
    </dataValidation>
    <dataValidation type="custom" allowBlank="1" showDropDown="1" showInputMessage="1" showErrorMessage="1" errorTitle="Masukan salah" error="Isian Anda salah!" promptTitle="Input yg diisikan" prompt="HURUF _x000a_A / B / C / D / E" sqref="AZ50">
      <formula1>OR(EXACT(AQ11,"A"),EXACT(AQ11,"B"),EXACT(AQ11,"C"),EXACT(AQ11,"D"),EXACT(AQ11,"E"))</formula1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showDropDown="1" showInputMessage="1" showErrorMessage="1" errorTitle="Masukan salah" error="Isian Anda salah!" promptTitle="Input yg diisikan" prompt="HURUF _x000a_A / B / C / D / E" sqref="BA11"/>
    <dataValidation showDropDown="1" showInputMessage="1" showErrorMessage="1" errorTitle="Masukan salah" error="Isian Anda salah!" promptTitle="Input yg diisikan" prompt="HURUF _x000a_A / B / C / D / E" sqref="BA12"/>
    <dataValidation showDropDown="1" showInputMessage="1" showErrorMessage="1" errorTitle="Masukan salah" error="Isian Anda salah!" promptTitle="Input yg diisikan" prompt="HURUF _x000a_A / B / C / D / E" sqref="BA13"/>
    <dataValidation showDropDown="1" showInputMessage="1" showErrorMessage="1" errorTitle="Masukan salah" error="Isian Anda salah!" promptTitle="Input yg diisikan" prompt="HURUF _x000a_A / B / C / D / E" sqref="BA14"/>
    <dataValidation showDropDown="1" showInputMessage="1" showErrorMessage="1" errorTitle="Masukan salah" error="Isian Anda salah!" promptTitle="Input yg diisikan" prompt="HURUF _x000a_A / B / C / D / E" sqref="BA15"/>
    <dataValidation showDropDown="1" showInputMessage="1" showErrorMessage="1" errorTitle="Masukan salah" error="Isian Anda salah!" promptTitle="Input yg diisikan" prompt="HURUF _x000a_A / B / C / D / E" sqref="BA16"/>
    <dataValidation showDropDown="1" showInputMessage="1" showErrorMessage="1" errorTitle="Masukan salah" error="Isian Anda salah!" promptTitle="Input yg diisikan" prompt="HURUF _x000a_A / B / C / D / E" sqref="BA17"/>
    <dataValidation showDropDown="1" showInputMessage="1" showErrorMessage="1" errorTitle="Masukan salah" error="Isian Anda salah!" promptTitle="Input yg diisikan" prompt="HURUF _x000a_A / B / C / D / E" sqref="BA18"/>
    <dataValidation showDropDown="1" showInputMessage="1" showErrorMessage="1" errorTitle="Masukan salah" error="Isian Anda salah!" promptTitle="Input yg diisikan" prompt="HURUF _x000a_A / B / C / D / E" sqref="BA19"/>
    <dataValidation showDropDown="1" showInputMessage="1" showErrorMessage="1" errorTitle="Masukan salah" error="Isian Anda salah!" promptTitle="Input yg diisikan" prompt="HURUF _x000a_A / B / C / D / E" sqref="BA20"/>
    <dataValidation showDropDown="1" showInputMessage="1" showErrorMessage="1" errorTitle="Masukan salah" error="Isian Anda salah!" promptTitle="Input yg diisikan" prompt="HURUF _x000a_A / B / C / D / E" sqref="BA21"/>
    <dataValidation showDropDown="1" showInputMessage="1" showErrorMessage="1" errorTitle="Masukan salah" error="Isian Anda salah!" promptTitle="Input yg diisikan" prompt="HURUF _x000a_A / B / C / D / E" sqref="BA22"/>
    <dataValidation showDropDown="1" showInputMessage="1" showErrorMessage="1" errorTitle="Masukan salah" error="Isian Anda salah!" promptTitle="Input yg diisikan" prompt="HURUF _x000a_A / B / C / D / E" sqref="BA23"/>
    <dataValidation showDropDown="1" showInputMessage="1" showErrorMessage="1" errorTitle="Masukan salah" error="Isian Anda salah!" promptTitle="Input yg diisikan" prompt="HURUF _x000a_A / B / C / D / E" sqref="BA24"/>
    <dataValidation showDropDown="1" showInputMessage="1" showErrorMessage="1" errorTitle="Masukan salah" error="Isian Anda salah!" promptTitle="Input yg diisikan" prompt="HURUF _x000a_A / B / C / D / E" sqref="BA25"/>
    <dataValidation showDropDown="1" showInputMessage="1" showErrorMessage="1" errorTitle="Masukan salah" error="Isian Anda salah!" promptTitle="Input yg diisikan" prompt="HURUF _x000a_A / B / C / D / E" sqref="BA26"/>
    <dataValidation showDropDown="1" showInputMessage="1" showErrorMessage="1" errorTitle="Masukan salah" error="Isian Anda salah!" promptTitle="Input yg diisikan" prompt="HURUF _x000a_A / B / C / D / E" sqref="BA27"/>
    <dataValidation showDropDown="1" showInputMessage="1" showErrorMessage="1" errorTitle="Masukan salah" error="Isian Anda salah!" promptTitle="Input yg diisikan" prompt="HURUF _x000a_A / B / C / D / E" sqref="BA28"/>
    <dataValidation showDropDown="1" showInputMessage="1" showErrorMessage="1" errorTitle="Masukan salah" error="Isian Anda salah!" promptTitle="Input yg diisikan" prompt="HURUF _x000a_A / B / C / D / E" sqref="BA29"/>
    <dataValidation showDropDown="1" showInputMessage="1" showErrorMessage="1" errorTitle="Masukan salah" error="Isian Anda salah!" promptTitle="Input yg diisikan" prompt="HURUF _x000a_A / B / C / D / E" sqref="BA30"/>
    <dataValidation showDropDown="1" showInputMessage="1" showErrorMessage="1" errorTitle="Masukan salah" error="Isian Anda salah!" promptTitle="Input yg diisikan" prompt="HURUF _x000a_A / B / C / D / E" sqref="BA31"/>
    <dataValidation showDropDown="1" showInputMessage="1" showErrorMessage="1" errorTitle="Masukan salah" error="Isian Anda salah!" promptTitle="Input yg diisikan" prompt="HURUF _x000a_A / B / C / D / E" sqref="BA32"/>
    <dataValidation showDropDown="1" showInputMessage="1" showErrorMessage="1" errorTitle="Masukan salah" error="Isian Anda salah!" promptTitle="Input yg diisikan" prompt="HURUF _x000a_A / B / C / D / E" sqref="BA33"/>
    <dataValidation showDropDown="1" showInputMessage="1" showErrorMessage="1" errorTitle="Masukan salah" error="Isian Anda salah!" promptTitle="Input yg diisikan" prompt="HURUF _x000a_A / B / C / D / E" sqref="BA34"/>
    <dataValidation showDropDown="1" showInputMessage="1" showErrorMessage="1" errorTitle="Masukan salah" error="Isian Anda salah!" promptTitle="Input yg diisikan" prompt="HURUF _x000a_A / B / C / D / E" sqref="BA35"/>
    <dataValidation showDropDown="1" showInputMessage="1" showErrorMessage="1" errorTitle="Masukan salah" error="Isian Anda salah!" promptTitle="Input yg diisikan" prompt="HURUF _x000a_A / B / C / D / E" sqref="BA36"/>
    <dataValidation showDropDown="1" showInputMessage="1" showErrorMessage="1" errorTitle="Masukan salah" error="Isian Anda salah!" promptTitle="Input yg diisikan" prompt="HURUF _x000a_A / B / C / D / E" sqref="BA37"/>
    <dataValidation showDropDown="1" showInputMessage="1" showErrorMessage="1" errorTitle="Masukan salah" error="Isian Anda salah!" promptTitle="Input yg diisikan" prompt="HURUF _x000a_A / B / C / D / E" sqref="BA38"/>
    <dataValidation showDropDown="1" showInputMessage="1" showErrorMessage="1" errorTitle="Masukan salah" error="Isian Anda salah!" promptTitle="Input yg diisikan" prompt="HURUF _x000a_A / B / C / D / E" sqref="BA39"/>
    <dataValidation showDropDown="1" showInputMessage="1" showErrorMessage="1" errorTitle="Masukan salah" error="Isian Anda salah!" promptTitle="Input yg diisikan" prompt="HURUF _x000a_A / B / C / D / E" sqref="BA40"/>
    <dataValidation showDropDown="1" showInputMessage="1" showErrorMessage="1" errorTitle="Masukan salah" error="Isian Anda salah!" promptTitle="Input yg diisikan" prompt="HURUF _x000a_A / B / C / D / E" sqref="BA41"/>
    <dataValidation showDropDown="1" showInputMessage="1" showErrorMessage="1" errorTitle="Masukan salah" error="Isian Anda salah!" promptTitle="Input yg diisikan" prompt="HURUF _x000a_A / B / C / D / E" sqref="BA42"/>
    <dataValidation showDropDown="1" showInputMessage="1" showErrorMessage="1" errorTitle="Masukan salah" error="Isian Anda salah!" promptTitle="Input yg diisikan" prompt="HURUF _x000a_A / B / C / D / E" sqref="BA43"/>
    <dataValidation showDropDown="1" showInputMessage="1" showErrorMessage="1" errorTitle="Masukan salah" error="Isian Anda salah!" promptTitle="Input yg diisikan" prompt="HURUF _x000a_A / B / C / D / E" sqref="BA44"/>
    <dataValidation showDropDown="1" showInputMessage="1" showErrorMessage="1" errorTitle="Masukan salah" error="Isian Anda salah!" promptTitle="Input yg diisikan" prompt="HURUF _x000a_A / B / C / D / E" sqref="BA45"/>
    <dataValidation showDropDown="1" showInputMessage="1" showErrorMessage="1" errorTitle="Masukan salah" error="Isian Anda salah!" promptTitle="Input yg diisikan" prompt="HURUF _x000a_A / B / C / D / E" sqref="BA46"/>
    <dataValidation showDropDown="1" showInputMessage="1" showErrorMessage="1" errorTitle="Masukan salah" error="Isian Anda salah!" promptTitle="Input yg diisikan" prompt="HURUF _x000a_A / B / C / D / E" sqref="BA47"/>
    <dataValidation showDropDown="1" showInputMessage="1" showErrorMessage="1" errorTitle="Masukan salah" error="Isian Anda salah!" promptTitle="Input yg diisikan" prompt="HURUF _x000a_A / B / C / D / E" sqref="BA48"/>
    <dataValidation showDropDown="1" showInputMessage="1" showErrorMessage="1" errorTitle="Masukan salah" error="Isian Anda salah!" promptTitle="Input yg diisikan" prompt="HURUF _x000a_A / B / C / D / E" sqref="BA49"/>
    <dataValidation showDropDown="1" showInputMessage="1" showErrorMessage="1" errorTitle="Masukan salah" error="Isian Anda salah!" promptTitle="Input yg diisikan" prompt="HURUF _x000a_A / B / C / D / E" sqref="BA5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X-MIPA 1</vt:lpstr>
      <vt:lpstr>X-MIPA 2</vt:lpstr>
      <vt:lpstr>X-MIPA 3</vt:lpstr>
      <vt:lpstr>X-MIPA 4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dwis</dc:creator>
  <cp:lastModifiedBy>ASUS</cp:lastModifiedBy>
  <dcterms:created xsi:type="dcterms:W3CDTF">2015-09-01T09:01:01Z</dcterms:created>
  <dcterms:modified xsi:type="dcterms:W3CDTF">2019-12-12T06:54:52Z</dcterms:modified>
</cp:coreProperties>
</file>