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-IPA 2" sheetId="1" r:id="rId1"/>
    <sheet name="XI-IPA 5" sheetId="2" r:id="rId2"/>
    <sheet name="XI-IPS 1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G19"/>
  <c r="AF19"/>
  <c r="AC19"/>
  <c r="AJ19" s="1"/>
  <c r="Z19"/>
  <c r="W19"/>
  <c r="AH19" s="1"/>
  <c r="T19"/>
  <c r="N19"/>
  <c r="K19"/>
  <c r="J19"/>
  <c r="I19"/>
  <c r="AY18"/>
  <c r="AR18"/>
  <c r="AK18"/>
  <c r="AI18"/>
  <c r="AG18"/>
  <c r="AF18"/>
  <c r="AC18"/>
  <c r="AJ18" s="1"/>
  <c r="Z18"/>
  <c r="W18"/>
  <c r="AH18" s="1"/>
  <c r="T18"/>
  <c r="N18"/>
  <c r="K18"/>
  <c r="J18"/>
  <c r="I18"/>
  <c r="AY17"/>
  <c r="AR17"/>
  <c r="AK17"/>
  <c r="AG17"/>
  <c r="AF17"/>
  <c r="AC17"/>
  <c r="AJ17" s="1"/>
  <c r="Z17"/>
  <c r="AI17" s="1"/>
  <c r="W17"/>
  <c r="AH17" s="1"/>
  <c r="T17"/>
  <c r="N17"/>
  <c r="K17"/>
  <c r="AY16"/>
  <c r="AR16"/>
  <c r="AK16"/>
  <c r="AG16"/>
  <c r="AF16"/>
  <c r="AC16"/>
  <c r="AJ16" s="1"/>
  <c r="Z16"/>
  <c r="AI16" s="1"/>
  <c r="W16"/>
  <c r="AH16" s="1"/>
  <c r="T16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K14"/>
  <c r="AG14"/>
  <c r="AF14"/>
  <c r="AC14"/>
  <c r="AJ14" s="1"/>
  <c r="Z14"/>
  <c r="AI14" s="1"/>
  <c r="W14"/>
  <c r="AH14" s="1"/>
  <c r="T14"/>
  <c r="N14"/>
  <c r="K14"/>
  <c r="AY13"/>
  <c r="AR13"/>
  <c r="AK13"/>
  <c r="AF13"/>
  <c r="AC13"/>
  <c r="AJ13" s="1"/>
  <c r="Z13"/>
  <c r="AI13" s="1"/>
  <c r="W13"/>
  <c r="AH13" s="1"/>
  <c r="T13"/>
  <c r="AG13" s="1"/>
  <c r="N13"/>
  <c r="K13"/>
  <c r="AY12"/>
  <c r="AR12"/>
  <c r="AK12"/>
  <c r="AG12"/>
  <c r="AF12"/>
  <c r="AC12"/>
  <c r="AJ12" s="1"/>
  <c r="Z12"/>
  <c r="AI12" s="1"/>
  <c r="W12"/>
  <c r="AH12" s="1"/>
  <c r="T12"/>
  <c r="N12"/>
  <c r="K12"/>
  <c r="AY11"/>
  <c r="AR11"/>
  <c r="AK11"/>
  <c r="AF11"/>
  <c r="AC11"/>
  <c r="AJ11" s="1"/>
  <c r="Z11"/>
  <c r="AI11" s="1"/>
  <c r="W11"/>
  <c r="AH11" s="1"/>
  <c r="T11"/>
  <c r="AG11" s="1"/>
  <c r="N11"/>
  <c r="K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G29"/>
  <c r="AF29"/>
  <c r="AC29"/>
  <c r="AJ29" s="1"/>
  <c r="Z29"/>
  <c r="AI29" s="1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G19"/>
  <c r="AF19"/>
  <c r="AC19"/>
  <c r="AJ19" s="1"/>
  <c r="Z19"/>
  <c r="AI19" s="1"/>
  <c r="W19"/>
  <c r="AH19" s="1"/>
  <c r="T19"/>
  <c r="N19"/>
  <c r="K19"/>
  <c r="AY18"/>
  <c r="AR18"/>
  <c r="AK18"/>
  <c r="AF18"/>
  <c r="AC18"/>
  <c r="AJ18" s="1"/>
  <c r="Z18"/>
  <c r="AI18" s="1"/>
  <c r="W18"/>
  <c r="AH18" s="1"/>
  <c r="T18"/>
  <c r="AG18" s="1"/>
  <c r="N18"/>
  <c r="K18"/>
  <c r="AY17"/>
  <c r="AR17"/>
  <c r="AK17"/>
  <c r="AG17"/>
  <c r="AF17"/>
  <c r="AC17"/>
  <c r="AJ17" s="1"/>
  <c r="Z17"/>
  <c r="AI17" s="1"/>
  <c r="W17"/>
  <c r="AH17" s="1"/>
  <c r="T17"/>
  <c r="N17"/>
  <c r="K17"/>
  <c r="AY16"/>
  <c r="AR16"/>
  <c r="AK16"/>
  <c r="AF16"/>
  <c r="AC16"/>
  <c r="AJ16" s="1"/>
  <c r="Z16"/>
  <c r="AI16" s="1"/>
  <c r="W16"/>
  <c r="AH16" s="1"/>
  <c r="T16"/>
  <c r="AG16" s="1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K14"/>
  <c r="AG14"/>
  <c r="AF14"/>
  <c r="AC14"/>
  <c r="AJ14" s="1"/>
  <c r="Z14"/>
  <c r="AI14" s="1"/>
  <c r="W14"/>
  <c r="AH14" s="1"/>
  <c r="T14"/>
  <c r="N14"/>
  <c r="K14"/>
  <c r="AY13"/>
  <c r="AR13"/>
  <c r="AK13"/>
  <c r="AF13"/>
  <c r="AC13"/>
  <c r="AJ13" s="1"/>
  <c r="Z13"/>
  <c r="AI13" s="1"/>
  <c r="W13"/>
  <c r="AH13" s="1"/>
  <c r="T13"/>
  <c r="AG13" s="1"/>
  <c r="N13"/>
  <c r="K13"/>
  <c r="AY12"/>
  <c r="AR12"/>
  <c r="AK12"/>
  <c r="AF12"/>
  <c r="AC12"/>
  <c r="AJ12" s="1"/>
  <c r="Z12"/>
  <c r="AI12" s="1"/>
  <c r="W12"/>
  <c r="AH12" s="1"/>
  <c r="T12"/>
  <c r="AG12" s="1"/>
  <c r="N12"/>
  <c r="K12"/>
  <c r="AY11"/>
  <c r="AR11"/>
  <c r="AK11"/>
  <c r="AF11"/>
  <c r="AC11"/>
  <c r="AJ11" s="1"/>
  <c r="Z11"/>
  <c r="AI11" s="1"/>
  <c r="W11"/>
  <c r="AH11" s="1"/>
  <c r="T11"/>
  <c r="AG11" s="1"/>
  <c r="N11"/>
  <c r="K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G19"/>
  <c r="AF19"/>
  <c r="AC19"/>
  <c r="AJ19" s="1"/>
  <c r="Z19"/>
  <c r="AI19" s="1"/>
  <c r="W19"/>
  <c r="AH19" s="1"/>
  <c r="T19"/>
  <c r="N19"/>
  <c r="K19"/>
  <c r="AY18"/>
  <c r="AR18"/>
  <c r="AK18"/>
  <c r="AG18"/>
  <c r="AF18"/>
  <c r="AC18"/>
  <c r="AJ18" s="1"/>
  <c r="Z18"/>
  <c r="AI18" s="1"/>
  <c r="W18"/>
  <c r="AH18" s="1"/>
  <c r="T18"/>
  <c r="N18"/>
  <c r="K18"/>
  <c r="AY17"/>
  <c r="AR17"/>
  <c r="AK17"/>
  <c r="AG17"/>
  <c r="AF17"/>
  <c r="AC17"/>
  <c r="AJ17" s="1"/>
  <c r="Z17"/>
  <c r="AI17" s="1"/>
  <c r="W17"/>
  <c r="AH17" s="1"/>
  <c r="T17"/>
  <c r="N17"/>
  <c r="K17"/>
  <c r="AY16"/>
  <c r="AR16"/>
  <c r="AK16"/>
  <c r="AG16"/>
  <c r="AF16"/>
  <c r="AC16"/>
  <c r="AJ16" s="1"/>
  <c r="Z16"/>
  <c r="AI16" s="1"/>
  <c r="W16"/>
  <c r="AH16" s="1"/>
  <c r="T16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K14"/>
  <c r="AF14"/>
  <c r="AC14"/>
  <c r="AJ14" s="1"/>
  <c r="Z14"/>
  <c r="AI14" s="1"/>
  <c r="W14"/>
  <c r="AH14" s="1"/>
  <c r="T14"/>
  <c r="AG14" s="1"/>
  <c r="N14"/>
  <c r="K14"/>
  <c r="AY13"/>
  <c r="AR13"/>
  <c r="AK13"/>
  <c r="AG13"/>
  <c r="AF13"/>
  <c r="AC13"/>
  <c r="AJ13" s="1"/>
  <c r="Z13"/>
  <c r="AI13" s="1"/>
  <c r="W13"/>
  <c r="AH13" s="1"/>
  <c r="T13"/>
  <c r="N13"/>
  <c r="K13"/>
  <c r="AY12"/>
  <c r="AR12"/>
  <c r="AJ12"/>
  <c r="AF12"/>
  <c r="AK12" s="1"/>
  <c r="AC12"/>
  <c r="Z12"/>
  <c r="AI12" s="1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AL12" l="1"/>
  <c r="J12" s="1"/>
  <c r="AL11"/>
  <c r="J11"/>
  <c r="G12"/>
  <c r="G11"/>
  <c r="H11"/>
  <c r="I11"/>
  <c r="AL13"/>
  <c r="J13" s="1"/>
  <c r="AL15"/>
  <c r="J15" s="1"/>
  <c r="AL17"/>
  <c r="J17" s="1"/>
  <c r="AL19"/>
  <c r="J19" s="1"/>
  <c r="AL21"/>
  <c r="AL23"/>
  <c r="AL26"/>
  <c r="AL27"/>
  <c r="AL14"/>
  <c r="J14" s="1"/>
  <c r="AL16"/>
  <c r="J16" s="1"/>
  <c r="AL18"/>
  <c r="J18" s="1"/>
  <c r="AL12" i="2"/>
  <c r="J12" s="1"/>
  <c r="AL14"/>
  <c r="J14" s="1"/>
  <c r="AL16"/>
  <c r="J16" s="1"/>
  <c r="AL18"/>
  <c r="J18" s="1"/>
  <c r="AL20" i="1"/>
  <c r="AL22"/>
  <c r="AL24"/>
  <c r="AL25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11" i="2"/>
  <c r="J11" s="1"/>
  <c r="AL13"/>
  <c r="J13" s="1"/>
  <c r="AL15"/>
  <c r="J15" s="1"/>
  <c r="AL17"/>
  <c r="J17" s="1"/>
  <c r="AL19"/>
  <c r="J19" s="1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11" i="3"/>
  <c r="J11" s="1"/>
  <c r="AL13"/>
  <c r="J13" s="1"/>
  <c r="AL15"/>
  <c r="J15" s="1"/>
  <c r="AL17"/>
  <c r="J17" s="1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12"/>
  <c r="J12" s="1"/>
  <c r="AL14"/>
  <c r="J14" s="1"/>
  <c r="AL16"/>
  <c r="J16" s="1"/>
  <c r="AL50"/>
  <c r="I12" i="1" l="1"/>
  <c r="H12"/>
  <c r="E12" s="1"/>
  <c r="H12" i="3"/>
  <c r="E12" s="1"/>
  <c r="I12"/>
  <c r="G12"/>
  <c r="H46"/>
  <c r="E46" s="1"/>
  <c r="G46"/>
  <c r="H42"/>
  <c r="E42" s="1"/>
  <c r="G42"/>
  <c r="H38"/>
  <c r="E38" s="1"/>
  <c r="G38"/>
  <c r="H34"/>
  <c r="E34" s="1"/>
  <c r="G34"/>
  <c r="H30"/>
  <c r="E30" s="1"/>
  <c r="G30"/>
  <c r="H28"/>
  <c r="E28" s="1"/>
  <c r="G28"/>
  <c r="H26"/>
  <c r="E26" s="1"/>
  <c r="G26"/>
  <c r="H24"/>
  <c r="E24" s="1"/>
  <c r="G24"/>
  <c r="H22"/>
  <c r="E22" s="1"/>
  <c r="G22"/>
  <c r="H20"/>
  <c r="E20" s="1"/>
  <c r="G20"/>
  <c r="H18"/>
  <c r="E18" s="1"/>
  <c r="G18"/>
  <c r="H15"/>
  <c r="E15" s="1"/>
  <c r="I15"/>
  <c r="G15"/>
  <c r="H11"/>
  <c r="I11"/>
  <c r="G11"/>
  <c r="H49" i="2"/>
  <c r="E49" s="1"/>
  <c r="G49"/>
  <c r="H47"/>
  <c r="E47" s="1"/>
  <c r="G47"/>
  <c r="H45"/>
  <c r="E45" s="1"/>
  <c r="G45"/>
  <c r="H43"/>
  <c r="E43" s="1"/>
  <c r="G43"/>
  <c r="H41"/>
  <c r="E41" s="1"/>
  <c r="G4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G27"/>
  <c r="H27"/>
  <c r="E27" s="1"/>
  <c r="G25"/>
  <c r="H25"/>
  <c r="E25" s="1"/>
  <c r="G23"/>
  <c r="H23"/>
  <c r="E23" s="1"/>
  <c r="G21"/>
  <c r="H21"/>
  <c r="E21" s="1"/>
  <c r="I19"/>
  <c r="G19"/>
  <c r="H19"/>
  <c r="E19" s="1"/>
  <c r="I15"/>
  <c r="G15"/>
  <c r="H15"/>
  <c r="E15" s="1"/>
  <c r="I11"/>
  <c r="G11"/>
  <c r="H11"/>
  <c r="G49" i="1"/>
  <c r="H49"/>
  <c r="E49" s="1"/>
  <c r="G47"/>
  <c r="H47"/>
  <c r="E47" s="1"/>
  <c r="G45"/>
  <c r="H45"/>
  <c r="E45" s="1"/>
  <c r="G43"/>
  <c r="H43"/>
  <c r="E43" s="1"/>
  <c r="G41"/>
  <c r="H41"/>
  <c r="E41" s="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G25"/>
  <c r="H25"/>
  <c r="E25" s="1"/>
  <c r="G22"/>
  <c r="H22"/>
  <c r="E22" s="1"/>
  <c r="I18" i="2"/>
  <c r="G18"/>
  <c r="H18"/>
  <c r="E18" s="1"/>
  <c r="I14"/>
  <c r="G14"/>
  <c r="H14"/>
  <c r="E14" s="1"/>
  <c r="I18" i="1"/>
  <c r="G18"/>
  <c r="H18"/>
  <c r="E18" s="1"/>
  <c r="I14"/>
  <c r="G14"/>
  <c r="H14"/>
  <c r="E14" s="1"/>
  <c r="G26"/>
  <c r="H26"/>
  <c r="E26" s="1"/>
  <c r="G21"/>
  <c r="H21"/>
  <c r="E21" s="1"/>
  <c r="I17"/>
  <c r="G17"/>
  <c r="H17"/>
  <c r="E17" s="1"/>
  <c r="I13"/>
  <c r="H13"/>
  <c r="E13" s="1"/>
  <c r="G13"/>
  <c r="E11"/>
  <c r="H16" i="3"/>
  <c r="E16" s="1"/>
  <c r="I16"/>
  <c r="G16"/>
  <c r="H48"/>
  <c r="E48" s="1"/>
  <c r="G48"/>
  <c r="H44"/>
  <c r="E44" s="1"/>
  <c r="G44"/>
  <c r="H40"/>
  <c r="E40" s="1"/>
  <c r="G40"/>
  <c r="H36"/>
  <c r="E36" s="1"/>
  <c r="G36"/>
  <c r="H32"/>
  <c r="E32" s="1"/>
  <c r="G32"/>
  <c r="H50"/>
  <c r="E50" s="1"/>
  <c r="G50"/>
  <c r="H14"/>
  <c r="E14" s="1"/>
  <c r="I14"/>
  <c r="G14"/>
  <c r="H49"/>
  <c r="E49" s="1"/>
  <c r="G49"/>
  <c r="H47"/>
  <c r="E47" s="1"/>
  <c r="G47"/>
  <c r="H45"/>
  <c r="E45" s="1"/>
  <c r="G45"/>
  <c r="H43"/>
  <c r="E43" s="1"/>
  <c r="G43"/>
  <c r="H41"/>
  <c r="E41" s="1"/>
  <c r="G41"/>
  <c r="H39"/>
  <c r="E39" s="1"/>
  <c r="G39"/>
  <c r="H37"/>
  <c r="E37" s="1"/>
  <c r="G37"/>
  <c r="H35"/>
  <c r="E35" s="1"/>
  <c r="G35"/>
  <c r="H33"/>
  <c r="E33" s="1"/>
  <c r="G33"/>
  <c r="H31"/>
  <c r="E31" s="1"/>
  <c r="G31"/>
  <c r="H29"/>
  <c r="E29" s="1"/>
  <c r="G29"/>
  <c r="H27"/>
  <c r="E27" s="1"/>
  <c r="G27"/>
  <c r="H25"/>
  <c r="E25" s="1"/>
  <c r="G25"/>
  <c r="H23"/>
  <c r="E23" s="1"/>
  <c r="G23"/>
  <c r="H21"/>
  <c r="E21" s="1"/>
  <c r="G21"/>
  <c r="H19"/>
  <c r="E19" s="1"/>
  <c r="G19"/>
  <c r="H17"/>
  <c r="E17" s="1"/>
  <c r="I17"/>
  <c r="G17"/>
  <c r="H13"/>
  <c r="E13" s="1"/>
  <c r="I13"/>
  <c r="G13"/>
  <c r="H50" i="2"/>
  <c r="E50" s="1"/>
  <c r="G50"/>
  <c r="H48"/>
  <c r="E48" s="1"/>
  <c r="G48"/>
  <c r="H46"/>
  <c r="E46" s="1"/>
  <c r="G46"/>
  <c r="H44"/>
  <c r="E44" s="1"/>
  <c r="G44"/>
  <c r="H42"/>
  <c r="E42" s="1"/>
  <c r="G42"/>
  <c r="H40"/>
  <c r="E40" s="1"/>
  <c r="G40"/>
  <c r="G38"/>
  <c r="H38"/>
  <c r="E38" s="1"/>
  <c r="G36"/>
  <c r="H36"/>
  <c r="E36" s="1"/>
  <c r="G34"/>
  <c r="H34"/>
  <c r="E34" s="1"/>
  <c r="G32"/>
  <c r="H32"/>
  <c r="E32" s="1"/>
  <c r="G30"/>
  <c r="H30"/>
  <c r="E30" s="1"/>
  <c r="G28"/>
  <c r="H28"/>
  <c r="E28" s="1"/>
  <c r="G26"/>
  <c r="H26"/>
  <c r="E26" s="1"/>
  <c r="G24"/>
  <c r="H24"/>
  <c r="E24" s="1"/>
  <c r="G22"/>
  <c r="H22"/>
  <c r="E22" s="1"/>
  <c r="G20"/>
  <c r="H20"/>
  <c r="E20" s="1"/>
  <c r="I17"/>
  <c r="G17"/>
  <c r="H17"/>
  <c r="E17" s="1"/>
  <c r="I13"/>
  <c r="G13"/>
  <c r="H13"/>
  <c r="E13" s="1"/>
  <c r="G50" i="1"/>
  <c r="H50"/>
  <c r="E50" s="1"/>
  <c r="G48"/>
  <c r="H48"/>
  <c r="E48" s="1"/>
  <c r="G46"/>
  <c r="H46"/>
  <c r="E46" s="1"/>
  <c r="G44"/>
  <c r="H44"/>
  <c r="E44" s="1"/>
  <c r="G42"/>
  <c r="H42"/>
  <c r="E42" s="1"/>
  <c r="G40"/>
  <c r="H40"/>
  <c r="E40" s="1"/>
  <c r="G38"/>
  <c r="H38"/>
  <c r="E38" s="1"/>
  <c r="G36"/>
  <c r="H36"/>
  <c r="E36" s="1"/>
  <c r="G34"/>
  <c r="H34"/>
  <c r="E34" s="1"/>
  <c r="G32"/>
  <c r="H32"/>
  <c r="E32" s="1"/>
  <c r="G30"/>
  <c r="H30"/>
  <c r="E30" s="1"/>
  <c r="G28"/>
  <c r="H28"/>
  <c r="E28" s="1"/>
  <c r="G24"/>
  <c r="H24"/>
  <c r="E24" s="1"/>
  <c r="G20"/>
  <c r="H20"/>
  <c r="E20" s="1"/>
  <c r="I16" i="2"/>
  <c r="G16"/>
  <c r="H16"/>
  <c r="E16" s="1"/>
  <c r="I12"/>
  <c r="G12"/>
  <c r="H12"/>
  <c r="E12" s="1"/>
  <c r="I16" i="1"/>
  <c r="G16"/>
  <c r="H16"/>
  <c r="E16" s="1"/>
  <c r="G27"/>
  <c r="H27"/>
  <c r="E27" s="1"/>
  <c r="G23"/>
  <c r="H23"/>
  <c r="E23" s="1"/>
  <c r="I19"/>
  <c r="G19"/>
  <c r="H19"/>
  <c r="E19" s="1"/>
  <c r="I15"/>
  <c r="G15"/>
  <c r="H15"/>
  <c r="E15" s="1"/>
  <c r="I54" i="3" l="1"/>
  <c r="I52"/>
  <c r="E11"/>
  <c r="I53"/>
  <c r="I52" i="1"/>
  <c r="I53"/>
  <c r="I54" i="2"/>
  <c r="I52"/>
  <c r="I53"/>
  <c r="E11"/>
  <c r="I54" i="1"/>
</calcChain>
</file>

<file path=xl/sharedStrings.xml><?xml version="1.0" encoding="utf-8"?>
<sst xmlns="http://schemas.openxmlformats.org/spreadsheetml/2006/main" count="327" uniqueCount="86">
  <si>
    <t>DAFTAR NILAI SISWA SMAN 9 SEMARANG SEMESTER GASAL TAHUN PELAJARAN 2016/2017</t>
  </si>
  <si>
    <t>Guru :</t>
  </si>
  <si>
    <t>Budi Hartana S.Ag</t>
  </si>
  <si>
    <t>Kelas [nama-kelas]</t>
  </si>
  <si>
    <t>Kelas XI-IPA 2</t>
  </si>
  <si>
    <t>GASAL</t>
  </si>
  <si>
    <t>Mapel :</t>
  </si>
  <si>
    <t>Pendidikan Agama dan Budi Pekerti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</si>
  <si>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</si>
  <si>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</si>
  <si>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</si>
  <si>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</si>
  <si>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</si>
  <si>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</si>
  <si>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</si>
  <si>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</si>
  <si>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</si>
  <si>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</si>
  <si>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</si>
  <si>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</si>
  <si>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</si>
  <si>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</si>
  <si>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</si>
  <si>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</si>
  <si>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</si>
  <si>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</si>
  <si>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</si>
  <si>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</si>
  <si>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</si>
  <si>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</si>
  <si>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</si>
  <si>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</si>
  <si>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</si>
  <si>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</si>
  <si>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</si>
  <si>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</si>
  <si>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</si>
  <si>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</si>
  <si>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</si>
  <si>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</si>
  <si>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</si>
  <si>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</si>
  <si>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</si>
  <si>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</si>
  <si>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</si>
  <si>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</si>
  <si>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ANGGA ASAS PRATOWO</t>
  </si>
  <si>
    <t>A</t>
  </si>
  <si>
    <t>ATANASIA GRIETA ROSARI JUWITA</t>
  </si>
  <si>
    <t>CINDY JULIETA</t>
  </si>
  <si>
    <t>DIONISIUS DIMAS JULIES</t>
  </si>
  <si>
    <t>REGIA VERBENANINGRUM</t>
  </si>
  <si>
    <t>REGINA LEVANA NIKEN DARMAWAN</t>
  </si>
  <si>
    <t>RIO HERLAMBANG</t>
  </si>
  <si>
    <t>VALENTINA ANANDA RIZHA KESUMA MELATI</t>
  </si>
  <si>
    <t>YULIA LALITA PRAMESWARI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</si>
  <si>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</si>
  <si>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</si>
  <si>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</si>
  <si>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</si>
  <si>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</si>
  <si>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</si>
  <si>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</si>
  <si>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</si>
  <si>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</si>
  <si>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</si>
  <si>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19711206 200003 1 001</t>
  </si>
  <si>
    <t>Kelas XI-IPA 5</t>
  </si>
  <si>
    <t>ANASTASIA JOANETTA SHEVA KHARULYSTA</t>
  </si>
  <si>
    <t>ANESYA SASMARIKA</t>
  </si>
  <si>
    <t>BIRGITA TIARA CRISTI LEONAPUTRI</t>
  </si>
  <si>
    <t>GLORIA WIDYA PANGESTI</t>
  </si>
  <si>
    <t>GYRADINANTI CLARA BABY REMILAN</t>
  </si>
  <si>
    <t>HELENA DESVIARTHA</t>
  </si>
  <si>
    <t>KEVIN ALFARADO SATRITAMA</t>
  </si>
  <si>
    <t>MARCELLINO GERY ADITYA</t>
  </si>
  <si>
    <t>VALENTINUS BIMA PRATAMA</t>
  </si>
  <si>
    <t>Kelas XI-IPS 1</t>
  </si>
  <si>
    <t>ADELLA GADIS SEVIANI</t>
  </si>
  <si>
    <t>ANGELINA DEVI OKTAVIANI</t>
  </si>
  <si>
    <t>ARIELLA ELIZABETH KOBUS</t>
  </si>
  <si>
    <t>DANIEL SURYA INDRIYANTO</t>
  </si>
  <si>
    <t>TARSISIUS ANGGER SATRIO NUGROHO</t>
  </si>
  <si>
    <t>VINSENSIUS FERRER RAY KENDRICK JUSTINO</t>
  </si>
  <si>
    <t>WIDI MURTI KASIH</t>
  </si>
  <si>
    <t>Semua kompetensi dasar sudah mencapai KMM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</si>
</sst>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106" zoomScaleNormal="106"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10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17076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85</v>
      </c>
      <c r="M11" s="13"/>
      <c r="N11" s="35" t="str">
        <f t="shared" ref="N11:N50" si="6">IF(BB11="","",BB11)</f>
        <v/>
      </c>
      <c r="O11" s="2">
        <v>80</v>
      </c>
      <c r="P11" s="1">
        <v>76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95</v>
      </c>
      <c r="AN11" s="2">
        <v>90</v>
      </c>
      <c r="AO11" s="2">
        <v>95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>
        <v>85</v>
      </c>
      <c r="AU11" s="2">
        <v>86</v>
      </c>
      <c r="AV11" s="2">
        <v>86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17479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87</v>
      </c>
      <c r="H12" s="24">
        <f t="shared" si="2"/>
        <v>84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85</v>
      </c>
      <c r="M12" s="13"/>
      <c r="N12" s="36" t="str">
        <f t="shared" si="6"/>
        <v/>
      </c>
      <c r="O12" s="2">
        <v>80</v>
      </c>
      <c r="P12" s="2">
        <v>70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90</v>
      </c>
      <c r="AN12" s="2">
        <v>84</v>
      </c>
      <c r="AO12" s="2">
        <v>93</v>
      </c>
      <c r="AP12" s="2"/>
      <c r="AQ12" s="2"/>
      <c r="AR12" s="49">
        <f t="shared" si="18"/>
        <v>89</v>
      </c>
      <c r="AS12" s="13"/>
      <c r="AT12" s="6">
        <v>85</v>
      </c>
      <c r="AU12" s="2">
        <v>85</v>
      </c>
      <c r="AV12" s="2">
        <v>85</v>
      </c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17077</v>
      </c>
      <c r="C13" s="14" t="s">
        <v>49</v>
      </c>
      <c r="D13" s="13"/>
      <c r="E13" s="14">
        <f t="shared" si="0"/>
        <v>86</v>
      </c>
      <c r="F13" s="13"/>
      <c r="G13" s="24">
        <f t="shared" si="1"/>
        <v>90</v>
      </c>
      <c r="H13" s="24">
        <f t="shared" si="2"/>
        <v>86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85</v>
      </c>
      <c r="M13" s="13"/>
      <c r="N13" s="36" t="str">
        <f t="shared" si="6"/>
        <v/>
      </c>
      <c r="O13" s="2">
        <v>86</v>
      </c>
      <c r="P13" s="2">
        <v>72</v>
      </c>
      <c r="Q13" s="13"/>
      <c r="R13" s="3">
        <v>86</v>
      </c>
      <c r="S13" s="1"/>
      <c r="T13" s="39">
        <f t="shared" si="7"/>
        <v>86</v>
      </c>
      <c r="U13" s="1">
        <v>95</v>
      </c>
      <c r="V13" s="1"/>
      <c r="W13" s="39">
        <f t="shared" si="8"/>
        <v>95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95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90.333333333333329</v>
      </c>
      <c r="AM13" s="6">
        <v>95</v>
      </c>
      <c r="AN13" s="2">
        <v>86</v>
      </c>
      <c r="AO13" s="2">
        <v>95</v>
      </c>
      <c r="AP13" s="2"/>
      <c r="AQ13" s="2"/>
      <c r="AR13" s="49">
        <f t="shared" si="18"/>
        <v>92</v>
      </c>
      <c r="AS13" s="13"/>
      <c r="AT13" s="6">
        <v>85</v>
      </c>
      <c r="AU13" s="2">
        <v>85</v>
      </c>
      <c r="AV13" s="2">
        <v>85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17078</v>
      </c>
      <c r="C14" s="14" t="s">
        <v>50</v>
      </c>
      <c r="D14" s="13"/>
      <c r="E14" s="14">
        <f t="shared" si="0"/>
        <v>90</v>
      </c>
      <c r="F14" s="13"/>
      <c r="G14" s="24">
        <f t="shared" si="1"/>
        <v>94</v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85</v>
      </c>
      <c r="M14" s="13"/>
      <c r="N14" s="36" t="str">
        <f t="shared" si="6"/>
        <v/>
      </c>
      <c r="O14" s="2">
        <v>88</v>
      </c>
      <c r="P14" s="2">
        <v>76</v>
      </c>
      <c r="Q14" s="13"/>
      <c r="R14" s="3">
        <v>96</v>
      </c>
      <c r="S14" s="1"/>
      <c r="T14" s="39">
        <f t="shared" si="7"/>
        <v>96</v>
      </c>
      <c r="U14" s="1">
        <v>95</v>
      </c>
      <c r="V14" s="1"/>
      <c r="W14" s="39">
        <f t="shared" si="8"/>
        <v>95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96</v>
      </c>
      <c r="AH14" s="14">
        <f t="shared" si="13"/>
        <v>95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95.333333333333329</v>
      </c>
      <c r="AM14" s="6">
        <v>95</v>
      </c>
      <c r="AN14" s="2">
        <v>98</v>
      </c>
      <c r="AO14" s="2">
        <v>97</v>
      </c>
      <c r="AP14" s="2"/>
      <c r="AQ14" s="2"/>
      <c r="AR14" s="49">
        <f t="shared" si="18"/>
        <v>96.666666666666671</v>
      </c>
      <c r="AS14" s="13"/>
      <c r="AT14" s="6">
        <v>85</v>
      </c>
      <c r="AU14" s="2">
        <v>86</v>
      </c>
      <c r="AV14" s="2">
        <v>86</v>
      </c>
      <c r="AW14" s="2"/>
      <c r="AX14" s="2"/>
      <c r="AY14" s="51">
        <f t="shared" si="19"/>
        <v>85.666666666666671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17079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92</v>
      </c>
      <c r="H15" s="24">
        <f t="shared" si="2"/>
        <v>90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85</v>
      </c>
      <c r="M15" s="13"/>
      <c r="N15" s="36" t="str">
        <f t="shared" si="6"/>
        <v/>
      </c>
      <c r="O15" s="2">
        <v>90</v>
      </c>
      <c r="P15" s="2">
        <v>83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93</v>
      </c>
      <c r="Y15" s="1"/>
      <c r="Z15" s="39">
        <f t="shared" si="9"/>
        <v>93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93</v>
      </c>
      <c r="AJ15" s="14" t="str">
        <f t="shared" si="15"/>
        <v/>
      </c>
      <c r="AK15" s="14" t="str">
        <f t="shared" si="16"/>
        <v/>
      </c>
      <c r="AL15" s="35">
        <f t="shared" si="17"/>
        <v>92.666666666666671</v>
      </c>
      <c r="AM15" s="6">
        <v>85</v>
      </c>
      <c r="AN15" s="2">
        <v>90</v>
      </c>
      <c r="AO15" s="2">
        <v>97</v>
      </c>
      <c r="AP15" s="2"/>
      <c r="AQ15" s="2"/>
      <c r="AR15" s="49">
        <f t="shared" si="18"/>
        <v>90.666666666666671</v>
      </c>
      <c r="AS15" s="13"/>
      <c r="AT15" s="6">
        <v>85</v>
      </c>
      <c r="AU15" s="2">
        <v>86</v>
      </c>
      <c r="AV15" s="2">
        <v>86</v>
      </c>
      <c r="AW15" s="2"/>
      <c r="AX15" s="2"/>
      <c r="AY15" s="51">
        <f t="shared" si="19"/>
        <v>85.666666666666671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17080</v>
      </c>
      <c r="C16" s="14" t="s">
        <v>52</v>
      </c>
      <c r="D16" s="13"/>
      <c r="E16" s="14">
        <f t="shared" si="0"/>
        <v>90</v>
      </c>
      <c r="F16" s="13"/>
      <c r="G16" s="24">
        <f t="shared" si="1"/>
        <v>92</v>
      </c>
      <c r="H16" s="24">
        <f t="shared" si="2"/>
        <v>90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85</v>
      </c>
      <c r="M16" s="13"/>
      <c r="N16" s="36" t="str">
        <f t="shared" si="6"/>
        <v/>
      </c>
      <c r="O16" s="2">
        <v>90</v>
      </c>
      <c r="P16" s="2">
        <v>83</v>
      </c>
      <c r="Q16" s="13"/>
      <c r="R16" s="3">
        <v>92</v>
      </c>
      <c r="S16" s="1"/>
      <c r="T16" s="39">
        <f t="shared" si="7"/>
        <v>92</v>
      </c>
      <c r="U16" s="1">
        <v>95</v>
      </c>
      <c r="V16" s="1"/>
      <c r="W16" s="39">
        <f t="shared" si="8"/>
        <v>95</v>
      </c>
      <c r="X16" s="1">
        <v>93</v>
      </c>
      <c r="Y16" s="1"/>
      <c r="Z16" s="39">
        <f t="shared" si="9"/>
        <v>93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95</v>
      </c>
      <c r="AI16" s="14">
        <f t="shared" si="14"/>
        <v>93</v>
      </c>
      <c r="AJ16" s="14" t="str">
        <f t="shared" si="15"/>
        <v/>
      </c>
      <c r="AK16" s="14" t="str">
        <f t="shared" si="16"/>
        <v/>
      </c>
      <c r="AL16" s="35">
        <f t="shared" si="17"/>
        <v>93.333333333333329</v>
      </c>
      <c r="AM16" s="6">
        <v>85</v>
      </c>
      <c r="AN16" s="2">
        <v>90</v>
      </c>
      <c r="AO16" s="2">
        <v>97</v>
      </c>
      <c r="AP16" s="2"/>
      <c r="AQ16" s="2"/>
      <c r="AR16" s="49">
        <f t="shared" si="18"/>
        <v>90.666666666666671</v>
      </c>
      <c r="AS16" s="13"/>
      <c r="AT16" s="6">
        <v>85</v>
      </c>
      <c r="AU16" s="2">
        <v>86</v>
      </c>
      <c r="AV16" s="2">
        <v>86</v>
      </c>
      <c r="AW16" s="2"/>
      <c r="AX16" s="2"/>
      <c r="AY16" s="51">
        <f t="shared" si="19"/>
        <v>85.666666666666671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17081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87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85</v>
      </c>
      <c r="M17" s="13"/>
      <c r="N17" s="36" t="str">
        <f t="shared" si="6"/>
        <v/>
      </c>
      <c r="O17" s="2">
        <v>80</v>
      </c>
      <c r="P17" s="2">
        <v>70</v>
      </c>
      <c r="Q17" s="13"/>
      <c r="R17" s="3">
        <v>82</v>
      </c>
      <c r="S17" s="1"/>
      <c r="T17" s="39">
        <f t="shared" si="7"/>
        <v>82</v>
      </c>
      <c r="U17" s="1">
        <v>88</v>
      </c>
      <c r="V17" s="1"/>
      <c r="W17" s="39">
        <f t="shared" si="8"/>
        <v>88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88.333333333333329</v>
      </c>
      <c r="AM17" s="6">
        <v>85</v>
      </c>
      <c r="AN17" s="2">
        <v>95</v>
      </c>
      <c r="AO17" s="2">
        <v>97</v>
      </c>
      <c r="AP17" s="2"/>
      <c r="AQ17" s="2"/>
      <c r="AR17" s="49">
        <f t="shared" si="18"/>
        <v>92.333333333333329</v>
      </c>
      <c r="AS17" s="13"/>
      <c r="AT17" s="6">
        <v>85</v>
      </c>
      <c r="AU17" s="2">
        <v>85</v>
      </c>
      <c r="AV17" s="2">
        <v>85</v>
      </c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17082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92</v>
      </c>
      <c r="H18" s="24">
        <f t="shared" si="2"/>
        <v>90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85</v>
      </c>
      <c r="M18" s="13"/>
      <c r="N18" s="36" t="str">
        <f t="shared" si="6"/>
        <v/>
      </c>
      <c r="O18" s="2">
        <v>90</v>
      </c>
      <c r="P18" s="2">
        <v>81</v>
      </c>
      <c r="Q18" s="13"/>
      <c r="R18" s="3">
        <v>92</v>
      </c>
      <c r="S18" s="1"/>
      <c r="T18" s="39">
        <f t="shared" si="7"/>
        <v>92</v>
      </c>
      <c r="U18" s="1">
        <v>95</v>
      </c>
      <c r="V18" s="1"/>
      <c r="W18" s="39">
        <f t="shared" si="8"/>
        <v>95</v>
      </c>
      <c r="X18" s="1">
        <v>93</v>
      </c>
      <c r="Y18" s="1"/>
      <c r="Z18" s="39">
        <f t="shared" si="9"/>
        <v>93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95</v>
      </c>
      <c r="AI18" s="14">
        <f t="shared" si="14"/>
        <v>93</v>
      </c>
      <c r="AJ18" s="14" t="str">
        <f t="shared" si="15"/>
        <v/>
      </c>
      <c r="AK18" s="14" t="str">
        <f t="shared" si="16"/>
        <v/>
      </c>
      <c r="AL18" s="35">
        <f t="shared" si="17"/>
        <v>93.333333333333329</v>
      </c>
      <c r="AM18" s="6">
        <v>85</v>
      </c>
      <c r="AN18" s="2">
        <v>90</v>
      </c>
      <c r="AO18" s="2">
        <v>97</v>
      </c>
      <c r="AP18" s="2"/>
      <c r="AQ18" s="2"/>
      <c r="AR18" s="49">
        <f t="shared" si="18"/>
        <v>90.666666666666671</v>
      </c>
      <c r="AS18" s="13"/>
      <c r="AT18" s="6">
        <v>85</v>
      </c>
      <c r="AU18" s="2">
        <v>86</v>
      </c>
      <c r="AV18" s="2">
        <v>86</v>
      </c>
      <c r="AW18" s="2"/>
      <c r="AX18" s="2"/>
      <c r="AY18" s="51">
        <f t="shared" si="19"/>
        <v>85.666666666666671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17083</v>
      </c>
      <c r="C19" s="14" t="s">
        <v>55</v>
      </c>
      <c r="D19" s="13"/>
      <c r="E19" s="14">
        <f t="shared" si="0"/>
        <v>90</v>
      </c>
      <c r="F19" s="13"/>
      <c r="G19" s="24">
        <f t="shared" si="1"/>
        <v>92</v>
      </c>
      <c r="H19" s="24">
        <f t="shared" si="2"/>
        <v>90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85</v>
      </c>
      <c r="M19" s="13"/>
      <c r="N19" s="36" t="str">
        <f t="shared" si="6"/>
        <v/>
      </c>
      <c r="O19" s="2">
        <v>88</v>
      </c>
      <c r="P19" s="2">
        <v>82</v>
      </c>
      <c r="Q19" s="13"/>
      <c r="R19" s="3">
        <v>90</v>
      </c>
      <c r="S19" s="1"/>
      <c r="T19" s="39">
        <f t="shared" si="7"/>
        <v>90</v>
      </c>
      <c r="U19" s="1">
        <v>92</v>
      </c>
      <c r="V19" s="1"/>
      <c r="W19" s="39">
        <f t="shared" si="8"/>
        <v>92</v>
      </c>
      <c r="X19" s="1">
        <v>97</v>
      </c>
      <c r="Y19" s="1"/>
      <c r="Z19" s="39">
        <f t="shared" si="9"/>
        <v>97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92</v>
      </c>
      <c r="AI19" s="14">
        <f t="shared" si="14"/>
        <v>97</v>
      </c>
      <c r="AJ19" s="14" t="str">
        <f t="shared" si="15"/>
        <v/>
      </c>
      <c r="AK19" s="14" t="str">
        <f t="shared" si="16"/>
        <v/>
      </c>
      <c r="AL19" s="35">
        <f t="shared" si="17"/>
        <v>93</v>
      </c>
      <c r="AM19" s="6">
        <v>85</v>
      </c>
      <c r="AN19" s="2">
        <v>95</v>
      </c>
      <c r="AO19" s="2">
        <v>97</v>
      </c>
      <c r="AP19" s="2"/>
      <c r="AQ19" s="2"/>
      <c r="AR19" s="49">
        <f t="shared" si="18"/>
        <v>92.333333333333329</v>
      </c>
      <c r="AS19" s="13"/>
      <c r="AT19" s="6">
        <v>85</v>
      </c>
      <c r="AU19" s="2">
        <v>88</v>
      </c>
      <c r="AV19" s="2">
        <v>87</v>
      </c>
      <c r="AW19" s="2"/>
      <c r="AX19" s="2"/>
      <c r="AY19" s="51">
        <f t="shared" si="19"/>
        <v>86.666666666666671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84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63</v>
      </c>
      <c r="H55" s="101"/>
      <c r="I55" s="13">
        <f>IF(COUNTBLANK($P$11:$P$50)=40,"",AVERAGE($P$11:$P$50))</f>
        <v>77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118" zoomScaleNormal="118"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7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7920</v>
      </c>
      <c r="C11" s="14" t="s">
        <v>68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85</v>
      </c>
      <c r="M11" s="13"/>
      <c r="N11" s="35" t="str">
        <f t="shared" ref="N11:N50" si="6">IF(BB11="","",BB11)</f>
        <v/>
      </c>
      <c r="O11" s="2">
        <v>89</v>
      </c>
      <c r="P11" s="1">
        <v>70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94</v>
      </c>
      <c r="Y11" s="1"/>
      <c r="Z11" s="39">
        <f t="shared" ref="Z11:Z50" si="9">IF(ISNUMBER(X11)=FALSE(),"",IF(OR(X11&gt;=$C$4,ISNUMBER(Y11)=FALSE(),X11&gt;Y11),X11,IF(Y11&gt;=$C$4,$C$4,Y11)))</f>
        <v>94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>
        <f t="shared" ref="AI11:AI50" si="14">IF(COUNTA(Z11:Z11)=1,Z11)</f>
        <v>94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94.666666666666671</v>
      </c>
      <c r="AM11" s="6">
        <v>95</v>
      </c>
      <c r="AN11" s="2">
        <v>95</v>
      </c>
      <c r="AO11" s="2">
        <v>95</v>
      </c>
      <c r="AP11" s="2"/>
      <c r="AQ11" s="2"/>
      <c r="AR11" s="49">
        <f t="shared" ref="AR11:AR50" si="18">IF(COUNTBLANK(AM11:AQ11)=5,"",AVERAGE(AM11:AQ11))</f>
        <v>95</v>
      </c>
      <c r="AS11" s="13"/>
      <c r="AT11" s="6">
        <v>85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7948</v>
      </c>
      <c r="C12" s="14" t="s">
        <v>69</v>
      </c>
      <c r="D12" s="13"/>
      <c r="E12" s="14">
        <f t="shared" si="0"/>
        <v>88</v>
      </c>
      <c r="F12" s="13"/>
      <c r="G12" s="24">
        <f t="shared" si="1"/>
        <v>92</v>
      </c>
      <c r="H12" s="24">
        <f t="shared" si="2"/>
        <v>88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85</v>
      </c>
      <c r="M12" s="13"/>
      <c r="N12" s="36" t="str">
        <f t="shared" si="6"/>
        <v/>
      </c>
      <c r="O12" s="2">
        <v>88</v>
      </c>
      <c r="P12" s="2">
        <v>70</v>
      </c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93.333333333333329</v>
      </c>
      <c r="AM12" s="6">
        <v>95</v>
      </c>
      <c r="AN12" s="2">
        <v>95</v>
      </c>
      <c r="AO12" s="2">
        <v>95</v>
      </c>
      <c r="AP12" s="2"/>
      <c r="AQ12" s="2"/>
      <c r="AR12" s="49">
        <f t="shared" si="18"/>
        <v>95</v>
      </c>
      <c r="AS12" s="13"/>
      <c r="AT12" s="6">
        <v>85</v>
      </c>
      <c r="AU12" s="2">
        <v>86</v>
      </c>
      <c r="AV12" s="2">
        <v>86</v>
      </c>
      <c r="AW12" s="2"/>
      <c r="AX12" s="2"/>
      <c r="AY12" s="51">
        <f t="shared" si="19"/>
        <v>85.666666666666671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8004</v>
      </c>
      <c r="C13" s="14" t="s">
        <v>70</v>
      </c>
      <c r="D13" s="13"/>
      <c r="E13" s="14">
        <f t="shared" si="0"/>
        <v>85</v>
      </c>
      <c r="F13" s="13"/>
      <c r="G13" s="24">
        <f t="shared" si="1"/>
        <v>89</v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85</v>
      </c>
      <c r="M13" s="13"/>
      <c r="N13" s="36" t="str">
        <f t="shared" si="6"/>
        <v/>
      </c>
      <c r="O13" s="2">
        <v>84</v>
      </c>
      <c r="P13" s="2">
        <v>70</v>
      </c>
      <c r="Q13" s="13"/>
      <c r="R13" s="3">
        <v>90</v>
      </c>
      <c r="S13" s="1"/>
      <c r="T13" s="39">
        <f t="shared" si="7"/>
        <v>90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93.333333333333329</v>
      </c>
      <c r="AM13" s="6">
        <v>85</v>
      </c>
      <c r="AN13" s="2">
        <v>85</v>
      </c>
      <c r="AO13" s="2">
        <v>88</v>
      </c>
      <c r="AP13" s="2"/>
      <c r="AQ13" s="2"/>
      <c r="AR13" s="49">
        <f t="shared" si="18"/>
        <v>86</v>
      </c>
      <c r="AS13" s="13"/>
      <c r="AT13" s="6">
        <v>85</v>
      </c>
      <c r="AU13" s="2">
        <v>85</v>
      </c>
      <c r="AV13" s="2">
        <v>85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8116</v>
      </c>
      <c r="C14" s="14" t="s">
        <v>71</v>
      </c>
      <c r="D14" s="13"/>
      <c r="E14" s="14">
        <f t="shared" si="0"/>
        <v>85</v>
      </c>
      <c r="F14" s="13"/>
      <c r="G14" s="24">
        <f t="shared" si="1"/>
        <v>87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85</v>
      </c>
      <c r="M14" s="13"/>
      <c r="N14" s="36" t="str">
        <f t="shared" si="6"/>
        <v/>
      </c>
      <c r="O14" s="2">
        <v>84</v>
      </c>
      <c r="P14" s="2">
        <v>75</v>
      </c>
      <c r="Q14" s="13"/>
      <c r="R14" s="3">
        <v>84</v>
      </c>
      <c r="S14" s="1"/>
      <c r="T14" s="39">
        <f t="shared" si="7"/>
        <v>84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95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89.666666666666671</v>
      </c>
      <c r="AM14" s="6">
        <v>85</v>
      </c>
      <c r="AN14" s="2">
        <v>85</v>
      </c>
      <c r="AO14" s="2">
        <v>88</v>
      </c>
      <c r="AP14" s="2"/>
      <c r="AQ14" s="2"/>
      <c r="AR14" s="49">
        <f t="shared" si="18"/>
        <v>86</v>
      </c>
      <c r="AS14" s="13"/>
      <c r="AT14" s="6">
        <v>85</v>
      </c>
      <c r="AU14" s="2">
        <v>85</v>
      </c>
      <c r="AV14" s="2">
        <v>85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8130</v>
      </c>
      <c r="C15" s="14" t="s">
        <v>72</v>
      </c>
      <c r="D15" s="13"/>
      <c r="E15" s="14">
        <f t="shared" si="0"/>
        <v>90</v>
      </c>
      <c r="F15" s="13"/>
      <c r="G15" s="24">
        <f t="shared" si="1"/>
        <v>92</v>
      </c>
      <c r="H15" s="24">
        <f t="shared" si="2"/>
        <v>90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85</v>
      </c>
      <c r="M15" s="13"/>
      <c r="N15" s="36" t="str">
        <f t="shared" si="6"/>
        <v/>
      </c>
      <c r="O15" s="2">
        <v>87</v>
      </c>
      <c r="P15" s="2">
        <v>82</v>
      </c>
      <c r="Q15" s="13"/>
      <c r="R15" s="3">
        <v>90</v>
      </c>
      <c r="S15" s="1"/>
      <c r="T15" s="39">
        <f t="shared" si="7"/>
        <v>90</v>
      </c>
      <c r="U15" s="1">
        <v>95</v>
      </c>
      <c r="V15" s="1"/>
      <c r="W15" s="39">
        <f t="shared" si="8"/>
        <v>95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93.333333333333329</v>
      </c>
      <c r="AM15" s="6">
        <v>90</v>
      </c>
      <c r="AN15" s="2">
        <v>95</v>
      </c>
      <c r="AO15" s="2">
        <v>95</v>
      </c>
      <c r="AP15" s="2"/>
      <c r="AQ15" s="2"/>
      <c r="AR15" s="49">
        <f t="shared" si="18"/>
        <v>93.333333333333329</v>
      </c>
      <c r="AS15" s="13"/>
      <c r="AT15" s="6">
        <v>85</v>
      </c>
      <c r="AU15" s="2">
        <v>90</v>
      </c>
      <c r="AV15" s="2">
        <v>88</v>
      </c>
      <c r="AW15" s="2"/>
      <c r="AX15" s="2"/>
      <c r="AY15" s="51">
        <f t="shared" si="19"/>
        <v>87.666666666666671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8144</v>
      </c>
      <c r="C16" s="14" t="s">
        <v>73</v>
      </c>
      <c r="D16" s="13"/>
      <c r="E16" s="14">
        <f t="shared" si="0"/>
        <v>88</v>
      </c>
      <c r="F16" s="13"/>
      <c r="G16" s="24">
        <f t="shared" si="1"/>
        <v>91</v>
      </c>
      <c r="H16" s="24">
        <f t="shared" si="2"/>
        <v>88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85</v>
      </c>
      <c r="M16" s="13"/>
      <c r="N16" s="36" t="str">
        <f t="shared" si="6"/>
        <v/>
      </c>
      <c r="O16" s="2">
        <v>82</v>
      </c>
      <c r="P16" s="2">
        <v>79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93.333333333333329</v>
      </c>
      <c r="AM16" s="6">
        <v>95</v>
      </c>
      <c r="AN16" s="2">
        <v>95</v>
      </c>
      <c r="AO16" s="2">
        <v>90</v>
      </c>
      <c r="AP16" s="2"/>
      <c r="AQ16" s="2"/>
      <c r="AR16" s="49">
        <f t="shared" si="18"/>
        <v>93.333333333333329</v>
      </c>
      <c r="AS16" s="13"/>
      <c r="AT16" s="6">
        <v>85</v>
      </c>
      <c r="AU16" s="2">
        <v>86</v>
      </c>
      <c r="AV16" s="2">
        <v>86</v>
      </c>
      <c r="AW16" s="2"/>
      <c r="AX16" s="2"/>
      <c r="AY16" s="51">
        <f t="shared" si="19"/>
        <v>85.666666666666671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8158</v>
      </c>
      <c r="C17" s="14" t="s">
        <v>74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85</v>
      </c>
      <c r="M17" s="13"/>
      <c r="N17" s="36" t="str">
        <f t="shared" si="6"/>
        <v/>
      </c>
      <c r="O17" s="2">
        <v>83</v>
      </c>
      <c r="P17" s="2">
        <v>75</v>
      </c>
      <c r="Q17" s="13"/>
      <c r="R17" s="3">
        <v>82</v>
      </c>
      <c r="S17" s="1"/>
      <c r="T17" s="39">
        <f t="shared" si="7"/>
        <v>82</v>
      </c>
      <c r="U17" s="1">
        <v>95</v>
      </c>
      <c r="V17" s="1"/>
      <c r="W17" s="39">
        <f t="shared" si="8"/>
        <v>95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95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89.666666666666671</v>
      </c>
      <c r="AM17" s="6">
        <v>85</v>
      </c>
      <c r="AN17" s="2">
        <v>85</v>
      </c>
      <c r="AO17" s="2">
        <v>88</v>
      </c>
      <c r="AP17" s="2"/>
      <c r="AQ17" s="2"/>
      <c r="AR17" s="49">
        <f t="shared" si="18"/>
        <v>86</v>
      </c>
      <c r="AS17" s="13"/>
      <c r="AT17" s="6">
        <v>85</v>
      </c>
      <c r="AU17" s="2">
        <v>86</v>
      </c>
      <c r="AV17" s="2">
        <v>86</v>
      </c>
      <c r="AW17" s="2"/>
      <c r="AX17" s="2"/>
      <c r="AY17" s="51">
        <f t="shared" si="19"/>
        <v>85.666666666666671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8200</v>
      </c>
      <c r="C18" s="14" t="s">
        <v>75</v>
      </c>
      <c r="D18" s="13"/>
      <c r="E18" s="14">
        <f t="shared" si="0"/>
        <v>87</v>
      </c>
      <c r="F18" s="13"/>
      <c r="G18" s="24">
        <f t="shared" si="1"/>
        <v>90</v>
      </c>
      <c r="H18" s="24">
        <f t="shared" si="2"/>
        <v>87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85</v>
      </c>
      <c r="M18" s="13"/>
      <c r="N18" s="36" t="str">
        <f t="shared" si="6"/>
        <v/>
      </c>
      <c r="O18" s="2">
        <v>87</v>
      </c>
      <c r="P18" s="2">
        <v>74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90.666666666666671</v>
      </c>
      <c r="AM18" s="6">
        <v>85</v>
      </c>
      <c r="AN18" s="2">
        <v>95</v>
      </c>
      <c r="AO18" s="2">
        <v>95</v>
      </c>
      <c r="AP18" s="2"/>
      <c r="AQ18" s="2"/>
      <c r="AR18" s="49">
        <f t="shared" si="18"/>
        <v>91.666666666666671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8368</v>
      </c>
      <c r="C19" s="14" t="s">
        <v>76</v>
      </c>
      <c r="D19" s="13"/>
      <c r="E19" s="14">
        <f t="shared" si="0"/>
        <v>88</v>
      </c>
      <c r="F19" s="13"/>
      <c r="G19" s="24">
        <f t="shared" si="1"/>
        <v>90</v>
      </c>
      <c r="H19" s="24">
        <f t="shared" si="2"/>
        <v>88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85</v>
      </c>
      <c r="M19" s="13"/>
      <c r="N19" s="36" t="str">
        <f t="shared" si="6"/>
        <v/>
      </c>
      <c r="O19" s="2">
        <v>88</v>
      </c>
      <c r="P19" s="2">
        <v>79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91.666666666666671</v>
      </c>
      <c r="AM19" s="6">
        <v>85</v>
      </c>
      <c r="AN19" s="2">
        <v>88</v>
      </c>
      <c r="AO19" s="2">
        <v>91</v>
      </c>
      <c r="AP19" s="2"/>
      <c r="AQ19" s="2"/>
      <c r="AR19" s="49">
        <f t="shared" si="18"/>
        <v>88</v>
      </c>
      <c r="AS19" s="13"/>
      <c r="AT19" s="6">
        <v>85</v>
      </c>
      <c r="AU19" s="2">
        <v>86</v>
      </c>
      <c r="AV19" s="2">
        <v>86</v>
      </c>
      <c r="AW19" s="2"/>
      <c r="AX19" s="2"/>
      <c r="AY19" s="51">
        <f t="shared" si="19"/>
        <v>85.666666666666671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85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87.222222222222229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63</v>
      </c>
      <c r="H55" s="101"/>
      <c r="I55" s="13">
        <f>IF(COUNTBLANK($P$11:$P$50)=40,"",AVERAGE($P$11:$P$50))</f>
        <v>74.888888888888886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zoomScale="98" zoomScaleNormal="98" workbookViewId="0">
      <pane xSplit="3" ySplit="10" topLeftCell="D11" activePane="bottomRight" state="frozen"/>
      <selection pane="topRight"/>
      <selection pane="bottomLeft"/>
      <selection pane="bottomRight" activeCell="J17" sqref="J1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0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77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17091</v>
      </c>
      <c r="C11" s="14" t="s">
        <v>78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85</v>
      </c>
      <c r="M11" s="13"/>
      <c r="N11" s="35" t="str">
        <f t="shared" ref="N11:N50" si="6">IF(BB11="","",BB11)</f>
        <v/>
      </c>
      <c r="O11" s="2">
        <v>84</v>
      </c>
      <c r="P11" s="1">
        <v>79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95</v>
      </c>
      <c r="AN11" s="2">
        <v>88</v>
      </c>
      <c r="AO11" s="2">
        <v>95</v>
      </c>
      <c r="AP11" s="2"/>
      <c r="AQ11" s="2"/>
      <c r="AR11" s="49">
        <f t="shared" ref="AR11:AR50" si="18">IF(COUNTBLANK(AM11:AQ11)=5,"",AVERAGE(AM11:AQ11))</f>
        <v>92.666666666666671</v>
      </c>
      <c r="AS11" s="13"/>
      <c r="AT11" s="6">
        <v>85</v>
      </c>
      <c r="AU11" s="2">
        <v>87</v>
      </c>
      <c r="AV11" s="2">
        <v>90</v>
      </c>
      <c r="AW11" s="2"/>
      <c r="AX11" s="2"/>
      <c r="AY11" s="51">
        <f t="shared" ref="AY11:AY50" si="19">IF(COUNTBLANK(AT11:AX11)=5,"",AVERAGE(AT11:AX11))</f>
        <v>87.333333333333329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17092</v>
      </c>
      <c r="C12" s="14" t="s">
        <v>79</v>
      </c>
      <c r="D12" s="13"/>
      <c r="E12" s="14">
        <f t="shared" si="0"/>
        <v>88</v>
      </c>
      <c r="F12" s="13"/>
      <c r="G12" s="24">
        <f t="shared" si="1"/>
        <v>90</v>
      </c>
      <c r="H12" s="24">
        <f t="shared" si="2"/>
        <v>88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85</v>
      </c>
      <c r="M12" s="13"/>
      <c r="N12" s="36" t="str">
        <f t="shared" si="6"/>
        <v/>
      </c>
      <c r="O12" s="2">
        <v>86</v>
      </c>
      <c r="P12" s="2">
        <v>79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91.666666666666671</v>
      </c>
      <c r="AM12" s="6">
        <v>90</v>
      </c>
      <c r="AN12" s="2">
        <v>90</v>
      </c>
      <c r="AO12" s="2">
        <v>92</v>
      </c>
      <c r="AP12" s="2"/>
      <c r="AQ12" s="2"/>
      <c r="AR12" s="49">
        <f t="shared" si="18"/>
        <v>90.666666666666671</v>
      </c>
      <c r="AS12" s="13"/>
      <c r="AT12" s="6">
        <v>85</v>
      </c>
      <c r="AU12" s="2">
        <v>86</v>
      </c>
      <c r="AV12" s="2">
        <v>88</v>
      </c>
      <c r="AW12" s="2"/>
      <c r="AX12" s="2"/>
      <c r="AY12" s="51">
        <f t="shared" si="19"/>
        <v>86.333333333333329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17093</v>
      </c>
      <c r="C13" s="14" t="s">
        <v>80</v>
      </c>
      <c r="D13" s="13"/>
      <c r="E13" s="14">
        <f t="shared" si="0"/>
        <v>88</v>
      </c>
      <c r="F13" s="13"/>
      <c r="G13" s="24">
        <f t="shared" si="1"/>
        <v>90</v>
      </c>
      <c r="H13" s="24">
        <f t="shared" si="2"/>
        <v>88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85</v>
      </c>
      <c r="M13" s="13"/>
      <c r="N13" s="36" t="str">
        <f t="shared" si="6"/>
        <v/>
      </c>
      <c r="O13" s="2">
        <v>84</v>
      </c>
      <c r="P13" s="2">
        <v>79</v>
      </c>
      <c r="Q13" s="13"/>
      <c r="R13" s="3">
        <v>95</v>
      </c>
      <c r="S13" s="1"/>
      <c r="T13" s="39">
        <f t="shared" si="7"/>
        <v>95</v>
      </c>
      <c r="U13" s="1">
        <v>90</v>
      </c>
      <c r="V13" s="1"/>
      <c r="W13" s="39">
        <f t="shared" si="8"/>
        <v>90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90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93.333333333333329</v>
      </c>
      <c r="AM13" s="6">
        <v>90</v>
      </c>
      <c r="AN13" s="2">
        <v>95</v>
      </c>
      <c r="AO13" s="2">
        <v>86</v>
      </c>
      <c r="AP13" s="2"/>
      <c r="AQ13" s="2"/>
      <c r="AR13" s="49">
        <f t="shared" si="18"/>
        <v>90.333333333333329</v>
      </c>
      <c r="AS13" s="13"/>
      <c r="AT13" s="6">
        <v>85</v>
      </c>
      <c r="AU13" s="2">
        <v>85</v>
      </c>
      <c r="AV13" s="2">
        <v>86</v>
      </c>
      <c r="AW13" s="2"/>
      <c r="AX13" s="2"/>
      <c r="AY13" s="51">
        <f t="shared" si="19"/>
        <v>85.333333333333329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17094</v>
      </c>
      <c r="C14" s="14" t="s">
        <v>81</v>
      </c>
      <c r="D14" s="13"/>
      <c r="E14" s="14">
        <f t="shared" si="0"/>
        <v>85</v>
      </c>
      <c r="F14" s="13"/>
      <c r="G14" s="24">
        <f t="shared" si="1"/>
        <v>87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85</v>
      </c>
      <c r="M14" s="13"/>
      <c r="N14" s="36" t="str">
        <f t="shared" si="6"/>
        <v/>
      </c>
      <c r="O14" s="2">
        <v>83</v>
      </c>
      <c r="P14" s="2">
        <v>76</v>
      </c>
      <c r="Q14" s="13"/>
      <c r="R14" s="3">
        <v>81</v>
      </c>
      <c r="S14" s="1"/>
      <c r="T14" s="39">
        <f t="shared" si="7"/>
        <v>81</v>
      </c>
      <c r="U14" s="1">
        <v>85</v>
      </c>
      <c r="V14" s="1"/>
      <c r="W14" s="39">
        <f t="shared" si="8"/>
        <v>85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85</v>
      </c>
      <c r="AN14" s="2">
        <v>95</v>
      </c>
      <c r="AO14" s="2">
        <v>90</v>
      </c>
      <c r="AP14" s="2"/>
      <c r="AQ14" s="2"/>
      <c r="AR14" s="49">
        <f t="shared" si="18"/>
        <v>90</v>
      </c>
      <c r="AS14" s="13"/>
      <c r="AT14" s="6">
        <v>85</v>
      </c>
      <c r="AU14" s="2">
        <v>85</v>
      </c>
      <c r="AV14" s="2">
        <v>85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17095</v>
      </c>
      <c r="C15" s="14" t="s">
        <v>82</v>
      </c>
      <c r="D15" s="13"/>
      <c r="E15" s="14">
        <f t="shared" si="0"/>
        <v>85</v>
      </c>
      <c r="F15" s="13"/>
      <c r="G15" s="24">
        <f t="shared" si="1"/>
        <v>88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85</v>
      </c>
      <c r="M15" s="13"/>
      <c r="N15" s="36" t="str">
        <f t="shared" si="6"/>
        <v/>
      </c>
      <c r="O15" s="2">
        <v>84</v>
      </c>
      <c r="P15" s="2">
        <v>72</v>
      </c>
      <c r="Q15" s="13"/>
      <c r="R15" s="3">
        <v>90</v>
      </c>
      <c r="S15" s="1"/>
      <c r="T15" s="39">
        <f t="shared" si="7"/>
        <v>90</v>
      </c>
      <c r="U15" s="1">
        <v>95</v>
      </c>
      <c r="V15" s="1"/>
      <c r="W15" s="39">
        <f t="shared" si="8"/>
        <v>95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85</v>
      </c>
      <c r="AN15" s="2">
        <v>85</v>
      </c>
      <c r="AO15" s="2">
        <v>87</v>
      </c>
      <c r="AP15" s="2"/>
      <c r="AQ15" s="2"/>
      <c r="AR15" s="49">
        <f t="shared" si="18"/>
        <v>85.666666666666671</v>
      </c>
      <c r="AS15" s="13"/>
      <c r="AT15" s="6">
        <v>85</v>
      </c>
      <c r="AU15" s="2">
        <v>85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17096</v>
      </c>
      <c r="C16" s="14" t="s">
        <v>83</v>
      </c>
      <c r="D16" s="13"/>
      <c r="E16" s="14">
        <f t="shared" si="0"/>
        <v>85</v>
      </c>
      <c r="F16" s="13"/>
      <c r="G16" s="24">
        <f t="shared" si="1"/>
        <v>88</v>
      </c>
      <c r="H16" s="24">
        <f t="shared" si="2"/>
        <v>85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85</v>
      </c>
      <c r="M16" s="13"/>
      <c r="N16" s="36" t="str">
        <f t="shared" si="6"/>
        <v/>
      </c>
      <c r="O16" s="2">
        <v>84</v>
      </c>
      <c r="P16" s="2">
        <v>72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91.666666666666671</v>
      </c>
      <c r="AM16" s="6">
        <v>85</v>
      </c>
      <c r="AN16" s="2">
        <v>83</v>
      </c>
      <c r="AO16" s="2">
        <v>88</v>
      </c>
      <c r="AP16" s="2"/>
      <c r="AQ16" s="2"/>
      <c r="AR16" s="49">
        <f t="shared" si="18"/>
        <v>85.333333333333329</v>
      </c>
      <c r="AS16" s="13"/>
      <c r="AT16" s="6">
        <v>85</v>
      </c>
      <c r="AU16" s="2">
        <v>85</v>
      </c>
      <c r="AV16" s="2">
        <v>85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17097</v>
      </c>
      <c r="C17" s="14" t="s">
        <v>84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85</v>
      </c>
      <c r="M17" s="13"/>
      <c r="N17" s="36" t="str">
        <f t="shared" si="6"/>
        <v/>
      </c>
      <c r="O17" s="2">
        <v>90</v>
      </c>
      <c r="P17" s="2">
        <v>81</v>
      </c>
      <c r="Q17" s="13"/>
      <c r="R17" s="3">
        <v>92</v>
      </c>
      <c r="S17" s="1"/>
      <c r="T17" s="39">
        <f t="shared" si="7"/>
        <v>92</v>
      </c>
      <c r="U17" s="1">
        <v>95</v>
      </c>
      <c r="V17" s="1"/>
      <c r="W17" s="39">
        <f t="shared" si="8"/>
        <v>95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94</v>
      </c>
      <c r="AM17" s="6">
        <v>88</v>
      </c>
      <c r="AN17" s="2">
        <v>90</v>
      </c>
      <c r="AO17" s="2">
        <v>88</v>
      </c>
      <c r="AP17" s="2"/>
      <c r="AQ17" s="2"/>
      <c r="AR17" s="49">
        <f t="shared" si="18"/>
        <v>88.666666666666671</v>
      </c>
      <c r="AS17" s="13"/>
      <c r="AT17" s="6">
        <v>85</v>
      </c>
      <c r="AU17" s="2">
        <v>86</v>
      </c>
      <c r="AV17" s="2">
        <v>88</v>
      </c>
      <c r="AW17" s="2"/>
      <c r="AX17" s="2"/>
      <c r="AY17" s="51">
        <f t="shared" si="19"/>
        <v>86.333333333333329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85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63</v>
      </c>
      <c r="H55" s="101"/>
      <c r="I55" s="13">
        <f>IF(COUNTBLANK($P$11:$P$50)=40,"",AVERAGE($P$11:$P$50))</f>
        <v>76.857142857142861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2</vt:lpstr>
      <vt:lpstr>XI-IPA 5</vt:lpstr>
      <vt:lpstr>XI-IPS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2016-12-13T07:24:45Z</dcterms:modified>
</cp:coreProperties>
</file>