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70" windowWidth="14055" windowHeight="6855"/>
  </bookViews>
  <sheets>
    <sheet name="X-IPS 1" sheetId="1" r:id="rId1"/>
  </sheets>
  <calcPr calcId="144525"/>
</workbook>
</file>

<file path=xl/calcChain.xml><?xml version="1.0" encoding="utf-8"?>
<calcChain xmlns="http://schemas.openxmlformats.org/spreadsheetml/2006/main">
  <c r="K55" i="1" l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L49" i="1"/>
  <c r="K49" i="1"/>
  <c r="J49" i="1"/>
  <c r="H49" i="1"/>
  <c r="G49" i="1"/>
  <c r="F49" i="1"/>
  <c r="E49" i="1"/>
  <c r="P48" i="1"/>
  <c r="N48" i="1"/>
  <c r="M48" i="1"/>
  <c r="K48" i="1"/>
  <c r="L48" i="1" s="1"/>
  <c r="J48" i="1"/>
  <c r="H48" i="1"/>
  <c r="G48" i="1"/>
  <c r="F48" i="1"/>
  <c r="E48" i="1"/>
  <c r="P47" i="1"/>
  <c r="M47" i="1"/>
  <c r="N47" i="1" s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N42" i="1"/>
  <c r="M42" i="1"/>
  <c r="K42" i="1"/>
  <c r="L42" i="1" s="1"/>
  <c r="J42" i="1"/>
  <c r="G42" i="1"/>
  <c r="H42" i="1" s="1"/>
  <c r="E42" i="1"/>
  <c r="F42" i="1" s="1"/>
  <c r="P41" i="1"/>
  <c r="M41" i="1"/>
  <c r="N41" i="1" s="1"/>
  <c r="L41" i="1"/>
  <c r="K41" i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L17" i="1"/>
  <c r="K17" i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4" i="1" l="1"/>
  <c r="H11" i="1"/>
  <c r="K52" i="1"/>
  <c r="K53" i="1"/>
</calcChain>
</file>

<file path=xl/sharedStrings.xml><?xml version="1.0" encoding="utf-8"?>
<sst xmlns="http://schemas.openxmlformats.org/spreadsheetml/2006/main" count="187" uniqueCount="123">
  <si>
    <t>DAFTAR NILAI SISWA SMAN 9 SEMARANG SEMESTER GASAL TAHUN PELAJARAN 2019/2020</t>
  </si>
  <si>
    <t>Guru :</t>
  </si>
  <si>
    <t>Dewi Mulya Sari S.Kom.</t>
  </si>
  <si>
    <t>Kelas X-IPS 1</t>
  </si>
  <si>
    <t>Mapel :</t>
  </si>
  <si>
    <t>Informatika [ Lintas Minat ]</t>
  </si>
  <si>
    <t>didownload 12/12/2019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</si>
  <si>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</si>
  <si>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</si>
  <si>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</si>
  <si>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</si>
  <si>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</si>
  <si>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</si>
  <si>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</si>
  <si>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</si>
  <si>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</si>
  <si>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</si>
  <si>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</si>
  <si>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</si>
  <si>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</si>
  <si>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</si>
  <si>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</si>
  <si>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</si>
  <si>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</si>
  <si>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</si>
  <si>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</si>
  <si>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</si>
  <si>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</si>
  <si>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</si>
  <si>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</si>
  <si>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</si>
  <si>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</si>
  <si>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</si>
  <si>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</si>
  <si>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</si>
  <si>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</si>
  <si>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</si>
  <si>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</si>
  <si>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</si>
  <si>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</si>
  <si>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</si>
  <si>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</si>
  <si>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</si>
  <si>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</si>
  <si>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</si>
  <si>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</si>
  <si>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</si>
  <si>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</si>
  <si>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</si>
  <si>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</si>
  <si>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</si>
  <si>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</si>
  <si>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</si>
  <si>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</si>
  <si>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</si>
  <si>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DWI PUTRANTO</t>
  </si>
  <si>
    <t>Predikat &amp; Deskripsi Pengetahuan</t>
  </si>
  <si>
    <t>ACUAN MENGISI DESKRIPSI</t>
  </si>
  <si>
    <t>AGILIA PRAMUDI ASTUTI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</si>
  <si>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</si>
  <si>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</si>
  <si>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</si>
  <si>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</si>
  <si>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</si>
  <si>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</si>
  <si>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</si>
  <si>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</si>
  <si>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AKBAR RAMDANI</t>
  </si>
  <si>
    <t>ANGGITA PURWANINGTYAS</t>
  </si>
  <si>
    <t>ARDHIANSA SYACHPUTRA</t>
  </si>
  <si>
    <t>BERNADIKTUS REYNALDO NATHANAEL ANDREAN</t>
  </si>
  <si>
    <t>BRIGITA EVANA ZANDRA SARASWATI</t>
  </si>
  <si>
    <t>CICILIA FIONA ARWADIKA PUTRI</t>
  </si>
  <si>
    <t>CLEOPHILA DEVINA NUGRAHANI</t>
  </si>
  <si>
    <t>DANENDRA MAHARDHIKA</t>
  </si>
  <si>
    <t>DE ROSAL, PIUS CHRISTIAN</t>
  </si>
  <si>
    <t>DEVITA YUNIAWATI</t>
  </si>
  <si>
    <t>DICKY DHARMAWAN CHANDRA WIBOWO</t>
  </si>
  <si>
    <t>ENDHARTO MUSTIKO AJI PRATOMO</t>
  </si>
  <si>
    <t>EPIVANIA RETNO NUGRAHENI</t>
  </si>
  <si>
    <t>Predikat &amp; Deskripsi Keterampilan</t>
  </si>
  <si>
    <t>GALIH AYU SARAS WATI</t>
  </si>
  <si>
    <t>GANANG WIRABHAKTI</t>
  </si>
  <si>
    <t>GRISELDA NATASHA ALDA</t>
  </si>
  <si>
    <t>HILARIUS MARCELL NIKKO ALBERTO</t>
  </si>
  <si>
    <t>IBNU UMAR FAUZI</t>
  </si>
  <si>
    <t>IVAN SATYA ADHI WICAKSONO</t>
  </si>
  <si>
    <t>KARINA PUTRI ARDANI</t>
  </si>
  <si>
    <t>LINTANG CENDEKIA MUGHNY SANJAYA</t>
  </si>
  <si>
    <t>MARIA ELGA PUTRI</t>
  </si>
  <si>
    <t>MUH. GIBRAN ABDIEL ATMAJA</t>
  </si>
  <si>
    <t>MUHAMAT RIJAL MUSTOFA</t>
  </si>
  <si>
    <t>MUHAMMAD NUR AFRIZAL</t>
  </si>
  <si>
    <t>MUHAMMAD RAJENDRA SYAHPUTRA</t>
  </si>
  <si>
    <t>NABILA GUSTI SAPUTRI</t>
  </si>
  <si>
    <t>NAFATHA CRISANDI</t>
  </si>
  <si>
    <t>PATRICIA SELMA PUTRANTO</t>
  </si>
  <si>
    <t>RAFIF ARSYA PRADIVA</t>
  </si>
  <si>
    <t>RAKA EGA SAPUTRA</t>
  </si>
  <si>
    <t>RM. ARIEL SATRIA SAKTI ARKANANTA</t>
  </si>
  <si>
    <t>SEPTIANA INTAN HANDAYANI</t>
  </si>
  <si>
    <t>SHELVIA ANGELIQUE DYAH PITHALOKA ZAHARA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</si>
  <si>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</si>
  <si>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</si>
  <si>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</si>
  <si>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</si>
  <si>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</si>
  <si>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</si>
  <si>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</si>
  <si>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</si>
  <si>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</si>
  <si>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</si>
  <si>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</si>
  <si>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</si>
  <si>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19831028 200903 2 001</t>
  </si>
  <si>
    <t>Memiliki kemampuan menganalisis integrasi aplikasi office namun perlu peningkatan pemahaman jenis persoalan  penggunaan komputer yang kompleks dari sebelumnya.</t>
  </si>
  <si>
    <t>Memiliki kemampuan menganalisis interaksi antar hardware, software dan brainware namun perlu meningkatkan pengenalan jaringan komputer lebih teknis.</t>
  </si>
  <si>
    <t>Memiliki kemampuan menganalisis jaringan komputer namun perlu meningkatkan pemahaman aspek privasi dalam pengumpulan data.</t>
  </si>
  <si>
    <t>Memiliki kemampuan dalam menganalisis berbagai cara visualiasi data.</t>
  </si>
  <si>
    <t>Sangat terampil dalam memakai fitur lanjut aplikasi office.</t>
  </si>
  <si>
    <t>Sangat terampil dalam melakukan interaksi  antara dua atau lebih perangkat yang berbeda.</t>
  </si>
  <si>
    <t>Sangat terampil dalam menjelaskan jenis-jenis jaringan komputer.</t>
  </si>
  <si>
    <t>Sangat terampil dalam memvisualisasikan data dalam jumlah besar serta memberikan interpretasi yang berdasarkan penalaran dan prediksi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</si>
</sst>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E11" activePane="bottomRight" state="frozen"/>
      <selection pane="topRight"/>
      <selection pane="bottomLeft"/>
      <selection pane="bottomRight" activeCell="J16" sqref="J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19" max="19" width="9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1071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1071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129222</v>
      </c>
      <c r="C11" s="19" t="s">
        <v>55</v>
      </c>
      <c r="D11" s="18"/>
      <c r="E11" s="28">
        <f t="shared" ref="E11:E50" si="0">IF((COUNTA(T11:AC11)&gt;0),(ROUND((AVERAGE(T11:AC11)),0)),"")</f>
        <v>68</v>
      </c>
      <c r="F11" s="28" t="str">
        <f t="shared" ref="F11:F50" si="1">IF(AND(ISNUMBER(E11),E11&gt;=1),IF(E11&lt;=$FD$13,$FE$13,IF(E11&lt;=$FD$14,$FE$14,IF(E11&lt;=$FD$15,$FE$15,IF(E11&lt;=$FD$16,$FE$16,)))), "")</f>
        <v>D</v>
      </c>
      <c r="G11" s="28">
        <f t="shared" ref="G11:G50" si="2">IF((COUNTA(T11:AD11)&gt;0),(ROUND((AVERAGE(T11:AD11)),0)),"")</f>
        <v>68</v>
      </c>
      <c r="H11" s="28" t="str">
        <f t="shared" ref="H11:H50" si="3">IF(AND(ISNUMBER(G11),G11&gt;=1),IF(G11&lt;=$FD$13,$FE$13,IF(G11&lt;=$FD$14,$FE$14,IF(G11&lt;=$FD$15,$FE$15,IF(G11&lt;=$FD$16,$FE$16,)))), "")</f>
        <v>D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integrasi aplikasi office namun perlu peningkatan pemahaman jenis persoalan  penggunaan komputer yang kompleks dari sebelumnya.</v>
      </c>
      <c r="K11" s="28">
        <f t="shared" ref="K11:K50" si="5">IF((COUNTA(AF11:AO11)&gt;0),AVERAGE(AF11:AO11),"")</f>
        <v>72.5</v>
      </c>
      <c r="L11" s="28" t="str">
        <f t="shared" ref="L11:L50" si="6">IF(AND(ISNUMBER(K11),K11&gt;=1), IF(K11&lt;=$FD$27,$FE$27,IF(K11&lt;=$FD$28,$FE$28,IF(K11&lt;=$FD$29,$FE$29,IF(K11&lt;=$FD$30,$FE$30,)))), "")</f>
        <v>C</v>
      </c>
      <c r="M11" s="28">
        <f t="shared" ref="M11:M50" si="7">IF((COUNTA(AF11:AO11)&gt;0),AVERAGE(AF11:AO11),"")</f>
        <v>72.5</v>
      </c>
      <c r="N11" s="28" t="str">
        <f t="shared" ref="N11:N50" si="8">IF(AND(ISNUMBER(M11),M11&gt;=1), IF(M11&lt;=$FD$27,$FE$27,IF(M11&lt;=$FD$28,$FE$28,IF(M11&lt;=$FD$29,$FE$29,IF(M11&lt;=$FD$30,$FE$30,)))), "")</f>
        <v>C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melakukan interaksi  antara dua atau lebih perangkat yang berbeda.</v>
      </c>
      <c r="Q11" s="39"/>
      <c r="R11" s="39" t="s">
        <v>9</v>
      </c>
      <c r="S11" s="18"/>
      <c r="T11" s="1">
        <v>70</v>
      </c>
      <c r="U11" s="1">
        <v>70</v>
      </c>
      <c r="V11" s="1">
        <v>65</v>
      </c>
      <c r="W11" s="1">
        <v>65</v>
      </c>
      <c r="X11" s="1"/>
      <c r="Y11" s="1"/>
      <c r="Z11" s="1"/>
      <c r="AA11" s="1"/>
      <c r="AB11" s="1"/>
      <c r="AC11" s="1"/>
      <c r="AD11" s="1"/>
      <c r="AE11" s="18"/>
      <c r="AF11" s="1">
        <v>70</v>
      </c>
      <c r="AG11" s="1">
        <v>70</v>
      </c>
      <c r="AH11" s="1">
        <v>70</v>
      </c>
      <c r="AI11" s="1">
        <v>80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124678</v>
      </c>
      <c r="C12" s="19" t="s">
        <v>58</v>
      </c>
      <c r="D12" s="18"/>
      <c r="E12" s="28">
        <f t="shared" si="0"/>
        <v>70</v>
      </c>
      <c r="F12" s="28" t="str">
        <f t="shared" si="1"/>
        <v>C</v>
      </c>
      <c r="G12" s="28">
        <f t="shared" si="2"/>
        <v>70</v>
      </c>
      <c r="H12" s="28" t="str">
        <f t="shared" si="3"/>
        <v>C</v>
      </c>
      <c r="I12" s="36">
        <v>2</v>
      </c>
      <c r="J12" s="28" t="str">
        <f t="shared" si="4"/>
        <v>Memiliki kemampuan menganalisis interaksi antar hardware, software dan brainware namun perlu meningkatkan pengenalan jaringan komputer lebih teknis.</v>
      </c>
      <c r="K12" s="28">
        <f t="shared" si="5"/>
        <v>77</v>
      </c>
      <c r="L12" s="28" t="str">
        <f t="shared" si="6"/>
        <v>B</v>
      </c>
      <c r="M12" s="28">
        <f t="shared" si="7"/>
        <v>77</v>
      </c>
      <c r="N12" s="28" t="str">
        <f t="shared" si="8"/>
        <v>B</v>
      </c>
      <c r="O12" s="36">
        <v>2</v>
      </c>
      <c r="P12" s="28" t="str">
        <f t="shared" si="9"/>
        <v>Sangat terampil dalam melakukan interaksi  antara dua atau lebih perangkat yang berbeda.</v>
      </c>
      <c r="Q12" s="39"/>
      <c r="R12" s="39" t="s">
        <v>8</v>
      </c>
      <c r="S12" s="18"/>
      <c r="T12" s="1">
        <v>65</v>
      </c>
      <c r="U12" s="1">
        <v>70</v>
      </c>
      <c r="V12" s="1">
        <v>70</v>
      </c>
      <c r="W12" s="1">
        <v>73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78</v>
      </c>
      <c r="AH12" s="1">
        <v>70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124694</v>
      </c>
      <c r="C13" s="19" t="s">
        <v>67</v>
      </c>
      <c r="D13" s="18"/>
      <c r="E13" s="28">
        <f t="shared" si="0"/>
        <v>69</v>
      </c>
      <c r="F13" s="28" t="str">
        <f t="shared" si="1"/>
        <v>D</v>
      </c>
      <c r="G13" s="28">
        <f t="shared" si="2"/>
        <v>69</v>
      </c>
      <c r="H13" s="28" t="str">
        <f t="shared" si="3"/>
        <v>D</v>
      </c>
      <c r="I13" s="36">
        <v>1</v>
      </c>
      <c r="J13" s="28" t="str">
        <f t="shared" si="4"/>
        <v>Memiliki kemampuan menganalisis integrasi aplikasi office namun perlu peningkatan pemahaman jenis persoalan  penggunaan komputer yang kompleks dari sebelumnya.</v>
      </c>
      <c r="K13" s="28">
        <f t="shared" si="5"/>
        <v>72.5</v>
      </c>
      <c r="L13" s="28" t="str">
        <f t="shared" si="6"/>
        <v>C</v>
      </c>
      <c r="M13" s="28">
        <f t="shared" si="7"/>
        <v>72.5</v>
      </c>
      <c r="N13" s="28" t="str">
        <f t="shared" si="8"/>
        <v>C</v>
      </c>
      <c r="O13" s="36">
        <v>2</v>
      </c>
      <c r="P13" s="28" t="str">
        <f t="shared" si="9"/>
        <v>Sangat terampil dalam melakukan interaksi  antara dua atau lebih perangkat yang berbeda.</v>
      </c>
      <c r="Q13" s="39"/>
      <c r="R13" s="39" t="s">
        <v>9</v>
      </c>
      <c r="S13" s="18"/>
      <c r="T13" s="1">
        <v>68</v>
      </c>
      <c r="U13" s="1">
        <v>70</v>
      </c>
      <c r="V13" s="1">
        <v>70</v>
      </c>
      <c r="W13" s="1">
        <v>68</v>
      </c>
      <c r="X13" s="1"/>
      <c r="Y13" s="1"/>
      <c r="Z13" s="1"/>
      <c r="AA13" s="1"/>
      <c r="AB13" s="1"/>
      <c r="AC13" s="1"/>
      <c r="AD13" s="1"/>
      <c r="AE13" s="18"/>
      <c r="AF13" s="1">
        <v>70</v>
      </c>
      <c r="AG13" s="1">
        <v>70</v>
      </c>
      <c r="AH13" s="1">
        <v>70</v>
      </c>
      <c r="AI13" s="1">
        <v>80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115</v>
      </c>
      <c r="FI13" s="43" t="s">
        <v>119</v>
      </c>
      <c r="FJ13" s="41">
        <v>52401</v>
      </c>
      <c r="FK13" s="41">
        <v>52411</v>
      </c>
    </row>
    <row r="14" spans="1:167" x14ac:dyDescent="0.25">
      <c r="A14" s="19">
        <v>4</v>
      </c>
      <c r="B14" s="19">
        <v>124710</v>
      </c>
      <c r="C14" s="19" t="s">
        <v>68</v>
      </c>
      <c r="D14" s="18"/>
      <c r="E14" s="28">
        <f t="shared" si="0"/>
        <v>77</v>
      </c>
      <c r="F14" s="28" t="str">
        <f t="shared" si="1"/>
        <v>B</v>
      </c>
      <c r="G14" s="28">
        <f t="shared" si="2"/>
        <v>77</v>
      </c>
      <c r="H14" s="28" t="str">
        <f t="shared" si="3"/>
        <v>B</v>
      </c>
      <c r="I14" s="36">
        <v>2</v>
      </c>
      <c r="J14" s="28" t="str">
        <f t="shared" si="4"/>
        <v>Memiliki kemampuan menganalisis interaksi antar hardware, software dan brainware namun perlu meningkatkan pengenalan jaringan komputer lebih teknis.</v>
      </c>
      <c r="K14" s="28">
        <f t="shared" si="5"/>
        <v>77.75</v>
      </c>
      <c r="L14" s="28" t="str">
        <f t="shared" si="6"/>
        <v>B</v>
      </c>
      <c r="M14" s="28">
        <f t="shared" si="7"/>
        <v>77.75</v>
      </c>
      <c r="N14" s="28" t="str">
        <f t="shared" si="8"/>
        <v>B</v>
      </c>
      <c r="O14" s="36">
        <v>2</v>
      </c>
      <c r="P14" s="28" t="str">
        <f t="shared" si="9"/>
        <v>Sangat terampil dalam melakukan interaksi  antara dua atau lebih perangkat yang berbeda.</v>
      </c>
      <c r="Q14" s="39"/>
      <c r="R14" s="39" t="s">
        <v>8</v>
      </c>
      <c r="S14" s="18"/>
      <c r="T14" s="1">
        <v>75</v>
      </c>
      <c r="U14" s="1">
        <v>75</v>
      </c>
      <c r="V14" s="1">
        <v>79</v>
      </c>
      <c r="W14" s="1">
        <v>79</v>
      </c>
      <c r="X14" s="1"/>
      <c r="Y14" s="1"/>
      <c r="Z14" s="1"/>
      <c r="AA14" s="1"/>
      <c r="AB14" s="1"/>
      <c r="AC14" s="1"/>
      <c r="AD14" s="1"/>
      <c r="AE14" s="18"/>
      <c r="AF14" s="1">
        <v>78</v>
      </c>
      <c r="AG14" s="1">
        <v>78</v>
      </c>
      <c r="AH14" s="1">
        <v>75</v>
      </c>
      <c r="AI14" s="1">
        <v>80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124726</v>
      </c>
      <c r="C15" s="19" t="s">
        <v>69</v>
      </c>
      <c r="D15" s="18"/>
      <c r="E15" s="28">
        <f t="shared" si="0"/>
        <v>70</v>
      </c>
      <c r="F15" s="28" t="str">
        <f t="shared" si="1"/>
        <v>C</v>
      </c>
      <c r="G15" s="28">
        <f t="shared" si="2"/>
        <v>70</v>
      </c>
      <c r="H15" s="28" t="str">
        <f t="shared" si="3"/>
        <v>C</v>
      </c>
      <c r="I15" s="36">
        <v>2</v>
      </c>
      <c r="J15" s="28" t="str">
        <f t="shared" si="4"/>
        <v>Memiliki kemampuan menganalisis interaksi antar hardware, software dan brainware namun perlu meningkatkan pengenalan jaringan komputer lebih teknis.</v>
      </c>
      <c r="K15" s="28">
        <f t="shared" si="5"/>
        <v>72.5</v>
      </c>
      <c r="L15" s="28" t="str">
        <f t="shared" si="6"/>
        <v>C</v>
      </c>
      <c r="M15" s="28">
        <f t="shared" si="7"/>
        <v>72.5</v>
      </c>
      <c r="N15" s="28" t="str">
        <f t="shared" si="8"/>
        <v>C</v>
      </c>
      <c r="O15" s="36">
        <v>2</v>
      </c>
      <c r="P15" s="28" t="str">
        <f t="shared" si="9"/>
        <v>Sangat terampil dalam melakukan interaksi  antara dua atau lebih perangkat yang berbeda.</v>
      </c>
      <c r="Q15" s="39"/>
      <c r="R15" s="39" t="s">
        <v>8</v>
      </c>
      <c r="S15" s="18"/>
      <c r="T15" s="1">
        <v>70</v>
      </c>
      <c r="U15" s="1">
        <v>73</v>
      </c>
      <c r="V15" s="1">
        <v>65</v>
      </c>
      <c r="W15" s="1">
        <v>71</v>
      </c>
      <c r="X15" s="1"/>
      <c r="Y15" s="1"/>
      <c r="Z15" s="1"/>
      <c r="AA15" s="1"/>
      <c r="AB15" s="1"/>
      <c r="AC15" s="1"/>
      <c r="AD15" s="1"/>
      <c r="AE15" s="18"/>
      <c r="AF15" s="1">
        <v>70</v>
      </c>
      <c r="AG15" s="1">
        <v>70</v>
      </c>
      <c r="AH15" s="1">
        <v>70</v>
      </c>
      <c r="AI15" s="1">
        <v>80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116</v>
      </c>
      <c r="FI15" s="43" t="s">
        <v>120</v>
      </c>
      <c r="FJ15" s="41">
        <v>52402</v>
      </c>
      <c r="FK15" s="41">
        <v>52412</v>
      </c>
    </row>
    <row r="16" spans="1:167" x14ac:dyDescent="0.25">
      <c r="A16" s="19">
        <v>6</v>
      </c>
      <c r="B16" s="19">
        <v>124742</v>
      </c>
      <c r="C16" s="19" t="s">
        <v>70</v>
      </c>
      <c r="D16" s="18"/>
      <c r="E16" s="28">
        <f t="shared" si="0"/>
        <v>70</v>
      </c>
      <c r="F16" s="28" t="str">
        <f t="shared" si="1"/>
        <v>C</v>
      </c>
      <c r="G16" s="28">
        <f t="shared" si="2"/>
        <v>70</v>
      </c>
      <c r="H16" s="28" t="str">
        <f t="shared" si="3"/>
        <v>C</v>
      </c>
      <c r="I16" s="36">
        <v>2</v>
      </c>
      <c r="J16" s="28" t="str">
        <f t="shared" si="4"/>
        <v>Memiliki kemampuan menganalisis interaksi antar hardware, software dan brainware namun perlu meningkatkan pengenalan jaringan komputer lebih teknis.</v>
      </c>
      <c r="K16" s="28">
        <f t="shared" si="5"/>
        <v>77</v>
      </c>
      <c r="L16" s="28" t="str">
        <f t="shared" si="6"/>
        <v>B</v>
      </c>
      <c r="M16" s="28">
        <f t="shared" si="7"/>
        <v>77</v>
      </c>
      <c r="N16" s="28" t="str">
        <f t="shared" si="8"/>
        <v>B</v>
      </c>
      <c r="O16" s="36">
        <v>2</v>
      </c>
      <c r="P16" s="28" t="str">
        <f t="shared" si="9"/>
        <v>Sangat terampil dalam melakukan interaksi  antara dua atau lebih perangkat yang berbeda.</v>
      </c>
      <c r="Q16" s="39"/>
      <c r="R16" s="39" t="s">
        <v>8</v>
      </c>
      <c r="S16" s="18"/>
      <c r="T16" s="1">
        <v>70</v>
      </c>
      <c r="U16" s="1">
        <v>65</v>
      </c>
      <c r="V16" s="1">
        <v>70</v>
      </c>
      <c r="W16" s="1">
        <v>75</v>
      </c>
      <c r="X16" s="1"/>
      <c r="Y16" s="1"/>
      <c r="Z16" s="1"/>
      <c r="AA16" s="1"/>
      <c r="AB16" s="1"/>
      <c r="AC16" s="1"/>
      <c r="AD16" s="1"/>
      <c r="AE16" s="18"/>
      <c r="AF16" s="1">
        <v>78</v>
      </c>
      <c r="AG16" s="1">
        <v>78</v>
      </c>
      <c r="AH16" s="1">
        <v>72</v>
      </c>
      <c r="AI16" s="1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124758</v>
      </c>
      <c r="C17" s="19" t="s">
        <v>71</v>
      </c>
      <c r="D17" s="18"/>
      <c r="E17" s="28">
        <f t="shared" si="0"/>
        <v>70</v>
      </c>
      <c r="F17" s="28" t="str">
        <f t="shared" si="1"/>
        <v>C</v>
      </c>
      <c r="G17" s="28">
        <f t="shared" si="2"/>
        <v>70</v>
      </c>
      <c r="H17" s="28" t="str">
        <f t="shared" si="3"/>
        <v>C</v>
      </c>
      <c r="I17" s="36">
        <v>2</v>
      </c>
      <c r="J17" s="28" t="str">
        <f t="shared" si="4"/>
        <v>Memiliki kemampuan menganalisis interaksi antar hardware, software dan brainware namun perlu meningkatkan pengenalan jaringan komputer lebih teknis.</v>
      </c>
      <c r="K17" s="28">
        <f t="shared" si="5"/>
        <v>77.75</v>
      </c>
      <c r="L17" s="28" t="str">
        <f t="shared" si="6"/>
        <v>B</v>
      </c>
      <c r="M17" s="28">
        <f t="shared" si="7"/>
        <v>77.75</v>
      </c>
      <c r="N17" s="28" t="str">
        <f t="shared" si="8"/>
        <v>B</v>
      </c>
      <c r="O17" s="36">
        <v>2</v>
      </c>
      <c r="P17" s="28" t="str">
        <f t="shared" si="9"/>
        <v>Sangat terampil dalam melakukan interaksi  antara dua atau lebih perangkat yang berbeda.</v>
      </c>
      <c r="Q17" s="39"/>
      <c r="R17" s="39" t="s">
        <v>8</v>
      </c>
      <c r="S17" s="18"/>
      <c r="T17" s="1">
        <v>70</v>
      </c>
      <c r="U17" s="1">
        <v>60</v>
      </c>
      <c r="V17" s="1">
        <v>68</v>
      </c>
      <c r="W17" s="1">
        <v>81</v>
      </c>
      <c r="X17" s="1"/>
      <c r="Y17" s="1"/>
      <c r="Z17" s="1"/>
      <c r="AA17" s="1"/>
      <c r="AB17" s="1"/>
      <c r="AC17" s="1"/>
      <c r="AD17" s="1"/>
      <c r="AE17" s="18"/>
      <c r="AF17" s="1">
        <v>78</v>
      </c>
      <c r="AG17" s="1">
        <v>78</v>
      </c>
      <c r="AH17" s="1">
        <v>75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117</v>
      </c>
      <c r="FI17" s="43" t="s">
        <v>121</v>
      </c>
      <c r="FJ17" s="41">
        <v>52403</v>
      </c>
      <c r="FK17" s="41">
        <v>52413</v>
      </c>
    </row>
    <row r="18" spans="1:167" x14ac:dyDescent="0.25">
      <c r="A18" s="19">
        <v>8</v>
      </c>
      <c r="B18" s="19">
        <v>124774</v>
      </c>
      <c r="C18" s="19" t="s">
        <v>72</v>
      </c>
      <c r="D18" s="18"/>
      <c r="E18" s="28">
        <f t="shared" si="0"/>
        <v>70</v>
      </c>
      <c r="F18" s="28" t="str">
        <f t="shared" si="1"/>
        <v>C</v>
      </c>
      <c r="G18" s="28">
        <f t="shared" si="2"/>
        <v>70</v>
      </c>
      <c r="H18" s="28" t="str">
        <f t="shared" si="3"/>
        <v>C</v>
      </c>
      <c r="I18" s="36">
        <v>2</v>
      </c>
      <c r="J18" s="28" t="str">
        <f t="shared" si="4"/>
        <v>Memiliki kemampuan menganalisis interaksi antar hardware, software dan brainware namun perlu meningkatkan pengenalan jaringan komputer lebih teknis.</v>
      </c>
      <c r="K18" s="28">
        <f t="shared" si="5"/>
        <v>77.75</v>
      </c>
      <c r="L18" s="28" t="str">
        <f t="shared" si="6"/>
        <v>B</v>
      </c>
      <c r="M18" s="28">
        <f t="shared" si="7"/>
        <v>77.75</v>
      </c>
      <c r="N18" s="28" t="str">
        <f t="shared" si="8"/>
        <v>B</v>
      </c>
      <c r="O18" s="36">
        <v>2</v>
      </c>
      <c r="P18" s="28" t="str">
        <f t="shared" si="9"/>
        <v>Sangat terampil dalam melakukan interaksi  antara dua atau lebih perangkat yang berbeda.</v>
      </c>
      <c r="Q18" s="39"/>
      <c r="R18" s="39" t="s">
        <v>8</v>
      </c>
      <c r="S18" s="18"/>
      <c r="T18" s="1">
        <v>73</v>
      </c>
      <c r="U18" s="1">
        <v>70</v>
      </c>
      <c r="V18" s="1">
        <v>68</v>
      </c>
      <c r="W18" s="1">
        <v>67</v>
      </c>
      <c r="X18" s="1"/>
      <c r="Y18" s="1"/>
      <c r="Z18" s="1"/>
      <c r="AA18" s="1"/>
      <c r="AB18" s="1"/>
      <c r="AC18" s="1"/>
      <c r="AD18" s="1"/>
      <c r="AE18" s="18"/>
      <c r="AF18" s="1">
        <v>78</v>
      </c>
      <c r="AG18" s="1">
        <v>78</v>
      </c>
      <c r="AH18" s="1">
        <v>75</v>
      </c>
      <c r="AI18" s="1">
        <v>80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124790</v>
      </c>
      <c r="C19" s="19" t="s">
        <v>73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3</v>
      </c>
      <c r="J19" s="28" t="str">
        <f t="shared" si="4"/>
        <v>Memiliki kemampuan menganalisis jaringan komputer namun perlu meningkatkan pemahaman aspek privasi dalam pengumpulan data.</v>
      </c>
      <c r="K19" s="28">
        <f t="shared" si="5"/>
        <v>81.5</v>
      </c>
      <c r="L19" s="28" t="str">
        <f t="shared" si="6"/>
        <v>B</v>
      </c>
      <c r="M19" s="28">
        <f t="shared" si="7"/>
        <v>81.5</v>
      </c>
      <c r="N19" s="28" t="str">
        <f t="shared" si="8"/>
        <v>B</v>
      </c>
      <c r="O19" s="36">
        <v>3</v>
      </c>
      <c r="P19" s="28" t="str">
        <f t="shared" si="9"/>
        <v>Sangat terampil dalam menjelaskan jenis-jenis jaringan komputer.</v>
      </c>
      <c r="Q19" s="39"/>
      <c r="R19" s="39" t="s">
        <v>8</v>
      </c>
      <c r="S19" s="18"/>
      <c r="T19" s="1">
        <v>75</v>
      </c>
      <c r="U19" s="1">
        <v>74</v>
      </c>
      <c r="V19" s="1">
        <v>81</v>
      </c>
      <c r="W19" s="1">
        <v>89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78</v>
      </c>
      <c r="AH19" s="1">
        <v>80</v>
      </c>
      <c r="AI19" s="1">
        <v>83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118</v>
      </c>
      <c r="FI19" s="43" t="s">
        <v>122</v>
      </c>
      <c r="FJ19" s="41">
        <v>52404</v>
      </c>
      <c r="FK19" s="41">
        <v>52414</v>
      </c>
    </row>
    <row r="20" spans="1:167" x14ac:dyDescent="0.25">
      <c r="A20" s="19">
        <v>10</v>
      </c>
      <c r="B20" s="19">
        <v>124806</v>
      </c>
      <c r="C20" s="19" t="s">
        <v>74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2</v>
      </c>
      <c r="J20" s="28" t="str">
        <f t="shared" si="4"/>
        <v>Memiliki kemampuan menganalisis interaksi antar hardware, software dan brainware namun perlu meningkatkan pengenalan jaringan komputer lebih teknis.</v>
      </c>
      <c r="K20" s="28">
        <f t="shared" si="5"/>
        <v>77.5</v>
      </c>
      <c r="L20" s="28" t="str">
        <f t="shared" si="6"/>
        <v>B</v>
      </c>
      <c r="M20" s="28">
        <f t="shared" si="7"/>
        <v>77.5</v>
      </c>
      <c r="N20" s="28" t="str">
        <f t="shared" si="8"/>
        <v>B</v>
      </c>
      <c r="O20" s="36">
        <v>2</v>
      </c>
      <c r="P20" s="28" t="str">
        <f t="shared" si="9"/>
        <v>Sangat terampil dalam melakukan interaksi  antara dua atau lebih perangkat yang berbeda.</v>
      </c>
      <c r="Q20" s="39"/>
      <c r="R20" s="39" t="s">
        <v>8</v>
      </c>
      <c r="S20" s="18"/>
      <c r="T20" s="1">
        <v>80</v>
      </c>
      <c r="U20" s="1">
        <v>77</v>
      </c>
      <c r="V20" s="1">
        <v>70</v>
      </c>
      <c r="W20" s="1">
        <v>77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70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124822</v>
      </c>
      <c r="C21" s="19" t="s">
        <v>75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3</v>
      </c>
      <c r="J21" s="28" t="str">
        <f t="shared" si="4"/>
        <v>Memiliki kemampuan menganalisis jaringan komputer namun perlu meningkatkan pemahaman aspek privasi dalam pengumpulan data.</v>
      </c>
      <c r="K21" s="28">
        <f t="shared" si="5"/>
        <v>84.25</v>
      </c>
      <c r="L21" s="28" t="str">
        <f t="shared" si="6"/>
        <v>A</v>
      </c>
      <c r="M21" s="28">
        <f t="shared" si="7"/>
        <v>84.25</v>
      </c>
      <c r="N21" s="28" t="str">
        <f t="shared" si="8"/>
        <v>A</v>
      </c>
      <c r="O21" s="36">
        <v>3</v>
      </c>
      <c r="P21" s="28" t="str">
        <f t="shared" si="9"/>
        <v>Sangat terampil dalam menjelaskan jenis-jenis jaringan komputer.</v>
      </c>
      <c r="Q21" s="39"/>
      <c r="R21" s="39" t="s">
        <v>8</v>
      </c>
      <c r="S21" s="18"/>
      <c r="T21" s="1">
        <v>88</v>
      </c>
      <c r="U21" s="1">
        <v>80</v>
      </c>
      <c r="V21" s="1">
        <v>84</v>
      </c>
      <c r="W21" s="1">
        <v>77</v>
      </c>
      <c r="X21" s="1"/>
      <c r="Y21" s="1"/>
      <c r="Z21" s="1"/>
      <c r="AA21" s="1"/>
      <c r="AB21" s="1"/>
      <c r="AC21" s="1"/>
      <c r="AD21" s="1"/>
      <c r="AE21" s="18"/>
      <c r="AF21" s="1">
        <v>88</v>
      </c>
      <c r="AG21" s="1">
        <v>80</v>
      </c>
      <c r="AH21" s="1">
        <v>85</v>
      </c>
      <c r="AI21" s="1">
        <v>84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52405</v>
      </c>
      <c r="FK21" s="41">
        <v>52415</v>
      </c>
    </row>
    <row r="22" spans="1:167" x14ac:dyDescent="0.25">
      <c r="A22" s="19">
        <v>12</v>
      </c>
      <c r="B22" s="19">
        <v>124838</v>
      </c>
      <c r="C22" s="19" t="s">
        <v>76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3</v>
      </c>
      <c r="J22" s="28" t="str">
        <f t="shared" si="4"/>
        <v>Memiliki kemampuan menganalisis jaringan komputer namun perlu meningkatkan pemahaman aspek privasi dalam pengumpulan data.</v>
      </c>
      <c r="K22" s="28">
        <f t="shared" si="5"/>
        <v>80.5</v>
      </c>
      <c r="L22" s="28" t="str">
        <f t="shared" si="6"/>
        <v>B</v>
      </c>
      <c r="M22" s="28">
        <f t="shared" si="7"/>
        <v>80.5</v>
      </c>
      <c r="N22" s="28" t="str">
        <f t="shared" si="8"/>
        <v>B</v>
      </c>
      <c r="O22" s="36">
        <v>3</v>
      </c>
      <c r="P22" s="28" t="str">
        <f t="shared" si="9"/>
        <v>Sangat terampil dalam menjelaskan jenis-jenis jaringan komputer.</v>
      </c>
      <c r="Q22" s="39"/>
      <c r="R22" s="39" t="s">
        <v>8</v>
      </c>
      <c r="S22" s="18"/>
      <c r="T22" s="1">
        <v>90</v>
      </c>
      <c r="U22" s="1">
        <v>70</v>
      </c>
      <c r="V22" s="1">
        <v>84</v>
      </c>
      <c r="W22" s="1">
        <v>75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82</v>
      </c>
      <c r="AH22" s="1">
        <v>78</v>
      </c>
      <c r="AI22" s="1">
        <v>82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124854</v>
      </c>
      <c r="C23" s="19" t="s">
        <v>77</v>
      </c>
      <c r="D23" s="18"/>
      <c r="E23" s="28">
        <f t="shared" si="0"/>
        <v>70</v>
      </c>
      <c r="F23" s="28" t="str">
        <f t="shared" si="1"/>
        <v>C</v>
      </c>
      <c r="G23" s="28">
        <f t="shared" si="2"/>
        <v>70</v>
      </c>
      <c r="H23" s="28" t="str">
        <f t="shared" si="3"/>
        <v>C</v>
      </c>
      <c r="I23" s="36">
        <v>2</v>
      </c>
      <c r="J23" s="28" t="str">
        <f t="shared" si="4"/>
        <v>Memiliki kemampuan menganalisis interaksi antar hardware, software dan brainware namun perlu meningkatkan pengenalan jaringan komputer lebih teknis.</v>
      </c>
      <c r="K23" s="28">
        <f t="shared" si="5"/>
        <v>76.5</v>
      </c>
      <c r="L23" s="28" t="str">
        <f t="shared" si="6"/>
        <v>B</v>
      </c>
      <c r="M23" s="28">
        <f t="shared" si="7"/>
        <v>76.5</v>
      </c>
      <c r="N23" s="28" t="str">
        <f t="shared" si="8"/>
        <v>B</v>
      </c>
      <c r="O23" s="36">
        <v>2</v>
      </c>
      <c r="P23" s="28" t="str">
        <f t="shared" si="9"/>
        <v>Sangat terampil dalam melakukan interaksi  antara dua atau lebih perangkat yang berbeda.</v>
      </c>
      <c r="Q23" s="39"/>
      <c r="R23" s="39" t="s">
        <v>9</v>
      </c>
      <c r="S23" s="18"/>
      <c r="T23" s="1">
        <v>70</v>
      </c>
      <c r="U23" s="1">
        <v>70</v>
      </c>
      <c r="V23" s="1">
        <v>69</v>
      </c>
      <c r="W23" s="1">
        <v>70</v>
      </c>
      <c r="X23" s="1"/>
      <c r="Y23" s="1"/>
      <c r="Z23" s="1"/>
      <c r="AA23" s="1"/>
      <c r="AB23" s="1"/>
      <c r="AC23" s="1"/>
      <c r="AD23" s="1"/>
      <c r="AE23" s="18"/>
      <c r="AF23" s="1">
        <v>78</v>
      </c>
      <c r="AG23" s="1">
        <v>78</v>
      </c>
      <c r="AH23" s="1">
        <v>70</v>
      </c>
      <c r="AI23" s="1">
        <v>80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52406</v>
      </c>
      <c r="FK23" s="41">
        <v>52416</v>
      </c>
    </row>
    <row r="24" spans="1:167" x14ac:dyDescent="0.25">
      <c r="A24" s="19">
        <v>14</v>
      </c>
      <c r="B24" s="19">
        <v>124870</v>
      </c>
      <c r="C24" s="19" t="s">
        <v>78</v>
      </c>
      <c r="D24" s="18"/>
      <c r="E24" s="28">
        <f t="shared" si="0"/>
        <v>70</v>
      </c>
      <c r="F24" s="28" t="str">
        <f t="shared" si="1"/>
        <v>C</v>
      </c>
      <c r="G24" s="28">
        <f t="shared" si="2"/>
        <v>70</v>
      </c>
      <c r="H24" s="28" t="str">
        <f t="shared" si="3"/>
        <v>C</v>
      </c>
      <c r="I24" s="36">
        <v>2</v>
      </c>
      <c r="J24" s="28" t="str">
        <f t="shared" si="4"/>
        <v>Memiliki kemampuan menganalisis interaksi antar hardware, software dan brainware namun perlu meningkatkan pengenalan jaringan komputer lebih teknis.</v>
      </c>
      <c r="K24" s="28">
        <f t="shared" si="5"/>
        <v>76.5</v>
      </c>
      <c r="L24" s="28" t="str">
        <f t="shared" si="6"/>
        <v>B</v>
      </c>
      <c r="M24" s="28">
        <f t="shared" si="7"/>
        <v>76.5</v>
      </c>
      <c r="N24" s="28" t="str">
        <f t="shared" si="8"/>
        <v>B</v>
      </c>
      <c r="O24" s="36">
        <v>2</v>
      </c>
      <c r="P24" s="28" t="str">
        <f t="shared" si="9"/>
        <v>Sangat terampil dalam melakukan interaksi  antara dua atau lebih perangkat yang berbeda.</v>
      </c>
      <c r="Q24" s="39"/>
      <c r="R24" s="39" t="s">
        <v>8</v>
      </c>
      <c r="S24" s="18"/>
      <c r="T24" s="1">
        <v>65</v>
      </c>
      <c r="U24" s="1">
        <v>65</v>
      </c>
      <c r="V24" s="1">
        <v>70</v>
      </c>
      <c r="W24" s="1">
        <v>81</v>
      </c>
      <c r="X24" s="1"/>
      <c r="Y24" s="1"/>
      <c r="Z24" s="1"/>
      <c r="AA24" s="1"/>
      <c r="AB24" s="1"/>
      <c r="AC24" s="1"/>
      <c r="AD24" s="1"/>
      <c r="AE24" s="18"/>
      <c r="AF24" s="1">
        <v>78</v>
      </c>
      <c r="AG24" s="1">
        <v>78</v>
      </c>
      <c r="AH24" s="1">
        <v>70</v>
      </c>
      <c r="AI24" s="1">
        <v>80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124886</v>
      </c>
      <c r="C25" s="19" t="s">
        <v>79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2</v>
      </c>
      <c r="J25" s="28" t="str">
        <f t="shared" si="4"/>
        <v>Memiliki kemampuan menganalisis interaksi antar hardware, software dan brainware namun perlu meningkatkan pengenalan jaringan komputer lebih teknis.</v>
      </c>
      <c r="K25" s="28">
        <f t="shared" si="5"/>
        <v>81</v>
      </c>
      <c r="L25" s="28" t="str">
        <f t="shared" si="6"/>
        <v>B</v>
      </c>
      <c r="M25" s="28">
        <f t="shared" si="7"/>
        <v>81</v>
      </c>
      <c r="N25" s="28" t="str">
        <f t="shared" si="8"/>
        <v>B</v>
      </c>
      <c r="O25" s="36">
        <v>3</v>
      </c>
      <c r="P25" s="28" t="str">
        <f t="shared" si="9"/>
        <v>Sangat terampil dalam menjelaskan jenis-jenis jaringan komputer.</v>
      </c>
      <c r="Q25" s="39"/>
      <c r="R25" s="39" t="s">
        <v>8</v>
      </c>
      <c r="S25" s="18"/>
      <c r="T25" s="1">
        <v>80</v>
      </c>
      <c r="U25" s="1">
        <v>70</v>
      </c>
      <c r="V25" s="1">
        <v>73</v>
      </c>
      <c r="W25" s="1">
        <v>79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80</v>
      </c>
      <c r="AI25" s="1">
        <v>84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52407</v>
      </c>
      <c r="FK25" s="41">
        <v>52417</v>
      </c>
    </row>
    <row r="26" spans="1:167" x14ac:dyDescent="0.25">
      <c r="A26" s="19">
        <v>16</v>
      </c>
      <c r="B26" s="19">
        <v>124902</v>
      </c>
      <c r="C26" s="19" t="s">
        <v>81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3</v>
      </c>
      <c r="J26" s="28" t="str">
        <f t="shared" si="4"/>
        <v>Memiliki kemampuan menganalisis jaringan komputer namun perlu meningkatkan pemahaman aspek privasi dalam pengumpulan data.</v>
      </c>
      <c r="K26" s="28">
        <f t="shared" si="5"/>
        <v>83.25</v>
      </c>
      <c r="L26" s="28" t="str">
        <f t="shared" si="6"/>
        <v>B</v>
      </c>
      <c r="M26" s="28">
        <f t="shared" si="7"/>
        <v>83.25</v>
      </c>
      <c r="N26" s="28" t="str">
        <f t="shared" si="8"/>
        <v>B</v>
      </c>
      <c r="O26" s="36">
        <v>3</v>
      </c>
      <c r="P26" s="28" t="str">
        <f t="shared" si="9"/>
        <v>Sangat terampil dalam menjelaskan jenis-jenis jaringan komputer.</v>
      </c>
      <c r="Q26" s="39"/>
      <c r="R26" s="39" t="s">
        <v>8</v>
      </c>
      <c r="S26" s="18"/>
      <c r="T26" s="1">
        <v>81</v>
      </c>
      <c r="U26" s="1">
        <v>80</v>
      </c>
      <c r="V26" s="1">
        <v>82</v>
      </c>
      <c r="W26" s="1">
        <v>88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83</v>
      </c>
      <c r="AH26" s="1">
        <v>80</v>
      </c>
      <c r="AI26" s="1">
        <v>85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124918</v>
      </c>
      <c r="C27" s="19" t="s">
        <v>82</v>
      </c>
      <c r="D27" s="18"/>
      <c r="E27" s="28">
        <f t="shared" si="0"/>
        <v>75</v>
      </c>
      <c r="F27" s="28" t="str">
        <f t="shared" si="1"/>
        <v>C</v>
      </c>
      <c r="G27" s="28">
        <f t="shared" si="2"/>
        <v>75</v>
      </c>
      <c r="H27" s="28" t="str">
        <f t="shared" si="3"/>
        <v>C</v>
      </c>
      <c r="I27" s="36">
        <v>2</v>
      </c>
      <c r="J27" s="28" t="str">
        <f t="shared" si="4"/>
        <v>Memiliki kemampuan menganalisis interaksi antar hardware, software dan brainware namun perlu meningkatkan pengenalan jaringan komputer lebih teknis.</v>
      </c>
      <c r="K27" s="28">
        <f t="shared" si="5"/>
        <v>79</v>
      </c>
      <c r="L27" s="28" t="str">
        <f t="shared" si="6"/>
        <v>B</v>
      </c>
      <c r="M27" s="28">
        <f t="shared" si="7"/>
        <v>79</v>
      </c>
      <c r="N27" s="28" t="str">
        <f t="shared" si="8"/>
        <v>B</v>
      </c>
      <c r="O27" s="36">
        <v>2</v>
      </c>
      <c r="P27" s="28" t="str">
        <f t="shared" si="9"/>
        <v>Sangat terampil dalam melakukan interaksi  antara dua atau lebih perangkat yang berbeda.</v>
      </c>
      <c r="Q27" s="39"/>
      <c r="R27" s="39" t="s">
        <v>8</v>
      </c>
      <c r="S27" s="18"/>
      <c r="T27" s="1">
        <v>75</v>
      </c>
      <c r="U27" s="1">
        <v>73</v>
      </c>
      <c r="V27" s="1">
        <v>65</v>
      </c>
      <c r="W27" s="1">
        <v>87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78</v>
      </c>
      <c r="AH27" s="1">
        <v>78</v>
      </c>
      <c r="AI27" s="1">
        <v>80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52408</v>
      </c>
      <c r="FK27" s="41">
        <v>52418</v>
      </c>
    </row>
    <row r="28" spans="1:167" x14ac:dyDescent="0.25">
      <c r="A28" s="19">
        <v>18</v>
      </c>
      <c r="B28" s="19">
        <v>124934</v>
      </c>
      <c r="C28" s="19" t="s">
        <v>83</v>
      </c>
      <c r="D28" s="18"/>
      <c r="E28" s="28">
        <f t="shared" si="0"/>
        <v>70</v>
      </c>
      <c r="F28" s="28" t="str">
        <f t="shared" si="1"/>
        <v>C</v>
      </c>
      <c r="G28" s="28">
        <f t="shared" si="2"/>
        <v>70</v>
      </c>
      <c r="H28" s="28" t="str">
        <f t="shared" si="3"/>
        <v>C</v>
      </c>
      <c r="I28" s="36">
        <v>2</v>
      </c>
      <c r="J28" s="28" t="str">
        <f t="shared" si="4"/>
        <v>Memiliki kemampuan menganalisis interaksi antar hardware, software dan brainware namun perlu meningkatkan pengenalan jaringan komputer lebih teknis.</v>
      </c>
      <c r="K28" s="28">
        <f t="shared" si="5"/>
        <v>77.5</v>
      </c>
      <c r="L28" s="28" t="str">
        <f t="shared" si="6"/>
        <v>B</v>
      </c>
      <c r="M28" s="28">
        <f t="shared" si="7"/>
        <v>77.5</v>
      </c>
      <c r="N28" s="28" t="str">
        <f t="shared" si="8"/>
        <v>B</v>
      </c>
      <c r="O28" s="36">
        <v>2</v>
      </c>
      <c r="P28" s="28" t="str">
        <f t="shared" si="9"/>
        <v>Sangat terampil dalam melakukan interaksi  antara dua atau lebih perangkat yang berbeda.</v>
      </c>
      <c r="Q28" s="39"/>
      <c r="R28" s="39" t="s">
        <v>8</v>
      </c>
      <c r="S28" s="18"/>
      <c r="T28" s="1">
        <v>70</v>
      </c>
      <c r="U28" s="1">
        <v>70</v>
      </c>
      <c r="V28" s="1">
        <v>70</v>
      </c>
      <c r="W28" s="1">
        <v>71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70</v>
      </c>
      <c r="AI28" s="1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124950</v>
      </c>
      <c r="C29" s="19" t="s">
        <v>84</v>
      </c>
      <c r="D29" s="18"/>
      <c r="E29" s="28">
        <f t="shared" si="0"/>
        <v>70</v>
      </c>
      <c r="F29" s="28" t="str">
        <f t="shared" si="1"/>
        <v>C</v>
      </c>
      <c r="G29" s="28">
        <f t="shared" si="2"/>
        <v>70</v>
      </c>
      <c r="H29" s="28" t="str">
        <f t="shared" si="3"/>
        <v>C</v>
      </c>
      <c r="I29" s="36">
        <v>2</v>
      </c>
      <c r="J29" s="28" t="str">
        <f t="shared" si="4"/>
        <v>Memiliki kemampuan menganalisis interaksi antar hardware, software dan brainware namun perlu meningkatkan pengenalan jaringan komputer lebih teknis.</v>
      </c>
      <c r="K29" s="28">
        <f t="shared" si="5"/>
        <v>78.25</v>
      </c>
      <c r="L29" s="28" t="str">
        <f t="shared" si="6"/>
        <v>B</v>
      </c>
      <c r="M29" s="28">
        <f t="shared" si="7"/>
        <v>78.25</v>
      </c>
      <c r="N29" s="28" t="str">
        <f t="shared" si="8"/>
        <v>B</v>
      </c>
      <c r="O29" s="36">
        <v>2</v>
      </c>
      <c r="P29" s="28" t="str">
        <f t="shared" si="9"/>
        <v>Sangat terampil dalam melakukan interaksi  antara dua atau lebih perangkat yang berbeda.</v>
      </c>
      <c r="Q29" s="39"/>
      <c r="R29" s="39" t="s">
        <v>8</v>
      </c>
      <c r="S29" s="18"/>
      <c r="T29" s="1">
        <v>70</v>
      </c>
      <c r="U29" s="1">
        <v>70</v>
      </c>
      <c r="V29" s="1">
        <v>62</v>
      </c>
      <c r="W29" s="1">
        <v>77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78</v>
      </c>
      <c r="AH29" s="1">
        <v>75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52409</v>
      </c>
      <c r="FK29" s="41">
        <v>52419</v>
      </c>
    </row>
    <row r="30" spans="1:167" x14ac:dyDescent="0.25">
      <c r="A30" s="19">
        <v>20</v>
      </c>
      <c r="B30" s="19">
        <v>124966</v>
      </c>
      <c r="C30" s="19" t="s">
        <v>85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2</v>
      </c>
      <c r="J30" s="28" t="str">
        <f t="shared" si="4"/>
        <v>Memiliki kemampuan menganalisis interaksi antar hardware, software dan brainware namun perlu meningkatkan pengenalan jaringan komputer lebih teknis.</v>
      </c>
      <c r="K30" s="28">
        <f t="shared" si="5"/>
        <v>82</v>
      </c>
      <c r="L30" s="28" t="str">
        <f t="shared" si="6"/>
        <v>B</v>
      </c>
      <c r="M30" s="28">
        <f t="shared" si="7"/>
        <v>82</v>
      </c>
      <c r="N30" s="28" t="str">
        <f t="shared" si="8"/>
        <v>B</v>
      </c>
      <c r="O30" s="36">
        <v>3</v>
      </c>
      <c r="P30" s="28" t="str">
        <f t="shared" si="9"/>
        <v>Sangat terampil dalam menjelaskan jenis-jenis jaringan komputer.</v>
      </c>
      <c r="Q30" s="39"/>
      <c r="R30" s="39" t="s">
        <v>8</v>
      </c>
      <c r="S30" s="18"/>
      <c r="T30" s="1">
        <v>80</v>
      </c>
      <c r="U30" s="1">
        <v>75</v>
      </c>
      <c r="V30" s="1">
        <v>75</v>
      </c>
      <c r="W30" s="1">
        <v>83</v>
      </c>
      <c r="X30" s="1"/>
      <c r="Y30" s="1"/>
      <c r="Z30" s="1"/>
      <c r="AA30" s="1"/>
      <c r="AB30" s="1"/>
      <c r="AC30" s="1"/>
      <c r="AD30" s="1"/>
      <c r="AE30" s="18"/>
      <c r="AF30" s="1">
        <v>88</v>
      </c>
      <c r="AG30" s="1">
        <v>80</v>
      </c>
      <c r="AH30" s="1">
        <v>80</v>
      </c>
      <c r="AI30" s="1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124982</v>
      </c>
      <c r="C31" s="19" t="s">
        <v>86</v>
      </c>
      <c r="D31" s="18"/>
      <c r="E31" s="28">
        <f t="shared" si="0"/>
        <v>70</v>
      </c>
      <c r="F31" s="28" t="str">
        <f t="shared" si="1"/>
        <v>C</v>
      </c>
      <c r="G31" s="28">
        <f t="shared" si="2"/>
        <v>70</v>
      </c>
      <c r="H31" s="28" t="str">
        <f t="shared" si="3"/>
        <v>C</v>
      </c>
      <c r="I31" s="36">
        <v>2</v>
      </c>
      <c r="J31" s="28" t="str">
        <f t="shared" si="4"/>
        <v>Memiliki kemampuan menganalisis interaksi antar hardware, software dan brainware namun perlu meningkatkan pengenalan jaringan komputer lebih teknis.</v>
      </c>
      <c r="K31" s="28">
        <f t="shared" si="5"/>
        <v>77</v>
      </c>
      <c r="L31" s="28" t="str">
        <f t="shared" si="6"/>
        <v>B</v>
      </c>
      <c r="M31" s="28">
        <f t="shared" si="7"/>
        <v>77</v>
      </c>
      <c r="N31" s="28" t="str">
        <f t="shared" si="8"/>
        <v>B</v>
      </c>
      <c r="O31" s="36">
        <v>2</v>
      </c>
      <c r="P31" s="28" t="str">
        <f t="shared" si="9"/>
        <v>Sangat terampil dalam melakukan interaksi  antara dua atau lebih perangkat yang berbeda.</v>
      </c>
      <c r="Q31" s="39"/>
      <c r="R31" s="39" t="s">
        <v>8</v>
      </c>
      <c r="S31" s="18"/>
      <c r="T31" s="1">
        <v>70</v>
      </c>
      <c r="U31" s="1">
        <v>70</v>
      </c>
      <c r="V31" s="1">
        <v>70</v>
      </c>
      <c r="W31" s="1">
        <v>70</v>
      </c>
      <c r="X31" s="1"/>
      <c r="Y31" s="1"/>
      <c r="Z31" s="1"/>
      <c r="AA31" s="1"/>
      <c r="AB31" s="1"/>
      <c r="AC31" s="1"/>
      <c r="AD31" s="1"/>
      <c r="AE31" s="18"/>
      <c r="AF31" s="1">
        <v>78</v>
      </c>
      <c r="AG31" s="1">
        <v>78</v>
      </c>
      <c r="AH31" s="1">
        <v>72</v>
      </c>
      <c r="AI31" s="1"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52410</v>
      </c>
      <c r="FK31" s="41">
        <v>52420</v>
      </c>
    </row>
    <row r="32" spans="1:167" x14ac:dyDescent="0.25">
      <c r="A32" s="19">
        <v>22</v>
      </c>
      <c r="B32" s="19">
        <v>124998</v>
      </c>
      <c r="C32" s="19" t="s">
        <v>87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4</v>
      </c>
      <c r="J32" s="28" t="str">
        <f t="shared" si="4"/>
        <v>Memiliki kemampuan dalam menganalisis berbagai cara visualiasi data.</v>
      </c>
      <c r="K32" s="28">
        <f t="shared" si="5"/>
        <v>87</v>
      </c>
      <c r="L32" s="28" t="str">
        <f t="shared" si="6"/>
        <v>A</v>
      </c>
      <c r="M32" s="28">
        <f t="shared" si="7"/>
        <v>87</v>
      </c>
      <c r="N32" s="28" t="str">
        <f t="shared" si="8"/>
        <v>A</v>
      </c>
      <c r="O32" s="36">
        <v>4</v>
      </c>
      <c r="P32" s="28" t="str">
        <f t="shared" si="9"/>
        <v>Sangat terampil dalam memvisualisasikan data dalam jumlah besar serta memberikan interpretasi yang berdasarkan penalaran dan prediksi data.</v>
      </c>
      <c r="Q32" s="39"/>
      <c r="R32" s="39" t="s">
        <v>8</v>
      </c>
      <c r="S32" s="18"/>
      <c r="T32" s="1">
        <v>95</v>
      </c>
      <c r="U32" s="1">
        <v>80</v>
      </c>
      <c r="V32" s="1">
        <v>82</v>
      </c>
      <c r="W32" s="1">
        <v>90</v>
      </c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88</v>
      </c>
      <c r="AH32" s="1">
        <v>85</v>
      </c>
      <c r="AI32" s="1">
        <v>85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125014</v>
      </c>
      <c r="C33" s="19" t="s">
        <v>88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3</v>
      </c>
      <c r="J33" s="28" t="str">
        <f t="shared" si="4"/>
        <v>Memiliki kemampuan menganalisis jaringan komputer namun perlu meningkatkan pemahaman aspek privasi dalam pengumpulan data.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4</v>
      </c>
      <c r="P33" s="28" t="str">
        <f t="shared" si="9"/>
        <v>Sangat terampil dalam memvisualisasikan data dalam jumlah besar serta memberikan interpretasi yang berdasarkan penalaran dan prediksi data.</v>
      </c>
      <c r="Q33" s="39"/>
      <c r="R33" s="39" t="s">
        <v>8</v>
      </c>
      <c r="S33" s="18"/>
      <c r="T33" s="1">
        <v>88</v>
      </c>
      <c r="U33" s="1">
        <v>80</v>
      </c>
      <c r="V33" s="1">
        <v>75</v>
      </c>
      <c r="W33" s="1">
        <v>90</v>
      </c>
      <c r="X33" s="1"/>
      <c r="Y33" s="1"/>
      <c r="Z33" s="1"/>
      <c r="AA33" s="1"/>
      <c r="AB33" s="1"/>
      <c r="AC33" s="1"/>
      <c r="AD33" s="1"/>
      <c r="AE33" s="18"/>
      <c r="AF33" s="1">
        <v>88</v>
      </c>
      <c r="AG33" s="1">
        <v>83</v>
      </c>
      <c r="AH33" s="1">
        <v>84</v>
      </c>
      <c r="AI33" s="1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125030</v>
      </c>
      <c r="C34" s="19" t="s">
        <v>89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3</v>
      </c>
      <c r="J34" s="28" t="str">
        <f t="shared" si="4"/>
        <v>Memiliki kemampuan menganalisis jaringan komputer namun perlu meningkatkan pemahaman aspek privasi dalam pengumpulan data.</v>
      </c>
      <c r="K34" s="28">
        <f t="shared" si="5"/>
        <v>81</v>
      </c>
      <c r="L34" s="28" t="str">
        <f t="shared" si="6"/>
        <v>B</v>
      </c>
      <c r="M34" s="28">
        <f t="shared" si="7"/>
        <v>81</v>
      </c>
      <c r="N34" s="28" t="str">
        <f t="shared" si="8"/>
        <v>B</v>
      </c>
      <c r="O34" s="36">
        <v>3</v>
      </c>
      <c r="P34" s="28" t="str">
        <f t="shared" si="9"/>
        <v>Sangat terampil dalam menjelaskan jenis-jenis jaringan komputer.</v>
      </c>
      <c r="Q34" s="39"/>
      <c r="R34" s="39" t="s">
        <v>8</v>
      </c>
      <c r="S34" s="18"/>
      <c r="T34" s="1">
        <v>95</v>
      </c>
      <c r="U34" s="1">
        <v>75</v>
      </c>
      <c r="V34" s="1">
        <v>65</v>
      </c>
      <c r="W34" s="1">
        <v>83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84</v>
      </c>
      <c r="AH34" s="1">
        <v>80</v>
      </c>
      <c r="AI34" s="1">
        <v>80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125046</v>
      </c>
      <c r="C35" s="19" t="s">
        <v>90</v>
      </c>
      <c r="D35" s="18"/>
      <c r="E35" s="28">
        <f t="shared" si="0"/>
        <v>73</v>
      </c>
      <c r="F35" s="28" t="str">
        <f t="shared" si="1"/>
        <v>C</v>
      </c>
      <c r="G35" s="28">
        <f t="shared" si="2"/>
        <v>73</v>
      </c>
      <c r="H35" s="28" t="str">
        <f t="shared" si="3"/>
        <v>C</v>
      </c>
      <c r="I35" s="36">
        <v>2</v>
      </c>
      <c r="J35" s="28" t="str">
        <f t="shared" si="4"/>
        <v>Memiliki kemampuan menganalisis interaksi antar hardware, software dan brainware namun perlu meningkatkan pengenalan jaringan komputer lebih teknis.</v>
      </c>
      <c r="K35" s="28">
        <f t="shared" si="5"/>
        <v>77</v>
      </c>
      <c r="L35" s="28" t="str">
        <f t="shared" si="6"/>
        <v>B</v>
      </c>
      <c r="M35" s="28">
        <f t="shared" si="7"/>
        <v>77</v>
      </c>
      <c r="N35" s="28" t="str">
        <f t="shared" si="8"/>
        <v>B</v>
      </c>
      <c r="O35" s="36">
        <v>2</v>
      </c>
      <c r="P35" s="28" t="str">
        <f t="shared" si="9"/>
        <v>Sangat terampil dalam melakukan interaksi  antara dua atau lebih perangkat yang berbeda.</v>
      </c>
      <c r="Q35" s="39"/>
      <c r="R35" s="39" t="s">
        <v>8</v>
      </c>
      <c r="S35" s="18"/>
      <c r="T35" s="1">
        <v>81</v>
      </c>
      <c r="U35" s="1">
        <v>78</v>
      </c>
      <c r="V35" s="1">
        <v>60</v>
      </c>
      <c r="W35" s="1">
        <v>71</v>
      </c>
      <c r="X35" s="1"/>
      <c r="Y35" s="1"/>
      <c r="Z35" s="1"/>
      <c r="AA35" s="1"/>
      <c r="AB35" s="1"/>
      <c r="AC35" s="1"/>
      <c r="AD35" s="1"/>
      <c r="AE35" s="18"/>
      <c r="AF35" s="1">
        <v>78</v>
      </c>
      <c r="AG35" s="1">
        <v>78</v>
      </c>
      <c r="AH35" s="1">
        <v>72</v>
      </c>
      <c r="AI35" s="1">
        <v>80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125062</v>
      </c>
      <c r="C36" s="19" t="s">
        <v>91</v>
      </c>
      <c r="D36" s="18"/>
      <c r="E36" s="28">
        <f t="shared" si="0"/>
        <v>67</v>
      </c>
      <c r="F36" s="28" t="str">
        <f t="shared" si="1"/>
        <v>D</v>
      </c>
      <c r="G36" s="28">
        <f t="shared" si="2"/>
        <v>67</v>
      </c>
      <c r="H36" s="28" t="str">
        <f t="shared" si="3"/>
        <v>D</v>
      </c>
      <c r="I36" s="36">
        <v>1</v>
      </c>
      <c r="J36" s="28" t="str">
        <f t="shared" si="4"/>
        <v>Memiliki kemampuan menganalisis integrasi aplikasi office namun perlu peningkatan pemahaman jenis persoalan  penggunaan komputer yang kompleks dari sebelumnya.</v>
      </c>
      <c r="K36" s="28">
        <f t="shared" si="5"/>
        <v>74</v>
      </c>
      <c r="L36" s="28" t="str">
        <f t="shared" si="6"/>
        <v>C</v>
      </c>
      <c r="M36" s="28">
        <f t="shared" si="7"/>
        <v>74</v>
      </c>
      <c r="N36" s="28" t="str">
        <f t="shared" si="8"/>
        <v>C</v>
      </c>
      <c r="O36" s="36">
        <v>2</v>
      </c>
      <c r="P36" s="28" t="str">
        <f t="shared" si="9"/>
        <v>Sangat terampil dalam melakukan interaksi  antara dua atau lebih perangkat yang berbeda.</v>
      </c>
      <c r="Q36" s="39"/>
      <c r="R36" s="39" t="s">
        <v>9</v>
      </c>
      <c r="S36" s="18"/>
      <c r="T36" s="1">
        <v>75</v>
      </c>
      <c r="U36" s="1">
        <v>65</v>
      </c>
      <c r="V36" s="1">
        <v>65</v>
      </c>
      <c r="W36" s="1">
        <v>63</v>
      </c>
      <c r="X36" s="1"/>
      <c r="Y36" s="1"/>
      <c r="Z36" s="1"/>
      <c r="AA36" s="1"/>
      <c r="AB36" s="1"/>
      <c r="AC36" s="1"/>
      <c r="AD36" s="1"/>
      <c r="AE36" s="18"/>
      <c r="AF36" s="1">
        <v>78</v>
      </c>
      <c r="AG36" s="1">
        <v>78</v>
      </c>
      <c r="AH36" s="1">
        <v>70</v>
      </c>
      <c r="AI36" s="1">
        <v>70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125078</v>
      </c>
      <c r="C37" s="19" t="s">
        <v>92</v>
      </c>
      <c r="D37" s="18"/>
      <c r="E37" s="28">
        <f t="shared" si="0"/>
        <v>68</v>
      </c>
      <c r="F37" s="28" t="str">
        <f t="shared" si="1"/>
        <v>D</v>
      </c>
      <c r="G37" s="28">
        <f t="shared" si="2"/>
        <v>68</v>
      </c>
      <c r="H37" s="28" t="str">
        <f t="shared" si="3"/>
        <v>D</v>
      </c>
      <c r="I37" s="36">
        <v>1</v>
      </c>
      <c r="J37" s="28" t="str">
        <f t="shared" si="4"/>
        <v>Memiliki kemampuan menganalisis integrasi aplikasi office namun perlu peningkatan pemahaman jenis persoalan  penggunaan komputer yang kompleks dari sebelumnya.</v>
      </c>
      <c r="K37" s="28">
        <f t="shared" si="5"/>
        <v>74</v>
      </c>
      <c r="L37" s="28" t="str">
        <f t="shared" si="6"/>
        <v>C</v>
      </c>
      <c r="M37" s="28">
        <f t="shared" si="7"/>
        <v>74</v>
      </c>
      <c r="N37" s="28" t="str">
        <f t="shared" si="8"/>
        <v>C</v>
      </c>
      <c r="O37" s="36">
        <v>2</v>
      </c>
      <c r="P37" s="28" t="str">
        <f t="shared" si="9"/>
        <v>Sangat terampil dalam melakukan interaksi  antara dua atau lebih perangkat yang berbeda.</v>
      </c>
      <c r="Q37" s="39"/>
      <c r="R37" s="39" t="s">
        <v>9</v>
      </c>
      <c r="S37" s="18"/>
      <c r="T37" s="1">
        <v>77</v>
      </c>
      <c r="U37" s="1">
        <v>65</v>
      </c>
      <c r="V37" s="1">
        <v>65</v>
      </c>
      <c r="W37" s="1">
        <v>65</v>
      </c>
      <c r="X37" s="1"/>
      <c r="Y37" s="1"/>
      <c r="Z37" s="1"/>
      <c r="AA37" s="1"/>
      <c r="AB37" s="1"/>
      <c r="AC37" s="1"/>
      <c r="AD37" s="1"/>
      <c r="AE37" s="18"/>
      <c r="AF37" s="1">
        <v>78</v>
      </c>
      <c r="AG37" s="1">
        <v>78</v>
      </c>
      <c r="AH37" s="1">
        <v>70</v>
      </c>
      <c r="AI37" s="1">
        <v>70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125094</v>
      </c>
      <c r="C38" s="19" t="s">
        <v>93</v>
      </c>
      <c r="D38" s="18"/>
      <c r="E38" s="28">
        <f t="shared" si="0"/>
        <v>69</v>
      </c>
      <c r="F38" s="28" t="str">
        <f t="shared" si="1"/>
        <v>D</v>
      </c>
      <c r="G38" s="28">
        <f t="shared" si="2"/>
        <v>69</v>
      </c>
      <c r="H38" s="28" t="str">
        <f t="shared" si="3"/>
        <v>D</v>
      </c>
      <c r="I38" s="36">
        <v>1</v>
      </c>
      <c r="J38" s="28" t="str">
        <f t="shared" si="4"/>
        <v>Memiliki kemampuan menganalisis integrasi aplikasi office namun perlu peningkatan pemahaman jenis persoalan  penggunaan komputer yang kompleks dari sebelumnya.</v>
      </c>
      <c r="K38" s="28">
        <f t="shared" si="5"/>
        <v>74</v>
      </c>
      <c r="L38" s="28" t="str">
        <f t="shared" si="6"/>
        <v>C</v>
      </c>
      <c r="M38" s="28">
        <f t="shared" si="7"/>
        <v>74</v>
      </c>
      <c r="N38" s="28" t="str">
        <f t="shared" si="8"/>
        <v>C</v>
      </c>
      <c r="O38" s="36">
        <v>2</v>
      </c>
      <c r="P38" s="28" t="str">
        <f t="shared" si="9"/>
        <v>Sangat terampil dalam melakukan interaksi  antara dua atau lebih perangkat yang berbeda.</v>
      </c>
      <c r="Q38" s="39"/>
      <c r="R38" s="39" t="s">
        <v>9</v>
      </c>
      <c r="S38" s="18"/>
      <c r="T38" s="1">
        <v>70</v>
      </c>
      <c r="U38" s="1">
        <v>65</v>
      </c>
      <c r="V38" s="1">
        <v>65</v>
      </c>
      <c r="W38" s="1">
        <v>75</v>
      </c>
      <c r="X38" s="1"/>
      <c r="Y38" s="1"/>
      <c r="Z38" s="1"/>
      <c r="AA38" s="1"/>
      <c r="AB38" s="1"/>
      <c r="AC38" s="1"/>
      <c r="AD38" s="1"/>
      <c r="AE38" s="18"/>
      <c r="AF38" s="1">
        <v>78</v>
      </c>
      <c r="AG38" s="1">
        <v>78</v>
      </c>
      <c r="AH38" s="1">
        <v>70</v>
      </c>
      <c r="AI38" s="1">
        <v>70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125110</v>
      </c>
      <c r="C39" s="19" t="s">
        <v>94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3</v>
      </c>
      <c r="J39" s="28" t="str">
        <f t="shared" si="4"/>
        <v>Memiliki kemampuan menganalisis jaringan komputer namun perlu meningkatkan pemahaman aspek privasi dalam pengumpulan data.</v>
      </c>
      <c r="K39" s="28">
        <f t="shared" si="5"/>
        <v>80.75</v>
      </c>
      <c r="L39" s="28" t="str">
        <f t="shared" si="6"/>
        <v>B</v>
      </c>
      <c r="M39" s="28">
        <f t="shared" si="7"/>
        <v>80.75</v>
      </c>
      <c r="N39" s="28" t="str">
        <f t="shared" si="8"/>
        <v>B</v>
      </c>
      <c r="O39" s="36">
        <v>3</v>
      </c>
      <c r="P39" s="28" t="str">
        <f t="shared" si="9"/>
        <v>Sangat terampil dalam menjelaskan jenis-jenis jaringan komputer.</v>
      </c>
      <c r="Q39" s="39"/>
      <c r="R39" s="39" t="s">
        <v>8</v>
      </c>
      <c r="S39" s="18"/>
      <c r="T39" s="1">
        <v>85</v>
      </c>
      <c r="U39" s="1">
        <v>67</v>
      </c>
      <c r="V39" s="1">
        <v>90</v>
      </c>
      <c r="W39" s="1">
        <v>79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78</v>
      </c>
      <c r="AH39" s="1">
        <v>80</v>
      </c>
      <c r="AI39" s="1"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125126</v>
      </c>
      <c r="C40" s="19" t="s">
        <v>95</v>
      </c>
      <c r="D40" s="18"/>
      <c r="E40" s="28">
        <f t="shared" si="0"/>
        <v>70</v>
      </c>
      <c r="F40" s="28" t="str">
        <f t="shared" si="1"/>
        <v>C</v>
      </c>
      <c r="G40" s="28">
        <f t="shared" si="2"/>
        <v>70</v>
      </c>
      <c r="H40" s="28" t="str">
        <f t="shared" si="3"/>
        <v>C</v>
      </c>
      <c r="I40" s="36">
        <v>2</v>
      </c>
      <c r="J40" s="28" t="str">
        <f t="shared" si="4"/>
        <v>Memiliki kemampuan menganalisis interaksi antar hardware, software dan brainware namun perlu meningkatkan pengenalan jaringan komputer lebih teknis.</v>
      </c>
      <c r="K40" s="28">
        <f t="shared" si="5"/>
        <v>73</v>
      </c>
      <c r="L40" s="28" t="str">
        <f t="shared" si="6"/>
        <v>C</v>
      </c>
      <c r="M40" s="28">
        <f t="shared" si="7"/>
        <v>73</v>
      </c>
      <c r="N40" s="28" t="str">
        <f t="shared" si="8"/>
        <v>C</v>
      </c>
      <c r="O40" s="36">
        <v>2</v>
      </c>
      <c r="P40" s="28" t="str">
        <f t="shared" si="9"/>
        <v>Sangat terampil dalam melakukan interaksi  antara dua atau lebih perangkat yang berbeda.</v>
      </c>
      <c r="Q40" s="39"/>
      <c r="R40" s="39" t="s">
        <v>8</v>
      </c>
      <c r="S40" s="18"/>
      <c r="T40" s="1">
        <v>69</v>
      </c>
      <c r="U40" s="1">
        <v>65</v>
      </c>
      <c r="V40" s="1">
        <v>75</v>
      </c>
      <c r="W40" s="1">
        <v>69</v>
      </c>
      <c r="X40" s="1"/>
      <c r="Y40" s="1"/>
      <c r="Z40" s="1"/>
      <c r="AA40" s="1"/>
      <c r="AB40" s="1"/>
      <c r="AC40" s="1"/>
      <c r="AD40" s="1"/>
      <c r="AE40" s="18"/>
      <c r="AF40" s="1">
        <v>70</v>
      </c>
      <c r="AG40" s="1">
        <v>70</v>
      </c>
      <c r="AH40" s="1">
        <v>72</v>
      </c>
      <c r="AI40" s="1"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125142</v>
      </c>
      <c r="C41" s="19" t="s">
        <v>96</v>
      </c>
      <c r="D41" s="18"/>
      <c r="E41" s="28">
        <f t="shared" si="0"/>
        <v>70</v>
      </c>
      <c r="F41" s="28" t="str">
        <f t="shared" si="1"/>
        <v>C</v>
      </c>
      <c r="G41" s="28">
        <f t="shared" si="2"/>
        <v>70</v>
      </c>
      <c r="H41" s="28" t="str">
        <f t="shared" si="3"/>
        <v>C</v>
      </c>
      <c r="I41" s="36">
        <v>2</v>
      </c>
      <c r="J41" s="28" t="str">
        <f t="shared" si="4"/>
        <v>Memiliki kemampuan menganalisis interaksi antar hardware, software dan brainware namun perlu meningkatkan pengenalan jaringan komputer lebih teknis.</v>
      </c>
      <c r="K41" s="28">
        <f t="shared" si="5"/>
        <v>76.5</v>
      </c>
      <c r="L41" s="28" t="str">
        <f t="shared" si="6"/>
        <v>B</v>
      </c>
      <c r="M41" s="28">
        <f t="shared" si="7"/>
        <v>76.5</v>
      </c>
      <c r="N41" s="28" t="str">
        <f t="shared" si="8"/>
        <v>B</v>
      </c>
      <c r="O41" s="36">
        <v>2</v>
      </c>
      <c r="P41" s="28" t="str">
        <f t="shared" si="9"/>
        <v>Sangat terampil dalam melakukan interaksi  antara dua atau lebih perangkat yang berbeda.</v>
      </c>
      <c r="Q41" s="39"/>
      <c r="R41" s="39" t="s">
        <v>8</v>
      </c>
      <c r="S41" s="18"/>
      <c r="T41" s="1">
        <v>70</v>
      </c>
      <c r="U41" s="1">
        <v>68</v>
      </c>
      <c r="V41" s="1">
        <v>70</v>
      </c>
      <c r="W41" s="1">
        <v>70</v>
      </c>
      <c r="X41" s="1"/>
      <c r="Y41" s="1"/>
      <c r="Z41" s="1"/>
      <c r="AA41" s="1"/>
      <c r="AB41" s="1"/>
      <c r="AC41" s="1"/>
      <c r="AD41" s="1"/>
      <c r="AE41" s="18"/>
      <c r="AF41" s="1">
        <v>78</v>
      </c>
      <c r="AG41" s="1">
        <v>78</v>
      </c>
      <c r="AH41" s="1">
        <v>70</v>
      </c>
      <c r="AI41" s="1">
        <v>80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125158</v>
      </c>
      <c r="C42" s="19" t="s">
        <v>97</v>
      </c>
      <c r="D42" s="18"/>
      <c r="E42" s="28">
        <f t="shared" si="0"/>
        <v>70</v>
      </c>
      <c r="F42" s="28" t="str">
        <f t="shared" si="1"/>
        <v>C</v>
      </c>
      <c r="G42" s="28">
        <f t="shared" si="2"/>
        <v>70</v>
      </c>
      <c r="H42" s="28" t="str">
        <f t="shared" si="3"/>
        <v>C</v>
      </c>
      <c r="I42" s="36">
        <v>2</v>
      </c>
      <c r="J42" s="28" t="str">
        <f t="shared" si="4"/>
        <v>Memiliki kemampuan menganalisis interaksi antar hardware, software dan brainware namun perlu meningkatkan pengenalan jaringan komputer lebih teknis.</v>
      </c>
      <c r="K42" s="28">
        <f t="shared" si="5"/>
        <v>76.5</v>
      </c>
      <c r="L42" s="28" t="str">
        <f t="shared" si="6"/>
        <v>B</v>
      </c>
      <c r="M42" s="28">
        <f t="shared" si="7"/>
        <v>76.5</v>
      </c>
      <c r="N42" s="28" t="str">
        <f t="shared" si="8"/>
        <v>B</v>
      </c>
      <c r="O42" s="36">
        <v>2</v>
      </c>
      <c r="P42" s="28" t="str">
        <f t="shared" si="9"/>
        <v>Sangat terampil dalam melakukan interaksi  antara dua atau lebih perangkat yang berbeda.</v>
      </c>
      <c r="Q42" s="39"/>
      <c r="R42" s="39" t="s">
        <v>8</v>
      </c>
      <c r="S42" s="18"/>
      <c r="T42" s="1">
        <v>70</v>
      </c>
      <c r="U42" s="1">
        <v>68</v>
      </c>
      <c r="V42" s="1">
        <v>70</v>
      </c>
      <c r="W42" s="1">
        <v>71</v>
      </c>
      <c r="X42" s="1"/>
      <c r="Y42" s="1"/>
      <c r="Z42" s="1"/>
      <c r="AA42" s="1"/>
      <c r="AB42" s="1"/>
      <c r="AC42" s="1"/>
      <c r="AD42" s="1"/>
      <c r="AE42" s="18"/>
      <c r="AF42" s="1">
        <v>78</v>
      </c>
      <c r="AG42" s="1">
        <v>78</v>
      </c>
      <c r="AH42" s="1">
        <v>70</v>
      </c>
      <c r="AI42" s="1">
        <v>80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125174</v>
      </c>
      <c r="C43" s="19" t="s">
        <v>98</v>
      </c>
      <c r="D43" s="18"/>
      <c r="E43" s="28">
        <f t="shared" si="0"/>
        <v>70</v>
      </c>
      <c r="F43" s="28" t="str">
        <f t="shared" si="1"/>
        <v>C</v>
      </c>
      <c r="G43" s="28">
        <f t="shared" si="2"/>
        <v>70</v>
      </c>
      <c r="H43" s="28" t="str">
        <f t="shared" si="3"/>
        <v>C</v>
      </c>
      <c r="I43" s="36">
        <v>2</v>
      </c>
      <c r="J43" s="28" t="str">
        <f t="shared" si="4"/>
        <v>Memiliki kemampuan menganalisis interaksi antar hardware, software dan brainware namun perlu meningkatkan pengenalan jaringan komputer lebih teknis.</v>
      </c>
      <c r="K43" s="28">
        <f t="shared" si="5"/>
        <v>77</v>
      </c>
      <c r="L43" s="28" t="str">
        <f t="shared" si="6"/>
        <v>B</v>
      </c>
      <c r="M43" s="28">
        <f t="shared" si="7"/>
        <v>77</v>
      </c>
      <c r="N43" s="28" t="str">
        <f t="shared" si="8"/>
        <v>B</v>
      </c>
      <c r="O43" s="36">
        <v>2</v>
      </c>
      <c r="P43" s="28" t="str">
        <f t="shared" si="9"/>
        <v>Sangat terampil dalam melakukan interaksi  antara dua atau lebih perangkat yang berbeda.</v>
      </c>
      <c r="Q43" s="39"/>
      <c r="R43" s="39" t="s">
        <v>8</v>
      </c>
      <c r="S43" s="18"/>
      <c r="T43" s="1">
        <v>69</v>
      </c>
      <c r="U43" s="1">
        <v>69</v>
      </c>
      <c r="V43" s="1">
        <v>69</v>
      </c>
      <c r="W43" s="1">
        <v>71</v>
      </c>
      <c r="X43" s="1"/>
      <c r="Y43" s="1"/>
      <c r="Z43" s="1"/>
      <c r="AA43" s="1"/>
      <c r="AB43" s="1"/>
      <c r="AC43" s="1"/>
      <c r="AD43" s="1"/>
      <c r="AE43" s="18"/>
      <c r="AF43" s="1">
        <v>78</v>
      </c>
      <c r="AG43" s="1">
        <v>78</v>
      </c>
      <c r="AH43" s="1">
        <v>72</v>
      </c>
      <c r="AI43" s="1">
        <v>80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125190</v>
      </c>
      <c r="C44" s="19" t="s">
        <v>99</v>
      </c>
      <c r="D44" s="18"/>
      <c r="E44" s="28">
        <f t="shared" si="0"/>
        <v>65</v>
      </c>
      <c r="F44" s="28" t="str">
        <f t="shared" si="1"/>
        <v>D</v>
      </c>
      <c r="G44" s="28">
        <f t="shared" si="2"/>
        <v>65</v>
      </c>
      <c r="H44" s="28" t="str">
        <f t="shared" si="3"/>
        <v>D</v>
      </c>
      <c r="I44" s="36">
        <v>1</v>
      </c>
      <c r="J44" s="28" t="str">
        <f t="shared" si="4"/>
        <v>Memiliki kemampuan menganalisis integrasi aplikasi office namun perlu peningkatan pemahaman jenis persoalan  penggunaan komputer yang kompleks dari sebelumnya.</v>
      </c>
      <c r="K44" s="28">
        <f t="shared" si="5"/>
        <v>72.5</v>
      </c>
      <c r="L44" s="28" t="str">
        <f t="shared" si="6"/>
        <v>C</v>
      </c>
      <c r="M44" s="28">
        <f t="shared" si="7"/>
        <v>72.5</v>
      </c>
      <c r="N44" s="28" t="str">
        <f t="shared" si="8"/>
        <v>C</v>
      </c>
      <c r="O44" s="36">
        <v>2</v>
      </c>
      <c r="P44" s="28" t="str">
        <f t="shared" si="9"/>
        <v>Sangat terampil dalam melakukan interaksi  antara dua atau lebih perangkat yang berbeda.</v>
      </c>
      <c r="Q44" s="39"/>
      <c r="R44" s="39" t="s">
        <v>9</v>
      </c>
      <c r="S44" s="18"/>
      <c r="T44" s="1">
        <v>65</v>
      </c>
      <c r="U44" s="1">
        <v>65</v>
      </c>
      <c r="V44" s="1">
        <v>65</v>
      </c>
      <c r="W44" s="1">
        <v>65</v>
      </c>
      <c r="X44" s="1"/>
      <c r="Y44" s="1"/>
      <c r="Z44" s="1"/>
      <c r="AA44" s="1"/>
      <c r="AB44" s="1"/>
      <c r="AC44" s="1"/>
      <c r="AD44" s="1"/>
      <c r="AE44" s="18"/>
      <c r="AF44" s="1">
        <v>70</v>
      </c>
      <c r="AG44" s="1">
        <v>70</v>
      </c>
      <c r="AH44" s="1">
        <v>70</v>
      </c>
      <c r="AI44" s="1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125206</v>
      </c>
      <c r="C45" s="19" t="s">
        <v>100</v>
      </c>
      <c r="D45" s="18"/>
      <c r="E45" s="28">
        <f t="shared" si="0"/>
        <v>68</v>
      </c>
      <c r="F45" s="28" t="str">
        <f t="shared" si="1"/>
        <v>D</v>
      </c>
      <c r="G45" s="28">
        <f t="shared" si="2"/>
        <v>68</v>
      </c>
      <c r="H45" s="28" t="str">
        <f t="shared" si="3"/>
        <v>D</v>
      </c>
      <c r="I45" s="36">
        <v>1</v>
      </c>
      <c r="J45" s="28" t="str">
        <f t="shared" si="4"/>
        <v>Memiliki kemampuan menganalisis integrasi aplikasi office namun perlu peningkatan pemahaman jenis persoalan  penggunaan komputer yang kompleks dari sebelumnya.</v>
      </c>
      <c r="K45" s="28">
        <f t="shared" si="5"/>
        <v>74.5</v>
      </c>
      <c r="L45" s="28" t="str">
        <f t="shared" si="6"/>
        <v>C</v>
      </c>
      <c r="M45" s="28">
        <f t="shared" si="7"/>
        <v>74.5</v>
      </c>
      <c r="N45" s="28" t="str">
        <f t="shared" si="8"/>
        <v>C</v>
      </c>
      <c r="O45" s="36">
        <v>2</v>
      </c>
      <c r="P45" s="28" t="str">
        <f t="shared" si="9"/>
        <v>Sangat terampil dalam melakukan interaksi  antara dua atau lebih perangkat yang berbeda.</v>
      </c>
      <c r="Q45" s="39"/>
      <c r="R45" s="39" t="s">
        <v>8</v>
      </c>
      <c r="S45" s="18"/>
      <c r="T45" s="1">
        <v>65</v>
      </c>
      <c r="U45" s="1">
        <v>70</v>
      </c>
      <c r="V45" s="1">
        <v>65</v>
      </c>
      <c r="W45" s="1">
        <v>70</v>
      </c>
      <c r="X45" s="1"/>
      <c r="Y45" s="1"/>
      <c r="Z45" s="1"/>
      <c r="AA45" s="1"/>
      <c r="AB45" s="1"/>
      <c r="AC45" s="1"/>
      <c r="AD45" s="1"/>
      <c r="AE45" s="18"/>
      <c r="AF45" s="1">
        <v>78</v>
      </c>
      <c r="AG45" s="1">
        <v>70</v>
      </c>
      <c r="AH45" s="1">
        <v>75</v>
      </c>
      <c r="AI45" s="1">
        <v>75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125222</v>
      </c>
      <c r="C46" s="19" t="s">
        <v>101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3</v>
      </c>
      <c r="J46" s="28" t="str">
        <f t="shared" si="4"/>
        <v>Memiliki kemampuan menganalisis jaringan komputer namun perlu meningkatkan pemahaman aspek privasi dalam pengumpulan data.</v>
      </c>
      <c r="K46" s="28">
        <f t="shared" si="5"/>
        <v>83.5</v>
      </c>
      <c r="L46" s="28" t="str">
        <f t="shared" si="6"/>
        <v>B</v>
      </c>
      <c r="M46" s="28">
        <f t="shared" si="7"/>
        <v>83.5</v>
      </c>
      <c r="N46" s="28" t="str">
        <f t="shared" si="8"/>
        <v>B</v>
      </c>
      <c r="O46" s="36">
        <v>3</v>
      </c>
      <c r="P46" s="28" t="str">
        <f t="shared" si="9"/>
        <v>Sangat terampil dalam menjelaskan jenis-jenis jaringan komputer.</v>
      </c>
      <c r="Q46" s="39"/>
      <c r="R46" s="39" t="s">
        <v>8</v>
      </c>
      <c r="S46" s="18"/>
      <c r="T46" s="1">
        <v>90</v>
      </c>
      <c r="U46" s="1">
        <v>70</v>
      </c>
      <c r="V46" s="1">
        <v>75</v>
      </c>
      <c r="W46" s="1">
        <v>97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78</v>
      </c>
      <c r="AH46" s="1">
        <v>86</v>
      </c>
      <c r="AI46" s="1">
        <v>85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65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73.527777777777771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X-IPS 1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TOSHIBA</cp:lastModifiedBy>
  <dcterms:created xsi:type="dcterms:W3CDTF">2015-09-01T09:01:01Z</dcterms:created>
  <dcterms:modified xsi:type="dcterms:W3CDTF">2019-12-12T05:34:39Z</dcterms:modified>
  <cp:category/>
</cp:coreProperties>
</file>