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15" windowWidth="17895" windowHeight="9915"/>
  </bookViews>
  <sheets>
    <sheet name="X-IPS 1" sheetId="1" r:id="rId1"/>
  </sheets>
  <calcPr calcId="145621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3" i="1" s="1"/>
  <c r="E11" i="1"/>
  <c r="F11" i="1" s="1"/>
  <c r="H11" i="1" l="1"/>
  <c r="K52" i="1"/>
  <c r="K54" i="1"/>
</calcChain>
</file>

<file path=xl/sharedStrings.xml><?xml version="1.0" encoding="utf-8"?>
<sst xmlns="http://schemas.openxmlformats.org/spreadsheetml/2006/main" count="129" uniqueCount="92">
  <si>
    <t>DAFTAR NILAI SISWA SMAN 9 SEMARANG SEMESTER GENAP TAHUN PELAJARAN 2019/2020</t>
  </si>
  <si>
    <t>Guru :</t>
  </si>
  <si>
    <t>Budi Hartana S.Ag.</t>
  </si>
  <si>
    <t>Kelas X-IPS 1</t>
  </si>
  <si>
    <t>Mapel :</t>
  </si>
  <si>
    <t>Pendidikan Agama dan Budi Pekerti [ Kelompok A (Wajib) ]</t>
  </si>
  <si>
    <t>didownload 06/06/2020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</si>
  <si>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</si>
  <si>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</si>
  <si>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</si>
  <si>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</si>
  <si>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</si>
  <si>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</si>
  <si>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</si>
  <si>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</si>
  <si>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</si>
  <si>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</si>
  <si>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</si>
  <si>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</si>
  <si>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</si>
  <si>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</si>
  <si>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</si>
  <si>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</si>
  <si>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</si>
  <si>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</si>
  <si>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</si>
  <si>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</si>
  <si>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</si>
  <si>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</si>
  <si>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</si>
  <si>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</si>
  <si>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</si>
  <si>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</si>
  <si>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</si>
  <si>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</si>
  <si>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</si>
  <si>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</si>
  <si>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</si>
  <si>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</si>
  <si>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</si>
  <si>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</si>
  <si>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</si>
  <si>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</si>
  <si>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</si>
  <si>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</si>
  <si>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</si>
  <si>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</si>
  <si>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</si>
  <si>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</si>
  <si>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</si>
  <si>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</si>
  <si>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</si>
  <si>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</si>
  <si>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</si>
  <si>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</si>
  <si>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BERNADIKTUS REYNALDO NATHANAEL ANDREAN</t>
  </si>
  <si>
    <t>Predikat &amp; Deskripsi Pengetahuan</t>
  </si>
  <si>
    <t>ACUAN MENGISI DESKRIPSI</t>
  </si>
  <si>
    <t>BRIGITA EVANA ZANDRA SARASWATI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</si>
  <si>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</si>
  <si>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</si>
  <si>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</si>
  <si>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</si>
  <si>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</si>
  <si>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</si>
  <si>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</si>
  <si>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</si>
  <si>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CICILIA FIONA ARWADIKA PUTRI</t>
  </si>
  <si>
    <t>Memiliki penguasaan pengetahuan yang sangat baik, terutama kompetensi memahami makna sengsara, wafat, kebangkitan, kenaikan Yesus Kristus demi kebahagiaan manusia</t>
  </si>
  <si>
    <t>Memiliki penguasaan ketrampilan sangat baik, terutama dalam menuliskan refleksi tentang pribadi Yesus Kristus yag rela menderita, wafat, dan bangkit demi kebahagiaan manusia</t>
  </si>
  <si>
    <t>DE ROSAL, PIUS CHRISTIAN</t>
  </si>
  <si>
    <t>EPIVANIA RETNO NUGRAHENI</t>
  </si>
  <si>
    <t>Memiliki penguasaan pengetahuan yang baik, terutama kompetensi memahami makna sengsara, wafat, kebangkitan, kenaikan Yesus Kristus demi kebahagiaan manusia</t>
  </si>
  <si>
    <t>Memiliki penguasaan ketrampilan yang baik, terutama dalam menuliskan refleksi tentang pribadi Yesus Kristus yag rela menderita, wafat, dan bangkit demi kebahagiaan manusia</t>
  </si>
  <si>
    <t>GRISELDA NATASHA ALDA</t>
  </si>
  <si>
    <t>HILARIUS MARCELL NIKKO ALBERTO</t>
  </si>
  <si>
    <t>MARIA ELGA PUTRI</t>
  </si>
  <si>
    <t>PATRICIA SELMA PUTRANTO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</si>
  <si>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</si>
  <si>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</si>
  <si>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</si>
  <si>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</si>
  <si>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</si>
  <si>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</si>
  <si>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</si>
  <si>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</si>
  <si>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</si>
  <si>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</si>
  <si>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</si>
  <si>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</si>
  <si>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</si>
  <si>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19711206 200003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</si>
</sst>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I15" sqref="FI15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2.4257812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5.28515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1103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1103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255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146834</v>
      </c>
      <c r="C11" s="19" t="s">
        <v>55</v>
      </c>
      <c r="D11" s="18"/>
      <c r="E11" s="28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84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penguasaan pengetahuan yang baik, terutama kompetensi memahami makna sengsara, wafat, kebangkitan, kenaikan Yesus Kristus demi kebahagiaan manusia</v>
      </c>
      <c r="K11" s="28">
        <f t="shared" ref="K11:K50" si="5">IF((COUNTA(AF11:AO11)&gt;0),AVERAGE(AF11:AO11),"")</f>
        <v>84.25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84.25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penguasaan ketrampilan sangat baik, terutama dalam menuliskan refleksi tentang pribadi Yesus Kristus yag rela menderita, wafat, dan bangkit demi kebahagiaan manusia</v>
      </c>
      <c r="Q11" s="39"/>
      <c r="R11" s="39" t="s">
        <v>8</v>
      </c>
      <c r="S11" s="18"/>
      <c r="T11" s="1"/>
      <c r="U11" s="1"/>
      <c r="V11" s="1"/>
      <c r="W11" s="1"/>
      <c r="X11" s="1"/>
      <c r="Y11" s="1"/>
      <c r="Z11" s="1">
        <v>80</v>
      </c>
      <c r="AA11" s="1">
        <v>85</v>
      </c>
      <c r="AB11" s="41">
        <v>86</v>
      </c>
      <c r="AC11" s="41">
        <v>86</v>
      </c>
      <c r="AD11" s="1"/>
      <c r="AE11" s="18"/>
      <c r="AF11" s="1"/>
      <c r="AG11" s="1"/>
      <c r="AH11" s="1"/>
      <c r="AI11" s="1"/>
      <c r="AJ11" s="1"/>
      <c r="AK11" s="1"/>
      <c r="AL11" s="1">
        <v>80</v>
      </c>
      <c r="AM11" s="1">
        <v>85</v>
      </c>
      <c r="AN11" s="41">
        <v>86</v>
      </c>
      <c r="AO11" s="41">
        <v>86</v>
      </c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146850</v>
      </c>
      <c r="C12" s="19" t="s">
        <v>58</v>
      </c>
      <c r="D12" s="18"/>
      <c r="E12" s="28">
        <f t="shared" si="0"/>
        <v>86</v>
      </c>
      <c r="F12" s="28" t="str">
        <f t="shared" si="1"/>
        <v>A</v>
      </c>
      <c r="G12" s="28">
        <f t="shared" si="2"/>
        <v>86</v>
      </c>
      <c r="H12" s="28" t="str">
        <f t="shared" si="3"/>
        <v>A</v>
      </c>
      <c r="I12" s="36">
        <v>1</v>
      </c>
      <c r="J12" s="28" t="str">
        <f t="shared" si="4"/>
        <v>Memiliki penguasaan pengetahuan yang sangat baik, terutama kompetensi memahami makna sengsara, wafat, kebangkitan, kenaikan Yesus Kristus demi kebahagiaan manusia</v>
      </c>
      <c r="K12" s="28">
        <f t="shared" si="5"/>
        <v>85.5</v>
      </c>
      <c r="L12" s="28" t="str">
        <f t="shared" si="6"/>
        <v>A</v>
      </c>
      <c r="M12" s="28">
        <f t="shared" si="7"/>
        <v>85.5</v>
      </c>
      <c r="N12" s="28" t="str">
        <f t="shared" si="8"/>
        <v>A</v>
      </c>
      <c r="O12" s="36">
        <v>1</v>
      </c>
      <c r="P12" s="28" t="str">
        <f t="shared" si="9"/>
        <v>Memiliki penguasaan ketrampilan sangat baik, terutama dalam menuliskan refleksi tentang pribadi Yesus Kristus yag rela menderita, wafat, dan bangkit demi kebahagiaan manusia</v>
      </c>
      <c r="Q12" s="39"/>
      <c r="R12" s="39" t="s">
        <v>8</v>
      </c>
      <c r="S12" s="18"/>
      <c r="T12" s="1"/>
      <c r="U12" s="1"/>
      <c r="V12" s="1"/>
      <c r="W12" s="1"/>
      <c r="X12" s="1"/>
      <c r="Y12" s="1"/>
      <c r="Z12" s="1">
        <v>81</v>
      </c>
      <c r="AA12" s="1">
        <v>87</v>
      </c>
      <c r="AB12" s="41">
        <v>87</v>
      </c>
      <c r="AC12" s="41">
        <v>87</v>
      </c>
      <c r="AD12" s="1"/>
      <c r="AE12" s="18"/>
      <c r="AF12" s="1"/>
      <c r="AG12" s="1"/>
      <c r="AH12" s="1"/>
      <c r="AI12" s="1"/>
      <c r="AJ12" s="1"/>
      <c r="AK12" s="1"/>
      <c r="AL12" s="1">
        <v>81</v>
      </c>
      <c r="AM12" s="1">
        <v>87</v>
      </c>
      <c r="AN12" s="41">
        <v>87</v>
      </c>
      <c r="AO12" s="41">
        <v>87</v>
      </c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146866</v>
      </c>
      <c r="C13" s="19" t="s">
        <v>67</v>
      </c>
      <c r="D13" s="18"/>
      <c r="E13" s="28">
        <f t="shared" si="0"/>
        <v>89</v>
      </c>
      <c r="F13" s="28" t="str">
        <f t="shared" si="1"/>
        <v>A</v>
      </c>
      <c r="G13" s="28">
        <f t="shared" si="2"/>
        <v>89</v>
      </c>
      <c r="H13" s="28" t="str">
        <f t="shared" si="3"/>
        <v>A</v>
      </c>
      <c r="I13" s="36">
        <v>1</v>
      </c>
      <c r="J13" s="28" t="str">
        <f t="shared" si="4"/>
        <v>Memiliki penguasaan pengetahuan yang sangat baik, terutama kompetensi memahami makna sengsara, wafat, kebangkitan, kenaikan Yesus Kristus demi kebahagiaan manusia</v>
      </c>
      <c r="K13" s="28">
        <f t="shared" si="5"/>
        <v>88.75</v>
      </c>
      <c r="L13" s="28" t="str">
        <f t="shared" si="6"/>
        <v>A</v>
      </c>
      <c r="M13" s="28">
        <f t="shared" si="7"/>
        <v>88.75</v>
      </c>
      <c r="N13" s="28" t="str">
        <f t="shared" si="8"/>
        <v>A</v>
      </c>
      <c r="O13" s="36">
        <v>1</v>
      </c>
      <c r="P13" s="28" t="str">
        <f t="shared" si="9"/>
        <v>Memiliki penguasaan ketrampilan sangat baik, terutama dalam menuliskan refleksi tentang pribadi Yesus Kristus yag rela menderita, wafat, dan bangkit demi kebahagiaan manusia</v>
      </c>
      <c r="Q13" s="39"/>
      <c r="R13" s="39" t="s">
        <v>8</v>
      </c>
      <c r="S13" s="18"/>
      <c r="T13" s="1"/>
      <c r="U13" s="1"/>
      <c r="V13" s="1"/>
      <c r="W13" s="1"/>
      <c r="X13" s="1"/>
      <c r="Y13" s="1"/>
      <c r="Z13" s="1">
        <v>81</v>
      </c>
      <c r="AA13" s="1">
        <v>88</v>
      </c>
      <c r="AB13" s="41">
        <v>93</v>
      </c>
      <c r="AC13" s="41">
        <v>93</v>
      </c>
      <c r="AD13" s="1"/>
      <c r="AE13" s="18"/>
      <c r="AF13" s="1"/>
      <c r="AG13" s="1"/>
      <c r="AH13" s="1"/>
      <c r="AI13" s="1"/>
      <c r="AJ13" s="1"/>
      <c r="AK13" s="1"/>
      <c r="AL13" s="1">
        <v>81</v>
      </c>
      <c r="AM13" s="1">
        <v>88</v>
      </c>
      <c r="AN13" s="41">
        <v>93</v>
      </c>
      <c r="AO13" s="41">
        <v>93</v>
      </c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68</v>
      </c>
      <c r="FI13" s="44" t="s">
        <v>69</v>
      </c>
      <c r="FJ13" s="42">
        <v>54921</v>
      </c>
      <c r="FK13" s="42">
        <v>54931</v>
      </c>
    </row>
    <row r="14" spans="1:167" x14ac:dyDescent="0.25">
      <c r="A14" s="19">
        <v>4</v>
      </c>
      <c r="B14" s="19">
        <v>146914</v>
      </c>
      <c r="C14" s="19" t="s">
        <v>70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1</v>
      </c>
      <c r="J14" s="28" t="str">
        <f t="shared" si="4"/>
        <v>Memiliki penguasaan pengetahuan yang sangat baik, terutama kompetensi memahami makna sengsara, wafat, kebangkitan, kenaikan Yesus Kristus demi kebahagiaan manusia</v>
      </c>
      <c r="K14" s="28">
        <f t="shared" si="5"/>
        <v>85.75</v>
      </c>
      <c r="L14" s="28" t="str">
        <f t="shared" si="6"/>
        <v>A</v>
      </c>
      <c r="M14" s="28">
        <f t="shared" si="7"/>
        <v>85.75</v>
      </c>
      <c r="N14" s="28" t="str">
        <f t="shared" si="8"/>
        <v>A</v>
      </c>
      <c r="O14" s="36">
        <v>1</v>
      </c>
      <c r="P14" s="28" t="str">
        <f t="shared" si="9"/>
        <v>Memiliki penguasaan ketrampilan sangat baik, terutama dalam menuliskan refleksi tentang pribadi Yesus Kristus yag rela menderita, wafat, dan bangkit demi kebahagiaan manusia</v>
      </c>
      <c r="Q14" s="39"/>
      <c r="R14" s="39" t="s">
        <v>8</v>
      </c>
      <c r="S14" s="18"/>
      <c r="T14" s="1"/>
      <c r="U14" s="1"/>
      <c r="V14" s="1"/>
      <c r="W14" s="1"/>
      <c r="X14" s="1"/>
      <c r="Y14" s="1"/>
      <c r="Z14" s="1">
        <v>85</v>
      </c>
      <c r="AA14" s="1">
        <v>86</v>
      </c>
      <c r="AB14" s="41">
        <v>86</v>
      </c>
      <c r="AC14" s="41">
        <v>86</v>
      </c>
      <c r="AD14" s="1"/>
      <c r="AE14" s="18"/>
      <c r="AF14" s="1"/>
      <c r="AG14" s="1"/>
      <c r="AH14" s="1"/>
      <c r="AI14" s="1"/>
      <c r="AJ14" s="1"/>
      <c r="AK14" s="1"/>
      <c r="AL14" s="1">
        <v>85</v>
      </c>
      <c r="AM14" s="1">
        <v>86</v>
      </c>
      <c r="AN14" s="41">
        <v>86</v>
      </c>
      <c r="AO14" s="41">
        <v>86</v>
      </c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146978</v>
      </c>
      <c r="C15" s="19" t="s">
        <v>71</v>
      </c>
      <c r="D15" s="18"/>
      <c r="E15" s="28">
        <f t="shared" si="0"/>
        <v>89</v>
      </c>
      <c r="F15" s="28" t="str">
        <f t="shared" si="1"/>
        <v>A</v>
      </c>
      <c r="G15" s="28">
        <f t="shared" si="2"/>
        <v>89</v>
      </c>
      <c r="H15" s="28" t="str">
        <f t="shared" si="3"/>
        <v>A</v>
      </c>
      <c r="I15" s="36">
        <v>1</v>
      </c>
      <c r="J15" s="28" t="str">
        <f t="shared" si="4"/>
        <v>Memiliki penguasaan pengetahuan yang sangat baik, terutama kompetensi memahami makna sengsara, wafat, kebangkitan, kenaikan Yesus Kristus demi kebahagiaan manusia</v>
      </c>
      <c r="K15" s="28">
        <f t="shared" si="5"/>
        <v>88.75</v>
      </c>
      <c r="L15" s="28" t="str">
        <f t="shared" si="6"/>
        <v>A</v>
      </c>
      <c r="M15" s="28">
        <f t="shared" si="7"/>
        <v>88.75</v>
      </c>
      <c r="N15" s="28" t="str">
        <f t="shared" si="8"/>
        <v>A</v>
      </c>
      <c r="O15" s="36">
        <v>1</v>
      </c>
      <c r="P15" s="28" t="str">
        <f t="shared" si="9"/>
        <v>Memiliki penguasaan ketrampilan sangat baik, terutama dalam menuliskan refleksi tentang pribadi Yesus Kristus yag rela menderita, wafat, dan bangkit demi kebahagiaan manusia</v>
      </c>
      <c r="Q15" s="39"/>
      <c r="R15" s="39" t="s">
        <v>8</v>
      </c>
      <c r="S15" s="18"/>
      <c r="T15" s="1"/>
      <c r="U15" s="1"/>
      <c r="V15" s="1"/>
      <c r="W15" s="1"/>
      <c r="X15" s="1"/>
      <c r="Y15" s="1"/>
      <c r="Z15" s="1">
        <v>81</v>
      </c>
      <c r="AA15" s="1">
        <v>90</v>
      </c>
      <c r="AB15" s="41">
        <v>92</v>
      </c>
      <c r="AC15" s="41">
        <v>92</v>
      </c>
      <c r="AD15" s="1"/>
      <c r="AE15" s="18"/>
      <c r="AF15" s="1"/>
      <c r="AG15" s="1"/>
      <c r="AH15" s="1"/>
      <c r="AI15" s="1"/>
      <c r="AJ15" s="1"/>
      <c r="AK15" s="1"/>
      <c r="AL15" s="1">
        <v>81</v>
      </c>
      <c r="AM15" s="1">
        <v>90</v>
      </c>
      <c r="AN15" s="41">
        <v>92</v>
      </c>
      <c r="AO15" s="41">
        <v>92</v>
      </c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72</v>
      </c>
      <c r="FI15" s="44" t="s">
        <v>73</v>
      </c>
      <c r="FJ15" s="42">
        <v>54922</v>
      </c>
      <c r="FK15" s="42">
        <v>54932</v>
      </c>
    </row>
    <row r="16" spans="1:167" x14ac:dyDescent="0.25">
      <c r="A16" s="19">
        <v>6</v>
      </c>
      <c r="B16" s="19">
        <v>147026</v>
      </c>
      <c r="C16" s="19" t="s">
        <v>74</v>
      </c>
      <c r="D16" s="18"/>
      <c r="E16" s="28">
        <f t="shared" si="0"/>
        <v>87</v>
      </c>
      <c r="F16" s="28" t="str">
        <f t="shared" si="1"/>
        <v>A</v>
      </c>
      <c r="G16" s="28">
        <f t="shared" si="2"/>
        <v>87</v>
      </c>
      <c r="H16" s="28" t="str">
        <f t="shared" si="3"/>
        <v>A</v>
      </c>
      <c r="I16" s="36">
        <v>1</v>
      </c>
      <c r="J16" s="28" t="str">
        <f t="shared" si="4"/>
        <v>Memiliki penguasaan pengetahuan yang sangat baik, terutama kompetensi memahami makna sengsara, wafat, kebangkitan, kenaikan Yesus Kristus demi kebahagiaan manusia</v>
      </c>
      <c r="K16" s="28">
        <f t="shared" si="5"/>
        <v>86.5</v>
      </c>
      <c r="L16" s="28" t="str">
        <f t="shared" si="6"/>
        <v>A</v>
      </c>
      <c r="M16" s="28">
        <f t="shared" si="7"/>
        <v>86.5</v>
      </c>
      <c r="N16" s="28" t="str">
        <f t="shared" si="8"/>
        <v>A</v>
      </c>
      <c r="O16" s="36">
        <v>1</v>
      </c>
      <c r="P16" s="28" t="str">
        <f t="shared" si="9"/>
        <v>Memiliki penguasaan ketrampilan sangat baik, terutama dalam menuliskan refleksi tentang pribadi Yesus Kristus yag rela menderita, wafat, dan bangkit demi kebahagiaan manusia</v>
      </c>
      <c r="Q16" s="39"/>
      <c r="R16" s="39" t="s">
        <v>8</v>
      </c>
      <c r="S16" s="18"/>
      <c r="T16" s="1"/>
      <c r="U16" s="1"/>
      <c r="V16" s="1"/>
      <c r="W16" s="1"/>
      <c r="X16" s="1"/>
      <c r="Y16" s="1"/>
      <c r="Z16" s="1">
        <v>80</v>
      </c>
      <c r="AA16" s="1">
        <v>90</v>
      </c>
      <c r="AB16" s="41">
        <v>88</v>
      </c>
      <c r="AC16" s="41">
        <v>88</v>
      </c>
      <c r="AD16" s="1"/>
      <c r="AE16" s="18"/>
      <c r="AF16" s="1"/>
      <c r="AG16" s="1"/>
      <c r="AH16" s="1"/>
      <c r="AI16" s="1"/>
      <c r="AJ16" s="1"/>
      <c r="AK16" s="1"/>
      <c r="AL16" s="1">
        <v>80</v>
      </c>
      <c r="AM16" s="1">
        <v>90</v>
      </c>
      <c r="AN16" s="41">
        <v>88</v>
      </c>
      <c r="AO16" s="41">
        <v>88</v>
      </c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147042</v>
      </c>
      <c r="C17" s="19" t="s">
        <v>75</v>
      </c>
      <c r="D17" s="18"/>
      <c r="E17" s="28">
        <f t="shared" si="0"/>
        <v>86</v>
      </c>
      <c r="F17" s="28" t="str">
        <f t="shared" si="1"/>
        <v>A</v>
      </c>
      <c r="G17" s="28">
        <f t="shared" si="2"/>
        <v>86</v>
      </c>
      <c r="H17" s="28" t="str">
        <f t="shared" si="3"/>
        <v>A</v>
      </c>
      <c r="I17" s="36">
        <v>1</v>
      </c>
      <c r="J17" s="28" t="str">
        <f t="shared" si="4"/>
        <v>Memiliki penguasaan pengetahuan yang sangat baik, terutama kompetensi memahami makna sengsara, wafat, kebangkitan, kenaikan Yesus Kristus demi kebahagiaan manusia</v>
      </c>
      <c r="K17" s="28">
        <f t="shared" si="5"/>
        <v>85.25</v>
      </c>
      <c r="L17" s="28" t="str">
        <f t="shared" si="6"/>
        <v>A</v>
      </c>
      <c r="M17" s="28">
        <f t="shared" si="7"/>
        <v>85.25</v>
      </c>
      <c r="N17" s="28" t="str">
        <f t="shared" si="8"/>
        <v>A</v>
      </c>
      <c r="O17" s="36">
        <v>2</v>
      </c>
      <c r="P17" s="28" t="str">
        <f t="shared" si="9"/>
        <v>Memiliki penguasaan ketrampilan yang baik, terutama dalam menuliskan refleksi tentang pribadi Yesus Kristus yag rela menderita, wafat, dan bangkit demi kebahagiaan manusia</v>
      </c>
      <c r="Q17" s="39"/>
      <c r="R17" s="39" t="s">
        <v>8</v>
      </c>
      <c r="S17" s="18"/>
      <c r="T17" s="1"/>
      <c r="U17" s="1"/>
      <c r="V17" s="1"/>
      <c r="W17" s="1"/>
      <c r="X17" s="1"/>
      <c r="Y17" s="1"/>
      <c r="Z17" s="1">
        <v>81</v>
      </c>
      <c r="AA17" s="1">
        <v>85</v>
      </c>
      <c r="AB17" s="41">
        <v>88</v>
      </c>
      <c r="AC17" s="41">
        <v>88</v>
      </c>
      <c r="AD17" s="1"/>
      <c r="AE17" s="18"/>
      <c r="AF17" s="1"/>
      <c r="AG17" s="1"/>
      <c r="AH17" s="1"/>
      <c r="AI17" s="1"/>
      <c r="AJ17" s="1"/>
      <c r="AK17" s="1"/>
      <c r="AL17" s="1">
        <v>80</v>
      </c>
      <c r="AM17" s="1">
        <v>85</v>
      </c>
      <c r="AN17" s="41">
        <v>88</v>
      </c>
      <c r="AO17" s="41">
        <v>88</v>
      </c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54923</v>
      </c>
      <c r="FK17" s="42">
        <v>54933</v>
      </c>
    </row>
    <row r="18" spans="1:167" x14ac:dyDescent="0.25">
      <c r="A18" s="19">
        <v>8</v>
      </c>
      <c r="B18" s="19">
        <v>147122</v>
      </c>
      <c r="C18" s="19" t="s">
        <v>76</v>
      </c>
      <c r="D18" s="18"/>
      <c r="E18" s="28">
        <f t="shared" si="0"/>
        <v>85</v>
      </c>
      <c r="F18" s="28" t="str">
        <f t="shared" si="1"/>
        <v>A</v>
      </c>
      <c r="G18" s="28">
        <f t="shared" si="2"/>
        <v>85</v>
      </c>
      <c r="H18" s="28" t="str">
        <f t="shared" si="3"/>
        <v>A</v>
      </c>
      <c r="I18" s="36">
        <v>1</v>
      </c>
      <c r="J18" s="28" t="str">
        <f t="shared" si="4"/>
        <v>Memiliki penguasaan pengetahuan yang sangat baik, terutama kompetensi memahami makna sengsara, wafat, kebangkitan, kenaikan Yesus Kristus demi kebahagiaan manusia</v>
      </c>
      <c r="K18" s="28">
        <f t="shared" si="5"/>
        <v>84.75</v>
      </c>
      <c r="L18" s="28" t="str">
        <f t="shared" si="6"/>
        <v>A</v>
      </c>
      <c r="M18" s="28">
        <f t="shared" si="7"/>
        <v>84.75</v>
      </c>
      <c r="N18" s="28" t="str">
        <f t="shared" si="8"/>
        <v>A</v>
      </c>
      <c r="O18" s="36">
        <v>2</v>
      </c>
      <c r="P18" s="28" t="str">
        <f t="shared" si="9"/>
        <v>Memiliki penguasaan ketrampilan yang baik, terutama dalam menuliskan refleksi tentang pribadi Yesus Kristus yag rela menderita, wafat, dan bangkit demi kebahagiaan manusia</v>
      </c>
      <c r="Q18" s="39"/>
      <c r="R18" s="39" t="s">
        <v>8</v>
      </c>
      <c r="S18" s="18"/>
      <c r="T18" s="1"/>
      <c r="U18" s="1"/>
      <c r="V18" s="1"/>
      <c r="W18" s="1"/>
      <c r="X18" s="1"/>
      <c r="Y18" s="1"/>
      <c r="Z18" s="1">
        <v>80</v>
      </c>
      <c r="AA18" s="1">
        <v>87</v>
      </c>
      <c r="AB18" s="41">
        <v>86</v>
      </c>
      <c r="AC18" s="41">
        <v>86</v>
      </c>
      <c r="AD18" s="1"/>
      <c r="AE18" s="18"/>
      <c r="AF18" s="1"/>
      <c r="AG18" s="1"/>
      <c r="AH18" s="1"/>
      <c r="AI18" s="1"/>
      <c r="AJ18" s="1"/>
      <c r="AK18" s="1"/>
      <c r="AL18" s="1">
        <v>80</v>
      </c>
      <c r="AM18" s="1">
        <v>87</v>
      </c>
      <c r="AN18" s="41">
        <v>86</v>
      </c>
      <c r="AO18" s="41">
        <v>86</v>
      </c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147234</v>
      </c>
      <c r="C19" s="19" t="s">
        <v>77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>Memiliki penguasaan pengetahuan yang baik, terutama kompetensi memahami makna sengsara, wafat, kebangkitan, kenaikan Yesus Kristus demi kebahagiaan manusia</v>
      </c>
      <c r="K19" s="28">
        <f t="shared" si="5"/>
        <v>83</v>
      </c>
      <c r="L19" s="28" t="str">
        <f t="shared" si="6"/>
        <v>B</v>
      </c>
      <c r="M19" s="28">
        <f t="shared" si="7"/>
        <v>83</v>
      </c>
      <c r="N19" s="28" t="str">
        <f t="shared" si="8"/>
        <v>B</v>
      </c>
      <c r="O19" s="36">
        <v>2</v>
      </c>
      <c r="P19" s="28" t="str">
        <f t="shared" si="9"/>
        <v>Memiliki penguasaan ketrampilan yang baik, terutama dalam menuliskan refleksi tentang pribadi Yesus Kristus yag rela menderita, wafat, dan bangkit demi kebahagiaan manusia</v>
      </c>
      <c r="Q19" s="39"/>
      <c r="R19" s="39" t="s">
        <v>8</v>
      </c>
      <c r="S19" s="18"/>
      <c r="T19" s="1"/>
      <c r="U19" s="1"/>
      <c r="V19" s="1"/>
      <c r="W19" s="1"/>
      <c r="X19" s="1"/>
      <c r="Y19" s="1"/>
      <c r="Z19" s="1">
        <v>80</v>
      </c>
      <c r="AA19" s="1">
        <v>86</v>
      </c>
      <c r="AB19" s="41">
        <v>83</v>
      </c>
      <c r="AC19" s="41">
        <v>83</v>
      </c>
      <c r="AD19" s="1"/>
      <c r="AE19" s="18"/>
      <c r="AF19" s="1"/>
      <c r="AG19" s="1"/>
      <c r="AH19" s="1"/>
      <c r="AI19" s="1"/>
      <c r="AJ19" s="1"/>
      <c r="AK19" s="1"/>
      <c r="AL19" s="1">
        <v>80</v>
      </c>
      <c r="AM19" s="1">
        <v>86</v>
      </c>
      <c r="AN19" s="41">
        <v>83</v>
      </c>
      <c r="AO19" s="41">
        <v>83</v>
      </c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54924</v>
      </c>
      <c r="FK19" s="42">
        <v>54934</v>
      </c>
    </row>
    <row r="20" spans="1:167" x14ac:dyDescent="0.25">
      <c r="A20" s="19"/>
      <c r="B20" s="19"/>
      <c r="C20" s="19"/>
      <c r="D20" s="18"/>
      <c r="E20" s="28" t="str">
        <f t="shared" si="0"/>
        <v/>
      </c>
      <c r="F20" s="28" t="str">
        <f t="shared" si="1"/>
        <v/>
      </c>
      <c r="G20" s="28" t="str">
        <f t="shared" si="2"/>
        <v/>
      </c>
      <c r="H20" s="28" t="str">
        <f t="shared" si="3"/>
        <v/>
      </c>
      <c r="I20" s="36"/>
      <c r="J20" s="28" t="str">
        <f t="shared" si="4"/>
        <v/>
      </c>
      <c r="K20" s="28" t="str">
        <f t="shared" si="5"/>
        <v/>
      </c>
      <c r="L20" s="28" t="str">
        <f t="shared" si="6"/>
        <v/>
      </c>
      <c r="M20" s="28" t="str">
        <f t="shared" si="7"/>
        <v/>
      </c>
      <c r="N20" s="28" t="str">
        <f t="shared" si="8"/>
        <v/>
      </c>
      <c r="O20" s="36"/>
      <c r="P20" s="28" t="str">
        <f t="shared" si="9"/>
        <v/>
      </c>
      <c r="Q20" s="39"/>
      <c r="R20" s="39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/>
      <c r="B21" s="19"/>
      <c r="C21" s="19"/>
      <c r="D21" s="18"/>
      <c r="E21" s="28" t="str">
        <f t="shared" si="0"/>
        <v/>
      </c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36"/>
      <c r="J21" s="28" t="str">
        <f t="shared" si="4"/>
        <v/>
      </c>
      <c r="K21" s="28" t="str">
        <f t="shared" si="5"/>
        <v/>
      </c>
      <c r="L21" s="28" t="str">
        <f t="shared" si="6"/>
        <v/>
      </c>
      <c r="M21" s="28" t="str">
        <f t="shared" si="7"/>
        <v/>
      </c>
      <c r="N21" s="28" t="str">
        <f t="shared" si="8"/>
        <v/>
      </c>
      <c r="O21" s="36"/>
      <c r="P21" s="28" t="str">
        <f t="shared" si="9"/>
        <v/>
      </c>
      <c r="Q21" s="39"/>
      <c r="R21" s="39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54925</v>
      </c>
      <c r="FK21" s="42">
        <v>54935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54926</v>
      </c>
      <c r="FK23" s="42">
        <v>54936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78</v>
      </c>
      <c r="FD25" s="69"/>
      <c r="FE25" s="69"/>
      <c r="FG25" s="43">
        <v>7</v>
      </c>
      <c r="FH25" s="44"/>
      <c r="FI25" s="44"/>
      <c r="FJ25" s="42">
        <v>54927</v>
      </c>
      <c r="FK25" s="42">
        <v>54937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54928</v>
      </c>
      <c r="FK27" s="42">
        <v>54938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54929</v>
      </c>
      <c r="FK29" s="42">
        <v>54939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54930</v>
      </c>
      <c r="FK31" s="42">
        <v>54940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79</v>
      </c>
      <c r="D52" s="18"/>
      <c r="E52" s="18"/>
      <c r="F52" s="18" t="s">
        <v>80</v>
      </c>
      <c r="G52" s="18"/>
      <c r="H52" s="18"/>
      <c r="I52" s="38"/>
      <c r="J52" s="30"/>
      <c r="K52" s="18">
        <f>IF(COUNTBLANK($G$11:$G$50)=40,"",MAX($G$11:$G$50))</f>
        <v>89</v>
      </c>
      <c r="L52" s="18"/>
      <c r="M52" s="18"/>
      <c r="N52" s="18"/>
      <c r="O52" s="37"/>
      <c r="P52" s="18"/>
      <c r="Q52" s="37" t="s">
        <v>81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82</v>
      </c>
      <c r="D53" s="18"/>
      <c r="E53" s="18"/>
      <c r="F53" s="18" t="s">
        <v>83</v>
      </c>
      <c r="G53" s="18"/>
      <c r="H53" s="18"/>
      <c r="I53" s="38"/>
      <c r="J53" s="30"/>
      <c r="K53" s="18">
        <f>IF(COUNTBLANK($G$11:$G$50)=40,"",MIN($G$11:$G$50))</f>
        <v>83</v>
      </c>
      <c r="L53" s="18"/>
      <c r="M53" s="18"/>
      <c r="N53" s="18"/>
      <c r="O53" s="37"/>
      <c r="P53" s="18"/>
      <c r="Q53" s="37" t="s">
        <v>84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85</v>
      </c>
      <c r="G54" s="18"/>
      <c r="H54" s="18"/>
      <c r="I54" s="38"/>
      <c r="J54" s="30"/>
      <c r="K54" s="18">
        <f>IF(COUNTBLANK($G$11:$G$50)=40,"",AVERAGE($G$11:$G$50))</f>
        <v>86.111111111111114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86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87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88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89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90</v>
      </c>
      <c r="R57" s="37" t="s">
        <v>91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X-IPS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axioo</cp:lastModifiedBy>
  <dcterms:created xsi:type="dcterms:W3CDTF">2015-09-01T09:01:01Z</dcterms:created>
  <dcterms:modified xsi:type="dcterms:W3CDTF">2020-06-06T14:22:49Z</dcterms:modified>
  <cp:category/>
</cp:coreProperties>
</file>