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4055" windowHeight="4815"/>
  </bookViews>
  <sheets>
    <sheet name="XII-MIPA 5" sheetId="1" r:id="rId1"/>
  </sheets>
  <calcPr calcId="144525"/>
</workbook>
</file>

<file path=xl/calcChain.xml><?xml version="1.0" encoding="utf-8"?>
<calcChain xmlns="http://schemas.openxmlformats.org/spreadsheetml/2006/main">
  <c r="K55" i="1" l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H11" i="1" l="1"/>
  <c r="K52" i="1"/>
  <c r="K54" i="1"/>
</calcChain>
</file>

<file path=xl/sharedStrings.xml><?xml version="1.0" encoding="utf-8"?>
<sst xmlns="http://schemas.openxmlformats.org/spreadsheetml/2006/main" count="131" uniqueCount="92">
  <si>
    <t>DAFTAR NILAI SISWA SMAN 9 SEMARANG SEMESTER GENAP TAHUN PELAJARAN 2019/2020</t>
  </si>
  <si>
    <t>Guru :</t>
  </si>
  <si>
    <t>Budi Hartana S.Ag.</t>
  </si>
  <si>
    <t>Kelas XII-MIPA 5</t>
  </si>
  <si>
    <t>Mapel :</t>
  </si>
  <si>
    <t>Pendidikan Agama dan Budi Pekerti [ Kelompok A (Wajib) ]</t>
  </si>
  <si>
    <t>didownload 12/04/2020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</si>
  <si>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</si>
  <si>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</si>
  <si>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</si>
  <si>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</si>
  <si>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</si>
  <si>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</si>
  <si>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</si>
  <si>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</si>
  <si>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</si>
  <si>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</si>
  <si>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</si>
  <si>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</si>
  <si>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</si>
  <si>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</si>
  <si>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</si>
  <si>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</si>
  <si>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</si>
  <si>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</si>
  <si>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</si>
  <si>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</si>
  <si>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</si>
  <si>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</si>
  <si>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</si>
  <si>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</si>
  <si>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</si>
  <si>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</si>
  <si>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</si>
  <si>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</si>
  <si>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</si>
  <si>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</si>
  <si>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</si>
  <si>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</si>
  <si>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</si>
  <si>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</si>
  <si>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</si>
  <si>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</si>
  <si>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</si>
  <si>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</si>
  <si>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</si>
  <si>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</si>
  <si>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</si>
  <si>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</si>
  <si>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</si>
  <si>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</si>
  <si>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</si>
  <si>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</si>
  <si>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</si>
  <si>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</si>
  <si>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AGNES KRISTINA WIDYAWATI</t>
  </si>
  <si>
    <t>Predikat &amp; Deskripsi Pengetahuan</t>
  </si>
  <si>
    <t>ACUAN MENGISI DESKRIPSI</t>
  </si>
  <si>
    <t>ANGELINA SITA ANINDYA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</si>
  <si>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</si>
  <si>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</si>
  <si>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</si>
  <si>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</si>
  <si>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</si>
  <si>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</si>
  <si>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</si>
  <si>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</si>
  <si>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BERNADETTA OLIVIA PRIWANDITA</t>
  </si>
  <si>
    <t>DAVID HARYANTO WIBOWO</t>
  </si>
  <si>
    <t>F.X. HERRY CHRISTYANTO</t>
  </si>
  <si>
    <t>MARIA ANGELLA PUTRI RAHMAYANTI</t>
  </si>
  <si>
    <t>MARIA ROSARY MAYARANTI PUTRI</t>
  </si>
  <si>
    <t>NICHOLAUS CHRISNANTA</t>
  </si>
  <si>
    <t>STEFANUS SATRIO NOVIANTO WICAKSONO</t>
  </si>
  <si>
    <t>STEPHANUS AGUNG ISDIYANTA</t>
  </si>
  <si>
    <t>VALENTINA PRADESTYANA DEBY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</si>
  <si>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</si>
  <si>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</si>
  <si>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</si>
  <si>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</si>
  <si>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</si>
  <si>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</si>
  <si>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</si>
  <si>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</si>
  <si>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</si>
  <si>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</si>
  <si>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</si>
  <si>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</si>
  <si>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</si>
  <si>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19711206 200003 1 001</t>
  </si>
  <si>
    <t>Memiliki penguasaan pengetahuan yang sangat baik, terutama kompetensi memahami makna keterlibatan aktif membangun bangsa dan negara.</t>
  </si>
  <si>
    <t>Memiliki penguasaan ketrampilan sangat baik, terutama dalam menuliskan refleksi tentang semangat dialog dan kerjasama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</si>
</sst>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0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2" borderId="1" xfId="0" applyFont="1" applyFill="1" applyBorder="1" applyAlignment="1" applyProtection="1">
      <alignment horizontal="right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A11" activePane="bottomRight" state="frozen"/>
      <selection pane="topRight"/>
      <selection pane="bottomLeft"/>
      <selection pane="bottomRight" activeCell="FC4" sqref="FC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4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5" width="9.140625" hidden="1" customWidth="1"/>
    <col min="156" max="156" width="0.28515625" customWidth="1"/>
    <col min="157" max="157" width="0.140625" hidden="1" customWidth="1"/>
    <col min="158" max="158" width="4.425781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1106</v>
      </c>
      <c r="B1" s="20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1106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274</v>
      </c>
      <c r="C7" s="18"/>
      <c r="D7" s="18"/>
      <c r="E7" s="58" t="s">
        <v>13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5" t="s">
        <v>14</v>
      </c>
      <c r="B8" s="56" t="s">
        <v>15</v>
      </c>
      <c r="C8" s="55" t="s">
        <v>16</v>
      </c>
      <c r="D8" s="18"/>
      <c r="E8" s="66" t="s">
        <v>17</v>
      </c>
      <c r="F8" s="67"/>
      <c r="G8" s="67"/>
      <c r="H8" s="67"/>
      <c r="I8" s="67"/>
      <c r="J8" s="68"/>
      <c r="K8" s="63" t="s">
        <v>18</v>
      </c>
      <c r="L8" s="64"/>
      <c r="M8" s="64"/>
      <c r="N8" s="64"/>
      <c r="O8" s="64"/>
      <c r="P8" s="65"/>
      <c r="Q8" s="45" t="s">
        <v>19</v>
      </c>
      <c r="R8" s="45"/>
      <c r="S8" s="18"/>
      <c r="T8" s="44" t="s">
        <v>20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34"/>
      <c r="AF8" s="49" t="s">
        <v>21</v>
      </c>
      <c r="AG8" s="49"/>
      <c r="AH8" s="49"/>
      <c r="AI8" s="49"/>
      <c r="AJ8" s="49"/>
      <c r="AK8" s="49"/>
      <c r="AL8" s="49"/>
      <c r="AM8" s="49"/>
      <c r="AN8" s="49"/>
      <c r="AO8" s="49"/>
      <c r="AP8" s="34"/>
      <c r="AQ8" s="51" t="s">
        <v>19</v>
      </c>
      <c r="AR8" s="51"/>
      <c r="AS8" s="51"/>
      <c r="AT8" s="51"/>
      <c r="AU8" s="51"/>
      <c r="AV8" s="51"/>
      <c r="AW8" s="51"/>
      <c r="AX8" s="51"/>
      <c r="AY8" s="51"/>
      <c r="AZ8" s="51"/>
      <c r="BA8" s="5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5"/>
      <c r="B9" s="56"/>
      <c r="C9" s="55"/>
      <c r="D9" s="18"/>
      <c r="E9" s="44" t="s">
        <v>23</v>
      </c>
      <c r="F9" s="44"/>
      <c r="G9" s="69" t="s">
        <v>24</v>
      </c>
      <c r="H9" s="70"/>
      <c r="I9" s="70"/>
      <c r="J9" s="71"/>
      <c r="K9" s="59" t="s">
        <v>23</v>
      </c>
      <c r="L9" s="60"/>
      <c r="M9" s="72" t="s">
        <v>24</v>
      </c>
      <c r="N9" s="73"/>
      <c r="O9" s="73"/>
      <c r="P9" s="74"/>
      <c r="Q9" s="61" t="s">
        <v>23</v>
      </c>
      <c r="R9" s="61" t="s">
        <v>24</v>
      </c>
      <c r="S9" s="18"/>
      <c r="T9" s="46" t="s">
        <v>25</v>
      </c>
      <c r="U9" s="46" t="s">
        <v>26</v>
      </c>
      <c r="V9" s="46" t="s">
        <v>27</v>
      </c>
      <c r="W9" s="46" t="s">
        <v>28</v>
      </c>
      <c r="X9" s="46" t="s">
        <v>29</v>
      </c>
      <c r="Y9" s="46" t="s">
        <v>30</v>
      </c>
      <c r="Z9" s="46" t="s">
        <v>31</v>
      </c>
      <c r="AA9" s="46" t="s">
        <v>32</v>
      </c>
      <c r="AB9" s="46" t="s">
        <v>33</v>
      </c>
      <c r="AC9" s="46" t="s">
        <v>34</v>
      </c>
      <c r="AD9" s="43" t="s">
        <v>35</v>
      </c>
      <c r="AE9" s="34"/>
      <c r="AF9" s="53" t="s">
        <v>36</v>
      </c>
      <c r="AG9" s="53" t="s">
        <v>37</v>
      </c>
      <c r="AH9" s="53" t="s">
        <v>38</v>
      </c>
      <c r="AI9" s="53" t="s">
        <v>39</v>
      </c>
      <c r="AJ9" s="53" t="s">
        <v>40</v>
      </c>
      <c r="AK9" s="53" t="s">
        <v>41</v>
      </c>
      <c r="AL9" s="53" t="s">
        <v>42</v>
      </c>
      <c r="AM9" s="53" t="s">
        <v>43</v>
      </c>
      <c r="AN9" s="53" t="s">
        <v>44</v>
      </c>
      <c r="AO9" s="53" t="s">
        <v>45</v>
      </c>
      <c r="AP9" s="34"/>
      <c r="AQ9" s="50" t="s">
        <v>46</v>
      </c>
      <c r="AR9" s="50"/>
      <c r="AS9" s="50" t="s">
        <v>47</v>
      </c>
      <c r="AT9" s="50"/>
      <c r="AU9" s="50" t="s">
        <v>48</v>
      </c>
      <c r="AV9" s="50"/>
      <c r="AW9" s="50"/>
      <c r="AX9" s="50" t="s">
        <v>49</v>
      </c>
      <c r="AY9" s="50"/>
      <c r="AZ9" s="50"/>
      <c r="BA9" s="5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5"/>
      <c r="B10" s="56"/>
      <c r="C10" s="55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2"/>
      <c r="R10" s="62"/>
      <c r="S10" s="18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3"/>
      <c r="AE10" s="3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133701</v>
      </c>
      <c r="C11" s="19" t="s">
        <v>55</v>
      </c>
      <c r="D11" s="18"/>
      <c r="E11" s="28">
        <f t="shared" ref="E11:E50" si="0">IF((COUNTA(T11:AC11)&gt;0),(ROUND((AVERAGE(T11:AC11)),0)),"")</f>
        <v>95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penguasaan pengetahuan yang sangat baik, terutama kompetensi memahami makna keterlibatan aktif membangun bangsa dan negara.</v>
      </c>
      <c r="K11" s="28">
        <f t="shared" ref="K11:K50" si="5">IF((COUNTA(AF11:AO11)&gt;0),AVERAGE(AF11:AO11),"")</f>
        <v>94.8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94.8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penguasaan ketrampilan sangat baik, terutama dalam menuliskan refleksi tentang semangat dialog dan kerjasama</v>
      </c>
      <c r="Q11" s="39"/>
      <c r="R11" s="39" t="s">
        <v>8</v>
      </c>
      <c r="S11" s="18"/>
      <c r="T11" s="41">
        <v>94</v>
      </c>
      <c r="U11" s="41">
        <v>95</v>
      </c>
      <c r="V11" s="42">
        <v>96</v>
      </c>
      <c r="W11" s="42">
        <v>96</v>
      </c>
      <c r="X11" s="1">
        <v>96</v>
      </c>
      <c r="Y11" s="1"/>
      <c r="Z11" s="1"/>
      <c r="AA11" s="1"/>
      <c r="AB11" s="1"/>
      <c r="AC11" s="1"/>
      <c r="AD11" s="1"/>
      <c r="AE11" s="18"/>
      <c r="AF11" s="41">
        <v>94</v>
      </c>
      <c r="AG11" s="41">
        <v>94</v>
      </c>
      <c r="AH11" s="42">
        <v>96</v>
      </c>
      <c r="AI11" s="41">
        <v>94</v>
      </c>
      <c r="AJ11" s="1">
        <v>96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7" t="s">
        <v>56</v>
      </c>
      <c r="FD11" s="77"/>
      <c r="FE11" s="77"/>
      <c r="FG11" s="75" t="s">
        <v>57</v>
      </c>
      <c r="FH11" s="75"/>
      <c r="FI11" s="75"/>
    </row>
    <row r="12" spans="1:167" x14ac:dyDescent="0.25">
      <c r="A12" s="19">
        <v>2</v>
      </c>
      <c r="B12" s="19">
        <v>133733</v>
      </c>
      <c r="C12" s="19" t="s">
        <v>58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penguasaan pengetahuan yang sangat baik, terutama kompetensi memahami makna keterlibatan aktif membangun bangsa dan negara.</v>
      </c>
      <c r="K12" s="28">
        <f t="shared" si="5"/>
        <v>91</v>
      </c>
      <c r="L12" s="28" t="str">
        <f t="shared" si="6"/>
        <v>A</v>
      </c>
      <c r="M12" s="28">
        <f t="shared" si="7"/>
        <v>91</v>
      </c>
      <c r="N12" s="28" t="str">
        <f t="shared" si="8"/>
        <v>A</v>
      </c>
      <c r="O12" s="36">
        <v>1</v>
      </c>
      <c r="P12" s="28" t="str">
        <f t="shared" si="9"/>
        <v>Memiliki penguasaan ketrampilan sangat baik, terutama dalam menuliskan refleksi tentang semangat dialog dan kerjasama</v>
      </c>
      <c r="Q12" s="39"/>
      <c r="R12" s="39" t="s">
        <v>8</v>
      </c>
      <c r="S12" s="18"/>
      <c r="T12" s="41">
        <v>90</v>
      </c>
      <c r="U12" s="41">
        <v>90</v>
      </c>
      <c r="V12" s="42">
        <v>90</v>
      </c>
      <c r="W12" s="42">
        <v>90</v>
      </c>
      <c r="X12" s="1">
        <v>91</v>
      </c>
      <c r="Y12" s="1"/>
      <c r="Z12" s="1"/>
      <c r="AA12" s="1"/>
      <c r="AB12" s="1"/>
      <c r="AC12" s="1"/>
      <c r="AD12" s="1"/>
      <c r="AE12" s="18"/>
      <c r="AF12" s="41">
        <v>90</v>
      </c>
      <c r="AG12" s="41">
        <v>90</v>
      </c>
      <c r="AH12" s="42">
        <v>90</v>
      </c>
      <c r="AI12" s="41">
        <v>90</v>
      </c>
      <c r="AJ12" s="1">
        <v>95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133813</v>
      </c>
      <c r="C13" s="19" t="s">
        <v>67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Memiliki penguasaan pengetahuan yang sangat baik, terutama kompetensi memahami makna keterlibatan aktif membangun bangsa dan negara.</v>
      </c>
      <c r="K13" s="28">
        <f t="shared" si="5"/>
        <v>90.2</v>
      </c>
      <c r="L13" s="28" t="str">
        <f t="shared" si="6"/>
        <v>A</v>
      </c>
      <c r="M13" s="28">
        <f t="shared" si="7"/>
        <v>90.2</v>
      </c>
      <c r="N13" s="28" t="str">
        <f t="shared" si="8"/>
        <v>A</v>
      </c>
      <c r="O13" s="36">
        <v>1</v>
      </c>
      <c r="P13" s="28" t="str">
        <f t="shared" si="9"/>
        <v>Memiliki penguasaan ketrampilan sangat baik, terutama dalam menuliskan refleksi tentang semangat dialog dan kerjasama</v>
      </c>
      <c r="Q13" s="39"/>
      <c r="R13" s="39" t="s">
        <v>8</v>
      </c>
      <c r="S13" s="18"/>
      <c r="T13" s="41">
        <v>89</v>
      </c>
      <c r="U13" s="41">
        <v>90</v>
      </c>
      <c r="V13" s="42">
        <v>90</v>
      </c>
      <c r="W13" s="42">
        <v>90</v>
      </c>
      <c r="X13" s="1">
        <v>90</v>
      </c>
      <c r="Y13" s="1"/>
      <c r="Z13" s="1"/>
      <c r="AA13" s="1"/>
      <c r="AB13" s="1"/>
      <c r="AC13" s="1"/>
      <c r="AD13" s="1"/>
      <c r="AE13" s="18"/>
      <c r="AF13" s="41">
        <v>89</v>
      </c>
      <c r="AG13" s="41">
        <v>89</v>
      </c>
      <c r="AH13" s="42">
        <v>90</v>
      </c>
      <c r="AI13" s="41">
        <v>89</v>
      </c>
      <c r="AJ13" s="1">
        <v>94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6">
        <v>1</v>
      </c>
      <c r="FH13" s="78" t="s">
        <v>90</v>
      </c>
      <c r="FI13" s="78" t="s">
        <v>91</v>
      </c>
      <c r="FJ13" s="79">
        <v>55001</v>
      </c>
      <c r="FK13" s="79">
        <v>55011</v>
      </c>
    </row>
    <row r="14" spans="1:167" x14ac:dyDescent="0.25">
      <c r="A14" s="19">
        <v>4</v>
      </c>
      <c r="B14" s="19">
        <v>133861</v>
      </c>
      <c r="C14" s="19" t="s">
        <v>68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>Memiliki penguasaan pengetahuan yang sangat baik, terutama kompetensi memahami makna keterlibatan aktif membangun bangsa dan negara.</v>
      </c>
      <c r="K14" s="28">
        <f t="shared" si="5"/>
        <v>88.4</v>
      </c>
      <c r="L14" s="28" t="str">
        <f t="shared" si="6"/>
        <v>A</v>
      </c>
      <c r="M14" s="28">
        <f t="shared" si="7"/>
        <v>88.4</v>
      </c>
      <c r="N14" s="28" t="str">
        <f t="shared" si="8"/>
        <v>A</v>
      </c>
      <c r="O14" s="36">
        <v>1</v>
      </c>
      <c r="P14" s="28" t="str">
        <f t="shared" si="9"/>
        <v>Memiliki penguasaan ketrampilan sangat baik, terutama dalam menuliskan refleksi tentang semangat dialog dan kerjasama</v>
      </c>
      <c r="Q14" s="39"/>
      <c r="R14" s="39" t="s">
        <v>8</v>
      </c>
      <c r="S14" s="18"/>
      <c r="T14" s="41">
        <v>88</v>
      </c>
      <c r="U14" s="41">
        <v>89</v>
      </c>
      <c r="V14" s="42">
        <v>89</v>
      </c>
      <c r="W14" s="42">
        <v>89</v>
      </c>
      <c r="X14" s="1">
        <v>88</v>
      </c>
      <c r="Y14" s="1"/>
      <c r="Z14" s="1"/>
      <c r="AA14" s="1"/>
      <c r="AB14" s="1"/>
      <c r="AC14" s="1"/>
      <c r="AD14" s="1"/>
      <c r="AE14" s="18"/>
      <c r="AF14" s="41">
        <v>87</v>
      </c>
      <c r="AG14" s="41">
        <v>88</v>
      </c>
      <c r="AH14" s="42">
        <v>89</v>
      </c>
      <c r="AI14" s="41">
        <v>88</v>
      </c>
      <c r="AJ14" s="1">
        <v>90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6"/>
      <c r="FH14" s="78"/>
      <c r="FI14" s="78"/>
      <c r="FJ14" s="79"/>
      <c r="FK14" s="79"/>
    </row>
    <row r="15" spans="1:167" x14ac:dyDescent="0.25">
      <c r="A15" s="19">
        <v>5</v>
      </c>
      <c r="B15" s="19">
        <v>133925</v>
      </c>
      <c r="C15" s="19" t="s">
        <v>69</v>
      </c>
      <c r="D15" s="18"/>
      <c r="E15" s="28">
        <f t="shared" si="0"/>
        <v>92</v>
      </c>
      <c r="F15" s="28" t="str">
        <f t="shared" si="1"/>
        <v>A</v>
      </c>
      <c r="G15" s="28">
        <f t="shared" si="2"/>
        <v>92</v>
      </c>
      <c r="H15" s="28" t="str">
        <f t="shared" si="3"/>
        <v>A</v>
      </c>
      <c r="I15" s="36">
        <v>1</v>
      </c>
      <c r="J15" s="28" t="str">
        <f t="shared" si="4"/>
        <v>Memiliki penguasaan pengetahuan yang sangat baik, terutama kompetensi memahami makna keterlibatan aktif membangun bangsa dan negara.</v>
      </c>
      <c r="K15" s="28">
        <f t="shared" si="5"/>
        <v>92.2</v>
      </c>
      <c r="L15" s="28" t="str">
        <f t="shared" si="6"/>
        <v>A</v>
      </c>
      <c r="M15" s="28">
        <f t="shared" si="7"/>
        <v>92.2</v>
      </c>
      <c r="N15" s="28" t="str">
        <f t="shared" si="8"/>
        <v>A</v>
      </c>
      <c r="O15" s="36">
        <v>1</v>
      </c>
      <c r="P15" s="28" t="str">
        <f t="shared" si="9"/>
        <v>Memiliki penguasaan ketrampilan sangat baik, terutama dalam menuliskan refleksi tentang semangat dialog dan kerjasama</v>
      </c>
      <c r="Q15" s="39"/>
      <c r="R15" s="39" t="s">
        <v>8</v>
      </c>
      <c r="S15" s="18"/>
      <c r="T15" s="41">
        <v>92</v>
      </c>
      <c r="U15" s="41">
        <v>92</v>
      </c>
      <c r="V15" s="42">
        <v>92</v>
      </c>
      <c r="W15" s="42">
        <v>92</v>
      </c>
      <c r="X15" s="1">
        <v>93</v>
      </c>
      <c r="Y15" s="1"/>
      <c r="Z15" s="1"/>
      <c r="AA15" s="1"/>
      <c r="AB15" s="1"/>
      <c r="AC15" s="1"/>
      <c r="AD15" s="1"/>
      <c r="AE15" s="18"/>
      <c r="AF15" s="41">
        <v>91</v>
      </c>
      <c r="AG15" s="41">
        <v>92</v>
      </c>
      <c r="AH15" s="42">
        <v>92</v>
      </c>
      <c r="AI15" s="41">
        <v>92</v>
      </c>
      <c r="AJ15" s="1">
        <v>94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6">
        <v>2</v>
      </c>
      <c r="FH15" s="78"/>
      <c r="FI15" s="78"/>
      <c r="FJ15" s="79">
        <v>55002</v>
      </c>
      <c r="FK15" s="79">
        <v>55012</v>
      </c>
    </row>
    <row r="16" spans="1:167" x14ac:dyDescent="0.25">
      <c r="A16" s="19">
        <v>6</v>
      </c>
      <c r="B16" s="19">
        <v>134021</v>
      </c>
      <c r="C16" s="19" t="s">
        <v>70</v>
      </c>
      <c r="D16" s="18"/>
      <c r="E16" s="28">
        <f t="shared" si="0"/>
        <v>95</v>
      </c>
      <c r="F16" s="28" t="str">
        <f t="shared" si="1"/>
        <v>A</v>
      </c>
      <c r="G16" s="28">
        <f t="shared" si="2"/>
        <v>95</v>
      </c>
      <c r="H16" s="28" t="str">
        <f t="shared" si="3"/>
        <v>A</v>
      </c>
      <c r="I16" s="36">
        <v>1</v>
      </c>
      <c r="J16" s="28" t="str">
        <f t="shared" si="4"/>
        <v>Memiliki penguasaan pengetahuan yang sangat baik, terutama kompetensi memahami makna keterlibatan aktif membangun bangsa dan negara.</v>
      </c>
      <c r="K16" s="28">
        <f t="shared" si="5"/>
        <v>94</v>
      </c>
      <c r="L16" s="28" t="str">
        <f t="shared" si="6"/>
        <v>A</v>
      </c>
      <c r="M16" s="28">
        <f t="shared" si="7"/>
        <v>94</v>
      </c>
      <c r="N16" s="28" t="str">
        <f t="shared" si="8"/>
        <v>A</v>
      </c>
      <c r="O16" s="36">
        <v>1</v>
      </c>
      <c r="P16" s="28" t="str">
        <f t="shared" si="9"/>
        <v>Memiliki penguasaan ketrampilan sangat baik, terutama dalam menuliskan refleksi tentang semangat dialog dan kerjasama</v>
      </c>
      <c r="Q16" s="39"/>
      <c r="R16" s="39" t="s">
        <v>8</v>
      </c>
      <c r="S16" s="18"/>
      <c r="T16" s="41">
        <v>94</v>
      </c>
      <c r="U16" s="41">
        <v>95</v>
      </c>
      <c r="V16" s="42">
        <v>95</v>
      </c>
      <c r="W16" s="42">
        <v>95</v>
      </c>
      <c r="X16" s="1">
        <v>95</v>
      </c>
      <c r="Y16" s="1"/>
      <c r="Z16" s="1"/>
      <c r="AA16" s="1"/>
      <c r="AB16" s="1"/>
      <c r="AC16" s="1"/>
      <c r="AD16" s="1"/>
      <c r="AE16" s="18"/>
      <c r="AF16" s="41">
        <v>93</v>
      </c>
      <c r="AG16" s="41">
        <v>94</v>
      </c>
      <c r="AH16" s="42">
        <v>95</v>
      </c>
      <c r="AI16" s="41">
        <v>94</v>
      </c>
      <c r="AJ16" s="1">
        <v>94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6"/>
      <c r="FH16" s="78"/>
      <c r="FI16" s="78"/>
      <c r="FJ16" s="79"/>
      <c r="FK16" s="79"/>
    </row>
    <row r="17" spans="1:167" x14ac:dyDescent="0.25">
      <c r="A17" s="19">
        <v>7</v>
      </c>
      <c r="B17" s="19">
        <v>134037</v>
      </c>
      <c r="C17" s="19" t="s">
        <v>71</v>
      </c>
      <c r="D17" s="18"/>
      <c r="E17" s="28">
        <f t="shared" si="0"/>
        <v>94</v>
      </c>
      <c r="F17" s="28" t="str">
        <f t="shared" si="1"/>
        <v>A</v>
      </c>
      <c r="G17" s="28">
        <f t="shared" si="2"/>
        <v>94</v>
      </c>
      <c r="H17" s="28" t="str">
        <f t="shared" si="3"/>
        <v>A</v>
      </c>
      <c r="I17" s="36">
        <v>1</v>
      </c>
      <c r="J17" s="28" t="str">
        <f t="shared" si="4"/>
        <v>Memiliki penguasaan pengetahuan yang sangat baik, terutama kompetensi memahami makna keterlibatan aktif membangun bangsa dan negara.</v>
      </c>
      <c r="K17" s="28">
        <f t="shared" si="5"/>
        <v>94.2</v>
      </c>
      <c r="L17" s="28" t="str">
        <f t="shared" si="6"/>
        <v>A</v>
      </c>
      <c r="M17" s="28">
        <f t="shared" si="7"/>
        <v>94.2</v>
      </c>
      <c r="N17" s="28" t="str">
        <f t="shared" si="8"/>
        <v>A</v>
      </c>
      <c r="O17" s="36">
        <v>1</v>
      </c>
      <c r="P17" s="28" t="str">
        <f t="shared" si="9"/>
        <v>Memiliki penguasaan ketrampilan sangat baik, terutama dalam menuliskan refleksi tentang semangat dialog dan kerjasama</v>
      </c>
      <c r="Q17" s="39"/>
      <c r="R17" s="39" t="s">
        <v>8</v>
      </c>
      <c r="S17" s="18"/>
      <c r="T17" s="41">
        <v>94</v>
      </c>
      <c r="U17" s="41">
        <v>94</v>
      </c>
      <c r="V17" s="42">
        <v>94</v>
      </c>
      <c r="W17" s="42">
        <v>94</v>
      </c>
      <c r="X17" s="1">
        <v>95</v>
      </c>
      <c r="Y17" s="1"/>
      <c r="Z17" s="1"/>
      <c r="AA17" s="1"/>
      <c r="AB17" s="1"/>
      <c r="AC17" s="1"/>
      <c r="AD17" s="1"/>
      <c r="AE17" s="18"/>
      <c r="AF17" s="41">
        <v>93</v>
      </c>
      <c r="AG17" s="41">
        <v>94</v>
      </c>
      <c r="AH17" s="42">
        <v>94</v>
      </c>
      <c r="AI17" s="41">
        <v>94</v>
      </c>
      <c r="AJ17" s="1">
        <v>96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6">
        <v>3</v>
      </c>
      <c r="FH17" s="78"/>
      <c r="FI17" s="78"/>
      <c r="FJ17" s="79">
        <v>55003</v>
      </c>
      <c r="FK17" s="79">
        <v>55013</v>
      </c>
    </row>
    <row r="18" spans="1:167" x14ac:dyDescent="0.25">
      <c r="A18" s="19">
        <v>8</v>
      </c>
      <c r="B18" s="19">
        <v>134069</v>
      </c>
      <c r="C18" s="19" t="s">
        <v>72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1</v>
      </c>
      <c r="J18" s="28" t="str">
        <f t="shared" si="4"/>
        <v>Memiliki penguasaan pengetahuan yang sangat baik, terutama kompetensi memahami makna keterlibatan aktif membangun bangsa dan negara.</v>
      </c>
      <c r="K18" s="28">
        <f t="shared" si="5"/>
        <v>90.6</v>
      </c>
      <c r="L18" s="28" t="str">
        <f t="shared" si="6"/>
        <v>A</v>
      </c>
      <c r="M18" s="28">
        <f t="shared" si="7"/>
        <v>90.6</v>
      </c>
      <c r="N18" s="28" t="str">
        <f t="shared" si="8"/>
        <v>A</v>
      </c>
      <c r="O18" s="36">
        <v>1</v>
      </c>
      <c r="P18" s="28" t="str">
        <f t="shared" si="9"/>
        <v>Memiliki penguasaan ketrampilan sangat baik, terutama dalam menuliskan refleksi tentang semangat dialog dan kerjasama</v>
      </c>
      <c r="Q18" s="39"/>
      <c r="R18" s="39" t="s">
        <v>8</v>
      </c>
      <c r="S18" s="18"/>
      <c r="T18" s="41">
        <v>90</v>
      </c>
      <c r="U18" s="41">
        <v>91</v>
      </c>
      <c r="V18" s="42">
        <v>91</v>
      </c>
      <c r="W18" s="42">
        <v>91</v>
      </c>
      <c r="X18" s="1">
        <v>90</v>
      </c>
      <c r="Y18" s="1"/>
      <c r="Z18" s="1"/>
      <c r="AA18" s="1"/>
      <c r="AB18" s="1"/>
      <c r="AC18" s="1"/>
      <c r="AD18" s="1"/>
      <c r="AE18" s="18"/>
      <c r="AF18" s="41">
        <v>90</v>
      </c>
      <c r="AG18" s="41">
        <v>90</v>
      </c>
      <c r="AH18" s="42">
        <v>91</v>
      </c>
      <c r="AI18" s="41">
        <v>90</v>
      </c>
      <c r="AJ18" s="1">
        <v>92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6"/>
      <c r="FH18" s="78"/>
      <c r="FI18" s="78"/>
      <c r="FJ18" s="79"/>
      <c r="FK18" s="79"/>
    </row>
    <row r="19" spans="1:167" x14ac:dyDescent="0.25">
      <c r="A19" s="19">
        <v>9</v>
      </c>
      <c r="B19" s="19">
        <v>134165</v>
      </c>
      <c r="C19" s="19" t="s">
        <v>73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penguasaan pengetahuan yang sangat baik, terutama kompetensi memahami makna keterlibatan aktif membangun bangsa dan negara.</v>
      </c>
      <c r="K19" s="28">
        <f t="shared" si="5"/>
        <v>88.4</v>
      </c>
      <c r="L19" s="28" t="str">
        <f t="shared" si="6"/>
        <v>A</v>
      </c>
      <c r="M19" s="28">
        <f t="shared" si="7"/>
        <v>88.4</v>
      </c>
      <c r="N19" s="28" t="str">
        <f t="shared" si="8"/>
        <v>A</v>
      </c>
      <c r="O19" s="36">
        <v>1</v>
      </c>
      <c r="P19" s="28" t="str">
        <f t="shared" si="9"/>
        <v>Memiliki penguasaan ketrampilan sangat baik, terutama dalam menuliskan refleksi tentang semangat dialog dan kerjasama</v>
      </c>
      <c r="Q19" s="39"/>
      <c r="R19" s="39" t="s">
        <v>8</v>
      </c>
      <c r="S19" s="18"/>
      <c r="T19" s="41">
        <v>88</v>
      </c>
      <c r="U19" s="41">
        <v>87</v>
      </c>
      <c r="V19" s="42">
        <v>88</v>
      </c>
      <c r="W19" s="42">
        <v>88</v>
      </c>
      <c r="X19" s="1">
        <v>88</v>
      </c>
      <c r="Y19" s="1"/>
      <c r="Z19" s="1"/>
      <c r="AA19" s="1"/>
      <c r="AB19" s="1"/>
      <c r="AC19" s="1"/>
      <c r="AD19" s="1"/>
      <c r="AE19" s="18"/>
      <c r="AF19" s="41">
        <v>87</v>
      </c>
      <c r="AG19" s="41">
        <v>88</v>
      </c>
      <c r="AH19" s="42">
        <v>88</v>
      </c>
      <c r="AI19" s="41">
        <v>88</v>
      </c>
      <c r="AJ19" s="1">
        <v>91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6">
        <v>4</v>
      </c>
      <c r="FH19" s="78"/>
      <c r="FI19" s="78"/>
      <c r="FJ19" s="79">
        <v>55004</v>
      </c>
      <c r="FK19" s="79">
        <v>55014</v>
      </c>
    </row>
    <row r="20" spans="1:167" x14ac:dyDescent="0.25">
      <c r="A20" s="19">
        <v>10</v>
      </c>
      <c r="B20" s="19">
        <v>134181</v>
      </c>
      <c r="C20" s="19" t="s">
        <v>74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>Memiliki penguasaan pengetahuan yang sangat baik, terutama kompetensi memahami makna keterlibatan aktif membangun bangsa dan negara.</v>
      </c>
      <c r="K20" s="28">
        <f t="shared" si="5"/>
        <v>88.2</v>
      </c>
      <c r="L20" s="28" t="str">
        <f t="shared" si="6"/>
        <v>A</v>
      </c>
      <c r="M20" s="28">
        <f t="shared" si="7"/>
        <v>88.2</v>
      </c>
      <c r="N20" s="28" t="str">
        <f t="shared" si="8"/>
        <v>A</v>
      </c>
      <c r="O20" s="36">
        <v>1</v>
      </c>
      <c r="P20" s="28" t="str">
        <f t="shared" si="9"/>
        <v>Memiliki penguasaan ketrampilan sangat baik, terutama dalam menuliskan refleksi tentang semangat dialog dan kerjasama</v>
      </c>
      <c r="Q20" s="39"/>
      <c r="R20" s="39" t="s">
        <v>8</v>
      </c>
      <c r="S20" s="18"/>
      <c r="T20" s="41">
        <v>88</v>
      </c>
      <c r="U20" s="41">
        <v>88</v>
      </c>
      <c r="V20" s="42">
        <v>88</v>
      </c>
      <c r="W20" s="42">
        <v>88</v>
      </c>
      <c r="X20" s="1">
        <v>91</v>
      </c>
      <c r="Y20" s="1"/>
      <c r="Z20" s="1"/>
      <c r="AA20" s="1"/>
      <c r="AB20" s="1"/>
      <c r="AC20" s="1"/>
      <c r="AD20" s="1"/>
      <c r="AE20" s="18"/>
      <c r="AF20" s="41">
        <v>87</v>
      </c>
      <c r="AG20" s="41">
        <v>88</v>
      </c>
      <c r="AH20" s="42">
        <v>88</v>
      </c>
      <c r="AI20" s="41">
        <v>88</v>
      </c>
      <c r="AJ20" s="1">
        <v>90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6"/>
      <c r="FH20" s="78"/>
      <c r="FI20" s="78"/>
      <c r="FJ20" s="79"/>
      <c r="FK20" s="79"/>
    </row>
    <row r="21" spans="1:167" x14ac:dyDescent="0.25">
      <c r="A21" s="19">
        <v>11</v>
      </c>
      <c r="B21" s="19">
        <v>134229</v>
      </c>
      <c r="C21" s="19" t="s">
        <v>75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36">
        <v>1</v>
      </c>
      <c r="J21" s="28" t="str">
        <f t="shared" si="4"/>
        <v>Memiliki penguasaan pengetahuan yang sangat baik, terutama kompetensi memahami makna keterlibatan aktif membangun bangsa dan negara.</v>
      </c>
      <c r="K21" s="28">
        <f t="shared" si="5"/>
        <v>91.2</v>
      </c>
      <c r="L21" s="28" t="str">
        <f t="shared" si="6"/>
        <v>A</v>
      </c>
      <c r="M21" s="28">
        <f t="shared" si="7"/>
        <v>91.2</v>
      </c>
      <c r="N21" s="28" t="str">
        <f t="shared" si="8"/>
        <v>A</v>
      </c>
      <c r="O21" s="36">
        <v>1</v>
      </c>
      <c r="P21" s="28" t="str">
        <f t="shared" si="9"/>
        <v>Memiliki penguasaan ketrampilan sangat baik, terutama dalam menuliskan refleksi tentang semangat dialog dan kerjasama</v>
      </c>
      <c r="Q21" s="39"/>
      <c r="R21" s="39" t="s">
        <v>8</v>
      </c>
      <c r="S21" s="18"/>
      <c r="T21" s="41">
        <v>91</v>
      </c>
      <c r="U21" s="41">
        <v>92</v>
      </c>
      <c r="V21" s="42">
        <v>92</v>
      </c>
      <c r="W21" s="42">
        <v>92</v>
      </c>
      <c r="X21" s="1">
        <v>91</v>
      </c>
      <c r="Y21" s="1"/>
      <c r="Z21" s="1"/>
      <c r="AA21" s="1"/>
      <c r="AB21" s="1"/>
      <c r="AC21" s="1"/>
      <c r="AD21" s="1"/>
      <c r="AE21" s="18"/>
      <c r="AF21" s="41">
        <v>90</v>
      </c>
      <c r="AG21" s="41">
        <v>91</v>
      </c>
      <c r="AH21" s="42">
        <v>92</v>
      </c>
      <c r="AI21" s="41">
        <v>91</v>
      </c>
      <c r="AJ21" s="1">
        <v>92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6">
        <v>5</v>
      </c>
      <c r="FH21" s="78"/>
      <c r="FI21" s="78"/>
      <c r="FJ21" s="79">
        <v>55005</v>
      </c>
      <c r="FK21" s="79">
        <v>55015</v>
      </c>
    </row>
    <row r="22" spans="1:167" x14ac:dyDescent="0.25">
      <c r="A22" s="19"/>
      <c r="B22" s="19"/>
      <c r="C22" s="19"/>
      <c r="D22" s="18"/>
      <c r="E22" s="28" t="str">
        <f t="shared" si="0"/>
        <v/>
      </c>
      <c r="F22" s="28" t="str">
        <f t="shared" si="1"/>
        <v/>
      </c>
      <c r="G22" s="28" t="str">
        <f t="shared" si="2"/>
        <v/>
      </c>
      <c r="H22" s="28" t="str">
        <f t="shared" si="3"/>
        <v/>
      </c>
      <c r="I22" s="36"/>
      <c r="J22" s="28" t="str">
        <f t="shared" si="4"/>
        <v/>
      </c>
      <c r="K22" s="28" t="str">
        <f t="shared" si="5"/>
        <v/>
      </c>
      <c r="L22" s="28" t="str">
        <f t="shared" si="6"/>
        <v/>
      </c>
      <c r="M22" s="28" t="str">
        <f t="shared" si="7"/>
        <v/>
      </c>
      <c r="N22" s="28" t="str">
        <f t="shared" si="8"/>
        <v/>
      </c>
      <c r="O22" s="36"/>
      <c r="P22" s="28" t="str">
        <f t="shared" si="9"/>
        <v/>
      </c>
      <c r="Q22" s="39"/>
      <c r="R22" s="39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6"/>
      <c r="FH22" s="78"/>
      <c r="FI22" s="78"/>
      <c r="FJ22" s="79"/>
      <c r="FK22" s="79"/>
    </row>
    <row r="23" spans="1:167" x14ac:dyDescent="0.25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6">
        <v>6</v>
      </c>
      <c r="FH23" s="78"/>
      <c r="FI23" s="78"/>
      <c r="FJ23" s="79">
        <v>55006</v>
      </c>
      <c r="FK23" s="79">
        <v>55016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6"/>
      <c r="FH24" s="78"/>
      <c r="FI24" s="78"/>
      <c r="FJ24" s="79"/>
      <c r="FK24" s="79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8" t="s">
        <v>76</v>
      </c>
      <c r="FD25" s="48"/>
      <c r="FE25" s="48"/>
      <c r="FG25" s="76">
        <v>7</v>
      </c>
      <c r="FH25" s="78"/>
      <c r="FI25" s="78"/>
      <c r="FJ25" s="79">
        <v>55007</v>
      </c>
      <c r="FK25" s="79">
        <v>55017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6"/>
      <c r="FH26" s="78"/>
      <c r="FI26" s="78"/>
      <c r="FJ26" s="79"/>
      <c r="FK26" s="79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6">
        <v>8</v>
      </c>
      <c r="FH27" s="78"/>
      <c r="FI27" s="78"/>
      <c r="FJ27" s="79">
        <v>55008</v>
      </c>
      <c r="FK27" s="79">
        <v>55018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6"/>
      <c r="FH28" s="78"/>
      <c r="FI28" s="78"/>
      <c r="FJ28" s="79"/>
      <c r="FK28" s="79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6">
        <v>9</v>
      </c>
      <c r="FH29" s="78"/>
      <c r="FI29" s="78"/>
      <c r="FJ29" s="79">
        <v>55009</v>
      </c>
      <c r="FK29" s="79">
        <v>55019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6"/>
      <c r="FH30" s="78"/>
      <c r="FI30" s="78"/>
      <c r="FJ30" s="79"/>
      <c r="FK30" s="79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6">
        <v>10</v>
      </c>
      <c r="FH31" s="78"/>
      <c r="FI31" s="78"/>
      <c r="FJ31" s="79">
        <v>55010</v>
      </c>
      <c r="FK31" s="79">
        <v>55020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6"/>
      <c r="FH32" s="79"/>
      <c r="FI32" s="79"/>
      <c r="FJ32" s="79"/>
      <c r="FK32" s="79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77</v>
      </c>
      <c r="D52" s="18"/>
      <c r="E52" s="18"/>
      <c r="F52" s="18" t="s">
        <v>78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79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80</v>
      </c>
      <c r="D53" s="18"/>
      <c r="E53" s="18"/>
      <c r="F53" s="18" t="s">
        <v>81</v>
      </c>
      <c r="G53" s="18"/>
      <c r="H53" s="18"/>
      <c r="I53" s="38"/>
      <c r="J53" s="30"/>
      <c r="K53" s="18">
        <f>IF(COUNTBLANK($G$11:$G$50)=40,"",MIN($G$11:$G$50))</f>
        <v>88</v>
      </c>
      <c r="L53" s="18"/>
      <c r="M53" s="18"/>
      <c r="N53" s="18"/>
      <c r="O53" s="37"/>
      <c r="P53" s="18"/>
      <c r="Q53" s="37" t="s">
        <v>82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83</v>
      </c>
      <c r="G54" s="18"/>
      <c r="H54" s="18"/>
      <c r="I54" s="38"/>
      <c r="J54" s="30"/>
      <c r="K54" s="18">
        <f>IF(COUNTBLANK($G$11:$G$50)=40,"",AVERAGE($G$11:$G$50))</f>
        <v>91.36363636363636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84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86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88</v>
      </c>
      <c r="R57" s="37" t="s">
        <v>89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XII-MIPA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admin</cp:lastModifiedBy>
  <dcterms:created xsi:type="dcterms:W3CDTF">2015-09-01T09:01:01Z</dcterms:created>
  <dcterms:modified xsi:type="dcterms:W3CDTF">2020-04-12T14:44:40Z</dcterms:modified>
  <cp:category/>
</cp:coreProperties>
</file>