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85" windowWidth="14055" windowHeight="6090" activeTab="1"/>
  </bookViews>
  <sheets>
    <sheet name="XI-IPS 1" sheetId="1" r:id="rId1"/>
    <sheet name="XI-IPS 2" sheetId="2" r:id="rId2"/>
    <sheet name="XI-IPS 3" sheetId="3" r:id="rId3"/>
  </sheets>
  <calcPr calcId="144525"/>
</workbook>
</file>

<file path=xl/calcChain.xml><?xml version="1.0" encoding="utf-8"?>
<calcChain xmlns="http://schemas.openxmlformats.org/spreadsheetml/2006/main">
  <c r="I55" i="3" l="1"/>
  <c r="AY50" i="3"/>
  <c r="AR50" i="3"/>
  <c r="AF50" i="3"/>
  <c r="AK50" i="3" s="1"/>
  <c r="AC50" i="3"/>
  <c r="AJ50" i="3" s="1"/>
  <c r="Z50" i="3"/>
  <c r="AI50" i="3" s="1"/>
  <c r="W50" i="3"/>
  <c r="AH50" i="3" s="1"/>
  <c r="T50" i="3"/>
  <c r="AG50" i="3" s="1"/>
  <c r="AL50" i="3" s="1"/>
  <c r="N50" i="3"/>
  <c r="K50" i="3"/>
  <c r="J50" i="3"/>
  <c r="I50" i="3"/>
  <c r="AY49" i="3"/>
  <c r="AR49" i="3"/>
  <c r="AK49" i="3"/>
  <c r="AI49" i="3"/>
  <c r="AG49" i="3"/>
  <c r="AF49" i="3"/>
  <c r="AC49" i="3"/>
  <c r="AJ49" i="3" s="1"/>
  <c r="Z49" i="3"/>
  <c r="W49" i="3"/>
  <c r="AH49" i="3" s="1"/>
  <c r="T49" i="3"/>
  <c r="N49" i="3"/>
  <c r="K49" i="3"/>
  <c r="J49" i="3"/>
  <c r="I49" i="3"/>
  <c r="AY48" i="3"/>
  <c r="AR48" i="3"/>
  <c r="AK48" i="3"/>
  <c r="AI48" i="3"/>
  <c r="AG48" i="3"/>
  <c r="AF48" i="3"/>
  <c r="AC48" i="3"/>
  <c r="AJ48" i="3" s="1"/>
  <c r="Z48" i="3"/>
  <c r="W48" i="3"/>
  <c r="AH48" i="3" s="1"/>
  <c r="T48" i="3"/>
  <c r="N48" i="3"/>
  <c r="K48" i="3"/>
  <c r="AY47" i="3"/>
  <c r="AR47" i="3"/>
  <c r="AK47" i="3"/>
  <c r="AI47" i="3"/>
  <c r="AG47" i="3"/>
  <c r="AF47" i="3"/>
  <c r="AC47" i="3"/>
  <c r="AJ47" i="3" s="1"/>
  <c r="Z47" i="3"/>
  <c r="W47" i="3"/>
  <c r="AH47" i="3" s="1"/>
  <c r="T47" i="3"/>
  <c r="N47" i="3"/>
  <c r="K47" i="3"/>
  <c r="AY46" i="3"/>
  <c r="AR46" i="3"/>
  <c r="AK46" i="3"/>
  <c r="AI46" i="3"/>
  <c r="AG46" i="3"/>
  <c r="AF46" i="3"/>
  <c r="AC46" i="3"/>
  <c r="AJ46" i="3" s="1"/>
  <c r="Z46" i="3"/>
  <c r="W46" i="3"/>
  <c r="AH46" i="3" s="1"/>
  <c r="T46" i="3"/>
  <c r="N46" i="3"/>
  <c r="K46" i="3"/>
  <c r="AY45" i="3"/>
  <c r="AR45" i="3"/>
  <c r="AK45" i="3"/>
  <c r="AI45" i="3"/>
  <c r="AG45" i="3"/>
  <c r="AF45" i="3"/>
  <c r="AC45" i="3"/>
  <c r="AJ45" i="3" s="1"/>
  <c r="Z45" i="3"/>
  <c r="W45" i="3"/>
  <c r="AH45" i="3" s="1"/>
  <c r="T45" i="3"/>
  <c r="N45" i="3"/>
  <c r="K45" i="3"/>
  <c r="AY44" i="3"/>
  <c r="AR44" i="3"/>
  <c r="AK44" i="3"/>
  <c r="AI44" i="3"/>
  <c r="AG44" i="3"/>
  <c r="AF44" i="3"/>
  <c r="AC44" i="3"/>
  <c r="AJ44" i="3" s="1"/>
  <c r="Z44" i="3"/>
  <c r="W44" i="3"/>
  <c r="AH44" i="3" s="1"/>
  <c r="T44" i="3"/>
  <c r="N44" i="3"/>
  <c r="K44" i="3"/>
  <c r="AY43" i="3"/>
  <c r="AR43" i="3"/>
  <c r="AK43" i="3"/>
  <c r="AI43" i="3"/>
  <c r="AG43" i="3"/>
  <c r="AF43" i="3"/>
  <c r="AC43" i="3"/>
  <c r="AJ43" i="3" s="1"/>
  <c r="Z43" i="3"/>
  <c r="W43" i="3"/>
  <c r="AH43" i="3" s="1"/>
  <c r="T43" i="3"/>
  <c r="N43" i="3"/>
  <c r="K43" i="3"/>
  <c r="AY42" i="3"/>
  <c r="AR42" i="3"/>
  <c r="AK42" i="3"/>
  <c r="AI42" i="3"/>
  <c r="AG42" i="3"/>
  <c r="AF42" i="3"/>
  <c r="AC42" i="3"/>
  <c r="AJ42" i="3" s="1"/>
  <c r="Z42" i="3"/>
  <c r="W42" i="3"/>
  <c r="AH42" i="3" s="1"/>
  <c r="T42" i="3"/>
  <c r="N42" i="3"/>
  <c r="K42" i="3"/>
  <c r="AY41" i="3"/>
  <c r="AR41" i="3"/>
  <c r="AK41" i="3"/>
  <c r="AI41" i="3"/>
  <c r="AG41" i="3"/>
  <c r="AF41" i="3"/>
  <c r="AC41" i="3"/>
  <c r="AJ41" i="3" s="1"/>
  <c r="Z41" i="3"/>
  <c r="W41" i="3"/>
  <c r="AH41" i="3" s="1"/>
  <c r="T41" i="3"/>
  <c r="N41" i="3"/>
  <c r="K41" i="3"/>
  <c r="AY40" i="3"/>
  <c r="AR40" i="3"/>
  <c r="AK40" i="3"/>
  <c r="AI40" i="3"/>
  <c r="AG40" i="3"/>
  <c r="AF40" i="3"/>
  <c r="AC40" i="3"/>
  <c r="AJ40" i="3" s="1"/>
  <c r="Z40" i="3"/>
  <c r="W40" i="3"/>
  <c r="AH40" i="3" s="1"/>
  <c r="T40" i="3"/>
  <c r="N40" i="3"/>
  <c r="K40" i="3"/>
  <c r="AY39" i="3"/>
  <c r="AR39" i="3"/>
  <c r="AK39" i="3"/>
  <c r="AI39" i="3"/>
  <c r="AG39" i="3"/>
  <c r="AF39" i="3"/>
  <c r="AC39" i="3"/>
  <c r="AJ39" i="3" s="1"/>
  <c r="Z39" i="3"/>
  <c r="W39" i="3"/>
  <c r="AH39" i="3" s="1"/>
  <c r="T39" i="3"/>
  <c r="N39" i="3"/>
  <c r="K39" i="3"/>
  <c r="AY38" i="3"/>
  <c r="AR38" i="3"/>
  <c r="AK38" i="3"/>
  <c r="AI38" i="3"/>
  <c r="AG38" i="3"/>
  <c r="AF38" i="3"/>
  <c r="AC38" i="3"/>
  <c r="AJ38" i="3" s="1"/>
  <c r="Z38" i="3"/>
  <c r="W38" i="3"/>
  <c r="AH38" i="3" s="1"/>
  <c r="T38" i="3"/>
  <c r="N38" i="3"/>
  <c r="K38" i="3"/>
  <c r="AY37" i="3"/>
  <c r="AR37" i="3"/>
  <c r="AK37" i="3"/>
  <c r="AI37" i="3"/>
  <c r="AG37" i="3"/>
  <c r="AF37" i="3"/>
  <c r="AC37" i="3"/>
  <c r="AJ37" i="3" s="1"/>
  <c r="Z37" i="3"/>
  <c r="W37" i="3"/>
  <c r="AH37" i="3" s="1"/>
  <c r="T37" i="3"/>
  <c r="N37" i="3"/>
  <c r="K37" i="3"/>
  <c r="AY36" i="3"/>
  <c r="AR36" i="3"/>
  <c r="AK36" i="3"/>
  <c r="AI36" i="3"/>
  <c r="AG36" i="3"/>
  <c r="AF36" i="3"/>
  <c r="AC36" i="3"/>
  <c r="AJ36" i="3" s="1"/>
  <c r="Z36" i="3"/>
  <c r="W36" i="3"/>
  <c r="AH36" i="3" s="1"/>
  <c r="T36" i="3"/>
  <c r="N36" i="3"/>
  <c r="K36" i="3"/>
  <c r="AY35" i="3"/>
  <c r="AR35" i="3"/>
  <c r="AK35" i="3"/>
  <c r="AI35" i="3"/>
  <c r="AG35" i="3"/>
  <c r="AF35" i="3"/>
  <c r="AC35" i="3"/>
  <c r="AJ35" i="3" s="1"/>
  <c r="Z35" i="3"/>
  <c r="W35" i="3"/>
  <c r="AH35" i="3" s="1"/>
  <c r="T35" i="3"/>
  <c r="N35" i="3"/>
  <c r="K35" i="3"/>
  <c r="AY34" i="3"/>
  <c r="AR34" i="3"/>
  <c r="AK34" i="3"/>
  <c r="AI34" i="3"/>
  <c r="AG34" i="3"/>
  <c r="AF34" i="3"/>
  <c r="AC34" i="3"/>
  <c r="AJ34" i="3" s="1"/>
  <c r="Z34" i="3"/>
  <c r="W34" i="3"/>
  <c r="AH34" i="3" s="1"/>
  <c r="T34" i="3"/>
  <c r="N34" i="3"/>
  <c r="K34" i="3"/>
  <c r="AY33" i="3"/>
  <c r="AR33" i="3"/>
  <c r="AK33" i="3"/>
  <c r="AI33" i="3"/>
  <c r="AG33" i="3"/>
  <c r="AF33" i="3"/>
  <c r="AC33" i="3"/>
  <c r="AJ33" i="3" s="1"/>
  <c r="Z33" i="3"/>
  <c r="W33" i="3"/>
  <c r="AH33" i="3" s="1"/>
  <c r="T33" i="3"/>
  <c r="N33" i="3"/>
  <c r="K33" i="3"/>
  <c r="AY32" i="3"/>
  <c r="AR32" i="3"/>
  <c r="AK32" i="3"/>
  <c r="AI32" i="3"/>
  <c r="AG32" i="3"/>
  <c r="AF32" i="3"/>
  <c r="AC32" i="3"/>
  <c r="AJ32" i="3" s="1"/>
  <c r="Z32" i="3"/>
  <c r="W32" i="3"/>
  <c r="AH32" i="3" s="1"/>
  <c r="T32" i="3"/>
  <c r="N32" i="3"/>
  <c r="K32" i="3"/>
  <c r="AY31" i="3"/>
  <c r="AR31" i="3"/>
  <c r="AK31" i="3"/>
  <c r="AI31" i="3"/>
  <c r="AG31" i="3"/>
  <c r="AF31" i="3"/>
  <c r="AC31" i="3"/>
  <c r="AJ31" i="3" s="1"/>
  <c r="Z31" i="3"/>
  <c r="W31" i="3"/>
  <c r="AH31" i="3" s="1"/>
  <c r="T31" i="3"/>
  <c r="N31" i="3"/>
  <c r="K31" i="3"/>
  <c r="AY30" i="3"/>
  <c r="AR30" i="3"/>
  <c r="AK30" i="3"/>
  <c r="AI30" i="3"/>
  <c r="AG30" i="3"/>
  <c r="AF30" i="3"/>
  <c r="AC30" i="3"/>
  <c r="AJ30" i="3" s="1"/>
  <c r="Z30" i="3"/>
  <c r="W30" i="3"/>
  <c r="AH30" i="3" s="1"/>
  <c r="T30" i="3"/>
  <c r="N30" i="3"/>
  <c r="K30" i="3"/>
  <c r="AY29" i="3"/>
  <c r="AR29" i="3"/>
  <c r="AK29" i="3"/>
  <c r="AI29" i="3"/>
  <c r="AG29" i="3"/>
  <c r="AF29" i="3"/>
  <c r="AC29" i="3"/>
  <c r="AJ29" i="3" s="1"/>
  <c r="Z29" i="3"/>
  <c r="W29" i="3"/>
  <c r="AH29" i="3" s="1"/>
  <c r="T29" i="3"/>
  <c r="N29" i="3"/>
  <c r="K29" i="3"/>
  <c r="AY28" i="3"/>
  <c r="AR28" i="3"/>
  <c r="AK28" i="3"/>
  <c r="AI28" i="3"/>
  <c r="AG28" i="3"/>
  <c r="AF28" i="3"/>
  <c r="AC28" i="3"/>
  <c r="AJ28" i="3" s="1"/>
  <c r="Z28" i="3"/>
  <c r="W28" i="3"/>
  <c r="AH28" i="3" s="1"/>
  <c r="T28" i="3"/>
  <c r="N28" i="3"/>
  <c r="K28" i="3"/>
  <c r="AY27" i="3"/>
  <c r="AR27" i="3"/>
  <c r="AK27" i="3"/>
  <c r="AI27" i="3"/>
  <c r="AG27" i="3"/>
  <c r="AF27" i="3"/>
  <c r="AC27" i="3"/>
  <c r="AJ27" i="3" s="1"/>
  <c r="Z27" i="3"/>
  <c r="W27" i="3"/>
  <c r="AH27" i="3" s="1"/>
  <c r="T27" i="3"/>
  <c r="N27" i="3"/>
  <c r="K27" i="3"/>
  <c r="AY26" i="3"/>
  <c r="AR26" i="3"/>
  <c r="AK26" i="3"/>
  <c r="AI26" i="3"/>
  <c r="AG26" i="3"/>
  <c r="AF26" i="3"/>
  <c r="AC26" i="3"/>
  <c r="AJ26" i="3" s="1"/>
  <c r="Z26" i="3"/>
  <c r="W26" i="3"/>
  <c r="AH26" i="3" s="1"/>
  <c r="T26" i="3"/>
  <c r="N26" i="3"/>
  <c r="K26" i="3"/>
  <c r="AY25" i="3"/>
  <c r="AR25" i="3"/>
  <c r="AK25" i="3"/>
  <c r="AI25" i="3"/>
  <c r="AG25" i="3"/>
  <c r="AF25" i="3"/>
  <c r="AC25" i="3"/>
  <c r="AJ25" i="3" s="1"/>
  <c r="Z25" i="3"/>
  <c r="W25" i="3"/>
  <c r="AH25" i="3" s="1"/>
  <c r="T25" i="3"/>
  <c r="N25" i="3"/>
  <c r="K25" i="3"/>
  <c r="AY24" i="3"/>
  <c r="AR24" i="3"/>
  <c r="AK24" i="3"/>
  <c r="AI24" i="3"/>
  <c r="AG24" i="3"/>
  <c r="AF24" i="3"/>
  <c r="AC24" i="3"/>
  <c r="AJ24" i="3" s="1"/>
  <c r="Z24" i="3"/>
  <c r="W24" i="3"/>
  <c r="AH24" i="3" s="1"/>
  <c r="T24" i="3"/>
  <c r="N24" i="3"/>
  <c r="K24" i="3"/>
  <c r="AY23" i="3"/>
  <c r="AR23" i="3"/>
  <c r="AK23" i="3"/>
  <c r="AI23" i="3"/>
  <c r="AG23" i="3"/>
  <c r="AF23" i="3"/>
  <c r="AC23" i="3"/>
  <c r="AJ23" i="3" s="1"/>
  <c r="Z23" i="3"/>
  <c r="W23" i="3"/>
  <c r="AH23" i="3" s="1"/>
  <c r="T23" i="3"/>
  <c r="N23" i="3"/>
  <c r="K23" i="3"/>
  <c r="AY22" i="3"/>
  <c r="AR22" i="3"/>
  <c r="AK22" i="3"/>
  <c r="AI22" i="3"/>
  <c r="AG22" i="3"/>
  <c r="AF22" i="3"/>
  <c r="AC22" i="3"/>
  <c r="AJ22" i="3" s="1"/>
  <c r="Z22" i="3"/>
  <c r="W22" i="3"/>
  <c r="AH22" i="3" s="1"/>
  <c r="T22" i="3"/>
  <c r="N22" i="3"/>
  <c r="K22" i="3"/>
  <c r="AY21" i="3"/>
  <c r="AR21" i="3"/>
  <c r="AK21" i="3"/>
  <c r="AI21" i="3"/>
  <c r="AG21" i="3"/>
  <c r="AF21" i="3"/>
  <c r="AC21" i="3"/>
  <c r="AJ21" i="3" s="1"/>
  <c r="Z21" i="3"/>
  <c r="W21" i="3"/>
  <c r="AH21" i="3" s="1"/>
  <c r="T21" i="3"/>
  <c r="N21" i="3"/>
  <c r="K21" i="3"/>
  <c r="AY20" i="3"/>
  <c r="AR20" i="3"/>
  <c r="AK20" i="3"/>
  <c r="AI20" i="3"/>
  <c r="AG20" i="3"/>
  <c r="AF20" i="3"/>
  <c r="AC20" i="3"/>
  <c r="AJ20" i="3" s="1"/>
  <c r="Z20" i="3"/>
  <c r="W20" i="3"/>
  <c r="AH20" i="3" s="1"/>
  <c r="T20" i="3"/>
  <c r="N20" i="3"/>
  <c r="K20" i="3"/>
  <c r="AY19" i="3"/>
  <c r="AR19" i="3"/>
  <c r="AK19" i="3"/>
  <c r="AI19" i="3"/>
  <c r="AG19" i="3"/>
  <c r="AF19" i="3"/>
  <c r="AC19" i="3"/>
  <c r="AJ19" i="3" s="1"/>
  <c r="Z19" i="3"/>
  <c r="W19" i="3"/>
  <c r="AH19" i="3" s="1"/>
  <c r="T19" i="3"/>
  <c r="N19" i="3"/>
  <c r="K19" i="3"/>
  <c r="AY18" i="3"/>
  <c r="AR18" i="3"/>
  <c r="AK18" i="3"/>
  <c r="AI18" i="3"/>
  <c r="AG18" i="3"/>
  <c r="AF18" i="3"/>
  <c r="AC18" i="3"/>
  <c r="AJ18" i="3" s="1"/>
  <c r="Z18" i="3"/>
  <c r="W18" i="3"/>
  <c r="AH18" i="3" s="1"/>
  <c r="T18" i="3"/>
  <c r="N18" i="3"/>
  <c r="K18" i="3"/>
  <c r="AY17" i="3"/>
  <c r="AR17" i="3"/>
  <c r="AK17" i="3"/>
  <c r="AI17" i="3"/>
  <c r="AG17" i="3"/>
  <c r="AF17" i="3"/>
  <c r="AC17" i="3"/>
  <c r="AJ17" i="3" s="1"/>
  <c r="Z17" i="3"/>
  <c r="W17" i="3"/>
  <c r="AH17" i="3" s="1"/>
  <c r="T17" i="3"/>
  <c r="N17" i="3"/>
  <c r="K17" i="3"/>
  <c r="AY16" i="3"/>
  <c r="AR16" i="3"/>
  <c r="AK16" i="3"/>
  <c r="AI16" i="3"/>
  <c r="AG16" i="3"/>
  <c r="AF16" i="3"/>
  <c r="AC16" i="3"/>
  <c r="AJ16" i="3" s="1"/>
  <c r="Z16" i="3"/>
  <c r="W16" i="3"/>
  <c r="AH16" i="3" s="1"/>
  <c r="T16" i="3"/>
  <c r="N16" i="3"/>
  <c r="K16" i="3"/>
  <c r="AY15" i="3"/>
  <c r="AR15" i="3"/>
  <c r="AK15" i="3"/>
  <c r="AI15" i="3"/>
  <c r="AG15" i="3"/>
  <c r="AF15" i="3"/>
  <c r="AC15" i="3"/>
  <c r="AJ15" i="3" s="1"/>
  <c r="Z15" i="3"/>
  <c r="W15" i="3"/>
  <c r="AH15" i="3" s="1"/>
  <c r="T15" i="3"/>
  <c r="N15" i="3"/>
  <c r="K15" i="3"/>
  <c r="AY14" i="3"/>
  <c r="AR14" i="3"/>
  <c r="AK14" i="3"/>
  <c r="AI14" i="3"/>
  <c r="AG14" i="3"/>
  <c r="AF14" i="3"/>
  <c r="AC14" i="3"/>
  <c r="AJ14" i="3" s="1"/>
  <c r="Z14" i="3"/>
  <c r="W14" i="3"/>
  <c r="AH14" i="3" s="1"/>
  <c r="T14" i="3"/>
  <c r="N14" i="3"/>
  <c r="K14" i="3"/>
  <c r="AY13" i="3"/>
  <c r="AR13" i="3"/>
  <c r="AK13" i="3"/>
  <c r="AI13" i="3"/>
  <c r="AG13" i="3"/>
  <c r="AF13" i="3"/>
  <c r="AC13" i="3"/>
  <c r="AJ13" i="3" s="1"/>
  <c r="Z13" i="3"/>
  <c r="W13" i="3"/>
  <c r="AH13" i="3" s="1"/>
  <c r="T13" i="3"/>
  <c r="N13" i="3"/>
  <c r="K13" i="3"/>
  <c r="AY12" i="3"/>
  <c r="AR12" i="3"/>
  <c r="AK12" i="3"/>
  <c r="AI12" i="3"/>
  <c r="AG12" i="3"/>
  <c r="AF12" i="3"/>
  <c r="AC12" i="3"/>
  <c r="AJ12" i="3" s="1"/>
  <c r="Z12" i="3"/>
  <c r="W12" i="3"/>
  <c r="AH12" i="3" s="1"/>
  <c r="T12" i="3"/>
  <c r="N12" i="3"/>
  <c r="K12" i="3"/>
  <c r="AY11" i="3"/>
  <c r="AR11" i="3"/>
  <c r="AK11" i="3"/>
  <c r="AI11" i="3"/>
  <c r="AG11" i="3"/>
  <c r="AF11" i="3"/>
  <c r="AC11" i="3"/>
  <c r="AJ11" i="3" s="1"/>
  <c r="Z11" i="3"/>
  <c r="W11" i="3"/>
  <c r="AH11" i="3" s="1"/>
  <c r="T11" i="3"/>
  <c r="N11" i="3"/>
  <c r="K11" i="3"/>
  <c r="I55" i="2"/>
  <c r="AY50" i="2"/>
  <c r="AR50" i="2"/>
  <c r="AK50" i="2"/>
  <c r="AI50" i="2"/>
  <c r="AG50" i="2"/>
  <c r="AF50" i="2"/>
  <c r="AC50" i="2"/>
  <c r="AJ50" i="2" s="1"/>
  <c r="Z50" i="2"/>
  <c r="W50" i="2"/>
  <c r="AH50" i="2" s="1"/>
  <c r="T50" i="2"/>
  <c r="N50" i="2"/>
  <c r="K50" i="2"/>
  <c r="J50" i="2"/>
  <c r="I50" i="2"/>
  <c r="AY49" i="2"/>
  <c r="AR49" i="2"/>
  <c r="AK49" i="2"/>
  <c r="AI49" i="2"/>
  <c r="AG49" i="2"/>
  <c r="AF49" i="2"/>
  <c r="AC49" i="2"/>
  <c r="AJ49" i="2" s="1"/>
  <c r="Z49" i="2"/>
  <c r="W49" i="2"/>
  <c r="AH49" i="2" s="1"/>
  <c r="T49" i="2"/>
  <c r="N49" i="2"/>
  <c r="K49" i="2"/>
  <c r="J49" i="2"/>
  <c r="I49" i="2"/>
  <c r="AY48" i="2"/>
  <c r="AR48" i="2"/>
  <c r="AK48" i="2"/>
  <c r="AI48" i="2"/>
  <c r="AG48" i="2"/>
  <c r="AF48" i="2"/>
  <c r="AC48" i="2"/>
  <c r="AJ48" i="2" s="1"/>
  <c r="Z48" i="2"/>
  <c r="W48" i="2"/>
  <c r="AH48" i="2" s="1"/>
  <c r="T48" i="2"/>
  <c r="N48" i="2"/>
  <c r="K48" i="2"/>
  <c r="J48" i="2"/>
  <c r="I48" i="2"/>
  <c r="AY47" i="2"/>
  <c r="AR47" i="2"/>
  <c r="AK47" i="2"/>
  <c r="AI47" i="2"/>
  <c r="AG47" i="2"/>
  <c r="AF47" i="2"/>
  <c r="AC47" i="2"/>
  <c r="AJ47" i="2" s="1"/>
  <c r="Z47" i="2"/>
  <c r="W47" i="2"/>
  <c r="AH47" i="2" s="1"/>
  <c r="T47" i="2"/>
  <c r="N47" i="2"/>
  <c r="K47" i="2"/>
  <c r="J47" i="2"/>
  <c r="I47" i="2"/>
  <c r="AY46" i="2"/>
  <c r="AR46" i="2"/>
  <c r="AK46" i="2"/>
  <c r="AI46" i="2"/>
  <c r="AG46" i="2"/>
  <c r="AF46" i="2"/>
  <c r="AC46" i="2"/>
  <c r="AJ46" i="2" s="1"/>
  <c r="Z46" i="2"/>
  <c r="W46" i="2"/>
  <c r="AH46" i="2" s="1"/>
  <c r="T46" i="2"/>
  <c r="N46" i="2"/>
  <c r="K46" i="2"/>
  <c r="J46" i="2"/>
  <c r="I46" i="2"/>
  <c r="AY45" i="2"/>
  <c r="AR45" i="2"/>
  <c r="AJ45" i="2"/>
  <c r="AH45" i="2"/>
  <c r="AF45" i="2"/>
  <c r="AK45" i="2" s="1"/>
  <c r="AC45" i="2"/>
  <c r="Z45" i="2"/>
  <c r="AI45" i="2" s="1"/>
  <c r="W45" i="2"/>
  <c r="T45" i="2"/>
  <c r="AG45" i="2" s="1"/>
  <c r="AL45" i="2" s="1"/>
  <c r="H45" i="2" s="1"/>
  <c r="E45" i="2" s="1"/>
  <c r="N45" i="2"/>
  <c r="K45" i="2"/>
  <c r="J45" i="2"/>
  <c r="I45" i="2"/>
  <c r="AY44" i="2"/>
  <c r="AR44" i="2"/>
  <c r="AJ44" i="2"/>
  <c r="AH44" i="2"/>
  <c r="AL44" i="2" s="1"/>
  <c r="AF44" i="2"/>
  <c r="AK44" i="2" s="1"/>
  <c r="AC44" i="2"/>
  <c r="Z44" i="2"/>
  <c r="AI44" i="2" s="1"/>
  <c r="W44" i="2"/>
  <c r="T44" i="2"/>
  <c r="AG44" i="2" s="1"/>
  <c r="N44" i="2"/>
  <c r="K44" i="2"/>
  <c r="J44" i="2"/>
  <c r="I44" i="2"/>
  <c r="AY43" i="2"/>
  <c r="AR43" i="2"/>
  <c r="AJ43" i="2"/>
  <c r="AH43" i="2"/>
  <c r="AF43" i="2"/>
  <c r="AK43" i="2" s="1"/>
  <c r="AC43" i="2"/>
  <c r="Z43" i="2"/>
  <c r="AI43" i="2" s="1"/>
  <c r="W43" i="2"/>
  <c r="T43" i="2"/>
  <c r="AG43" i="2" s="1"/>
  <c r="AL43" i="2" s="1"/>
  <c r="N43" i="2"/>
  <c r="K43" i="2"/>
  <c r="J43" i="2"/>
  <c r="I43" i="2"/>
  <c r="AY42" i="2"/>
  <c r="AR42" i="2"/>
  <c r="AJ42" i="2"/>
  <c r="AH42" i="2"/>
  <c r="AL42" i="2" s="1"/>
  <c r="AF42" i="2"/>
  <c r="AK42" i="2" s="1"/>
  <c r="AC42" i="2"/>
  <c r="Z42" i="2"/>
  <c r="AI42" i="2" s="1"/>
  <c r="W42" i="2"/>
  <c r="T42" i="2"/>
  <c r="AG42" i="2" s="1"/>
  <c r="N42" i="2"/>
  <c r="K42" i="2"/>
  <c r="AY41" i="2"/>
  <c r="AR41" i="2"/>
  <c r="AJ41" i="2"/>
  <c r="AH41" i="2"/>
  <c r="AL41" i="2" s="1"/>
  <c r="AF41" i="2"/>
  <c r="AK41" i="2" s="1"/>
  <c r="AC41" i="2"/>
  <c r="Z41" i="2"/>
  <c r="AI41" i="2" s="1"/>
  <c r="W41" i="2"/>
  <c r="T41" i="2"/>
  <c r="AG41" i="2" s="1"/>
  <c r="N41" i="2"/>
  <c r="K41" i="2"/>
  <c r="AY40" i="2"/>
  <c r="AR40" i="2"/>
  <c r="AJ40" i="2"/>
  <c r="AH40" i="2"/>
  <c r="AF40" i="2"/>
  <c r="AK40" i="2" s="1"/>
  <c r="AC40" i="2"/>
  <c r="Z40" i="2"/>
  <c r="AI40" i="2" s="1"/>
  <c r="W40" i="2"/>
  <c r="T40" i="2"/>
  <c r="AG40" i="2" s="1"/>
  <c r="AL40" i="2" s="1"/>
  <c r="N40" i="2"/>
  <c r="K40" i="2"/>
  <c r="AY39" i="2"/>
  <c r="AR39" i="2"/>
  <c r="AJ39" i="2"/>
  <c r="AH39" i="2"/>
  <c r="AF39" i="2"/>
  <c r="AK39" i="2" s="1"/>
  <c r="AC39" i="2"/>
  <c r="Z39" i="2"/>
  <c r="AI39" i="2" s="1"/>
  <c r="W39" i="2"/>
  <c r="T39" i="2"/>
  <c r="AG39" i="2" s="1"/>
  <c r="AL39" i="2" s="1"/>
  <c r="N39" i="2"/>
  <c r="K39" i="2"/>
  <c r="AY38" i="2"/>
  <c r="AR38" i="2"/>
  <c r="AJ38" i="2"/>
  <c r="AH38" i="2"/>
  <c r="AF38" i="2"/>
  <c r="AK38" i="2" s="1"/>
  <c r="AC38" i="2"/>
  <c r="Z38" i="2"/>
  <c r="AI38" i="2" s="1"/>
  <c r="W38" i="2"/>
  <c r="T38" i="2"/>
  <c r="AG38" i="2" s="1"/>
  <c r="AL38" i="2" s="1"/>
  <c r="N38" i="2"/>
  <c r="K38" i="2"/>
  <c r="AY37" i="2"/>
  <c r="AR37" i="2"/>
  <c r="AJ37" i="2"/>
  <c r="AH37" i="2"/>
  <c r="AF37" i="2"/>
  <c r="AK37" i="2" s="1"/>
  <c r="AC37" i="2"/>
  <c r="Z37" i="2"/>
  <c r="AI37" i="2" s="1"/>
  <c r="W37" i="2"/>
  <c r="T37" i="2"/>
  <c r="AG37" i="2" s="1"/>
  <c r="AL37" i="2" s="1"/>
  <c r="N37" i="2"/>
  <c r="K37" i="2"/>
  <c r="AY36" i="2"/>
  <c r="AR36" i="2"/>
  <c r="AJ36" i="2"/>
  <c r="AH36" i="2"/>
  <c r="AF36" i="2"/>
  <c r="AK36" i="2" s="1"/>
  <c r="AC36" i="2"/>
  <c r="Z36" i="2"/>
  <c r="AI36" i="2" s="1"/>
  <c r="W36" i="2"/>
  <c r="T36" i="2"/>
  <c r="AG36" i="2" s="1"/>
  <c r="AL36" i="2" s="1"/>
  <c r="N36" i="2"/>
  <c r="K36" i="2"/>
  <c r="AY35" i="2"/>
  <c r="AR35" i="2"/>
  <c r="AJ35" i="2"/>
  <c r="AH35" i="2"/>
  <c r="AF35" i="2"/>
  <c r="AK35" i="2" s="1"/>
  <c r="AC35" i="2"/>
  <c r="Z35" i="2"/>
  <c r="AI35" i="2" s="1"/>
  <c r="W35" i="2"/>
  <c r="T35" i="2"/>
  <c r="AG35" i="2" s="1"/>
  <c r="AL35" i="2" s="1"/>
  <c r="N35" i="2"/>
  <c r="K35" i="2"/>
  <c r="J35" i="2"/>
  <c r="I35" i="2"/>
  <c r="AY34" i="2"/>
  <c r="AR34" i="2"/>
  <c r="AJ34" i="2"/>
  <c r="AH34" i="2"/>
  <c r="AL34" i="2" s="1"/>
  <c r="AF34" i="2"/>
  <c r="AK34" i="2" s="1"/>
  <c r="AC34" i="2"/>
  <c r="Z34" i="2"/>
  <c r="AI34" i="2" s="1"/>
  <c r="W34" i="2"/>
  <c r="T34" i="2"/>
  <c r="AG34" i="2" s="1"/>
  <c r="N34" i="2"/>
  <c r="K34" i="2"/>
  <c r="AY33" i="2"/>
  <c r="AR33" i="2"/>
  <c r="AJ33" i="2"/>
  <c r="AH33" i="2"/>
  <c r="AL33" i="2" s="1"/>
  <c r="AF33" i="2"/>
  <c r="AK33" i="2" s="1"/>
  <c r="AC33" i="2"/>
  <c r="Z33" i="2"/>
  <c r="AI33" i="2" s="1"/>
  <c r="W33" i="2"/>
  <c r="T33" i="2"/>
  <c r="AG33" i="2" s="1"/>
  <c r="N33" i="2"/>
  <c r="K33" i="2"/>
  <c r="AY32" i="2"/>
  <c r="AR32" i="2"/>
  <c r="AJ32" i="2"/>
  <c r="AH32" i="2"/>
  <c r="AL32" i="2" s="1"/>
  <c r="AF32" i="2"/>
  <c r="AK32" i="2" s="1"/>
  <c r="AC32" i="2"/>
  <c r="Z32" i="2"/>
  <c r="AI32" i="2" s="1"/>
  <c r="W32" i="2"/>
  <c r="T32" i="2"/>
  <c r="AG32" i="2" s="1"/>
  <c r="N32" i="2"/>
  <c r="K32" i="2"/>
  <c r="AY31" i="2"/>
  <c r="AR31" i="2"/>
  <c r="AJ31" i="2"/>
  <c r="AH31" i="2"/>
  <c r="AL31" i="2" s="1"/>
  <c r="AF31" i="2"/>
  <c r="AK31" i="2" s="1"/>
  <c r="AC31" i="2"/>
  <c r="Z31" i="2"/>
  <c r="AI31" i="2" s="1"/>
  <c r="W31" i="2"/>
  <c r="T31" i="2"/>
  <c r="AG31" i="2" s="1"/>
  <c r="N31" i="2"/>
  <c r="K31" i="2"/>
  <c r="AY30" i="2"/>
  <c r="AR30" i="2"/>
  <c r="AJ30" i="2"/>
  <c r="AH30" i="2"/>
  <c r="AL30" i="2" s="1"/>
  <c r="AF30" i="2"/>
  <c r="AK30" i="2" s="1"/>
  <c r="AC30" i="2"/>
  <c r="Z30" i="2"/>
  <c r="AI30" i="2" s="1"/>
  <c r="W30" i="2"/>
  <c r="T30" i="2"/>
  <c r="AG30" i="2" s="1"/>
  <c r="N30" i="2"/>
  <c r="K30" i="2"/>
  <c r="AY29" i="2"/>
  <c r="AR29" i="2"/>
  <c r="AJ29" i="2"/>
  <c r="AH29" i="2"/>
  <c r="AF29" i="2"/>
  <c r="AK29" i="2" s="1"/>
  <c r="AC29" i="2"/>
  <c r="Z29" i="2"/>
  <c r="AI29" i="2" s="1"/>
  <c r="W29" i="2"/>
  <c r="T29" i="2"/>
  <c r="AG29" i="2" s="1"/>
  <c r="AL29" i="2" s="1"/>
  <c r="N29" i="2"/>
  <c r="K29" i="2"/>
  <c r="AY28" i="2"/>
  <c r="J28" i="2" s="1"/>
  <c r="AR28" i="2"/>
  <c r="AF28" i="2"/>
  <c r="AK28" i="2" s="1"/>
  <c r="AC28" i="2"/>
  <c r="AJ28" i="2" s="1"/>
  <c r="Z28" i="2"/>
  <c r="AI28" i="2" s="1"/>
  <c r="W28" i="2"/>
  <c r="AH28" i="2" s="1"/>
  <c r="T28" i="2"/>
  <c r="AG28" i="2" s="1"/>
  <c r="N28" i="2"/>
  <c r="K28" i="2"/>
  <c r="I28" i="2"/>
  <c r="AY27" i="2"/>
  <c r="AR27" i="2"/>
  <c r="AJ27" i="2"/>
  <c r="AH27" i="2"/>
  <c r="AF27" i="2"/>
  <c r="AK27" i="2" s="1"/>
  <c r="AC27" i="2"/>
  <c r="Z27" i="2"/>
  <c r="AI27" i="2" s="1"/>
  <c r="W27" i="2"/>
  <c r="T27" i="2"/>
  <c r="AG27" i="2" s="1"/>
  <c r="AL27" i="2" s="1"/>
  <c r="N27" i="2"/>
  <c r="K27" i="2"/>
  <c r="AY26" i="2"/>
  <c r="AR26" i="2"/>
  <c r="AJ26" i="2"/>
  <c r="AH26" i="2"/>
  <c r="AF26" i="2"/>
  <c r="AK26" i="2" s="1"/>
  <c r="AC26" i="2"/>
  <c r="Z26" i="2"/>
  <c r="AI26" i="2" s="1"/>
  <c r="W26" i="2"/>
  <c r="T26" i="2"/>
  <c r="AG26" i="2" s="1"/>
  <c r="AL26" i="2" s="1"/>
  <c r="N26" i="2"/>
  <c r="K26" i="2"/>
  <c r="AY25" i="2"/>
  <c r="AR25" i="2"/>
  <c r="AJ25" i="2"/>
  <c r="AH25" i="2"/>
  <c r="AF25" i="2"/>
  <c r="AK25" i="2" s="1"/>
  <c r="AC25" i="2"/>
  <c r="Z25" i="2"/>
  <c r="AI25" i="2" s="1"/>
  <c r="W25" i="2"/>
  <c r="T25" i="2"/>
  <c r="AG25" i="2" s="1"/>
  <c r="AL25" i="2" s="1"/>
  <c r="N25" i="2"/>
  <c r="K25" i="2"/>
  <c r="AY24" i="2"/>
  <c r="AR24" i="2"/>
  <c r="AJ24" i="2"/>
  <c r="AH24" i="2"/>
  <c r="AF24" i="2"/>
  <c r="AK24" i="2" s="1"/>
  <c r="AC24" i="2"/>
  <c r="Z24" i="2"/>
  <c r="AI24" i="2" s="1"/>
  <c r="W24" i="2"/>
  <c r="T24" i="2"/>
  <c r="AG24" i="2" s="1"/>
  <c r="AL24" i="2" s="1"/>
  <c r="N24" i="2"/>
  <c r="K24" i="2"/>
  <c r="AY23" i="2"/>
  <c r="AR23" i="2"/>
  <c r="AJ23" i="2"/>
  <c r="AH23" i="2"/>
  <c r="AF23" i="2"/>
  <c r="AK23" i="2" s="1"/>
  <c r="AC23" i="2"/>
  <c r="Z23" i="2"/>
  <c r="AI23" i="2" s="1"/>
  <c r="W23" i="2"/>
  <c r="T23" i="2"/>
  <c r="AG23" i="2" s="1"/>
  <c r="AL23" i="2" s="1"/>
  <c r="N23" i="2"/>
  <c r="K23" i="2"/>
  <c r="AY22" i="2"/>
  <c r="AR22" i="2"/>
  <c r="AJ22" i="2"/>
  <c r="AH22" i="2"/>
  <c r="AF22" i="2"/>
  <c r="AK22" i="2" s="1"/>
  <c r="AC22" i="2"/>
  <c r="Z22" i="2"/>
  <c r="AI22" i="2" s="1"/>
  <c r="W22" i="2"/>
  <c r="T22" i="2"/>
  <c r="AG22" i="2" s="1"/>
  <c r="AL22" i="2" s="1"/>
  <c r="N22" i="2"/>
  <c r="K22" i="2"/>
  <c r="AY21" i="2"/>
  <c r="AR21" i="2"/>
  <c r="AJ21" i="2"/>
  <c r="AH21" i="2"/>
  <c r="AF21" i="2"/>
  <c r="AK21" i="2" s="1"/>
  <c r="AC21" i="2"/>
  <c r="Z21" i="2"/>
  <c r="AI21" i="2" s="1"/>
  <c r="W21" i="2"/>
  <c r="T21" i="2"/>
  <c r="AG21" i="2" s="1"/>
  <c r="AL21" i="2" s="1"/>
  <c r="N21" i="2"/>
  <c r="K21" i="2"/>
  <c r="AY20" i="2"/>
  <c r="AR20" i="2"/>
  <c r="AJ20" i="2"/>
  <c r="AH20" i="2"/>
  <c r="AF20" i="2"/>
  <c r="AK20" i="2" s="1"/>
  <c r="AC20" i="2"/>
  <c r="Z20" i="2"/>
  <c r="AI20" i="2" s="1"/>
  <c r="W20" i="2"/>
  <c r="T20" i="2"/>
  <c r="AG20" i="2" s="1"/>
  <c r="AL20" i="2" s="1"/>
  <c r="N20" i="2"/>
  <c r="K20" i="2"/>
  <c r="AY19" i="2"/>
  <c r="AR19" i="2"/>
  <c r="AJ19" i="2"/>
  <c r="AH19" i="2"/>
  <c r="AF19" i="2"/>
  <c r="AK19" i="2" s="1"/>
  <c r="AC19" i="2"/>
  <c r="Z19" i="2"/>
  <c r="AI19" i="2" s="1"/>
  <c r="W19" i="2"/>
  <c r="T19" i="2"/>
  <c r="AG19" i="2" s="1"/>
  <c r="AL19" i="2" s="1"/>
  <c r="N19" i="2"/>
  <c r="K19" i="2"/>
  <c r="AY18" i="2"/>
  <c r="AR18" i="2"/>
  <c r="AJ18" i="2"/>
  <c r="AH18" i="2"/>
  <c r="AF18" i="2"/>
  <c r="AK18" i="2" s="1"/>
  <c r="AC18" i="2"/>
  <c r="Z18" i="2"/>
  <c r="AI18" i="2" s="1"/>
  <c r="W18" i="2"/>
  <c r="T18" i="2"/>
  <c r="AG18" i="2" s="1"/>
  <c r="AL18" i="2" s="1"/>
  <c r="N18" i="2"/>
  <c r="K18" i="2"/>
  <c r="AY17" i="2"/>
  <c r="AR17" i="2"/>
  <c r="AJ17" i="2"/>
  <c r="AH17" i="2"/>
  <c r="AF17" i="2"/>
  <c r="AK17" i="2" s="1"/>
  <c r="AC17" i="2"/>
  <c r="Z17" i="2"/>
  <c r="AI17" i="2" s="1"/>
  <c r="W17" i="2"/>
  <c r="T17" i="2"/>
  <c r="AG17" i="2" s="1"/>
  <c r="AL17" i="2" s="1"/>
  <c r="N17" i="2"/>
  <c r="K17" i="2"/>
  <c r="AY16" i="2"/>
  <c r="AR16" i="2"/>
  <c r="AJ16" i="2"/>
  <c r="AH16" i="2"/>
  <c r="AF16" i="2"/>
  <c r="AK16" i="2" s="1"/>
  <c r="AC16" i="2"/>
  <c r="Z16" i="2"/>
  <c r="AI16" i="2" s="1"/>
  <c r="W16" i="2"/>
  <c r="T16" i="2"/>
  <c r="AG16" i="2" s="1"/>
  <c r="AL16" i="2" s="1"/>
  <c r="N16" i="2"/>
  <c r="K16" i="2"/>
  <c r="AY15" i="2"/>
  <c r="AR15" i="2"/>
  <c r="AJ15" i="2"/>
  <c r="AH15" i="2"/>
  <c r="AF15" i="2"/>
  <c r="AK15" i="2" s="1"/>
  <c r="AC15" i="2"/>
  <c r="Z15" i="2"/>
  <c r="AI15" i="2" s="1"/>
  <c r="W15" i="2"/>
  <c r="T15" i="2"/>
  <c r="AG15" i="2" s="1"/>
  <c r="AL15" i="2" s="1"/>
  <c r="N15" i="2"/>
  <c r="K15" i="2"/>
  <c r="AY14" i="2"/>
  <c r="AR14" i="2"/>
  <c r="AJ14" i="2"/>
  <c r="AH14" i="2"/>
  <c r="AF14" i="2"/>
  <c r="AK14" i="2" s="1"/>
  <c r="AC14" i="2"/>
  <c r="Z14" i="2"/>
  <c r="AI14" i="2" s="1"/>
  <c r="W14" i="2"/>
  <c r="T14" i="2"/>
  <c r="AG14" i="2" s="1"/>
  <c r="AL14" i="2" s="1"/>
  <c r="N14" i="2"/>
  <c r="K14" i="2"/>
  <c r="AY13" i="2"/>
  <c r="AR13" i="2"/>
  <c r="AJ13" i="2"/>
  <c r="AH13" i="2"/>
  <c r="AF13" i="2"/>
  <c r="AK13" i="2" s="1"/>
  <c r="AC13" i="2"/>
  <c r="Z13" i="2"/>
  <c r="AI13" i="2" s="1"/>
  <c r="W13" i="2"/>
  <c r="T13" i="2"/>
  <c r="AG13" i="2" s="1"/>
  <c r="AL13" i="2" s="1"/>
  <c r="N13" i="2"/>
  <c r="K13" i="2"/>
  <c r="AY12" i="2"/>
  <c r="AR12" i="2"/>
  <c r="AJ12" i="2"/>
  <c r="AH12" i="2"/>
  <c r="AF12" i="2"/>
  <c r="AK12" i="2" s="1"/>
  <c r="AC12" i="2"/>
  <c r="Z12" i="2"/>
  <c r="AI12" i="2" s="1"/>
  <c r="W12" i="2"/>
  <c r="T12" i="2"/>
  <c r="AG12" i="2" s="1"/>
  <c r="AL12" i="2" s="1"/>
  <c r="N12" i="2"/>
  <c r="K12" i="2"/>
  <c r="AY11" i="2"/>
  <c r="AR11" i="2"/>
  <c r="AJ11" i="2"/>
  <c r="AH11" i="2"/>
  <c r="AF11" i="2"/>
  <c r="AK11" i="2" s="1"/>
  <c r="AC11" i="2"/>
  <c r="Z11" i="2"/>
  <c r="AI11" i="2" s="1"/>
  <c r="W11" i="2"/>
  <c r="T11" i="2"/>
  <c r="AG11" i="2" s="1"/>
  <c r="AL11" i="2" s="1"/>
  <c r="N11" i="2"/>
  <c r="K11" i="2"/>
  <c r="I55" i="1"/>
  <c r="AY50" i="1"/>
  <c r="AR50" i="1"/>
  <c r="AJ50" i="1"/>
  <c r="AH50" i="1"/>
  <c r="AF50" i="1"/>
  <c r="AK50" i="1" s="1"/>
  <c r="AC50" i="1"/>
  <c r="Z50" i="1"/>
  <c r="AI50" i="1" s="1"/>
  <c r="W50" i="1"/>
  <c r="T50" i="1"/>
  <c r="AG50" i="1" s="1"/>
  <c r="AL50" i="1" s="1"/>
  <c r="N50" i="1"/>
  <c r="K50" i="1"/>
  <c r="J50" i="1"/>
  <c r="I50" i="1"/>
  <c r="AY49" i="1"/>
  <c r="AR49" i="1"/>
  <c r="AJ49" i="1"/>
  <c r="AH49" i="1"/>
  <c r="AL49" i="1" s="1"/>
  <c r="AF49" i="1"/>
  <c r="AK49" i="1" s="1"/>
  <c r="AC49" i="1"/>
  <c r="Z49" i="1"/>
  <c r="AI49" i="1" s="1"/>
  <c r="W49" i="1"/>
  <c r="T49" i="1"/>
  <c r="AG49" i="1" s="1"/>
  <c r="N49" i="1"/>
  <c r="K49" i="1"/>
  <c r="J49" i="1"/>
  <c r="I49" i="1"/>
  <c r="AY48" i="1"/>
  <c r="AR48" i="1"/>
  <c r="AJ48" i="1"/>
  <c r="AH48" i="1"/>
  <c r="AF48" i="1"/>
  <c r="AK48" i="1" s="1"/>
  <c r="AC48" i="1"/>
  <c r="Z48" i="1"/>
  <c r="AI48" i="1" s="1"/>
  <c r="W48" i="1"/>
  <c r="T48" i="1"/>
  <c r="AG48" i="1" s="1"/>
  <c r="AL48" i="1" s="1"/>
  <c r="N48" i="1"/>
  <c r="K48" i="1"/>
  <c r="J48" i="1"/>
  <c r="I48" i="1"/>
  <c r="AY47" i="1"/>
  <c r="AR47" i="1"/>
  <c r="AJ47" i="1"/>
  <c r="AH47" i="1"/>
  <c r="AL47" i="1" s="1"/>
  <c r="AF47" i="1"/>
  <c r="AK47" i="1" s="1"/>
  <c r="AC47" i="1"/>
  <c r="Z47" i="1"/>
  <c r="AI47" i="1" s="1"/>
  <c r="W47" i="1"/>
  <c r="T47" i="1"/>
  <c r="AG47" i="1" s="1"/>
  <c r="N47" i="1"/>
  <c r="K47" i="1"/>
  <c r="J47" i="1"/>
  <c r="I47" i="1"/>
  <c r="AY46" i="1"/>
  <c r="AR46" i="1"/>
  <c r="AJ46" i="1"/>
  <c r="AH46" i="1"/>
  <c r="AF46" i="1"/>
  <c r="AK46" i="1" s="1"/>
  <c r="AC46" i="1"/>
  <c r="Z46" i="1"/>
  <c r="AI46" i="1" s="1"/>
  <c r="W46" i="1"/>
  <c r="T46" i="1"/>
  <c r="AG46" i="1" s="1"/>
  <c r="AL46" i="1" s="1"/>
  <c r="N46" i="1"/>
  <c r="K46" i="1"/>
  <c r="J46" i="1"/>
  <c r="I46" i="1"/>
  <c r="AY45" i="1"/>
  <c r="AR45" i="1"/>
  <c r="AJ45" i="1"/>
  <c r="AH45" i="1"/>
  <c r="AL45" i="1" s="1"/>
  <c r="AF45" i="1"/>
  <c r="AK45" i="1" s="1"/>
  <c r="AC45" i="1"/>
  <c r="Z45" i="1"/>
  <c r="AI45" i="1" s="1"/>
  <c r="W45" i="1"/>
  <c r="T45" i="1"/>
  <c r="AG45" i="1" s="1"/>
  <c r="N45" i="1"/>
  <c r="K45" i="1"/>
  <c r="J45" i="1"/>
  <c r="I45" i="1"/>
  <c r="AY44" i="1"/>
  <c r="AR44" i="1"/>
  <c r="AJ44" i="1"/>
  <c r="AH44" i="1"/>
  <c r="AF44" i="1"/>
  <c r="AK44" i="1" s="1"/>
  <c r="AC44" i="1"/>
  <c r="Z44" i="1"/>
  <c r="AI44" i="1" s="1"/>
  <c r="W44" i="1"/>
  <c r="T44" i="1"/>
  <c r="AG44" i="1" s="1"/>
  <c r="AL44" i="1" s="1"/>
  <c r="N44" i="1"/>
  <c r="K44" i="1"/>
  <c r="J44" i="1"/>
  <c r="I44" i="1"/>
  <c r="AY43" i="1"/>
  <c r="AR43" i="1"/>
  <c r="AJ43" i="1"/>
  <c r="AH43" i="1"/>
  <c r="AL43" i="1" s="1"/>
  <c r="AF43" i="1"/>
  <c r="AK43" i="1" s="1"/>
  <c r="AC43" i="1"/>
  <c r="Z43" i="1"/>
  <c r="AI43" i="1" s="1"/>
  <c r="W43" i="1"/>
  <c r="T43" i="1"/>
  <c r="AG43" i="1" s="1"/>
  <c r="N43" i="1"/>
  <c r="K43" i="1"/>
  <c r="AY42" i="1"/>
  <c r="AR42" i="1"/>
  <c r="AJ42" i="1"/>
  <c r="AH42" i="1"/>
  <c r="AL42" i="1" s="1"/>
  <c r="AF42" i="1"/>
  <c r="AK42" i="1" s="1"/>
  <c r="AC42" i="1"/>
  <c r="Z42" i="1"/>
  <c r="AI42" i="1" s="1"/>
  <c r="W42" i="1"/>
  <c r="T42" i="1"/>
  <c r="AG42" i="1" s="1"/>
  <c r="N42" i="1"/>
  <c r="K42" i="1"/>
  <c r="AY41" i="1"/>
  <c r="AR41" i="1"/>
  <c r="AJ41" i="1"/>
  <c r="AH41" i="1"/>
  <c r="AL41" i="1" s="1"/>
  <c r="AF41" i="1"/>
  <c r="AK41" i="1" s="1"/>
  <c r="AC41" i="1"/>
  <c r="Z41" i="1"/>
  <c r="AI41" i="1" s="1"/>
  <c r="W41" i="1"/>
  <c r="T41" i="1"/>
  <c r="AG41" i="1" s="1"/>
  <c r="N41" i="1"/>
  <c r="K41" i="1"/>
  <c r="AY40" i="1"/>
  <c r="AR40" i="1"/>
  <c r="AJ40" i="1"/>
  <c r="AH40" i="1"/>
  <c r="AL40" i="1" s="1"/>
  <c r="AF40" i="1"/>
  <c r="AK40" i="1" s="1"/>
  <c r="AC40" i="1"/>
  <c r="Z40" i="1"/>
  <c r="AI40" i="1" s="1"/>
  <c r="W40" i="1"/>
  <c r="T40" i="1"/>
  <c r="AG40" i="1" s="1"/>
  <c r="N40" i="1"/>
  <c r="K40" i="1"/>
  <c r="J40" i="1"/>
  <c r="AY39" i="1"/>
  <c r="AR39" i="1"/>
  <c r="AF39" i="1"/>
  <c r="AK39" i="1" s="1"/>
  <c r="AC39" i="1"/>
  <c r="AJ39" i="1" s="1"/>
  <c r="Z39" i="1"/>
  <c r="AI39" i="1" s="1"/>
  <c r="W39" i="1"/>
  <c r="AH39" i="1" s="1"/>
  <c r="T39" i="1"/>
  <c r="AG39" i="1" s="1"/>
  <c r="AL39" i="1" s="1"/>
  <c r="N39" i="1"/>
  <c r="K39" i="1"/>
  <c r="AY38" i="1"/>
  <c r="AR38" i="1"/>
  <c r="AF38" i="1"/>
  <c r="AK38" i="1" s="1"/>
  <c r="AC38" i="1"/>
  <c r="AJ38" i="1" s="1"/>
  <c r="Z38" i="1"/>
  <c r="AI38" i="1" s="1"/>
  <c r="W38" i="1"/>
  <c r="AH38" i="1" s="1"/>
  <c r="T38" i="1"/>
  <c r="AG38" i="1" s="1"/>
  <c r="N38" i="1"/>
  <c r="K38" i="1"/>
  <c r="AY37" i="1"/>
  <c r="AR37" i="1"/>
  <c r="AF37" i="1"/>
  <c r="AK37" i="1" s="1"/>
  <c r="AC37" i="1"/>
  <c r="AJ37" i="1" s="1"/>
  <c r="Z37" i="1"/>
  <c r="AI37" i="1" s="1"/>
  <c r="W37" i="1"/>
  <c r="AH37" i="1" s="1"/>
  <c r="T37" i="1"/>
  <c r="AG37" i="1" s="1"/>
  <c r="AL37" i="1" s="1"/>
  <c r="N37" i="1"/>
  <c r="K37" i="1"/>
  <c r="AY36" i="1"/>
  <c r="AR36" i="1"/>
  <c r="AF36" i="1"/>
  <c r="AK36" i="1" s="1"/>
  <c r="AC36" i="1"/>
  <c r="AJ36" i="1" s="1"/>
  <c r="Z36" i="1"/>
  <c r="AI36" i="1" s="1"/>
  <c r="W36" i="1"/>
  <c r="AH36" i="1" s="1"/>
  <c r="T36" i="1"/>
  <c r="AG36" i="1" s="1"/>
  <c r="N36" i="1"/>
  <c r="K36" i="1"/>
  <c r="AY35" i="1"/>
  <c r="AR35" i="1"/>
  <c r="AH35" i="1"/>
  <c r="AF35" i="1"/>
  <c r="AK35" i="1" s="1"/>
  <c r="AC35" i="1"/>
  <c r="AJ35" i="1" s="1"/>
  <c r="Z35" i="1"/>
  <c r="AI35" i="1" s="1"/>
  <c r="W35" i="1"/>
  <c r="T35" i="1"/>
  <c r="AG35" i="1" s="1"/>
  <c r="AL35" i="1" s="1"/>
  <c r="N35" i="1"/>
  <c r="K35" i="1"/>
  <c r="AY34" i="1"/>
  <c r="AR34" i="1"/>
  <c r="AJ34" i="1"/>
  <c r="AH34" i="1"/>
  <c r="AF34" i="1"/>
  <c r="AK34" i="1" s="1"/>
  <c r="AC34" i="1"/>
  <c r="Z34" i="1"/>
  <c r="AI34" i="1" s="1"/>
  <c r="W34" i="1"/>
  <c r="T34" i="1"/>
  <c r="AG34" i="1" s="1"/>
  <c r="N34" i="1"/>
  <c r="K34" i="1"/>
  <c r="AY33" i="1"/>
  <c r="AR33" i="1"/>
  <c r="AJ33" i="1"/>
  <c r="AH33" i="1"/>
  <c r="AF33" i="1"/>
  <c r="AK33" i="1" s="1"/>
  <c r="AC33" i="1"/>
  <c r="Z33" i="1"/>
  <c r="AI33" i="1" s="1"/>
  <c r="W33" i="1"/>
  <c r="T33" i="1"/>
  <c r="AG33" i="1" s="1"/>
  <c r="AL33" i="1" s="1"/>
  <c r="N33" i="1"/>
  <c r="K33" i="1"/>
  <c r="AY32" i="1"/>
  <c r="AR32" i="1"/>
  <c r="AJ32" i="1"/>
  <c r="AH32" i="1"/>
  <c r="AF32" i="1"/>
  <c r="AK32" i="1" s="1"/>
  <c r="AC32" i="1"/>
  <c r="Z32" i="1"/>
  <c r="AI32" i="1" s="1"/>
  <c r="W32" i="1"/>
  <c r="T32" i="1"/>
  <c r="AG32" i="1" s="1"/>
  <c r="AL32" i="1" s="1"/>
  <c r="N32" i="1"/>
  <c r="K32" i="1"/>
  <c r="AY31" i="1"/>
  <c r="AR31" i="1"/>
  <c r="AJ31" i="1"/>
  <c r="AH31" i="1"/>
  <c r="AF31" i="1"/>
  <c r="AK31" i="1" s="1"/>
  <c r="AC31" i="1"/>
  <c r="Z31" i="1"/>
  <c r="AI31" i="1" s="1"/>
  <c r="W31" i="1"/>
  <c r="T31" i="1"/>
  <c r="AG31" i="1" s="1"/>
  <c r="AL31" i="1" s="1"/>
  <c r="N31" i="1"/>
  <c r="K31" i="1"/>
  <c r="AY30" i="1"/>
  <c r="AR30" i="1"/>
  <c r="AJ30" i="1"/>
  <c r="AH30" i="1"/>
  <c r="AF30" i="1"/>
  <c r="AK30" i="1" s="1"/>
  <c r="AC30" i="1"/>
  <c r="Z30" i="1"/>
  <c r="AI30" i="1" s="1"/>
  <c r="W30" i="1"/>
  <c r="T30" i="1"/>
  <c r="AG30" i="1" s="1"/>
  <c r="AL30" i="1" s="1"/>
  <c r="N30" i="1"/>
  <c r="K30" i="1"/>
  <c r="AY29" i="1"/>
  <c r="AR29" i="1"/>
  <c r="AJ29" i="1"/>
  <c r="AH29" i="1"/>
  <c r="AF29" i="1"/>
  <c r="AK29" i="1" s="1"/>
  <c r="AC29" i="1"/>
  <c r="Z29" i="1"/>
  <c r="AI29" i="1" s="1"/>
  <c r="W29" i="1"/>
  <c r="T29" i="1"/>
  <c r="AG29" i="1" s="1"/>
  <c r="AL29" i="1" s="1"/>
  <c r="N29" i="1"/>
  <c r="K29" i="1"/>
  <c r="AY28" i="1"/>
  <c r="AR28" i="1"/>
  <c r="AJ28" i="1"/>
  <c r="AH28" i="1"/>
  <c r="AF28" i="1"/>
  <c r="AK28" i="1" s="1"/>
  <c r="AC28" i="1"/>
  <c r="Z28" i="1"/>
  <c r="AI28" i="1" s="1"/>
  <c r="W28" i="1"/>
  <c r="T28" i="1"/>
  <c r="AG28" i="1" s="1"/>
  <c r="AL28" i="1" s="1"/>
  <c r="N28" i="1"/>
  <c r="K28" i="1"/>
  <c r="AY27" i="1"/>
  <c r="AR27" i="1"/>
  <c r="AJ27" i="1"/>
  <c r="AH27" i="1"/>
  <c r="AF27" i="1"/>
  <c r="AK27" i="1" s="1"/>
  <c r="AC27" i="1"/>
  <c r="Z27" i="1"/>
  <c r="AI27" i="1" s="1"/>
  <c r="W27" i="1"/>
  <c r="T27" i="1"/>
  <c r="AG27" i="1" s="1"/>
  <c r="AL27" i="1" s="1"/>
  <c r="N27" i="1"/>
  <c r="K27" i="1"/>
  <c r="AY26" i="1"/>
  <c r="AR26" i="1"/>
  <c r="AJ26" i="1"/>
  <c r="AH26" i="1"/>
  <c r="AF26" i="1"/>
  <c r="AK26" i="1" s="1"/>
  <c r="AC26" i="1"/>
  <c r="Z26" i="1"/>
  <c r="AI26" i="1" s="1"/>
  <c r="W26" i="1"/>
  <c r="T26" i="1"/>
  <c r="AG26" i="1" s="1"/>
  <c r="AL26" i="1" s="1"/>
  <c r="N26" i="1"/>
  <c r="K26" i="1"/>
  <c r="AY25" i="1"/>
  <c r="AR25" i="1"/>
  <c r="AJ25" i="1"/>
  <c r="AH25" i="1"/>
  <c r="AF25" i="1"/>
  <c r="AK25" i="1" s="1"/>
  <c r="AC25" i="1"/>
  <c r="Z25" i="1"/>
  <c r="AI25" i="1" s="1"/>
  <c r="W25" i="1"/>
  <c r="T25" i="1"/>
  <c r="AG25" i="1" s="1"/>
  <c r="AL25" i="1" s="1"/>
  <c r="N25" i="1"/>
  <c r="K25" i="1"/>
  <c r="AY24" i="1"/>
  <c r="AR24" i="1"/>
  <c r="AJ24" i="1"/>
  <c r="AH24" i="1"/>
  <c r="AF24" i="1"/>
  <c r="AK24" i="1" s="1"/>
  <c r="AC24" i="1"/>
  <c r="Z24" i="1"/>
  <c r="AI24" i="1" s="1"/>
  <c r="W24" i="1"/>
  <c r="T24" i="1"/>
  <c r="AG24" i="1" s="1"/>
  <c r="AL24" i="1" s="1"/>
  <c r="N24" i="1"/>
  <c r="K24" i="1"/>
  <c r="AY23" i="1"/>
  <c r="AR23" i="1"/>
  <c r="AJ23" i="1"/>
  <c r="AH23" i="1"/>
  <c r="AF23" i="1"/>
  <c r="AK23" i="1" s="1"/>
  <c r="AC23" i="1"/>
  <c r="Z23" i="1"/>
  <c r="AI23" i="1" s="1"/>
  <c r="W23" i="1"/>
  <c r="T23" i="1"/>
  <c r="AG23" i="1" s="1"/>
  <c r="AL23" i="1" s="1"/>
  <c r="N23" i="1"/>
  <c r="K23" i="1"/>
  <c r="AY22" i="1"/>
  <c r="AR22" i="1"/>
  <c r="AJ22" i="1"/>
  <c r="AH22" i="1"/>
  <c r="AF22" i="1"/>
  <c r="AK22" i="1" s="1"/>
  <c r="AC22" i="1"/>
  <c r="Z22" i="1"/>
  <c r="AI22" i="1" s="1"/>
  <c r="W22" i="1"/>
  <c r="T22" i="1"/>
  <c r="AG22" i="1" s="1"/>
  <c r="AL22" i="1" s="1"/>
  <c r="N22" i="1"/>
  <c r="K22" i="1"/>
  <c r="AY21" i="1"/>
  <c r="AR21" i="1"/>
  <c r="AJ21" i="1"/>
  <c r="AH21" i="1"/>
  <c r="AF21" i="1"/>
  <c r="AK21" i="1" s="1"/>
  <c r="AC21" i="1"/>
  <c r="Z21" i="1"/>
  <c r="AI21" i="1" s="1"/>
  <c r="W21" i="1"/>
  <c r="T21" i="1"/>
  <c r="AG21" i="1" s="1"/>
  <c r="AL21" i="1" s="1"/>
  <c r="N21" i="1"/>
  <c r="K21" i="1"/>
  <c r="AY20" i="1"/>
  <c r="AR20" i="1"/>
  <c r="AJ20" i="1"/>
  <c r="AH20" i="1"/>
  <c r="AF20" i="1"/>
  <c r="AK20" i="1" s="1"/>
  <c r="AC20" i="1"/>
  <c r="Z20" i="1"/>
  <c r="AI20" i="1" s="1"/>
  <c r="W20" i="1"/>
  <c r="T20" i="1"/>
  <c r="AG20" i="1" s="1"/>
  <c r="AL20" i="1" s="1"/>
  <c r="N20" i="1"/>
  <c r="K20" i="1"/>
  <c r="AY19" i="1"/>
  <c r="AR19" i="1"/>
  <c r="AJ19" i="1"/>
  <c r="AH19" i="1"/>
  <c r="AF19" i="1"/>
  <c r="AK19" i="1" s="1"/>
  <c r="AC19" i="1"/>
  <c r="Z19" i="1"/>
  <c r="AI19" i="1" s="1"/>
  <c r="W19" i="1"/>
  <c r="T19" i="1"/>
  <c r="AG19" i="1" s="1"/>
  <c r="AL19" i="1" s="1"/>
  <c r="N19" i="1"/>
  <c r="K19" i="1"/>
  <c r="AY18" i="1"/>
  <c r="AR18" i="1"/>
  <c r="AJ18" i="1"/>
  <c r="AH18" i="1"/>
  <c r="AF18" i="1"/>
  <c r="AK18" i="1" s="1"/>
  <c r="AC18" i="1"/>
  <c r="Z18" i="1"/>
  <c r="AI18" i="1" s="1"/>
  <c r="W18" i="1"/>
  <c r="T18" i="1"/>
  <c r="AG18" i="1" s="1"/>
  <c r="AL18" i="1" s="1"/>
  <c r="N18" i="1"/>
  <c r="K18" i="1"/>
  <c r="AY17" i="1"/>
  <c r="AR17" i="1"/>
  <c r="AJ17" i="1"/>
  <c r="AH17" i="1"/>
  <c r="AF17" i="1"/>
  <c r="AK17" i="1" s="1"/>
  <c r="AC17" i="1"/>
  <c r="Z17" i="1"/>
  <c r="AI17" i="1" s="1"/>
  <c r="W17" i="1"/>
  <c r="T17" i="1"/>
  <c r="AG17" i="1" s="1"/>
  <c r="AL17" i="1" s="1"/>
  <c r="N17" i="1"/>
  <c r="K17" i="1"/>
  <c r="AY16" i="1"/>
  <c r="AR16" i="1"/>
  <c r="AJ16" i="1"/>
  <c r="AH16" i="1"/>
  <c r="AF16" i="1"/>
  <c r="AK16" i="1" s="1"/>
  <c r="AC16" i="1"/>
  <c r="Z16" i="1"/>
  <c r="AI16" i="1" s="1"/>
  <c r="W16" i="1"/>
  <c r="T16" i="1"/>
  <c r="AG16" i="1" s="1"/>
  <c r="AL16" i="1" s="1"/>
  <c r="N16" i="1"/>
  <c r="K16" i="1"/>
  <c r="AY15" i="1"/>
  <c r="AR15" i="1"/>
  <c r="AJ15" i="1"/>
  <c r="AH15" i="1"/>
  <c r="AF15" i="1"/>
  <c r="AK15" i="1" s="1"/>
  <c r="AC15" i="1"/>
  <c r="Z15" i="1"/>
  <c r="AI15" i="1" s="1"/>
  <c r="W15" i="1"/>
  <c r="T15" i="1"/>
  <c r="AG15" i="1" s="1"/>
  <c r="AL15" i="1" s="1"/>
  <c r="N15" i="1"/>
  <c r="K15" i="1"/>
  <c r="AY14" i="1"/>
  <c r="AR14" i="1"/>
  <c r="AJ14" i="1"/>
  <c r="AF14" i="1"/>
  <c r="AK14" i="1" s="1"/>
  <c r="AC14" i="1"/>
  <c r="Z14" i="1"/>
  <c r="AI14" i="1" s="1"/>
  <c r="W14" i="1"/>
  <c r="AH14" i="1" s="1"/>
  <c r="T14" i="1"/>
  <c r="AG14" i="1" s="1"/>
  <c r="N14" i="1"/>
  <c r="K14" i="1"/>
  <c r="AY13" i="1"/>
  <c r="AR13" i="1"/>
  <c r="AJ13" i="1"/>
  <c r="AH13" i="1"/>
  <c r="AF13" i="1"/>
  <c r="AK13" i="1" s="1"/>
  <c r="AC13" i="1"/>
  <c r="Z13" i="1"/>
  <c r="AI13" i="1" s="1"/>
  <c r="W13" i="1"/>
  <c r="T13" i="1"/>
  <c r="AG13" i="1" s="1"/>
  <c r="AL13" i="1" s="1"/>
  <c r="N13" i="1"/>
  <c r="K13" i="1"/>
  <c r="AY12" i="1"/>
  <c r="AR12" i="1"/>
  <c r="AJ12" i="1"/>
  <c r="AH12" i="1"/>
  <c r="AF12" i="1"/>
  <c r="AK12" i="1" s="1"/>
  <c r="AC12" i="1"/>
  <c r="Z12" i="1"/>
  <c r="AI12" i="1" s="1"/>
  <c r="W12" i="1"/>
  <c r="T12" i="1"/>
  <c r="AG12" i="1" s="1"/>
  <c r="AL12" i="1" s="1"/>
  <c r="N12" i="1"/>
  <c r="K12" i="1"/>
  <c r="AY11" i="1"/>
  <c r="AR11" i="1"/>
  <c r="AJ11" i="1"/>
  <c r="AF11" i="1"/>
  <c r="AK11" i="1" s="1"/>
  <c r="AC11" i="1"/>
  <c r="Z11" i="1"/>
  <c r="AI11" i="1" s="1"/>
  <c r="W11" i="1"/>
  <c r="AH11" i="1" s="1"/>
  <c r="T11" i="1"/>
  <c r="AG11" i="1" s="1"/>
  <c r="N11" i="1"/>
  <c r="K11" i="1"/>
  <c r="AL28" i="2" l="1"/>
  <c r="J16" i="1"/>
  <c r="H16" i="1"/>
  <c r="E16" i="1" s="1"/>
  <c r="I16" i="1"/>
  <c r="G16" i="1"/>
  <c r="J18" i="1"/>
  <c r="H18" i="1"/>
  <c r="E18" i="1" s="1"/>
  <c r="I18" i="1"/>
  <c r="G18" i="1"/>
  <c r="J20" i="1"/>
  <c r="H20" i="1"/>
  <c r="E20" i="1" s="1"/>
  <c r="I20" i="1"/>
  <c r="G20" i="1"/>
  <c r="J22" i="1"/>
  <c r="H22" i="1"/>
  <c r="E22" i="1" s="1"/>
  <c r="I22" i="1"/>
  <c r="G22" i="1"/>
  <c r="J24" i="1"/>
  <c r="H24" i="1"/>
  <c r="E24" i="1" s="1"/>
  <c r="I24" i="1"/>
  <c r="G24" i="1"/>
  <c r="J26" i="1"/>
  <c r="H26" i="1"/>
  <c r="E26" i="1" s="1"/>
  <c r="I26" i="1"/>
  <c r="G26" i="1"/>
  <c r="J28" i="1"/>
  <c r="H28" i="1"/>
  <c r="E28" i="1" s="1"/>
  <c r="I28" i="1"/>
  <c r="G28" i="1"/>
  <c r="J13" i="1"/>
  <c r="H13" i="1"/>
  <c r="E13" i="1" s="1"/>
  <c r="I13" i="1"/>
  <c r="G13" i="1"/>
  <c r="J30" i="1"/>
  <c r="H30" i="1"/>
  <c r="E30" i="1" s="1"/>
  <c r="I30" i="1"/>
  <c r="G30" i="1"/>
  <c r="J32" i="1"/>
  <c r="H32" i="1"/>
  <c r="E32" i="1" s="1"/>
  <c r="I32" i="1"/>
  <c r="G32" i="1"/>
  <c r="AL34" i="1"/>
  <c r="AL11" i="1"/>
  <c r="J12" i="1"/>
  <c r="H12" i="1"/>
  <c r="E12" i="1" s="1"/>
  <c r="I12" i="1"/>
  <c r="G12" i="1"/>
  <c r="AL14" i="1"/>
  <c r="J15" i="1"/>
  <c r="H15" i="1"/>
  <c r="E15" i="1" s="1"/>
  <c r="I15" i="1"/>
  <c r="G15" i="1"/>
  <c r="J17" i="1"/>
  <c r="H17" i="1"/>
  <c r="E17" i="1" s="1"/>
  <c r="I17" i="1"/>
  <c r="G17" i="1"/>
  <c r="J19" i="1"/>
  <c r="H19" i="1"/>
  <c r="E19" i="1" s="1"/>
  <c r="I19" i="1"/>
  <c r="G19" i="1"/>
  <c r="J21" i="1"/>
  <c r="H21" i="1"/>
  <c r="E21" i="1" s="1"/>
  <c r="I21" i="1"/>
  <c r="G21" i="1"/>
  <c r="J23" i="1"/>
  <c r="H23" i="1"/>
  <c r="E23" i="1" s="1"/>
  <c r="I23" i="1"/>
  <c r="G23" i="1"/>
  <c r="J25" i="1"/>
  <c r="H25" i="1"/>
  <c r="E25" i="1" s="1"/>
  <c r="I25" i="1"/>
  <c r="G25" i="1"/>
  <c r="J27" i="1"/>
  <c r="H27" i="1"/>
  <c r="E27" i="1" s="1"/>
  <c r="I27" i="1"/>
  <c r="G27" i="1"/>
  <c r="J29" i="1"/>
  <c r="H29" i="1"/>
  <c r="E29" i="1" s="1"/>
  <c r="I29" i="1"/>
  <c r="G29" i="1"/>
  <c r="J31" i="1"/>
  <c r="H31" i="1"/>
  <c r="E31" i="1" s="1"/>
  <c r="I31" i="1"/>
  <c r="G31" i="1"/>
  <c r="J33" i="1"/>
  <c r="H33" i="1"/>
  <c r="E33" i="1" s="1"/>
  <c r="I33" i="1"/>
  <c r="G33" i="1"/>
  <c r="J35" i="1"/>
  <c r="H35" i="1"/>
  <c r="E35" i="1" s="1"/>
  <c r="I35" i="1"/>
  <c r="G35" i="1"/>
  <c r="J37" i="1"/>
  <c r="H37" i="1"/>
  <c r="E37" i="1" s="1"/>
  <c r="I37" i="1"/>
  <c r="G37" i="1"/>
  <c r="J39" i="1"/>
  <c r="H39" i="1"/>
  <c r="E39" i="1" s="1"/>
  <c r="I39" i="1"/>
  <c r="G39" i="1"/>
  <c r="J41" i="1"/>
  <c r="H41" i="1"/>
  <c r="E41" i="1" s="1"/>
  <c r="G41" i="1"/>
  <c r="I41" i="1"/>
  <c r="J43" i="1"/>
  <c r="H43" i="1"/>
  <c r="E43" i="1" s="1"/>
  <c r="G43" i="1"/>
  <c r="I43" i="1"/>
  <c r="H44" i="1"/>
  <c r="E44" i="1" s="1"/>
  <c r="G44" i="1"/>
  <c r="H45" i="1"/>
  <c r="E45" i="1" s="1"/>
  <c r="G45" i="1"/>
  <c r="H46" i="1"/>
  <c r="E46" i="1" s="1"/>
  <c r="G46" i="1"/>
  <c r="H47" i="1"/>
  <c r="E47" i="1" s="1"/>
  <c r="G47" i="1"/>
  <c r="H48" i="1"/>
  <c r="E48" i="1" s="1"/>
  <c r="G48" i="1"/>
  <c r="H49" i="1"/>
  <c r="E49" i="1" s="1"/>
  <c r="G49" i="1"/>
  <c r="H50" i="1"/>
  <c r="E50" i="1" s="1"/>
  <c r="G50" i="1"/>
  <c r="J11" i="2"/>
  <c r="H11" i="2"/>
  <c r="I11" i="2"/>
  <c r="G11" i="2"/>
  <c r="J13" i="2"/>
  <c r="H13" i="2"/>
  <c r="E13" i="2" s="1"/>
  <c r="I13" i="2"/>
  <c r="G13" i="2"/>
  <c r="J15" i="2"/>
  <c r="H15" i="2"/>
  <c r="E15" i="2" s="1"/>
  <c r="I15" i="2"/>
  <c r="G15" i="2"/>
  <c r="J17" i="2"/>
  <c r="H17" i="2"/>
  <c r="E17" i="2" s="1"/>
  <c r="I17" i="2"/>
  <c r="G17" i="2"/>
  <c r="J19" i="2"/>
  <c r="H19" i="2"/>
  <c r="E19" i="2" s="1"/>
  <c r="I19" i="2"/>
  <c r="G19" i="2"/>
  <c r="J21" i="2"/>
  <c r="H21" i="2"/>
  <c r="E21" i="2" s="1"/>
  <c r="I21" i="2"/>
  <c r="G21" i="2"/>
  <c r="J23" i="2"/>
  <c r="H23" i="2"/>
  <c r="E23" i="2" s="1"/>
  <c r="I23" i="2"/>
  <c r="G23" i="2"/>
  <c r="J25" i="2"/>
  <c r="H25" i="2"/>
  <c r="E25" i="2" s="1"/>
  <c r="I25" i="2"/>
  <c r="G25" i="2"/>
  <c r="J27" i="2"/>
  <c r="H27" i="2"/>
  <c r="E27" i="2" s="1"/>
  <c r="I27" i="2"/>
  <c r="G27" i="2"/>
  <c r="J29" i="2"/>
  <c r="H29" i="2"/>
  <c r="E29" i="2" s="1"/>
  <c r="G29" i="2"/>
  <c r="I29" i="2"/>
  <c r="J30" i="2"/>
  <c r="H30" i="2"/>
  <c r="E30" i="2" s="1"/>
  <c r="G30" i="2"/>
  <c r="I30" i="2"/>
  <c r="J32" i="2"/>
  <c r="H32" i="2"/>
  <c r="E32" i="2" s="1"/>
  <c r="G32" i="2"/>
  <c r="I32" i="2"/>
  <c r="J34" i="2"/>
  <c r="H34" i="2"/>
  <c r="E34" i="2" s="1"/>
  <c r="G34" i="2"/>
  <c r="I34" i="2"/>
  <c r="H35" i="2"/>
  <c r="E35" i="2" s="1"/>
  <c r="G35" i="2"/>
  <c r="J37" i="2"/>
  <c r="H37" i="2"/>
  <c r="E37" i="2" s="1"/>
  <c r="I37" i="2"/>
  <c r="G37" i="2"/>
  <c r="J39" i="2"/>
  <c r="H39" i="2"/>
  <c r="E39" i="2" s="1"/>
  <c r="I39" i="2"/>
  <c r="G39" i="2"/>
  <c r="J42" i="2"/>
  <c r="H42" i="2"/>
  <c r="E42" i="2" s="1"/>
  <c r="I42" i="2"/>
  <c r="G42" i="2"/>
  <c r="H43" i="2"/>
  <c r="E43" i="2" s="1"/>
  <c r="G43" i="2"/>
  <c r="H44" i="2"/>
  <c r="E44" i="2" s="1"/>
  <c r="G44" i="2"/>
  <c r="AL36" i="1"/>
  <c r="AL38" i="1"/>
  <c r="H40" i="1"/>
  <c r="E40" i="1" s="1"/>
  <c r="I40" i="1"/>
  <c r="G40" i="1"/>
  <c r="J42" i="1"/>
  <c r="H42" i="1"/>
  <c r="E42" i="1" s="1"/>
  <c r="G42" i="1"/>
  <c r="I42" i="1"/>
  <c r="J12" i="2"/>
  <c r="H12" i="2"/>
  <c r="E12" i="2" s="1"/>
  <c r="I12" i="2"/>
  <c r="G12" i="2"/>
  <c r="J14" i="2"/>
  <c r="H14" i="2"/>
  <c r="E14" i="2" s="1"/>
  <c r="I14" i="2"/>
  <c r="G14" i="2"/>
  <c r="J16" i="2"/>
  <c r="H16" i="2"/>
  <c r="E16" i="2" s="1"/>
  <c r="I16" i="2"/>
  <c r="G16" i="2"/>
  <c r="J18" i="2"/>
  <c r="H18" i="2"/>
  <c r="E18" i="2" s="1"/>
  <c r="I18" i="2"/>
  <c r="G18" i="2"/>
  <c r="J20" i="2"/>
  <c r="H20" i="2"/>
  <c r="E20" i="2" s="1"/>
  <c r="I20" i="2"/>
  <c r="G20" i="2"/>
  <c r="J22" i="2"/>
  <c r="H22" i="2"/>
  <c r="E22" i="2" s="1"/>
  <c r="I22" i="2"/>
  <c r="G22" i="2"/>
  <c r="J24" i="2"/>
  <c r="H24" i="2"/>
  <c r="E24" i="2" s="1"/>
  <c r="I24" i="2"/>
  <c r="G24" i="2"/>
  <c r="J26" i="2"/>
  <c r="H26" i="2"/>
  <c r="E26" i="2" s="1"/>
  <c r="I26" i="2"/>
  <c r="G26" i="2"/>
  <c r="H28" i="2"/>
  <c r="E28" i="2" s="1"/>
  <c r="G28" i="2"/>
  <c r="J31" i="2"/>
  <c r="H31" i="2"/>
  <c r="E31" i="2" s="1"/>
  <c r="G31" i="2"/>
  <c r="I31" i="2"/>
  <c r="J33" i="2"/>
  <c r="H33" i="2"/>
  <c r="E33" i="2" s="1"/>
  <c r="G33" i="2"/>
  <c r="I33" i="2"/>
  <c r="J36" i="2"/>
  <c r="H36" i="2"/>
  <c r="E36" i="2" s="1"/>
  <c r="I36" i="2"/>
  <c r="G36" i="2"/>
  <c r="J38" i="2"/>
  <c r="H38" i="2"/>
  <c r="E38" i="2" s="1"/>
  <c r="I38" i="2"/>
  <c r="G38" i="2"/>
  <c r="J40" i="2"/>
  <c r="H40" i="2"/>
  <c r="E40" i="2" s="1"/>
  <c r="I40" i="2"/>
  <c r="G40" i="2"/>
  <c r="J41" i="2"/>
  <c r="H41" i="2"/>
  <c r="E41" i="2" s="1"/>
  <c r="I41" i="2"/>
  <c r="G41" i="2"/>
  <c r="G45" i="2"/>
  <c r="AL14" i="3"/>
  <c r="AL12" i="3"/>
  <c r="AL16" i="3"/>
  <c r="AL18" i="3"/>
  <c r="AL20" i="3"/>
  <c r="AL22" i="3"/>
  <c r="AL24" i="3"/>
  <c r="AL26" i="3"/>
  <c r="AL28" i="3"/>
  <c r="AL30" i="3"/>
  <c r="AL32" i="3"/>
  <c r="AL35" i="3"/>
  <c r="AL39" i="3"/>
  <c r="AL43" i="3"/>
  <c r="AL47" i="3"/>
  <c r="G50" i="3"/>
  <c r="H50" i="3"/>
  <c r="E50" i="3" s="1"/>
  <c r="AL46" i="2"/>
  <c r="AL47" i="2"/>
  <c r="AL48" i="2"/>
  <c r="AL49" i="2"/>
  <c r="AL50" i="2"/>
  <c r="AL11" i="3"/>
  <c r="AL13" i="3"/>
  <c r="AL15" i="3"/>
  <c r="AL17" i="3"/>
  <c r="AL19" i="3"/>
  <c r="AL21" i="3"/>
  <c r="AL23" i="3"/>
  <c r="AL25" i="3"/>
  <c r="AL27" i="3"/>
  <c r="AL29" i="3"/>
  <c r="AL31" i="3"/>
  <c r="AL33" i="3"/>
  <c r="AL37" i="3"/>
  <c r="AL41" i="3"/>
  <c r="AL45" i="3"/>
  <c r="AL34" i="3"/>
  <c r="AL36" i="3"/>
  <c r="AL38" i="3"/>
  <c r="AL40" i="3"/>
  <c r="AL42" i="3"/>
  <c r="AL44" i="3"/>
  <c r="AL46" i="3"/>
  <c r="AL48" i="3"/>
  <c r="AL49" i="3"/>
  <c r="G49" i="3" l="1"/>
  <c r="H49" i="3"/>
  <c r="E49" i="3" s="1"/>
  <c r="I46" i="3"/>
  <c r="G46" i="3"/>
  <c r="J46" i="3"/>
  <c r="H46" i="3"/>
  <c r="E46" i="3" s="1"/>
  <c r="I42" i="3"/>
  <c r="G42" i="3"/>
  <c r="J42" i="3"/>
  <c r="H42" i="3"/>
  <c r="E42" i="3" s="1"/>
  <c r="I38" i="3"/>
  <c r="G38" i="3"/>
  <c r="J38" i="3"/>
  <c r="H38" i="3"/>
  <c r="E38" i="3" s="1"/>
  <c r="I34" i="3"/>
  <c r="G34" i="3"/>
  <c r="J34" i="3"/>
  <c r="H34" i="3"/>
  <c r="E34" i="3" s="1"/>
  <c r="I41" i="3"/>
  <c r="G41" i="3"/>
  <c r="H41" i="3"/>
  <c r="E41" i="3" s="1"/>
  <c r="J41" i="3"/>
  <c r="I33" i="3"/>
  <c r="G33" i="3"/>
  <c r="J33" i="3"/>
  <c r="H33" i="3"/>
  <c r="E33" i="3" s="1"/>
  <c r="I29" i="3"/>
  <c r="G29" i="3"/>
  <c r="J29" i="3"/>
  <c r="H29" i="3"/>
  <c r="E29" i="3" s="1"/>
  <c r="I25" i="3"/>
  <c r="G25" i="3"/>
  <c r="J25" i="3"/>
  <c r="H25" i="3"/>
  <c r="E25" i="3" s="1"/>
  <c r="I21" i="3"/>
  <c r="G21" i="3"/>
  <c r="J21" i="3"/>
  <c r="H21" i="3"/>
  <c r="E21" i="3" s="1"/>
  <c r="I17" i="3"/>
  <c r="G17" i="3"/>
  <c r="J17" i="3"/>
  <c r="H17" i="3"/>
  <c r="E17" i="3" s="1"/>
  <c r="I13" i="3"/>
  <c r="G13" i="3"/>
  <c r="J13" i="3"/>
  <c r="H13" i="3"/>
  <c r="E13" i="3" s="1"/>
  <c r="G50" i="2"/>
  <c r="H50" i="2"/>
  <c r="E50" i="2" s="1"/>
  <c r="G48" i="2"/>
  <c r="H48" i="2"/>
  <c r="E48" i="2" s="1"/>
  <c r="G46" i="2"/>
  <c r="H46" i="2"/>
  <c r="E46" i="2" s="1"/>
  <c r="I43" i="3"/>
  <c r="G43" i="3"/>
  <c r="H43" i="3"/>
  <c r="E43" i="3" s="1"/>
  <c r="J43" i="3"/>
  <c r="I35" i="3"/>
  <c r="G35" i="3"/>
  <c r="H35" i="3"/>
  <c r="E35" i="3" s="1"/>
  <c r="J35" i="3"/>
  <c r="I30" i="3"/>
  <c r="G30" i="3"/>
  <c r="H30" i="3"/>
  <c r="E30" i="3" s="1"/>
  <c r="J30" i="3"/>
  <c r="I26" i="3"/>
  <c r="G26" i="3"/>
  <c r="H26" i="3"/>
  <c r="E26" i="3" s="1"/>
  <c r="J26" i="3"/>
  <c r="I22" i="3"/>
  <c r="G22" i="3"/>
  <c r="H22" i="3"/>
  <c r="E22" i="3" s="1"/>
  <c r="J22" i="3"/>
  <c r="I18" i="3"/>
  <c r="G18" i="3"/>
  <c r="H18" i="3"/>
  <c r="E18" i="3" s="1"/>
  <c r="J18" i="3"/>
  <c r="I12" i="3"/>
  <c r="G12" i="3"/>
  <c r="H12" i="3"/>
  <c r="E12" i="3" s="1"/>
  <c r="J12" i="3"/>
  <c r="I48" i="3"/>
  <c r="G48" i="3"/>
  <c r="J48" i="3"/>
  <c r="H48" i="3"/>
  <c r="E48" i="3" s="1"/>
  <c r="I44" i="3"/>
  <c r="G44" i="3"/>
  <c r="J44" i="3"/>
  <c r="H44" i="3"/>
  <c r="E44" i="3" s="1"/>
  <c r="I40" i="3"/>
  <c r="G40" i="3"/>
  <c r="J40" i="3"/>
  <c r="H40" i="3"/>
  <c r="E40" i="3" s="1"/>
  <c r="I36" i="3"/>
  <c r="G36" i="3"/>
  <c r="J36" i="3"/>
  <c r="H36" i="3"/>
  <c r="E36" i="3" s="1"/>
  <c r="I45" i="3"/>
  <c r="G45" i="3"/>
  <c r="H45" i="3"/>
  <c r="E45" i="3" s="1"/>
  <c r="J45" i="3"/>
  <c r="I37" i="3"/>
  <c r="G37" i="3"/>
  <c r="H37" i="3"/>
  <c r="E37" i="3" s="1"/>
  <c r="J37" i="3"/>
  <c r="I31" i="3"/>
  <c r="G31" i="3"/>
  <c r="J31" i="3"/>
  <c r="H31" i="3"/>
  <c r="E31" i="3" s="1"/>
  <c r="I27" i="3"/>
  <c r="G27" i="3"/>
  <c r="J27" i="3"/>
  <c r="H27" i="3"/>
  <c r="E27" i="3" s="1"/>
  <c r="I23" i="3"/>
  <c r="G23" i="3"/>
  <c r="J23" i="3"/>
  <c r="H23" i="3"/>
  <c r="E23" i="3" s="1"/>
  <c r="I19" i="3"/>
  <c r="G19" i="3"/>
  <c r="J19" i="3"/>
  <c r="H19" i="3"/>
  <c r="E19" i="3" s="1"/>
  <c r="I15" i="3"/>
  <c r="G15" i="3"/>
  <c r="J15" i="3"/>
  <c r="H15" i="3"/>
  <c r="E15" i="3" s="1"/>
  <c r="I11" i="3"/>
  <c r="G11" i="3"/>
  <c r="J11" i="3"/>
  <c r="H11" i="3"/>
  <c r="G49" i="2"/>
  <c r="H49" i="2"/>
  <c r="E49" i="2" s="1"/>
  <c r="G47" i="2"/>
  <c r="H47" i="2"/>
  <c r="E47" i="2" s="1"/>
  <c r="I47" i="3"/>
  <c r="G47" i="3"/>
  <c r="H47" i="3"/>
  <c r="E47" i="3" s="1"/>
  <c r="J47" i="3"/>
  <c r="I39" i="3"/>
  <c r="G39" i="3"/>
  <c r="H39" i="3"/>
  <c r="E39" i="3" s="1"/>
  <c r="J39" i="3"/>
  <c r="I32" i="3"/>
  <c r="G32" i="3"/>
  <c r="H32" i="3"/>
  <c r="E32" i="3" s="1"/>
  <c r="J32" i="3"/>
  <c r="I28" i="3"/>
  <c r="G28" i="3"/>
  <c r="H28" i="3"/>
  <c r="E28" i="3" s="1"/>
  <c r="J28" i="3"/>
  <c r="I24" i="3"/>
  <c r="G24" i="3"/>
  <c r="H24" i="3"/>
  <c r="E24" i="3" s="1"/>
  <c r="J24" i="3"/>
  <c r="I20" i="3"/>
  <c r="G20" i="3"/>
  <c r="H20" i="3"/>
  <c r="E20" i="3" s="1"/>
  <c r="J20" i="3"/>
  <c r="I16" i="3"/>
  <c r="G16" i="3"/>
  <c r="H16" i="3"/>
  <c r="E16" i="3" s="1"/>
  <c r="J16" i="3"/>
  <c r="I14" i="3"/>
  <c r="G14" i="3"/>
  <c r="H14" i="3"/>
  <c r="E14" i="3" s="1"/>
  <c r="J14" i="3"/>
  <c r="J36" i="1"/>
  <c r="H36" i="1"/>
  <c r="E36" i="1" s="1"/>
  <c r="I36" i="1"/>
  <c r="G36" i="1"/>
  <c r="J11" i="1"/>
  <c r="H11" i="1"/>
  <c r="G11" i="1"/>
  <c r="I11" i="1"/>
  <c r="J38" i="1"/>
  <c r="H38" i="1"/>
  <c r="E38" i="1" s="1"/>
  <c r="I38" i="1"/>
  <c r="G38" i="1"/>
  <c r="I53" i="2"/>
  <c r="I54" i="2"/>
  <c r="E11" i="2"/>
  <c r="I52" i="2"/>
  <c r="J14" i="1"/>
  <c r="H14" i="1"/>
  <c r="E14" i="1" s="1"/>
  <c r="I14" i="1"/>
  <c r="G14" i="1"/>
  <c r="J34" i="1"/>
  <c r="H34" i="1"/>
  <c r="E34" i="1" s="1"/>
  <c r="I34" i="1"/>
  <c r="G34" i="1"/>
  <c r="I54" i="1" l="1"/>
  <c r="I52" i="1"/>
  <c r="I53" i="1"/>
  <c r="E11" i="1"/>
  <c r="I53" i="3"/>
  <c r="I54" i="3"/>
  <c r="I52" i="3"/>
  <c r="E11" i="3"/>
</calcChain>
</file>

<file path=xl/sharedStrings.xml><?xml version="1.0" encoding="utf-8"?>
<sst xmlns="http://schemas.openxmlformats.org/spreadsheetml/2006/main" count="557" uniqueCount="166">
  <si>
    <t>DAFTAR NILAI SISWA SMAN 9 SEMARANG SEMESTER GASAL TAHUN PELAJARAN 2016/2017</t>
  </si>
  <si>
    <t>Guru :</t>
  </si>
  <si>
    <t>Luqman Hakim S.Pd.I</t>
  </si>
  <si>
    <t>Kelas [nama-kelas]</t>
  </si>
  <si>
    <t>Kelas XI-IPS 1</t>
  </si>
  <si>
    <t>GASAL</t>
  </si>
  <si>
    <t>Mapel :</t>
  </si>
  <si>
    <t>Pendidikan Agama Islam [ Mata Pelajaran ]</t>
  </si>
  <si>
    <t>download [tgl-download]</t>
  </si>
  <si>
    <t>didownload 16/06/2017</t>
  </si>
  <si>
    <t>KKM :</t>
  </si>
  <si>
    <t>Komponen Nilai</t>
  </si>
  <si>
    <t>KOGNITIF</t>
  </si>
  <si>
    <t>PSIKOMOTORIK</t>
  </si>
  <si>
    <t>AFEKTIF</t>
  </si>
  <si>
    <t>NO</t>
  </si>
  <si>
    <t>nilai_id</t>
  </si>
  <si>
    <t>NAMA</t>
  </si>
  <si>
    <t>NILAI
KETUNTASAN
AKHIR</t>
  </si>
  <si>
    <t>NILAI AKHIR</t>
  </si>
  <si>
    <t>NILAI HARIAN</t>
  </si>
  <si>
    <t>TUGAS</t>
  </si>
  <si>
    <t>KOG</t>
  </si>
  <si>
    <t>PSI</t>
  </si>
  <si>
    <t>AFK</t>
  </si>
  <si>
    <t>KETERANGAN</t>
  </si>
  <si>
    <t>RTH</t>
  </si>
  <si>
    <t>UTS</t>
  </si>
  <si>
    <t>UAS /UKK</t>
  </si>
  <si>
    <t>KD 1</t>
  </si>
  <si>
    <t>KD 2</t>
  </si>
  <si>
    <t>KD 3</t>
  </si>
  <si>
    <t>KD 4</t>
  </si>
  <si>
    <t>KD 5</t>
  </si>
  <si>
    <t>RATA HARIAN</t>
  </si>
  <si>
    <t>RATA TUGAS</t>
  </si>
  <si>
    <t>MID</t>
  </si>
  <si>
    <t>AKHIR</t>
  </si>
  <si>
    <t>U</t>
  </si>
  <si>
    <t>R</t>
  </si>
  <si>
    <t>H</t>
  </si>
  <si>
    <t>H1</t>
  </si>
  <si>
    <t>H2</t>
  </si>
  <si>
    <t>H3</t>
  </si>
  <si>
    <t>H4</t>
  </si>
  <si>
    <t>H5</t>
  </si>
  <si>
    <t>ADIL TIGO ABDILLAH</t>
  </si>
  <si>
    <t>Semua kompetensi dasar sudah mencapai KKM</t>
  </si>
  <si>
    <t xml:space="preserve">A </t>
  </si>
  <si>
    <t>ADITYA MAHENDRA</t>
  </si>
  <si>
    <t>B</t>
  </si>
  <si>
    <t>ADRIAN RAFI ARKANANTA</t>
  </si>
  <si>
    <t>ANGGARADYAN JANNES MINARDI</t>
  </si>
  <si>
    <t>ANNISA KUSUMA MAHADEWI</t>
  </si>
  <si>
    <t>A</t>
  </si>
  <si>
    <t>ANNISA SABILA</t>
  </si>
  <si>
    <t>ANTON JOHARI</t>
  </si>
  <si>
    <t>BAROTO FAIQ RABBANI</t>
  </si>
  <si>
    <t>DAFFA RIZQI YANA</t>
  </si>
  <si>
    <t>DIMACIELLA VISTANADA SEKAR</t>
  </si>
  <si>
    <t>DONNI WAHYU SEPTIANTO</t>
  </si>
  <si>
    <t>ELISA DZAKIYA SYARIFAH</t>
  </si>
  <si>
    <t>FATHURRAHMA TIARA NULADANI</t>
  </si>
  <si>
    <t>INDAH TASDIQUL AMELIA</t>
  </si>
  <si>
    <t>IVAN SYACHRIZAL</t>
  </si>
  <si>
    <t>JANUARI NASYA AYU TADURI</t>
  </si>
  <si>
    <t>LUTHFIA NURAINI</t>
  </si>
  <si>
    <t>MAULANA NURARYA YUDA R</t>
  </si>
  <si>
    <t>MUHAMMAD FAIZ GHAZI</t>
  </si>
  <si>
    <t>NAFISAH BEKTI SETIYONINGSIH</t>
  </si>
  <si>
    <t>NARITA SYAVIRA PUTRI RAJASA</t>
  </si>
  <si>
    <t>NI`MAH INTAN AL SHOUMA NOOR ANJAR IRIANTI</t>
  </si>
  <si>
    <t>NOHAN HENDRIE KARTIKA</t>
  </si>
  <si>
    <t>NURUL ISTIQOMAH</t>
  </si>
  <si>
    <t>PUTRI BUANA TUNGGAL DEWI</t>
  </si>
  <si>
    <t>RAFI AMANULAH</t>
  </si>
  <si>
    <t>RAGITA ANGGIE APRILLIA</t>
  </si>
  <si>
    <t>RAHMAN WAHYU RAHARJA</t>
  </si>
  <si>
    <t>REYHAN JAVIER</t>
  </si>
  <si>
    <t>RINALDI BAYU SETIAWAN</t>
  </si>
  <si>
    <t>SARAH NATASHA</t>
  </si>
  <si>
    <t>SETYA PRATAMA PUTRA ABDULLAH</t>
  </si>
  <si>
    <t>WIGATI WIDYANANDA SUBAGIO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</si>
  <si>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</si>
  <si>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</si>
  <si>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</si>
  <si>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</si>
  <si>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</si>
  <si>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</si>
  <si>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</si>
  <si>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</si>
  <si>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</si>
  <si>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NIP.19660608 199512 1 001</t>
  </si>
  <si>
    <t xml:space="preserve">Nip. </t>
  </si>
  <si>
    <t>Kelas XI-IPS 2</t>
  </si>
  <si>
    <t>ABHI BHAWA ARDHITYA PUTRA</t>
  </si>
  <si>
    <t>ADAM DANA KARISMA</t>
  </si>
  <si>
    <t>ADITYA BAGUS MAHADIKA</t>
  </si>
  <si>
    <t>ADITYA YOVIE SYAHREZA</t>
  </si>
  <si>
    <t>AHMAD NAUFAL MAULANA</t>
  </si>
  <si>
    <t>ANDRA SEKAR PUTRI</t>
  </si>
  <si>
    <t>ANISAH SALSABILA</t>
  </si>
  <si>
    <t>ANTIN SRI WIJAYANI</t>
  </si>
  <si>
    <t>ARINA RIZKI PUSPITANINGRUM</t>
  </si>
  <si>
    <t>BAROTO FAIZ RABBANI</t>
  </si>
  <si>
    <t>CITRA LUTFI ANNAJIB</t>
  </si>
  <si>
    <t>DAFA AFIF PRATAMA</t>
  </si>
  <si>
    <t>DANANG WAHYU SAPUTRA</t>
  </si>
  <si>
    <t>DEVA INDRA KUSUMA</t>
  </si>
  <si>
    <t>DIAN PUTRI ARNETA</t>
  </si>
  <si>
    <t>DIAN SRIANDYANI</t>
  </si>
  <si>
    <t>DICKY SURYA ADHI WIBOWO</t>
  </si>
  <si>
    <t>EDO CHANDRA SATYA NEGARA</t>
  </si>
  <si>
    <t>FADHILATUL LAELA QODRIYAH</t>
  </si>
  <si>
    <t>FARHAN MAULANA FAREZKY</t>
  </si>
  <si>
    <t>JANUAR FITRIANA ADHIKA SARI</t>
  </si>
  <si>
    <t>KRISZADIORA AGUSTAMARIMBA KUSUMA</t>
  </si>
  <si>
    <t>MUHAMMAD REZA FATRAH</t>
  </si>
  <si>
    <t>NINDA ANNISA NURHAMIDA</t>
  </si>
  <si>
    <t>NORA SEPTIANA</t>
  </si>
  <si>
    <t>RENITA RAHMAWATI</t>
  </si>
  <si>
    <t>RIZQI YUSUF AKBARI</t>
  </si>
  <si>
    <t>SANDY ARKANDITO</t>
  </si>
  <si>
    <t>SHAFA AURELIA SAVIRA</t>
  </si>
  <si>
    <t>VICKRI AHMAD AKBAR</t>
  </si>
  <si>
    <t>WIRYANOM CAHAYA RIYANTO</t>
  </si>
  <si>
    <t>YOSAN RAMADHANI PUTRA</t>
  </si>
  <si>
    <t>Kelas XI-IPS 3</t>
  </si>
  <si>
    <t>ABI ZIDAN MAHENDRA</t>
  </si>
  <si>
    <t>AGUNG HADI SAPUTRO</t>
  </si>
  <si>
    <t>ALMAS DITYO PRAMONO</t>
  </si>
  <si>
    <t>ANDHIKA RIZKI PRASETYA</t>
  </si>
  <si>
    <t>ANGGA PRADITYA</t>
  </si>
  <si>
    <t>ANISA WAHYU NUR RAHMAWATI</t>
  </si>
  <si>
    <t>ANISYA PERMATA GOWA</t>
  </si>
  <si>
    <t>ARUNI ADE TRINATALIA</t>
  </si>
  <si>
    <t>BELLA ARMITA PUTRI</t>
  </si>
  <si>
    <t>DEVI AGUSTIN</t>
  </si>
  <si>
    <t>ERA MELINDA FITRINING TYAS</t>
  </si>
  <si>
    <t>ERNA CANDRA NURANI</t>
  </si>
  <si>
    <t>EROS HAIDAR NASHER</t>
  </si>
  <si>
    <t>EVAN FADILLA HAFIDZ</t>
  </si>
  <si>
    <t>FACHRY SETIYO UTOMO</t>
  </si>
  <si>
    <t>FADIA TASYAFA</t>
  </si>
  <si>
    <t>FAREL RAKA PRADIPTAMA</t>
  </si>
  <si>
    <t>FEBIOLA WARIH ALDHAKA DANU TANAYA</t>
  </si>
  <si>
    <t>FERRY KURNIAWAN</t>
  </si>
  <si>
    <t>INDIRA SALSABILA ASSYFA</t>
  </si>
  <si>
    <t>IRHAM FAZA GHIFARY</t>
  </si>
  <si>
    <t>KARIMA</t>
  </si>
  <si>
    <t>KHOIRUL MUSTOFA</t>
  </si>
  <si>
    <t>KHUSNUL SURYO UTOMO</t>
  </si>
  <si>
    <t>LEONITA WYNNE SYAPUTRO</t>
  </si>
  <si>
    <t>MUFADZILA WIDYANTI</t>
  </si>
  <si>
    <t>MUHAMMAD HAFID HIMAWAN</t>
  </si>
  <si>
    <t>MUHAMMAD NIZAR ANNAAFI</t>
  </si>
  <si>
    <t>NENI DAMAYANTI</t>
  </si>
  <si>
    <t>NOFA MUHAMMAD HAYDAR</t>
  </si>
  <si>
    <t>OKKY VEGACANDRA WIJAYA</t>
  </si>
  <si>
    <t>PATRICK MAULLANA RYAN</t>
  </si>
  <si>
    <t>ROYAN BAGUS HAYYU</t>
  </si>
  <si>
    <t>SHELA AGDINES WARI</t>
  </si>
  <si>
    <t>SINDHU ADI HASKORO</t>
  </si>
  <si>
    <t>SURYA NUGRAHA PUTRATAMA</t>
  </si>
  <si>
    <t>TUNJUNG PURBOSARI</t>
  </si>
  <si>
    <t>YAHYA ASFARAZHI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</si>
</sst>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sz val="10"/>
      <color rgb="FFFF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2"/>
      <color rgb="FF000000"/>
      <name val="Times New Roman"/>
    </font>
    <font>
      <b/>
      <sz val="10"/>
      <color rgb="FF000000"/>
      <name val="Arial"/>
    </font>
    <font>
      <sz val="8"/>
      <color rgb="FF000000"/>
      <name val="Verdana"/>
    </font>
    <font>
      <sz val="11"/>
      <color rgb="FF000000"/>
      <name val="Arial"/>
    </font>
    <font>
      <sz val="10"/>
      <color rgb="FF000000"/>
      <name val="Arial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2"/>
      <color rgb="FF000000"/>
      <name val="Arial"/>
    </font>
    <font>
      <sz val="8"/>
      <color rgb="FF000000"/>
      <name val="Arial"/>
    </font>
  </fonts>
  <fills count="12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C3D69B"/>
        <bgColor rgb="FFFFCC99"/>
      </patternFill>
    </fill>
    <fill>
      <patternFill patternType="solid">
        <fgColor rgb="FFD8D8D8"/>
        <bgColor rgb="FFFFCC99"/>
      </patternFill>
    </fill>
    <fill>
      <patternFill patternType="solid">
        <fgColor rgb="FFFF9999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9999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10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1" fillId="2" borderId="2" xfId="0" applyFont="1" applyFill="1" applyBorder="1" applyAlignment="1" applyProtection="1">
      <alignment horizontal="right"/>
      <protection locked="0"/>
    </xf>
    <xf numFmtId="0" fontId="1" fillId="2" borderId="3" xfId="0" applyFont="1" applyFill="1" applyBorder="1" applyAlignment="1" applyProtection="1">
      <alignment horizontal="right"/>
      <protection locked="0"/>
    </xf>
    <xf numFmtId="0" fontId="1" fillId="2" borderId="4" xfId="0" applyFont="1" applyFill="1" applyBorder="1" applyAlignment="1" applyProtection="1">
      <alignment horizontal="right"/>
      <protection locked="0"/>
    </xf>
    <xf numFmtId="0" fontId="1" fillId="2" borderId="5" xfId="0" applyFont="1" applyFill="1" applyBorder="1" applyAlignment="1" applyProtection="1">
      <alignment horizontal="right"/>
      <protection locked="0"/>
    </xf>
    <xf numFmtId="0" fontId="1" fillId="2" borderId="6" xfId="0" applyFont="1" applyFill="1" applyBorder="1" applyAlignment="1" applyProtection="1">
      <alignment horizontal="right"/>
      <protection locked="0"/>
    </xf>
    <xf numFmtId="0" fontId="1" fillId="2" borderId="7" xfId="0" applyFont="1" applyFill="1" applyBorder="1" applyAlignment="1" applyProtection="1">
      <alignment horizontal="right"/>
      <protection locked="0"/>
    </xf>
    <xf numFmtId="0" fontId="1" fillId="2" borderId="8" xfId="0" applyFont="1" applyFill="1" applyBorder="1" applyAlignment="1" applyProtection="1">
      <alignment horizontal="right"/>
      <protection locked="0"/>
    </xf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2" xfId="0" applyFont="1" applyFill="1" applyBorder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4" fillId="6" borderId="0" xfId="0" applyFont="1" applyFill="1" applyAlignment="1" applyProtection="1">
      <alignment horizontal="left"/>
    </xf>
    <xf numFmtId="0" fontId="6" fillId="2" borderId="0" xfId="0" applyFont="1" applyFill="1" applyAlignment="1" applyProtection="1">
      <alignment vertical="center"/>
    </xf>
    <xf numFmtId="0" fontId="6" fillId="2" borderId="0" xfId="0" applyFont="1" applyFill="1" applyAlignment="1" applyProtection="1">
      <alignment shrinkToFit="1"/>
    </xf>
    <xf numFmtId="0" fontId="4" fillId="2" borderId="0" xfId="0" applyFont="1" applyFill="1" applyProtection="1"/>
    <xf numFmtId="0" fontId="7" fillId="2" borderId="13" xfId="0" applyFont="1" applyFill="1" applyBorder="1" applyAlignment="1" applyProtection="1">
      <alignment horizontal="center" vertical="center" wrapTex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4" fillId="2" borderId="0" xfId="0" applyFont="1" applyFill="1" applyAlignment="1" applyProtection="1">
      <alignment horizontal="center"/>
    </xf>
    <xf numFmtId="0" fontId="10" fillId="8" borderId="2" xfId="0" applyFont="1" applyFill="1" applyBorder="1" applyAlignment="1" applyProtection="1">
      <alignment horizontal="center" vertical="center" wrapText="1"/>
    </xf>
    <xf numFmtId="0" fontId="0" fillId="2" borderId="1" xfId="0" applyFill="1" applyBorder="1" applyProtection="1"/>
    <xf numFmtId="0" fontId="12" fillId="2" borderId="0" xfId="0" applyFont="1" applyFill="1" applyAlignment="1" applyProtection="1">
      <alignment vertical="center"/>
    </xf>
    <xf numFmtId="0" fontId="10" fillId="9" borderId="2" xfId="0" applyFont="1" applyFill="1" applyBorder="1" applyAlignment="1" applyProtection="1">
      <alignment horizontal="center" vertical="center" wrapText="1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0" xfId="0" applyFont="1" applyFill="1" applyAlignment="1" applyProtection="1">
      <alignment horizontal="center" vertical="center"/>
    </xf>
    <xf numFmtId="0" fontId="3" fillId="2" borderId="16" xfId="0" applyFont="1" applyFill="1" applyBorder="1" applyProtection="1"/>
    <xf numFmtId="0" fontId="9" fillId="2" borderId="0" xfId="0" applyFont="1" applyFill="1" applyAlignment="1" applyProtection="1">
      <alignment vertical="top" shrinkToFit="1"/>
    </xf>
    <xf numFmtId="0" fontId="5" fillId="2" borderId="18" xfId="0" applyFont="1" applyFill="1" applyBorder="1" applyAlignment="1" applyProtection="1">
      <alignment horizontal="center" vertical="center"/>
    </xf>
    <xf numFmtId="0" fontId="5" fillId="2" borderId="13" xfId="0" applyFont="1" applyFill="1" applyBorder="1" applyAlignment="1" applyProtection="1">
      <alignment horizontal="center" vertical="center"/>
    </xf>
    <xf numFmtId="0" fontId="5" fillId="4" borderId="12" xfId="0" applyFont="1" applyFill="1" applyBorder="1" applyAlignment="1" applyProtection="1">
      <alignment vertical="center" wrapText="1"/>
    </xf>
    <xf numFmtId="0" fontId="5" fillId="4" borderId="19" xfId="0" applyFont="1" applyFill="1" applyBorder="1" applyAlignment="1" applyProtection="1">
      <alignment vertical="center" wrapText="1"/>
    </xf>
    <xf numFmtId="0" fontId="0" fillId="2" borderId="19" xfId="0" applyFill="1" applyBorder="1" applyProtection="1"/>
    <xf numFmtId="0" fontId="0" fillId="2" borderId="14" xfId="0" applyFill="1" applyBorder="1" applyProtection="1"/>
    <xf numFmtId="0" fontId="13" fillId="2" borderId="0" xfId="0" applyFont="1" applyFill="1" applyAlignment="1" applyProtection="1">
      <alignment vertical="center"/>
    </xf>
    <xf numFmtId="0" fontId="5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right"/>
    </xf>
    <xf numFmtId="0" fontId="3" fillId="11" borderId="22" xfId="0" applyFont="1" applyFill="1" applyBorder="1" applyAlignment="1" applyProtection="1">
      <alignment horizontal="center" vertical="center" wrapText="1"/>
    </xf>
    <xf numFmtId="0" fontId="3" fillId="11" borderId="9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right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14" xfId="0" applyFont="1" applyFill="1" applyBorder="1" applyAlignment="1" applyProtection="1">
      <alignment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0" fillId="2" borderId="8" xfId="0" applyFill="1" applyBorder="1" applyProtection="1"/>
    <xf numFmtId="0" fontId="3" fillId="11" borderId="14" xfId="0" applyFont="1" applyFill="1" applyBorder="1" applyAlignment="1" applyProtection="1">
      <alignment horizontal="center" vertical="center" wrapText="1"/>
    </xf>
    <xf numFmtId="0" fontId="0" fillId="2" borderId="25" xfId="0" applyFill="1" applyBorder="1" applyProtection="1"/>
    <xf numFmtId="0" fontId="0" fillId="2" borderId="29" xfId="0" applyFill="1" applyBorder="1" applyProtection="1"/>
    <xf numFmtId="0" fontId="0" fillId="2" borderId="31" xfId="0" applyFill="1" applyBorder="1" applyProtection="1"/>
    <xf numFmtId="0" fontId="0" fillId="2" borderId="36" xfId="0" applyFill="1" applyBorder="1" applyProtection="1"/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38" xfId="0" applyFill="1" applyBorder="1" applyProtection="1">
      <protection locked="0"/>
    </xf>
    <xf numFmtId="0" fontId="6" fillId="2" borderId="2" xfId="0" applyFont="1" applyFill="1" applyBorder="1" applyAlignment="1" applyProtection="1">
      <alignment shrinkToFit="1"/>
      <protection locked="0"/>
    </xf>
    <xf numFmtId="0" fontId="3" fillId="10" borderId="37" xfId="0" applyFont="1" applyFill="1" applyBorder="1" applyAlignment="1" applyProtection="1">
      <alignment horizontal="center" vertical="center"/>
    </xf>
    <xf numFmtId="0" fontId="3" fillId="10" borderId="38" xfId="0" applyFont="1" applyFill="1" applyBorder="1" applyAlignment="1" applyProtection="1">
      <alignment horizontal="center" vertical="center"/>
    </xf>
    <xf numFmtId="0" fontId="3" fillId="10" borderId="39" xfId="0" applyFont="1" applyFill="1" applyBorder="1" applyAlignment="1" applyProtection="1">
      <alignment horizontal="center" vertical="center"/>
    </xf>
    <xf numFmtId="0" fontId="3" fillId="9" borderId="6" xfId="0" applyFont="1" applyFill="1" applyBorder="1" applyAlignment="1" applyProtection="1">
      <alignment horizontal="center" vertical="center"/>
    </xf>
    <xf numFmtId="0" fontId="3" fillId="9" borderId="22" xfId="0" applyFont="1" applyFill="1" applyBorder="1" applyAlignment="1" applyProtection="1">
      <alignment horizontal="center" vertical="center"/>
    </xf>
    <xf numFmtId="0" fontId="3" fillId="9" borderId="2" xfId="0" applyFont="1" applyFill="1" applyBorder="1" applyAlignment="1" applyProtection="1">
      <alignment horizontal="center" vertical="center"/>
    </xf>
    <xf numFmtId="0" fontId="3" fillId="9" borderId="9" xfId="0" applyFont="1" applyFill="1" applyBorder="1" applyAlignment="1" applyProtection="1">
      <alignment horizontal="center" vertical="center"/>
    </xf>
    <xf numFmtId="0" fontId="3" fillId="9" borderId="29" xfId="0" applyFont="1" applyFill="1" applyBorder="1" applyAlignment="1" applyProtection="1">
      <alignment horizontal="center" vertical="center" wrapText="1"/>
    </xf>
    <xf numFmtId="0" fontId="3" fillId="9" borderId="30" xfId="0" applyFont="1" applyFill="1" applyBorder="1" applyAlignment="1" applyProtection="1">
      <alignment horizontal="center" vertical="center" wrapText="1"/>
    </xf>
    <xf numFmtId="0" fontId="3" fillId="9" borderId="20" xfId="0" applyFont="1" applyFill="1" applyBorder="1" applyAlignment="1" applyProtection="1">
      <alignment horizontal="center" vertical="center"/>
    </xf>
    <xf numFmtId="0" fontId="3" fillId="9" borderId="23" xfId="0" applyFont="1" applyFill="1" applyBorder="1" applyAlignment="1" applyProtection="1">
      <alignment horizontal="center" vertical="center"/>
    </xf>
    <xf numFmtId="0" fontId="3" fillId="9" borderId="34" xfId="0" applyFont="1" applyFill="1" applyBorder="1" applyAlignment="1" applyProtection="1">
      <alignment horizontal="center" vertical="center"/>
    </xf>
    <xf numFmtId="0" fontId="3" fillId="9" borderId="32" xfId="0" applyFont="1" applyFill="1" applyBorder="1" applyAlignment="1" applyProtection="1">
      <alignment horizontal="center" vertical="center"/>
    </xf>
    <xf numFmtId="0" fontId="3" fillId="9" borderId="33" xfId="0" applyFont="1" applyFill="1" applyBorder="1" applyAlignment="1" applyProtection="1">
      <alignment horizontal="center" vertical="center"/>
    </xf>
    <xf numFmtId="0" fontId="3" fillId="9" borderId="35" xfId="0" applyFont="1" applyFill="1" applyBorder="1" applyAlignment="1" applyProtection="1">
      <alignment horizontal="center" vertical="center"/>
    </xf>
    <xf numFmtId="0" fontId="5" fillId="5" borderId="9" xfId="0" applyFont="1" applyFill="1" applyBorder="1" applyAlignment="1" applyProtection="1">
      <alignment horizontal="center" vertical="center" wrapText="1"/>
    </xf>
    <xf numFmtId="0" fontId="5" fillId="5" borderId="10" xfId="0" applyFont="1" applyFill="1" applyBorder="1" applyAlignment="1" applyProtection="1">
      <alignment horizontal="center" vertical="center" wrapText="1"/>
    </xf>
    <xf numFmtId="0" fontId="5" fillId="7" borderId="11" xfId="0" applyFont="1" applyFill="1" applyBorder="1" applyAlignment="1" applyProtection="1">
      <alignment horizontal="center" vertical="center" wrapText="1"/>
    </xf>
    <xf numFmtId="0" fontId="5" fillId="7" borderId="12" xfId="0" applyFont="1" applyFill="1" applyBorder="1" applyAlignment="1" applyProtection="1">
      <alignment horizontal="center" vertical="center" wrapText="1"/>
    </xf>
    <xf numFmtId="0" fontId="5" fillId="5" borderId="9" xfId="0" applyFont="1" applyFill="1" applyBorder="1" applyAlignment="1" applyProtection="1">
      <alignment horizontal="center" vertical="center" shrinkToFit="1"/>
    </xf>
    <xf numFmtId="0" fontId="5" fillId="5" borderId="10" xfId="0" applyFont="1" applyFill="1" applyBorder="1" applyAlignment="1" applyProtection="1">
      <alignment horizontal="center" vertical="center" shrinkToFit="1"/>
    </xf>
    <xf numFmtId="0" fontId="10" fillId="4" borderId="10" xfId="0" applyFont="1" applyFill="1" applyBorder="1" applyAlignment="1" applyProtection="1">
      <alignment horizontal="center" vertical="center" wrapText="1"/>
    </xf>
    <xf numFmtId="0" fontId="10" fillId="4" borderId="13" xfId="0" applyFont="1" applyFill="1" applyBorder="1" applyAlignment="1" applyProtection="1">
      <alignment horizontal="center" vertical="center" wrapText="1"/>
    </xf>
    <xf numFmtId="0" fontId="11" fillId="4" borderId="14" xfId="0" applyFont="1" applyFill="1" applyBorder="1" applyAlignment="1" applyProtection="1">
      <alignment horizontal="center" vertical="center" wrapText="1"/>
    </xf>
    <xf numFmtId="0" fontId="11" fillId="4" borderId="15" xfId="0" applyFont="1" applyFill="1" applyBorder="1" applyAlignment="1" applyProtection="1">
      <alignment horizontal="center" vertical="center" wrapText="1"/>
    </xf>
    <xf numFmtId="0" fontId="11" fillId="4" borderId="17" xfId="0" applyFont="1" applyFill="1" applyBorder="1" applyAlignment="1" applyProtection="1">
      <alignment horizontal="center" vertical="center" wrapText="1"/>
    </xf>
    <xf numFmtId="0" fontId="5" fillId="10" borderId="13" xfId="0" applyFont="1" applyFill="1" applyBorder="1" applyAlignment="1" applyProtection="1">
      <alignment horizontal="center" vertical="center" wrapText="1"/>
    </xf>
    <xf numFmtId="0" fontId="5" fillId="8" borderId="2" xfId="0" applyFont="1" applyFill="1" applyBorder="1" applyAlignment="1" applyProtection="1">
      <alignment horizontal="center" vertical="center" wrapText="1"/>
    </xf>
    <xf numFmtId="0" fontId="5" fillId="9" borderId="2" xfId="0" applyFont="1" applyFill="1" applyBorder="1" applyAlignment="1" applyProtection="1">
      <alignment horizontal="center" vertical="center" wrapText="1"/>
    </xf>
    <xf numFmtId="0" fontId="5" fillId="4" borderId="13" xfId="0" applyFont="1" applyFill="1" applyBorder="1" applyAlignment="1" applyProtection="1">
      <alignment horizontal="center" vertical="center"/>
    </xf>
    <xf numFmtId="0" fontId="3" fillId="11" borderId="6" xfId="0" applyFont="1" applyFill="1" applyBorder="1" applyAlignment="1" applyProtection="1">
      <alignment horizontal="center" vertical="center"/>
    </xf>
    <xf numFmtId="0" fontId="3" fillId="11" borderId="2" xfId="0" applyFont="1" applyFill="1" applyBorder="1" applyAlignment="1" applyProtection="1">
      <alignment horizontal="center" vertical="center"/>
    </xf>
    <xf numFmtId="0" fontId="3" fillId="11" borderId="20" xfId="0" applyFont="1" applyFill="1" applyBorder="1" applyAlignment="1" applyProtection="1">
      <alignment horizontal="center"/>
    </xf>
    <xf numFmtId="0" fontId="3" fillId="11" borderId="23" xfId="0" applyFont="1" applyFill="1" applyBorder="1" applyAlignment="1" applyProtection="1">
      <alignment horizontal="center"/>
    </xf>
    <xf numFmtId="0" fontId="3" fillId="11" borderId="26" xfId="0" applyFont="1" applyFill="1" applyBorder="1" applyAlignment="1" applyProtection="1">
      <alignment horizontal="center"/>
    </xf>
    <xf numFmtId="0" fontId="3" fillId="11" borderId="27" xfId="0" applyFont="1" applyFill="1" applyBorder="1" applyAlignment="1" applyProtection="1">
      <alignment horizontal="center"/>
    </xf>
    <xf numFmtId="0" fontId="3" fillId="11" borderId="14" xfId="0" applyFont="1" applyFill="1" applyBorder="1" applyAlignment="1" applyProtection="1">
      <alignment horizontal="center" vertical="center" wrapText="1"/>
    </xf>
    <xf numFmtId="0" fontId="3" fillId="11" borderId="11" xfId="0" applyFont="1" applyFill="1" applyBorder="1" applyAlignment="1" applyProtection="1">
      <alignment horizontal="center" vertical="center" wrapText="1"/>
    </xf>
    <xf numFmtId="0" fontId="3" fillId="11" borderId="21" xfId="0" applyFont="1" applyFill="1" applyBorder="1" applyAlignment="1" applyProtection="1">
      <alignment horizontal="center"/>
    </xf>
    <xf numFmtId="0" fontId="3" fillId="11" borderId="24" xfId="0" applyFont="1" applyFill="1" applyBorder="1" applyAlignment="1" applyProtection="1">
      <alignment horizontal="center"/>
    </xf>
    <xf numFmtId="0" fontId="3" fillId="11" borderId="9" xfId="0" applyFont="1" applyFill="1" applyBorder="1" applyAlignment="1" applyProtection="1">
      <alignment horizontal="center" vertical="center"/>
    </xf>
    <xf numFmtId="0" fontId="3" fillId="11" borderId="22" xfId="0" applyFont="1" applyFill="1" applyBorder="1" applyAlignment="1" applyProtection="1">
      <alignment horizontal="center" vertical="center"/>
    </xf>
    <xf numFmtId="0" fontId="3" fillId="11" borderId="29" xfId="0" applyFont="1" applyFill="1" applyBorder="1" applyAlignment="1" applyProtection="1">
      <alignment horizontal="center" vertical="center" wrapText="1"/>
    </xf>
    <xf numFmtId="0" fontId="3" fillId="11" borderId="30" xfId="0" applyFont="1" applyFill="1" applyBorder="1" applyAlignment="1" applyProtection="1">
      <alignment horizontal="center" vertical="center" wrapText="1"/>
    </xf>
    <xf numFmtId="0" fontId="3" fillId="11" borderId="28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left"/>
    </xf>
    <xf numFmtId="0" fontId="5" fillId="4" borderId="14" xfId="0" applyFont="1" applyFill="1" applyBorder="1" applyAlignment="1" applyProtection="1">
      <alignment horizontal="center" vertical="center" wrapText="1"/>
    </xf>
    <xf numFmtId="0" fontId="5" fillId="4" borderId="17" xfId="0" applyFont="1" applyFill="1" applyBorder="1" applyAlignment="1" applyProtection="1">
      <alignment horizontal="center" vertical="center" wrapText="1"/>
    </xf>
    <xf numFmtId="0" fontId="5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/>
    </xf>
    <xf numFmtId="0" fontId="10" fillId="11" borderId="2" xfId="0" applyFont="1" applyFill="1" applyBorder="1" applyAlignment="1" applyProtection="1">
      <alignment horizontal="center" vertical="center"/>
    </xf>
    <xf numFmtId="0" fontId="10" fillId="11" borderId="1" xfId="0" applyFont="1" applyFill="1" applyBorder="1" applyAlignment="1" applyProtection="1">
      <alignment horizontal="center" vertical="center" wrapText="1"/>
    </xf>
    <xf numFmtId="0" fontId="10" fillId="11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57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7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13007</v>
      </c>
      <c r="C11" s="14" t="s">
        <v>46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81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87</v>
      </c>
      <c r="J11" s="24">
        <f t="shared" ref="J11:J50" si="4">IF(OR(AND(COUNTBLANK(P11:P11)=1,OR($K$2&lt;&gt;12,UPPER($L$2)&lt;&gt;"GENAP")),COUNTBLANK(AT11:AX11)=5),"",IF(COUNTBLANK(AL11:AL11)=1,ROUND((AR11+(AY11*2))/3,0),ROUND(AY11,0)))</f>
        <v>87</v>
      </c>
      <c r="K11" s="14" t="str">
        <f t="shared" ref="K11:K50" si="5">IF(BA11="","",BA11)</f>
        <v xml:space="preserve">A </v>
      </c>
      <c r="L11" s="52" t="s">
        <v>47</v>
      </c>
      <c r="M11" s="13"/>
      <c r="N11" s="35" t="str">
        <f t="shared" ref="N11:N50" si="6">IF(BB11="","",BB11)</f>
        <v/>
      </c>
      <c r="O11" s="2">
        <v>74</v>
      </c>
      <c r="P11" s="1">
        <v>75</v>
      </c>
      <c r="Q11" s="13"/>
      <c r="R11" s="3">
        <v>83</v>
      </c>
      <c r="S11" s="1"/>
      <c r="T11" s="39">
        <f t="shared" ref="T11:T50" si="7">IF(ISNUMBER(R11)=FALSE(),"",IF(OR(R11&gt;=$C$4,ISNUMBER(S11)=FALSE(),R11&gt;S11),R11,IF(S11&gt;=$C$4,$C$4,S11)))</f>
        <v>83</v>
      </c>
      <c r="U11" s="1">
        <v>68</v>
      </c>
      <c r="V11" s="1">
        <v>78</v>
      </c>
      <c r="W11" s="39">
        <f t="shared" ref="W11:W50" si="8">IF(ISNUMBER(U11)=FALSE(),"",IF(OR(U11&gt;=$C$4,ISNUMBER(V11)=FALSE(),U11&gt;V11),U11,IF(V11&gt;=$C$4,$C$4,V11)))</f>
        <v>78</v>
      </c>
      <c r="X11" s="1">
        <v>83</v>
      </c>
      <c r="Y11" s="1"/>
      <c r="Z11" s="39">
        <f t="shared" ref="Z11:Z50" si="9">IF(ISNUMBER(X11)=FALSE(),"",IF(OR(X11&gt;=$C$4,ISNUMBER(Y11)=FALSE(),X11&gt;Y11),X11,IF(Y11&gt;=$C$4,$C$4,Y11)))</f>
        <v>83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83</v>
      </c>
      <c r="AH11" s="14">
        <f t="shared" ref="AH11:AH50" si="13">IF(COUNTA(W11:W11)=1,W11)</f>
        <v>78</v>
      </c>
      <c r="AI11" s="14">
        <f t="shared" ref="AI11:AI50" si="14">IF(COUNTA(Z11:Z11)=1,Z11)</f>
        <v>83</v>
      </c>
      <c r="AJ11" s="14">
        <f t="shared" ref="AJ11:AJ50" si="15">IF(COUNTA(AC11:AC11)=1,AC11)</f>
        <v>85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82.25</v>
      </c>
      <c r="AM11" s="6">
        <v>85</v>
      </c>
      <c r="AN11" s="2">
        <v>90</v>
      </c>
      <c r="AO11" s="2">
        <v>85</v>
      </c>
      <c r="AP11" s="2">
        <v>86</v>
      </c>
      <c r="AQ11" s="2">
        <v>90</v>
      </c>
      <c r="AR11" s="49">
        <f t="shared" ref="AR11:AR50" si="18">IF(COUNTBLANK(AM11:AQ11)=5,"",AVERAGE(AM11:AQ11))</f>
        <v>87.2</v>
      </c>
      <c r="AS11" s="13"/>
      <c r="AT11" s="6">
        <v>85</v>
      </c>
      <c r="AU11" s="2">
        <v>86</v>
      </c>
      <c r="AV11" s="2">
        <v>87</v>
      </c>
      <c r="AW11" s="2">
        <v>88</v>
      </c>
      <c r="AX11" s="2"/>
      <c r="AY11" s="51">
        <f t="shared" ref="AY11:AY50" si="19">IF(COUNTBLANK(AT11:AX11)=5,"",AVERAGE(AT11:AX11))</f>
        <v>86.5</v>
      </c>
      <c r="AZ11" s="13"/>
      <c r="BA11" s="54" t="s">
        <v>48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13021</v>
      </c>
      <c r="C12" s="14" t="s">
        <v>49</v>
      </c>
      <c r="D12" s="13"/>
      <c r="E12" s="14">
        <f t="shared" si="0"/>
        <v>80</v>
      </c>
      <c r="F12" s="13"/>
      <c r="G12" s="24">
        <f t="shared" si="1"/>
        <v>81</v>
      </c>
      <c r="H12" s="24">
        <f t="shared" si="2"/>
        <v>80</v>
      </c>
      <c r="I12" s="24">
        <f t="shared" si="3"/>
        <v>85</v>
      </c>
      <c r="J12" s="24">
        <f t="shared" si="4"/>
        <v>85</v>
      </c>
      <c r="K12" s="14" t="str">
        <f t="shared" si="5"/>
        <v>B</v>
      </c>
      <c r="L12" s="52" t="s">
        <v>47</v>
      </c>
      <c r="M12" s="13"/>
      <c r="N12" s="36" t="str">
        <f t="shared" si="6"/>
        <v/>
      </c>
      <c r="O12" s="2">
        <v>74</v>
      </c>
      <c r="P12" s="2">
        <v>75</v>
      </c>
      <c r="Q12" s="13"/>
      <c r="R12" s="3">
        <v>83</v>
      </c>
      <c r="S12" s="1"/>
      <c r="T12" s="39">
        <f t="shared" si="7"/>
        <v>83</v>
      </c>
      <c r="U12" s="1">
        <v>65</v>
      </c>
      <c r="V12" s="1">
        <v>78</v>
      </c>
      <c r="W12" s="39">
        <f t="shared" si="8"/>
        <v>78</v>
      </c>
      <c r="X12" s="1">
        <v>83</v>
      </c>
      <c r="Y12" s="1"/>
      <c r="Z12" s="39">
        <f t="shared" si="9"/>
        <v>83</v>
      </c>
      <c r="AA12" s="1">
        <v>85</v>
      </c>
      <c r="AB12" s="1"/>
      <c r="AC12" s="39">
        <f t="shared" si="10"/>
        <v>85</v>
      </c>
      <c r="AD12" s="1"/>
      <c r="AE12" s="1"/>
      <c r="AF12" s="39" t="str">
        <f t="shared" si="11"/>
        <v/>
      </c>
      <c r="AG12" s="14">
        <f t="shared" si="12"/>
        <v>83</v>
      </c>
      <c r="AH12" s="14">
        <f t="shared" si="13"/>
        <v>78</v>
      </c>
      <c r="AI12" s="14">
        <f t="shared" si="14"/>
        <v>83</v>
      </c>
      <c r="AJ12" s="14">
        <f t="shared" si="15"/>
        <v>85</v>
      </c>
      <c r="AK12" s="14" t="str">
        <f t="shared" si="16"/>
        <v/>
      </c>
      <c r="AL12" s="35">
        <f t="shared" si="17"/>
        <v>82.25</v>
      </c>
      <c r="AM12" s="6">
        <v>85</v>
      </c>
      <c r="AN12" s="2">
        <v>90</v>
      </c>
      <c r="AO12" s="2">
        <v>85</v>
      </c>
      <c r="AP12" s="2">
        <v>86</v>
      </c>
      <c r="AQ12" s="2">
        <v>90</v>
      </c>
      <c r="AR12" s="49">
        <f t="shared" si="18"/>
        <v>87.2</v>
      </c>
      <c r="AS12" s="13"/>
      <c r="AT12" s="6">
        <v>83</v>
      </c>
      <c r="AU12" s="2">
        <v>85</v>
      </c>
      <c r="AV12" s="2">
        <v>85</v>
      </c>
      <c r="AW12" s="2">
        <v>86</v>
      </c>
      <c r="AX12" s="2"/>
      <c r="AY12" s="51">
        <f t="shared" si="19"/>
        <v>84.75</v>
      </c>
      <c r="AZ12" s="13"/>
      <c r="BA12" s="54" t="s">
        <v>50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13035</v>
      </c>
      <c r="C13" s="14" t="s">
        <v>51</v>
      </c>
      <c r="D13" s="13"/>
      <c r="E13" s="14">
        <f t="shared" si="0"/>
        <v>80</v>
      </c>
      <c r="F13" s="13"/>
      <c r="G13" s="24">
        <f t="shared" si="1"/>
        <v>81</v>
      </c>
      <c r="H13" s="24">
        <f t="shared" si="2"/>
        <v>80</v>
      </c>
      <c r="I13" s="24">
        <f t="shared" si="3"/>
        <v>82</v>
      </c>
      <c r="J13" s="24">
        <f t="shared" si="4"/>
        <v>82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75</v>
      </c>
      <c r="P13" s="2">
        <v>77</v>
      </c>
      <c r="Q13" s="13"/>
      <c r="R13" s="3">
        <v>83</v>
      </c>
      <c r="S13" s="1"/>
      <c r="T13" s="39">
        <f t="shared" si="7"/>
        <v>83</v>
      </c>
      <c r="U13" s="1">
        <v>67</v>
      </c>
      <c r="V13" s="1">
        <v>78</v>
      </c>
      <c r="W13" s="39">
        <f t="shared" si="8"/>
        <v>78</v>
      </c>
      <c r="X13" s="1">
        <v>83</v>
      </c>
      <c r="Y13" s="1"/>
      <c r="Z13" s="39">
        <f t="shared" si="9"/>
        <v>83</v>
      </c>
      <c r="AA13" s="1">
        <v>85</v>
      </c>
      <c r="AB13" s="1"/>
      <c r="AC13" s="39">
        <f t="shared" si="10"/>
        <v>85</v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78</v>
      </c>
      <c r="AI13" s="14">
        <f t="shared" si="14"/>
        <v>83</v>
      </c>
      <c r="AJ13" s="14">
        <f t="shared" si="15"/>
        <v>85</v>
      </c>
      <c r="AK13" s="14" t="str">
        <f t="shared" si="16"/>
        <v/>
      </c>
      <c r="AL13" s="35">
        <f t="shared" si="17"/>
        <v>82.25</v>
      </c>
      <c r="AM13" s="6">
        <v>80</v>
      </c>
      <c r="AN13" s="2">
        <v>90</v>
      </c>
      <c r="AO13" s="2">
        <v>80</v>
      </c>
      <c r="AP13" s="2">
        <v>85</v>
      </c>
      <c r="AQ13" s="2">
        <v>90</v>
      </c>
      <c r="AR13" s="49">
        <f t="shared" si="18"/>
        <v>85</v>
      </c>
      <c r="AS13" s="13"/>
      <c r="AT13" s="6">
        <v>80</v>
      </c>
      <c r="AU13" s="2">
        <v>81</v>
      </c>
      <c r="AV13" s="2">
        <v>83</v>
      </c>
      <c r="AW13" s="2">
        <v>83</v>
      </c>
      <c r="AX13" s="2"/>
      <c r="AY13" s="51">
        <f t="shared" si="19"/>
        <v>81.75</v>
      </c>
      <c r="AZ13" s="13"/>
      <c r="BA13" s="54" t="s">
        <v>50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13062</v>
      </c>
      <c r="C14" s="14" t="s">
        <v>52</v>
      </c>
      <c r="D14" s="13"/>
      <c r="E14" s="14">
        <f t="shared" si="0"/>
        <v>80</v>
      </c>
      <c r="F14" s="13"/>
      <c r="G14" s="24">
        <f t="shared" si="1"/>
        <v>80</v>
      </c>
      <c r="H14" s="24">
        <f t="shared" si="2"/>
        <v>80</v>
      </c>
      <c r="I14" s="24">
        <f t="shared" si="3"/>
        <v>83</v>
      </c>
      <c r="J14" s="24">
        <f t="shared" si="4"/>
        <v>83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75</v>
      </c>
      <c r="P14" s="2">
        <v>77</v>
      </c>
      <c r="Q14" s="13"/>
      <c r="R14" s="3">
        <v>83</v>
      </c>
      <c r="S14" s="1"/>
      <c r="T14" s="39">
        <f t="shared" si="7"/>
        <v>83</v>
      </c>
      <c r="U14" s="1">
        <v>65</v>
      </c>
      <c r="V14" s="1">
        <v>78</v>
      </c>
      <c r="W14" s="39">
        <f t="shared" si="8"/>
        <v>78</v>
      </c>
      <c r="X14" s="1">
        <v>68</v>
      </c>
      <c r="Y14" s="1">
        <v>78</v>
      </c>
      <c r="Z14" s="39">
        <f t="shared" si="9"/>
        <v>78</v>
      </c>
      <c r="AA14" s="1">
        <v>85</v>
      </c>
      <c r="AB14" s="1"/>
      <c r="AC14" s="39">
        <f t="shared" si="10"/>
        <v>85</v>
      </c>
      <c r="AD14" s="1"/>
      <c r="AE14" s="1"/>
      <c r="AF14" s="39" t="str">
        <f t="shared" si="11"/>
        <v/>
      </c>
      <c r="AG14" s="14">
        <f t="shared" si="12"/>
        <v>83</v>
      </c>
      <c r="AH14" s="14">
        <f t="shared" si="13"/>
        <v>78</v>
      </c>
      <c r="AI14" s="14">
        <f t="shared" si="14"/>
        <v>78</v>
      </c>
      <c r="AJ14" s="14">
        <f t="shared" si="15"/>
        <v>85</v>
      </c>
      <c r="AK14" s="14" t="str">
        <f t="shared" si="16"/>
        <v/>
      </c>
      <c r="AL14" s="35">
        <f t="shared" si="17"/>
        <v>81</v>
      </c>
      <c r="AM14" s="6">
        <v>80</v>
      </c>
      <c r="AN14" s="2">
        <v>85</v>
      </c>
      <c r="AO14" s="2">
        <v>80</v>
      </c>
      <c r="AP14" s="2">
        <v>85</v>
      </c>
      <c r="AQ14" s="2">
        <v>90</v>
      </c>
      <c r="AR14" s="49">
        <f t="shared" si="18"/>
        <v>84</v>
      </c>
      <c r="AS14" s="13"/>
      <c r="AT14" s="6">
        <v>82</v>
      </c>
      <c r="AU14" s="2">
        <v>82</v>
      </c>
      <c r="AV14" s="2">
        <v>83</v>
      </c>
      <c r="AW14" s="2">
        <v>85</v>
      </c>
      <c r="AX14" s="2"/>
      <c r="AY14" s="51">
        <f t="shared" si="19"/>
        <v>83</v>
      </c>
      <c r="AZ14" s="13"/>
      <c r="BA14" s="54" t="s">
        <v>50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13076</v>
      </c>
      <c r="C15" s="14" t="s">
        <v>53</v>
      </c>
      <c r="D15" s="13"/>
      <c r="E15" s="14">
        <f t="shared" si="0"/>
        <v>80</v>
      </c>
      <c r="F15" s="13"/>
      <c r="G15" s="24">
        <f t="shared" si="1"/>
        <v>81</v>
      </c>
      <c r="H15" s="24">
        <f t="shared" si="2"/>
        <v>80</v>
      </c>
      <c r="I15" s="24">
        <f t="shared" si="3"/>
        <v>84</v>
      </c>
      <c r="J15" s="24">
        <f t="shared" si="4"/>
        <v>84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75</v>
      </c>
      <c r="P15" s="2">
        <v>77</v>
      </c>
      <c r="Q15" s="13"/>
      <c r="R15" s="3">
        <v>83</v>
      </c>
      <c r="S15" s="1"/>
      <c r="T15" s="39">
        <f t="shared" si="7"/>
        <v>83</v>
      </c>
      <c r="U15" s="1">
        <v>65</v>
      </c>
      <c r="V15" s="1">
        <v>78</v>
      </c>
      <c r="W15" s="39">
        <f t="shared" si="8"/>
        <v>78</v>
      </c>
      <c r="X15" s="1">
        <v>83</v>
      </c>
      <c r="Y15" s="1"/>
      <c r="Z15" s="39">
        <f t="shared" si="9"/>
        <v>83</v>
      </c>
      <c r="AA15" s="1">
        <v>80</v>
      </c>
      <c r="AB15" s="1"/>
      <c r="AC15" s="39">
        <f t="shared" si="10"/>
        <v>80</v>
      </c>
      <c r="AD15" s="1"/>
      <c r="AE15" s="1"/>
      <c r="AF15" s="39" t="str">
        <f t="shared" si="11"/>
        <v/>
      </c>
      <c r="AG15" s="14">
        <f t="shared" si="12"/>
        <v>83</v>
      </c>
      <c r="AH15" s="14">
        <f t="shared" si="13"/>
        <v>78</v>
      </c>
      <c r="AI15" s="14">
        <f t="shared" si="14"/>
        <v>83</v>
      </c>
      <c r="AJ15" s="14">
        <f t="shared" si="15"/>
        <v>80</v>
      </c>
      <c r="AK15" s="14" t="str">
        <f t="shared" si="16"/>
        <v/>
      </c>
      <c r="AL15" s="35">
        <f t="shared" si="17"/>
        <v>81</v>
      </c>
      <c r="AM15" s="6">
        <v>85</v>
      </c>
      <c r="AN15" s="2">
        <v>90</v>
      </c>
      <c r="AO15" s="2">
        <v>85</v>
      </c>
      <c r="AP15" s="2">
        <v>86</v>
      </c>
      <c r="AQ15" s="2">
        <v>90</v>
      </c>
      <c r="AR15" s="49">
        <f t="shared" si="18"/>
        <v>87.2</v>
      </c>
      <c r="AS15" s="13"/>
      <c r="AT15" s="6">
        <v>82</v>
      </c>
      <c r="AU15" s="2">
        <v>83</v>
      </c>
      <c r="AV15" s="2">
        <v>84</v>
      </c>
      <c r="AW15" s="2">
        <v>85</v>
      </c>
      <c r="AX15" s="2"/>
      <c r="AY15" s="51">
        <f t="shared" si="19"/>
        <v>83.5</v>
      </c>
      <c r="AZ15" s="13"/>
      <c r="BA15" s="54" t="s">
        <v>54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13090</v>
      </c>
      <c r="C16" s="14" t="s">
        <v>55</v>
      </c>
      <c r="D16" s="13"/>
      <c r="E16" s="14">
        <f t="shared" si="0"/>
        <v>85</v>
      </c>
      <c r="F16" s="13"/>
      <c r="G16" s="24">
        <f t="shared" si="1"/>
        <v>88</v>
      </c>
      <c r="H16" s="24">
        <f t="shared" si="2"/>
        <v>85</v>
      </c>
      <c r="I16" s="24">
        <f t="shared" si="3"/>
        <v>86</v>
      </c>
      <c r="J16" s="24">
        <f t="shared" si="4"/>
        <v>86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85</v>
      </c>
      <c r="P16" s="2">
        <v>75</v>
      </c>
      <c r="Q16" s="13"/>
      <c r="R16" s="3">
        <v>87</v>
      </c>
      <c r="S16" s="1"/>
      <c r="T16" s="39">
        <f t="shared" si="7"/>
        <v>87</v>
      </c>
      <c r="U16" s="1">
        <v>87</v>
      </c>
      <c r="V16" s="1"/>
      <c r="W16" s="39">
        <f t="shared" si="8"/>
        <v>87</v>
      </c>
      <c r="X16" s="1">
        <v>90</v>
      </c>
      <c r="Y16" s="1"/>
      <c r="Z16" s="39">
        <f t="shared" si="9"/>
        <v>90</v>
      </c>
      <c r="AA16" s="1">
        <v>92</v>
      </c>
      <c r="AB16" s="1"/>
      <c r="AC16" s="39">
        <f t="shared" si="10"/>
        <v>92</v>
      </c>
      <c r="AD16" s="1"/>
      <c r="AE16" s="1"/>
      <c r="AF16" s="39" t="str">
        <f t="shared" si="11"/>
        <v/>
      </c>
      <c r="AG16" s="14">
        <f t="shared" si="12"/>
        <v>87</v>
      </c>
      <c r="AH16" s="14">
        <f t="shared" si="13"/>
        <v>87</v>
      </c>
      <c r="AI16" s="14">
        <f t="shared" si="14"/>
        <v>90</v>
      </c>
      <c r="AJ16" s="14">
        <f t="shared" si="15"/>
        <v>92</v>
      </c>
      <c r="AK16" s="14" t="str">
        <f t="shared" si="16"/>
        <v/>
      </c>
      <c r="AL16" s="35">
        <f t="shared" si="17"/>
        <v>89</v>
      </c>
      <c r="AM16" s="6">
        <v>85</v>
      </c>
      <c r="AN16" s="2">
        <v>90</v>
      </c>
      <c r="AO16" s="2">
        <v>85</v>
      </c>
      <c r="AP16" s="2">
        <v>86</v>
      </c>
      <c r="AQ16" s="2">
        <v>90</v>
      </c>
      <c r="AR16" s="49">
        <f t="shared" si="18"/>
        <v>87.2</v>
      </c>
      <c r="AS16" s="13"/>
      <c r="AT16" s="6">
        <v>85</v>
      </c>
      <c r="AU16" s="2">
        <v>85</v>
      </c>
      <c r="AV16" s="2">
        <v>86</v>
      </c>
      <c r="AW16" s="2">
        <v>88</v>
      </c>
      <c r="AX16" s="2"/>
      <c r="AY16" s="51">
        <f t="shared" si="19"/>
        <v>86</v>
      </c>
      <c r="AZ16" s="13"/>
      <c r="BA16" s="54" t="s">
        <v>54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13104</v>
      </c>
      <c r="C17" s="14" t="s">
        <v>56</v>
      </c>
      <c r="D17" s="13"/>
      <c r="E17" s="14">
        <f t="shared" si="0"/>
        <v>80</v>
      </c>
      <c r="F17" s="13"/>
      <c r="G17" s="24">
        <f t="shared" si="1"/>
        <v>81</v>
      </c>
      <c r="H17" s="24">
        <f t="shared" si="2"/>
        <v>80</v>
      </c>
      <c r="I17" s="24">
        <f t="shared" si="3"/>
        <v>82</v>
      </c>
      <c r="J17" s="24">
        <f t="shared" si="4"/>
        <v>82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83</v>
      </c>
      <c r="P17" s="2">
        <v>75</v>
      </c>
      <c r="Q17" s="13"/>
      <c r="R17" s="3">
        <v>65</v>
      </c>
      <c r="S17" s="1">
        <v>78</v>
      </c>
      <c r="T17" s="39">
        <f t="shared" si="7"/>
        <v>78</v>
      </c>
      <c r="U17" s="1">
        <v>65</v>
      </c>
      <c r="V17" s="1">
        <v>78</v>
      </c>
      <c r="W17" s="39">
        <f t="shared" si="8"/>
        <v>78</v>
      </c>
      <c r="X17" s="1">
        <v>68</v>
      </c>
      <c r="Y17" s="1">
        <v>78</v>
      </c>
      <c r="Z17" s="39">
        <f t="shared" si="9"/>
        <v>78</v>
      </c>
      <c r="AA17" s="1">
        <v>71</v>
      </c>
      <c r="AB17" s="1">
        <v>78</v>
      </c>
      <c r="AC17" s="39">
        <f t="shared" si="10"/>
        <v>78</v>
      </c>
      <c r="AD17" s="1"/>
      <c r="AE17" s="1"/>
      <c r="AF17" s="39" t="str">
        <f t="shared" si="11"/>
        <v/>
      </c>
      <c r="AG17" s="14">
        <f t="shared" si="12"/>
        <v>78</v>
      </c>
      <c r="AH17" s="14">
        <f t="shared" si="13"/>
        <v>78</v>
      </c>
      <c r="AI17" s="14">
        <f t="shared" si="14"/>
        <v>78</v>
      </c>
      <c r="AJ17" s="14">
        <f t="shared" si="15"/>
        <v>78</v>
      </c>
      <c r="AK17" s="14" t="str">
        <f t="shared" si="16"/>
        <v/>
      </c>
      <c r="AL17" s="35">
        <f t="shared" si="17"/>
        <v>78</v>
      </c>
      <c r="AM17" s="6">
        <v>82</v>
      </c>
      <c r="AN17" s="2">
        <v>85</v>
      </c>
      <c r="AO17" s="2">
        <v>82</v>
      </c>
      <c r="AP17" s="2">
        <v>85</v>
      </c>
      <c r="AQ17" s="2">
        <v>90</v>
      </c>
      <c r="AR17" s="49">
        <f t="shared" si="18"/>
        <v>84.8</v>
      </c>
      <c r="AS17" s="13"/>
      <c r="AT17" s="6">
        <v>80</v>
      </c>
      <c r="AU17" s="2">
        <v>81</v>
      </c>
      <c r="AV17" s="2">
        <v>83</v>
      </c>
      <c r="AW17" s="2">
        <v>83</v>
      </c>
      <c r="AX17" s="2"/>
      <c r="AY17" s="51">
        <f t="shared" si="19"/>
        <v>81.75</v>
      </c>
      <c r="AZ17" s="13"/>
      <c r="BA17" s="54" t="s">
        <v>50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13131</v>
      </c>
      <c r="C18" s="14" t="s">
        <v>57</v>
      </c>
      <c r="D18" s="13"/>
      <c r="E18" s="14">
        <f t="shared" si="0"/>
        <v>81</v>
      </c>
      <c r="F18" s="13"/>
      <c r="G18" s="24">
        <f t="shared" si="1"/>
        <v>83</v>
      </c>
      <c r="H18" s="24">
        <f t="shared" si="2"/>
        <v>81</v>
      </c>
      <c r="I18" s="24">
        <f t="shared" si="3"/>
        <v>85</v>
      </c>
      <c r="J18" s="24">
        <f t="shared" si="4"/>
        <v>85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85</v>
      </c>
      <c r="P18" s="2">
        <v>72</v>
      </c>
      <c r="Q18" s="13"/>
      <c r="R18" s="3">
        <v>75</v>
      </c>
      <c r="S18" s="1">
        <v>78</v>
      </c>
      <c r="T18" s="39">
        <f t="shared" si="7"/>
        <v>78</v>
      </c>
      <c r="U18" s="1">
        <v>78</v>
      </c>
      <c r="V18" s="1"/>
      <c r="W18" s="39">
        <f t="shared" si="8"/>
        <v>78</v>
      </c>
      <c r="X18" s="1">
        <v>81</v>
      </c>
      <c r="Y18" s="1"/>
      <c r="Z18" s="39">
        <f t="shared" si="9"/>
        <v>81</v>
      </c>
      <c r="AA18" s="1">
        <v>83</v>
      </c>
      <c r="AB18" s="1"/>
      <c r="AC18" s="39">
        <f t="shared" si="10"/>
        <v>83</v>
      </c>
      <c r="AD18" s="1"/>
      <c r="AE18" s="1"/>
      <c r="AF18" s="39" t="str">
        <f t="shared" si="11"/>
        <v/>
      </c>
      <c r="AG18" s="14">
        <f t="shared" si="12"/>
        <v>78</v>
      </c>
      <c r="AH18" s="14">
        <f t="shared" si="13"/>
        <v>78</v>
      </c>
      <c r="AI18" s="14">
        <f t="shared" si="14"/>
        <v>81</v>
      </c>
      <c r="AJ18" s="14">
        <f t="shared" si="15"/>
        <v>83</v>
      </c>
      <c r="AK18" s="14" t="str">
        <f t="shared" si="16"/>
        <v/>
      </c>
      <c r="AL18" s="35">
        <f t="shared" si="17"/>
        <v>80</v>
      </c>
      <c r="AM18" s="6">
        <v>85</v>
      </c>
      <c r="AN18" s="2">
        <v>87</v>
      </c>
      <c r="AO18" s="2">
        <v>85</v>
      </c>
      <c r="AP18" s="2">
        <v>86</v>
      </c>
      <c r="AQ18" s="2">
        <v>90</v>
      </c>
      <c r="AR18" s="49">
        <f t="shared" si="18"/>
        <v>86.6</v>
      </c>
      <c r="AS18" s="13"/>
      <c r="AT18" s="6">
        <v>83</v>
      </c>
      <c r="AU18" s="2">
        <v>85</v>
      </c>
      <c r="AV18" s="2">
        <v>85</v>
      </c>
      <c r="AW18" s="2">
        <v>86</v>
      </c>
      <c r="AX18" s="2"/>
      <c r="AY18" s="51">
        <f t="shared" si="19"/>
        <v>84.75</v>
      </c>
      <c r="AZ18" s="13"/>
      <c r="BA18" s="54" t="s">
        <v>54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13145</v>
      </c>
      <c r="C19" s="14" t="s">
        <v>58</v>
      </c>
      <c r="D19" s="13"/>
      <c r="E19" s="14">
        <f t="shared" si="0"/>
        <v>81</v>
      </c>
      <c r="F19" s="13"/>
      <c r="G19" s="24">
        <f t="shared" si="1"/>
        <v>84</v>
      </c>
      <c r="H19" s="24">
        <f t="shared" si="2"/>
        <v>81</v>
      </c>
      <c r="I19" s="24">
        <f t="shared" si="3"/>
        <v>89</v>
      </c>
      <c r="J19" s="24">
        <f t="shared" si="4"/>
        <v>89</v>
      </c>
      <c r="K19" s="14" t="str">
        <f t="shared" si="5"/>
        <v>B</v>
      </c>
      <c r="L19" s="52" t="s">
        <v>47</v>
      </c>
      <c r="M19" s="13"/>
      <c r="N19" s="36" t="str">
        <f t="shared" si="6"/>
        <v/>
      </c>
      <c r="O19" s="2">
        <v>78</v>
      </c>
      <c r="P19" s="2">
        <v>70</v>
      </c>
      <c r="Q19" s="13"/>
      <c r="R19" s="3">
        <v>90</v>
      </c>
      <c r="S19" s="1"/>
      <c r="T19" s="39">
        <f t="shared" si="7"/>
        <v>90</v>
      </c>
      <c r="U19" s="1">
        <v>80</v>
      </c>
      <c r="V19" s="1"/>
      <c r="W19" s="39">
        <f t="shared" si="8"/>
        <v>80</v>
      </c>
      <c r="X19" s="1">
        <v>83</v>
      </c>
      <c r="Y19" s="1"/>
      <c r="Z19" s="39">
        <f t="shared" si="9"/>
        <v>83</v>
      </c>
      <c r="AA19" s="1">
        <v>85</v>
      </c>
      <c r="AB19" s="1"/>
      <c r="AC19" s="39">
        <f t="shared" si="10"/>
        <v>85</v>
      </c>
      <c r="AD19" s="1"/>
      <c r="AE19" s="1"/>
      <c r="AF19" s="39" t="str">
        <f t="shared" si="11"/>
        <v/>
      </c>
      <c r="AG19" s="14">
        <f t="shared" si="12"/>
        <v>90</v>
      </c>
      <c r="AH19" s="14">
        <f t="shared" si="13"/>
        <v>80</v>
      </c>
      <c r="AI19" s="14">
        <f t="shared" si="14"/>
        <v>83</v>
      </c>
      <c r="AJ19" s="14">
        <f t="shared" si="15"/>
        <v>85</v>
      </c>
      <c r="AK19" s="14" t="str">
        <f t="shared" si="16"/>
        <v/>
      </c>
      <c r="AL19" s="35">
        <f t="shared" si="17"/>
        <v>84.5</v>
      </c>
      <c r="AM19" s="6">
        <v>87</v>
      </c>
      <c r="AN19" s="2">
        <v>85</v>
      </c>
      <c r="AO19" s="2">
        <v>87</v>
      </c>
      <c r="AP19" s="2">
        <v>88</v>
      </c>
      <c r="AQ19" s="2">
        <v>90</v>
      </c>
      <c r="AR19" s="49">
        <f t="shared" si="18"/>
        <v>87.4</v>
      </c>
      <c r="AS19" s="13"/>
      <c r="AT19" s="6">
        <v>87</v>
      </c>
      <c r="AU19" s="2">
        <v>88</v>
      </c>
      <c r="AV19" s="2">
        <v>89</v>
      </c>
      <c r="AW19" s="2">
        <v>90</v>
      </c>
      <c r="AX19" s="2"/>
      <c r="AY19" s="51">
        <f t="shared" si="19"/>
        <v>88.5</v>
      </c>
      <c r="AZ19" s="13"/>
      <c r="BA19" s="54" t="s">
        <v>50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13172</v>
      </c>
      <c r="C20" s="14" t="s">
        <v>59</v>
      </c>
      <c r="D20" s="13"/>
      <c r="E20" s="14">
        <f t="shared" si="0"/>
        <v>82</v>
      </c>
      <c r="F20" s="13"/>
      <c r="G20" s="24">
        <f t="shared" si="1"/>
        <v>84</v>
      </c>
      <c r="H20" s="24">
        <f t="shared" si="2"/>
        <v>82</v>
      </c>
      <c r="I20" s="24">
        <f t="shared" si="3"/>
        <v>87</v>
      </c>
      <c r="J20" s="24">
        <f t="shared" si="4"/>
        <v>87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68</v>
      </c>
      <c r="P20" s="2">
        <v>74</v>
      </c>
      <c r="Q20" s="13"/>
      <c r="R20" s="3">
        <v>88</v>
      </c>
      <c r="S20" s="1"/>
      <c r="T20" s="39">
        <f t="shared" si="7"/>
        <v>88</v>
      </c>
      <c r="U20" s="1">
        <v>88</v>
      </c>
      <c r="V20" s="1"/>
      <c r="W20" s="39">
        <f t="shared" si="8"/>
        <v>88</v>
      </c>
      <c r="X20" s="1">
        <v>91</v>
      </c>
      <c r="Y20" s="1"/>
      <c r="Z20" s="39">
        <f t="shared" si="9"/>
        <v>91</v>
      </c>
      <c r="AA20" s="1">
        <v>93</v>
      </c>
      <c r="AB20" s="1"/>
      <c r="AC20" s="39">
        <f t="shared" si="10"/>
        <v>93</v>
      </c>
      <c r="AD20" s="1"/>
      <c r="AE20" s="1"/>
      <c r="AF20" s="39" t="str">
        <f t="shared" si="11"/>
        <v/>
      </c>
      <c r="AG20" s="14">
        <f t="shared" si="12"/>
        <v>88</v>
      </c>
      <c r="AH20" s="14">
        <f t="shared" si="13"/>
        <v>88</v>
      </c>
      <c r="AI20" s="14">
        <f t="shared" si="14"/>
        <v>91</v>
      </c>
      <c r="AJ20" s="14">
        <f t="shared" si="15"/>
        <v>93</v>
      </c>
      <c r="AK20" s="14" t="str">
        <f t="shared" si="16"/>
        <v/>
      </c>
      <c r="AL20" s="35">
        <f t="shared" si="17"/>
        <v>90</v>
      </c>
      <c r="AM20" s="6">
        <v>85</v>
      </c>
      <c r="AN20" s="2">
        <v>90</v>
      </c>
      <c r="AO20" s="2">
        <v>85</v>
      </c>
      <c r="AP20" s="2">
        <v>86</v>
      </c>
      <c r="AQ20" s="2">
        <v>90</v>
      </c>
      <c r="AR20" s="49">
        <f t="shared" si="18"/>
        <v>87.2</v>
      </c>
      <c r="AS20" s="13"/>
      <c r="AT20" s="6">
        <v>85</v>
      </c>
      <c r="AU20" s="2">
        <v>87</v>
      </c>
      <c r="AV20" s="2">
        <v>87</v>
      </c>
      <c r="AW20" s="2">
        <v>88</v>
      </c>
      <c r="AX20" s="2"/>
      <c r="AY20" s="51">
        <f t="shared" si="19"/>
        <v>86.75</v>
      </c>
      <c r="AZ20" s="13"/>
      <c r="BA20" s="54" t="s">
        <v>54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13186</v>
      </c>
      <c r="C21" s="14" t="s">
        <v>60</v>
      </c>
      <c r="D21" s="13"/>
      <c r="E21" s="14">
        <f t="shared" si="0"/>
        <v>81</v>
      </c>
      <c r="F21" s="13"/>
      <c r="G21" s="24">
        <f t="shared" si="1"/>
        <v>81</v>
      </c>
      <c r="H21" s="24">
        <f t="shared" si="2"/>
        <v>81</v>
      </c>
      <c r="I21" s="24">
        <f t="shared" si="3"/>
        <v>84</v>
      </c>
      <c r="J21" s="24">
        <f t="shared" si="4"/>
        <v>84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75</v>
      </c>
      <c r="P21" s="2">
        <v>83</v>
      </c>
      <c r="Q21" s="13"/>
      <c r="R21" s="3">
        <v>83</v>
      </c>
      <c r="S21" s="1"/>
      <c r="T21" s="39">
        <f t="shared" si="7"/>
        <v>83</v>
      </c>
      <c r="U21" s="1">
        <v>72</v>
      </c>
      <c r="V21" s="1">
        <v>78</v>
      </c>
      <c r="W21" s="39">
        <f t="shared" si="8"/>
        <v>78</v>
      </c>
      <c r="X21" s="1">
        <v>82</v>
      </c>
      <c r="Y21" s="1"/>
      <c r="Z21" s="39">
        <f t="shared" si="9"/>
        <v>82</v>
      </c>
      <c r="AA21" s="1">
        <v>83</v>
      </c>
      <c r="AB21" s="1"/>
      <c r="AC21" s="39">
        <f t="shared" si="10"/>
        <v>83</v>
      </c>
      <c r="AD21" s="1"/>
      <c r="AE21" s="1"/>
      <c r="AF21" s="39" t="str">
        <f t="shared" si="11"/>
        <v/>
      </c>
      <c r="AG21" s="14">
        <f t="shared" si="12"/>
        <v>83</v>
      </c>
      <c r="AH21" s="14">
        <f t="shared" si="13"/>
        <v>78</v>
      </c>
      <c r="AI21" s="14">
        <f t="shared" si="14"/>
        <v>82</v>
      </c>
      <c r="AJ21" s="14">
        <f t="shared" si="15"/>
        <v>83</v>
      </c>
      <c r="AK21" s="14" t="str">
        <f t="shared" si="16"/>
        <v/>
      </c>
      <c r="AL21" s="35">
        <f t="shared" si="17"/>
        <v>81.5</v>
      </c>
      <c r="AM21" s="6">
        <v>80</v>
      </c>
      <c r="AN21" s="2">
        <v>86</v>
      </c>
      <c r="AO21" s="2">
        <v>85</v>
      </c>
      <c r="AP21" s="2">
        <v>86</v>
      </c>
      <c r="AQ21" s="2">
        <v>90</v>
      </c>
      <c r="AR21" s="49">
        <f t="shared" si="18"/>
        <v>85.4</v>
      </c>
      <c r="AS21" s="13"/>
      <c r="AT21" s="6">
        <v>82</v>
      </c>
      <c r="AU21" s="2">
        <v>83</v>
      </c>
      <c r="AV21" s="2">
        <v>85</v>
      </c>
      <c r="AW21" s="2">
        <v>85</v>
      </c>
      <c r="AX21" s="2"/>
      <c r="AY21" s="51">
        <f t="shared" si="19"/>
        <v>83.75</v>
      </c>
      <c r="AZ21" s="13"/>
      <c r="BA21" s="54" t="s">
        <v>50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13200</v>
      </c>
      <c r="C22" s="14" t="s">
        <v>61</v>
      </c>
      <c r="D22" s="13"/>
      <c r="E22" s="14">
        <f t="shared" si="0"/>
        <v>82</v>
      </c>
      <c r="F22" s="13"/>
      <c r="G22" s="24">
        <f t="shared" si="1"/>
        <v>83</v>
      </c>
      <c r="H22" s="24">
        <f t="shared" si="2"/>
        <v>82</v>
      </c>
      <c r="I22" s="24">
        <f t="shared" si="3"/>
        <v>86</v>
      </c>
      <c r="J22" s="24">
        <f t="shared" si="4"/>
        <v>86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77</v>
      </c>
      <c r="P22" s="2">
        <v>77</v>
      </c>
      <c r="Q22" s="13"/>
      <c r="R22" s="3">
        <v>85</v>
      </c>
      <c r="S22" s="1"/>
      <c r="T22" s="39">
        <f t="shared" si="7"/>
        <v>85</v>
      </c>
      <c r="U22" s="1">
        <v>65</v>
      </c>
      <c r="V22" s="1">
        <v>78</v>
      </c>
      <c r="W22" s="39">
        <f t="shared" si="8"/>
        <v>78</v>
      </c>
      <c r="X22" s="1">
        <v>83</v>
      </c>
      <c r="Y22" s="1"/>
      <c r="Z22" s="39">
        <f t="shared" si="9"/>
        <v>83</v>
      </c>
      <c r="AA22" s="1">
        <v>85</v>
      </c>
      <c r="AB22" s="1"/>
      <c r="AC22" s="39">
        <f t="shared" si="10"/>
        <v>85</v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78</v>
      </c>
      <c r="AI22" s="14">
        <f t="shared" si="14"/>
        <v>83</v>
      </c>
      <c r="AJ22" s="14">
        <f t="shared" si="15"/>
        <v>85</v>
      </c>
      <c r="AK22" s="14" t="str">
        <f t="shared" si="16"/>
        <v/>
      </c>
      <c r="AL22" s="35">
        <f t="shared" si="17"/>
        <v>82.75</v>
      </c>
      <c r="AM22" s="6">
        <v>88</v>
      </c>
      <c r="AN22" s="2">
        <v>87</v>
      </c>
      <c r="AO22" s="2">
        <v>88</v>
      </c>
      <c r="AP22" s="2">
        <v>89</v>
      </c>
      <c r="AQ22" s="2">
        <v>90</v>
      </c>
      <c r="AR22" s="49">
        <f t="shared" si="18"/>
        <v>88.4</v>
      </c>
      <c r="AS22" s="13"/>
      <c r="AT22" s="6">
        <v>85</v>
      </c>
      <c r="AU22" s="2">
        <v>85</v>
      </c>
      <c r="AV22" s="2">
        <v>86</v>
      </c>
      <c r="AW22" s="2">
        <v>88</v>
      </c>
      <c r="AX22" s="2"/>
      <c r="AY22" s="51">
        <f t="shared" si="19"/>
        <v>86</v>
      </c>
      <c r="AZ22" s="13"/>
      <c r="BA22" s="54" t="s">
        <v>50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13214</v>
      </c>
      <c r="C23" s="14" t="s">
        <v>62</v>
      </c>
      <c r="D23" s="13"/>
      <c r="E23" s="14">
        <f t="shared" si="0"/>
        <v>82</v>
      </c>
      <c r="F23" s="13"/>
      <c r="G23" s="24">
        <f t="shared" si="1"/>
        <v>83</v>
      </c>
      <c r="H23" s="24">
        <f t="shared" si="2"/>
        <v>82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77</v>
      </c>
      <c r="P23" s="2">
        <v>77</v>
      </c>
      <c r="Q23" s="13"/>
      <c r="R23" s="3">
        <v>92</v>
      </c>
      <c r="S23" s="1"/>
      <c r="T23" s="39">
        <f t="shared" si="7"/>
        <v>92</v>
      </c>
      <c r="U23" s="1">
        <v>80</v>
      </c>
      <c r="V23" s="1"/>
      <c r="W23" s="39">
        <f t="shared" si="8"/>
        <v>80</v>
      </c>
      <c r="X23" s="1">
        <v>83</v>
      </c>
      <c r="Y23" s="1"/>
      <c r="Z23" s="39">
        <f t="shared" si="9"/>
        <v>83</v>
      </c>
      <c r="AA23" s="1">
        <v>85</v>
      </c>
      <c r="AB23" s="1"/>
      <c r="AC23" s="39">
        <f t="shared" si="10"/>
        <v>85</v>
      </c>
      <c r="AD23" s="1"/>
      <c r="AE23" s="1"/>
      <c r="AF23" s="39" t="str">
        <f t="shared" si="11"/>
        <v/>
      </c>
      <c r="AG23" s="14">
        <f t="shared" si="12"/>
        <v>92</v>
      </c>
      <c r="AH23" s="14">
        <f t="shared" si="13"/>
        <v>80</v>
      </c>
      <c r="AI23" s="14">
        <f t="shared" si="14"/>
        <v>83</v>
      </c>
      <c r="AJ23" s="14">
        <f t="shared" si="15"/>
        <v>85</v>
      </c>
      <c r="AK23" s="14" t="str">
        <f t="shared" si="16"/>
        <v/>
      </c>
      <c r="AL23" s="35">
        <f t="shared" si="17"/>
        <v>85</v>
      </c>
      <c r="AM23" s="6">
        <v>82</v>
      </c>
      <c r="AN23" s="2">
        <v>84</v>
      </c>
      <c r="AO23" s="2">
        <v>82</v>
      </c>
      <c r="AP23" s="2">
        <v>85</v>
      </c>
      <c r="AQ23" s="2">
        <v>90</v>
      </c>
      <c r="AR23" s="49">
        <f t="shared" si="18"/>
        <v>84.6</v>
      </c>
      <c r="AS23" s="13"/>
      <c r="AT23" s="6">
        <v>82</v>
      </c>
      <c r="AU23" s="2">
        <v>83</v>
      </c>
      <c r="AV23" s="2">
        <v>84</v>
      </c>
      <c r="AW23" s="2">
        <v>85</v>
      </c>
      <c r="AX23" s="2"/>
      <c r="AY23" s="51">
        <f t="shared" si="19"/>
        <v>83.5</v>
      </c>
      <c r="AZ23" s="13"/>
      <c r="BA23" s="54" t="s">
        <v>50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13228</v>
      </c>
      <c r="C24" s="14" t="s">
        <v>63</v>
      </c>
      <c r="D24" s="13"/>
      <c r="E24" s="14">
        <f t="shared" si="0"/>
        <v>88</v>
      </c>
      <c r="F24" s="13"/>
      <c r="G24" s="24">
        <f t="shared" si="1"/>
        <v>89</v>
      </c>
      <c r="H24" s="24">
        <f t="shared" si="2"/>
        <v>88</v>
      </c>
      <c r="I24" s="24">
        <f t="shared" si="3"/>
        <v>86</v>
      </c>
      <c r="J24" s="24">
        <f t="shared" si="4"/>
        <v>86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85</v>
      </c>
      <c r="P24" s="2">
        <v>85</v>
      </c>
      <c r="Q24" s="13"/>
      <c r="R24" s="3">
        <v>100</v>
      </c>
      <c r="S24" s="1"/>
      <c r="T24" s="39">
        <f t="shared" si="7"/>
        <v>100</v>
      </c>
      <c r="U24" s="1">
        <v>84</v>
      </c>
      <c r="V24" s="1"/>
      <c r="W24" s="39">
        <f t="shared" si="8"/>
        <v>84</v>
      </c>
      <c r="X24" s="1">
        <v>87</v>
      </c>
      <c r="Y24" s="1"/>
      <c r="Z24" s="39">
        <f t="shared" si="9"/>
        <v>87</v>
      </c>
      <c r="AA24" s="1">
        <v>89</v>
      </c>
      <c r="AB24" s="1"/>
      <c r="AC24" s="39">
        <f t="shared" si="10"/>
        <v>89</v>
      </c>
      <c r="AD24" s="1"/>
      <c r="AE24" s="1"/>
      <c r="AF24" s="39" t="str">
        <f t="shared" si="11"/>
        <v/>
      </c>
      <c r="AG24" s="14">
        <f t="shared" si="12"/>
        <v>100</v>
      </c>
      <c r="AH24" s="14">
        <f t="shared" si="13"/>
        <v>84</v>
      </c>
      <c r="AI24" s="14">
        <f t="shared" si="14"/>
        <v>87</v>
      </c>
      <c r="AJ24" s="14">
        <f t="shared" si="15"/>
        <v>89</v>
      </c>
      <c r="AK24" s="14" t="str">
        <f t="shared" si="16"/>
        <v/>
      </c>
      <c r="AL24" s="35">
        <f t="shared" si="17"/>
        <v>90</v>
      </c>
      <c r="AM24" s="6">
        <v>82</v>
      </c>
      <c r="AN24" s="2">
        <v>90</v>
      </c>
      <c r="AO24" s="2">
        <v>90</v>
      </c>
      <c r="AP24" s="2">
        <v>91</v>
      </c>
      <c r="AQ24" s="2">
        <v>92</v>
      </c>
      <c r="AR24" s="49">
        <f t="shared" si="18"/>
        <v>89</v>
      </c>
      <c r="AS24" s="13"/>
      <c r="AT24" s="6">
        <v>85</v>
      </c>
      <c r="AU24" s="2">
        <v>85</v>
      </c>
      <c r="AV24" s="2">
        <v>86</v>
      </c>
      <c r="AW24" s="2">
        <v>88</v>
      </c>
      <c r="AX24" s="2"/>
      <c r="AY24" s="51">
        <f t="shared" si="19"/>
        <v>86</v>
      </c>
      <c r="AZ24" s="13"/>
      <c r="BA24" s="54" t="s">
        <v>54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13242</v>
      </c>
      <c r="C25" s="14" t="s">
        <v>64</v>
      </c>
      <c r="D25" s="13"/>
      <c r="E25" s="14">
        <f t="shared" si="0"/>
        <v>80</v>
      </c>
      <c r="F25" s="13"/>
      <c r="G25" s="24">
        <f t="shared" si="1"/>
        <v>81</v>
      </c>
      <c r="H25" s="24">
        <f t="shared" si="2"/>
        <v>80</v>
      </c>
      <c r="I25" s="24">
        <f t="shared" si="3"/>
        <v>82</v>
      </c>
      <c r="J25" s="24">
        <f t="shared" si="4"/>
        <v>82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77</v>
      </c>
      <c r="P25" s="2">
        <v>77</v>
      </c>
      <c r="Q25" s="13"/>
      <c r="R25" s="3">
        <v>83</v>
      </c>
      <c r="S25" s="1"/>
      <c r="T25" s="39">
        <f t="shared" si="7"/>
        <v>83</v>
      </c>
      <c r="U25" s="1">
        <v>65</v>
      </c>
      <c r="V25" s="1">
        <v>78</v>
      </c>
      <c r="W25" s="39">
        <f t="shared" si="8"/>
        <v>78</v>
      </c>
      <c r="X25" s="1">
        <v>68</v>
      </c>
      <c r="Y25" s="1">
        <v>78</v>
      </c>
      <c r="Z25" s="39">
        <f t="shared" si="9"/>
        <v>78</v>
      </c>
      <c r="AA25" s="1">
        <v>85</v>
      </c>
      <c r="AB25" s="1"/>
      <c r="AC25" s="39">
        <f t="shared" si="10"/>
        <v>85</v>
      </c>
      <c r="AD25" s="1"/>
      <c r="AE25" s="1"/>
      <c r="AF25" s="39" t="str">
        <f t="shared" si="11"/>
        <v/>
      </c>
      <c r="AG25" s="14">
        <f t="shared" si="12"/>
        <v>83</v>
      </c>
      <c r="AH25" s="14">
        <f t="shared" si="13"/>
        <v>78</v>
      </c>
      <c r="AI25" s="14">
        <f t="shared" si="14"/>
        <v>78</v>
      </c>
      <c r="AJ25" s="14">
        <f t="shared" si="15"/>
        <v>85</v>
      </c>
      <c r="AK25" s="14" t="str">
        <f t="shared" si="16"/>
        <v/>
      </c>
      <c r="AL25" s="35">
        <f t="shared" si="17"/>
        <v>81</v>
      </c>
      <c r="AM25" s="6">
        <v>80</v>
      </c>
      <c r="AN25" s="2">
        <v>82</v>
      </c>
      <c r="AO25" s="2">
        <v>80</v>
      </c>
      <c r="AP25" s="2">
        <v>85</v>
      </c>
      <c r="AQ25" s="2">
        <v>90</v>
      </c>
      <c r="AR25" s="49">
        <f t="shared" si="18"/>
        <v>83.4</v>
      </c>
      <c r="AS25" s="13"/>
      <c r="AT25" s="6">
        <v>80</v>
      </c>
      <c r="AU25" s="2">
        <v>81</v>
      </c>
      <c r="AV25" s="2">
        <v>83</v>
      </c>
      <c r="AW25" s="2">
        <v>83</v>
      </c>
      <c r="AX25" s="2"/>
      <c r="AY25" s="51">
        <f t="shared" si="19"/>
        <v>81.75</v>
      </c>
      <c r="AZ25" s="13"/>
      <c r="BA25" s="54" t="s">
        <v>50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13256</v>
      </c>
      <c r="C26" s="14" t="s">
        <v>65</v>
      </c>
      <c r="D26" s="13"/>
      <c r="E26" s="14">
        <f t="shared" si="0"/>
        <v>83</v>
      </c>
      <c r="F26" s="13"/>
      <c r="G26" s="24">
        <f t="shared" si="1"/>
        <v>85</v>
      </c>
      <c r="H26" s="24">
        <f t="shared" si="2"/>
        <v>83</v>
      </c>
      <c r="I26" s="24">
        <f t="shared" si="3"/>
        <v>87</v>
      </c>
      <c r="J26" s="24">
        <f t="shared" si="4"/>
        <v>87</v>
      </c>
      <c r="K26" s="14" t="str">
        <f t="shared" si="5"/>
        <v>B</v>
      </c>
      <c r="L26" s="52" t="s">
        <v>47</v>
      </c>
      <c r="M26" s="13"/>
      <c r="N26" s="36" t="str">
        <f t="shared" si="6"/>
        <v/>
      </c>
      <c r="O26" s="2">
        <v>82</v>
      </c>
      <c r="P26" s="2">
        <v>75</v>
      </c>
      <c r="Q26" s="13"/>
      <c r="R26" s="3">
        <v>90</v>
      </c>
      <c r="S26" s="1"/>
      <c r="T26" s="39">
        <f t="shared" si="7"/>
        <v>90</v>
      </c>
      <c r="U26" s="1">
        <v>78</v>
      </c>
      <c r="V26" s="1"/>
      <c r="W26" s="39">
        <f t="shared" si="8"/>
        <v>78</v>
      </c>
      <c r="X26" s="1">
        <v>81</v>
      </c>
      <c r="Y26" s="1"/>
      <c r="Z26" s="39">
        <f t="shared" si="9"/>
        <v>81</v>
      </c>
      <c r="AA26" s="1">
        <v>83</v>
      </c>
      <c r="AB26" s="1"/>
      <c r="AC26" s="39">
        <f t="shared" si="10"/>
        <v>83</v>
      </c>
      <c r="AD26" s="1"/>
      <c r="AE26" s="1"/>
      <c r="AF26" s="39" t="str">
        <f t="shared" si="11"/>
        <v/>
      </c>
      <c r="AG26" s="14">
        <f t="shared" si="12"/>
        <v>90</v>
      </c>
      <c r="AH26" s="14">
        <f t="shared" si="13"/>
        <v>78</v>
      </c>
      <c r="AI26" s="14">
        <f t="shared" si="14"/>
        <v>81</v>
      </c>
      <c r="AJ26" s="14">
        <f t="shared" si="15"/>
        <v>83</v>
      </c>
      <c r="AK26" s="14" t="str">
        <f t="shared" si="16"/>
        <v/>
      </c>
      <c r="AL26" s="35">
        <f t="shared" si="17"/>
        <v>83</v>
      </c>
      <c r="AM26" s="6">
        <v>90</v>
      </c>
      <c r="AN26" s="2">
        <v>90</v>
      </c>
      <c r="AO26" s="2">
        <v>90</v>
      </c>
      <c r="AP26" s="2">
        <v>91</v>
      </c>
      <c r="AQ26" s="2">
        <v>92</v>
      </c>
      <c r="AR26" s="49">
        <f t="shared" si="18"/>
        <v>90.6</v>
      </c>
      <c r="AS26" s="13"/>
      <c r="AT26" s="6">
        <v>85</v>
      </c>
      <c r="AU26" s="2">
        <v>87</v>
      </c>
      <c r="AV26" s="2">
        <v>87</v>
      </c>
      <c r="AW26" s="2">
        <v>88</v>
      </c>
      <c r="AX26" s="2"/>
      <c r="AY26" s="51">
        <f t="shared" si="19"/>
        <v>86.75</v>
      </c>
      <c r="AZ26" s="13"/>
      <c r="BA26" s="54" t="s">
        <v>50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13270</v>
      </c>
      <c r="C27" s="14" t="s">
        <v>66</v>
      </c>
      <c r="D27" s="13"/>
      <c r="E27" s="14">
        <f t="shared" si="0"/>
        <v>80</v>
      </c>
      <c r="F27" s="13"/>
      <c r="G27" s="24">
        <f t="shared" si="1"/>
        <v>80</v>
      </c>
      <c r="H27" s="24">
        <f t="shared" si="2"/>
        <v>80</v>
      </c>
      <c r="I27" s="24">
        <f t="shared" si="3"/>
        <v>87</v>
      </c>
      <c r="J27" s="24">
        <f t="shared" si="4"/>
        <v>87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72</v>
      </c>
      <c r="P27" s="2">
        <v>78</v>
      </c>
      <c r="Q27" s="13"/>
      <c r="R27" s="3">
        <v>87</v>
      </c>
      <c r="S27" s="1"/>
      <c r="T27" s="39">
        <f t="shared" si="7"/>
        <v>87</v>
      </c>
      <c r="U27" s="1">
        <v>65</v>
      </c>
      <c r="V27" s="1">
        <v>78</v>
      </c>
      <c r="W27" s="39">
        <f t="shared" si="8"/>
        <v>78</v>
      </c>
      <c r="X27" s="1">
        <v>68</v>
      </c>
      <c r="Y27" s="1">
        <v>78</v>
      </c>
      <c r="Z27" s="39">
        <f t="shared" si="9"/>
        <v>78</v>
      </c>
      <c r="AA27" s="1">
        <v>71</v>
      </c>
      <c r="AB27" s="1">
        <v>78</v>
      </c>
      <c r="AC27" s="39">
        <f t="shared" si="10"/>
        <v>78</v>
      </c>
      <c r="AD27" s="1"/>
      <c r="AE27" s="1"/>
      <c r="AF27" s="39" t="str">
        <f t="shared" si="11"/>
        <v/>
      </c>
      <c r="AG27" s="14">
        <f t="shared" si="12"/>
        <v>87</v>
      </c>
      <c r="AH27" s="14">
        <f t="shared" si="13"/>
        <v>78</v>
      </c>
      <c r="AI27" s="14">
        <f t="shared" si="14"/>
        <v>78</v>
      </c>
      <c r="AJ27" s="14">
        <f t="shared" si="15"/>
        <v>78</v>
      </c>
      <c r="AK27" s="14" t="str">
        <f t="shared" si="16"/>
        <v/>
      </c>
      <c r="AL27" s="35">
        <f t="shared" si="17"/>
        <v>80.25</v>
      </c>
      <c r="AM27" s="6">
        <v>85</v>
      </c>
      <c r="AN27" s="2">
        <v>90</v>
      </c>
      <c r="AO27" s="2">
        <v>85</v>
      </c>
      <c r="AP27" s="2">
        <v>86</v>
      </c>
      <c r="AQ27" s="2">
        <v>90</v>
      </c>
      <c r="AR27" s="49">
        <f t="shared" si="18"/>
        <v>87.2</v>
      </c>
      <c r="AS27" s="13"/>
      <c r="AT27" s="6">
        <v>85</v>
      </c>
      <c r="AU27" s="2">
        <v>86</v>
      </c>
      <c r="AV27" s="2">
        <v>87</v>
      </c>
      <c r="AW27" s="2">
        <v>88</v>
      </c>
      <c r="AX27" s="2"/>
      <c r="AY27" s="51">
        <f t="shared" si="19"/>
        <v>86.5</v>
      </c>
      <c r="AZ27" s="13"/>
      <c r="BA27" s="54" t="s">
        <v>50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13284</v>
      </c>
      <c r="C28" s="14" t="s">
        <v>67</v>
      </c>
      <c r="D28" s="13"/>
      <c r="E28" s="14">
        <f t="shared" si="0"/>
        <v>81</v>
      </c>
      <c r="F28" s="13"/>
      <c r="G28" s="24">
        <f t="shared" si="1"/>
        <v>81</v>
      </c>
      <c r="H28" s="24">
        <f t="shared" si="2"/>
        <v>81</v>
      </c>
      <c r="I28" s="24">
        <f t="shared" si="3"/>
        <v>82</v>
      </c>
      <c r="J28" s="24">
        <f t="shared" si="4"/>
        <v>82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75</v>
      </c>
      <c r="P28" s="2">
        <v>80</v>
      </c>
      <c r="Q28" s="13"/>
      <c r="R28" s="3">
        <v>85</v>
      </c>
      <c r="S28" s="1"/>
      <c r="T28" s="39">
        <f t="shared" si="7"/>
        <v>85</v>
      </c>
      <c r="U28" s="1">
        <v>65</v>
      </c>
      <c r="V28" s="1">
        <v>78</v>
      </c>
      <c r="W28" s="39">
        <f t="shared" si="8"/>
        <v>78</v>
      </c>
      <c r="X28" s="1">
        <v>83</v>
      </c>
      <c r="Y28" s="1"/>
      <c r="Z28" s="39">
        <f t="shared" si="9"/>
        <v>83</v>
      </c>
      <c r="AA28" s="1">
        <v>83</v>
      </c>
      <c r="AB28" s="1"/>
      <c r="AC28" s="39">
        <f t="shared" si="10"/>
        <v>83</v>
      </c>
      <c r="AD28" s="1"/>
      <c r="AE28" s="1"/>
      <c r="AF28" s="39" t="str">
        <f t="shared" si="11"/>
        <v/>
      </c>
      <c r="AG28" s="14">
        <f t="shared" si="12"/>
        <v>85</v>
      </c>
      <c r="AH28" s="14">
        <f t="shared" si="13"/>
        <v>78</v>
      </c>
      <c r="AI28" s="14">
        <f t="shared" si="14"/>
        <v>83</v>
      </c>
      <c r="AJ28" s="14">
        <f t="shared" si="15"/>
        <v>83</v>
      </c>
      <c r="AK28" s="14" t="str">
        <f t="shared" si="16"/>
        <v/>
      </c>
      <c r="AL28" s="35">
        <f t="shared" si="17"/>
        <v>82.25</v>
      </c>
      <c r="AM28" s="6">
        <v>80</v>
      </c>
      <c r="AN28" s="2">
        <v>80</v>
      </c>
      <c r="AO28" s="2">
        <v>80</v>
      </c>
      <c r="AP28" s="2">
        <v>85</v>
      </c>
      <c r="AQ28" s="2">
        <v>90</v>
      </c>
      <c r="AR28" s="49">
        <f t="shared" si="18"/>
        <v>83</v>
      </c>
      <c r="AS28" s="13"/>
      <c r="AT28" s="6">
        <v>80</v>
      </c>
      <c r="AU28" s="2">
        <v>82</v>
      </c>
      <c r="AV28" s="2">
        <v>82</v>
      </c>
      <c r="AW28" s="2">
        <v>83</v>
      </c>
      <c r="AX28" s="2"/>
      <c r="AY28" s="51">
        <f t="shared" si="19"/>
        <v>81.75</v>
      </c>
      <c r="AZ28" s="13"/>
      <c r="BA28" s="54" t="s">
        <v>50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13298</v>
      </c>
      <c r="C29" s="14" t="s">
        <v>68</v>
      </c>
      <c r="D29" s="13"/>
      <c r="E29" s="14">
        <f t="shared" si="0"/>
        <v>86</v>
      </c>
      <c r="F29" s="13"/>
      <c r="G29" s="24">
        <f t="shared" si="1"/>
        <v>87</v>
      </c>
      <c r="H29" s="24">
        <f t="shared" si="2"/>
        <v>86</v>
      </c>
      <c r="I29" s="24">
        <f t="shared" si="3"/>
        <v>84</v>
      </c>
      <c r="J29" s="24">
        <f t="shared" si="4"/>
        <v>84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77</v>
      </c>
      <c r="P29" s="2">
        <v>82</v>
      </c>
      <c r="Q29" s="13"/>
      <c r="R29" s="3">
        <v>90</v>
      </c>
      <c r="S29" s="1"/>
      <c r="T29" s="39">
        <f t="shared" si="7"/>
        <v>90</v>
      </c>
      <c r="U29" s="1">
        <v>90</v>
      </c>
      <c r="V29" s="1"/>
      <c r="W29" s="39">
        <f t="shared" si="8"/>
        <v>90</v>
      </c>
      <c r="X29" s="1">
        <v>93</v>
      </c>
      <c r="Y29" s="1"/>
      <c r="Z29" s="39">
        <f t="shared" si="9"/>
        <v>93</v>
      </c>
      <c r="AA29" s="1">
        <v>95</v>
      </c>
      <c r="AB29" s="1"/>
      <c r="AC29" s="39">
        <f t="shared" si="10"/>
        <v>95</v>
      </c>
      <c r="AD29" s="1"/>
      <c r="AE29" s="1"/>
      <c r="AF29" s="39" t="str">
        <f t="shared" si="11"/>
        <v/>
      </c>
      <c r="AG29" s="14">
        <f t="shared" si="12"/>
        <v>90</v>
      </c>
      <c r="AH29" s="14">
        <f t="shared" si="13"/>
        <v>90</v>
      </c>
      <c r="AI29" s="14">
        <f t="shared" si="14"/>
        <v>93</v>
      </c>
      <c r="AJ29" s="14">
        <f t="shared" si="15"/>
        <v>95</v>
      </c>
      <c r="AK29" s="14" t="str">
        <f t="shared" si="16"/>
        <v/>
      </c>
      <c r="AL29" s="35">
        <f t="shared" si="17"/>
        <v>92</v>
      </c>
      <c r="AM29" s="6">
        <v>85</v>
      </c>
      <c r="AN29" s="2">
        <v>85</v>
      </c>
      <c r="AO29" s="2">
        <v>85</v>
      </c>
      <c r="AP29" s="2">
        <v>86</v>
      </c>
      <c r="AQ29" s="2">
        <v>90</v>
      </c>
      <c r="AR29" s="49">
        <f t="shared" si="18"/>
        <v>86.2</v>
      </c>
      <c r="AS29" s="13"/>
      <c r="AT29" s="6">
        <v>82</v>
      </c>
      <c r="AU29" s="2">
        <v>83</v>
      </c>
      <c r="AV29" s="2">
        <v>85</v>
      </c>
      <c r="AW29" s="2">
        <v>85</v>
      </c>
      <c r="AX29" s="2"/>
      <c r="AY29" s="51">
        <f t="shared" si="19"/>
        <v>83.75</v>
      </c>
      <c r="AZ29" s="13"/>
      <c r="BA29" s="54" t="s">
        <v>50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13312</v>
      </c>
      <c r="C30" s="14" t="s">
        <v>69</v>
      </c>
      <c r="D30" s="13"/>
      <c r="E30" s="14">
        <f t="shared" si="0"/>
        <v>88</v>
      </c>
      <c r="F30" s="13"/>
      <c r="G30" s="24">
        <f t="shared" si="1"/>
        <v>91</v>
      </c>
      <c r="H30" s="24">
        <f t="shared" si="2"/>
        <v>88</v>
      </c>
      <c r="I30" s="24">
        <f t="shared" si="3"/>
        <v>86</v>
      </c>
      <c r="J30" s="24">
        <f t="shared" si="4"/>
        <v>86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85</v>
      </c>
      <c r="P30" s="2">
        <v>77</v>
      </c>
      <c r="Q30" s="13"/>
      <c r="R30" s="3">
        <v>95</v>
      </c>
      <c r="S30" s="1"/>
      <c r="T30" s="39">
        <f t="shared" si="7"/>
        <v>95</v>
      </c>
      <c r="U30" s="1">
        <v>90</v>
      </c>
      <c r="V30" s="1"/>
      <c r="W30" s="39">
        <f t="shared" si="8"/>
        <v>90</v>
      </c>
      <c r="X30" s="1">
        <v>93</v>
      </c>
      <c r="Y30" s="1"/>
      <c r="Z30" s="39">
        <f t="shared" si="9"/>
        <v>93</v>
      </c>
      <c r="AA30" s="1">
        <v>95</v>
      </c>
      <c r="AB30" s="1"/>
      <c r="AC30" s="39">
        <f t="shared" si="10"/>
        <v>95</v>
      </c>
      <c r="AD30" s="1"/>
      <c r="AE30" s="1"/>
      <c r="AF30" s="39" t="str">
        <f t="shared" si="11"/>
        <v/>
      </c>
      <c r="AG30" s="14">
        <f t="shared" si="12"/>
        <v>95</v>
      </c>
      <c r="AH30" s="14">
        <f t="shared" si="13"/>
        <v>90</v>
      </c>
      <c r="AI30" s="14">
        <f t="shared" si="14"/>
        <v>93</v>
      </c>
      <c r="AJ30" s="14">
        <f t="shared" si="15"/>
        <v>95</v>
      </c>
      <c r="AK30" s="14" t="str">
        <f t="shared" si="16"/>
        <v/>
      </c>
      <c r="AL30" s="35">
        <f t="shared" si="17"/>
        <v>93.25</v>
      </c>
      <c r="AM30" s="6">
        <v>90</v>
      </c>
      <c r="AN30" s="2">
        <v>90</v>
      </c>
      <c r="AO30" s="2">
        <v>90</v>
      </c>
      <c r="AP30" s="2">
        <v>91</v>
      </c>
      <c r="AQ30" s="2">
        <v>92</v>
      </c>
      <c r="AR30" s="49">
        <f t="shared" si="18"/>
        <v>90.6</v>
      </c>
      <c r="AS30" s="13"/>
      <c r="AT30" s="6">
        <v>85</v>
      </c>
      <c r="AU30" s="2">
        <v>85</v>
      </c>
      <c r="AV30" s="2">
        <v>86</v>
      </c>
      <c r="AW30" s="2">
        <v>88</v>
      </c>
      <c r="AX30" s="2"/>
      <c r="AY30" s="51">
        <f t="shared" si="19"/>
        <v>86</v>
      </c>
      <c r="AZ30" s="13"/>
      <c r="BA30" s="54" t="s">
        <v>54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13326</v>
      </c>
      <c r="C31" s="14" t="s">
        <v>70</v>
      </c>
      <c r="D31" s="13"/>
      <c r="E31" s="14">
        <f t="shared" si="0"/>
        <v>81</v>
      </c>
      <c r="F31" s="13"/>
      <c r="G31" s="24">
        <f t="shared" si="1"/>
        <v>84</v>
      </c>
      <c r="H31" s="24">
        <f t="shared" si="2"/>
        <v>81</v>
      </c>
      <c r="I31" s="24">
        <f t="shared" si="3"/>
        <v>87</v>
      </c>
      <c r="J31" s="24">
        <f t="shared" si="4"/>
        <v>87</v>
      </c>
      <c r="K31" s="14" t="str">
        <f t="shared" si="5"/>
        <v>A</v>
      </c>
      <c r="L31" s="52" t="s">
        <v>47</v>
      </c>
      <c r="M31" s="13"/>
      <c r="N31" s="36" t="str">
        <f t="shared" si="6"/>
        <v/>
      </c>
      <c r="O31" s="2">
        <v>83</v>
      </c>
      <c r="P31" s="2">
        <v>73</v>
      </c>
      <c r="Q31" s="13"/>
      <c r="R31" s="3">
        <v>88</v>
      </c>
      <c r="S31" s="1"/>
      <c r="T31" s="39">
        <f t="shared" si="7"/>
        <v>88</v>
      </c>
      <c r="U31" s="1">
        <v>78</v>
      </c>
      <c r="V31" s="1"/>
      <c r="W31" s="39">
        <f t="shared" si="8"/>
        <v>78</v>
      </c>
      <c r="X31" s="1">
        <v>81</v>
      </c>
      <c r="Y31" s="1"/>
      <c r="Z31" s="39">
        <f t="shared" si="9"/>
        <v>81</v>
      </c>
      <c r="AA31" s="1">
        <v>83</v>
      </c>
      <c r="AB31" s="1"/>
      <c r="AC31" s="39">
        <f t="shared" si="10"/>
        <v>83</v>
      </c>
      <c r="AD31" s="1"/>
      <c r="AE31" s="1"/>
      <c r="AF31" s="39" t="str">
        <f t="shared" si="11"/>
        <v/>
      </c>
      <c r="AG31" s="14">
        <f t="shared" si="12"/>
        <v>88</v>
      </c>
      <c r="AH31" s="14">
        <f t="shared" si="13"/>
        <v>78</v>
      </c>
      <c r="AI31" s="14">
        <f t="shared" si="14"/>
        <v>81</v>
      </c>
      <c r="AJ31" s="14">
        <f t="shared" si="15"/>
        <v>83</v>
      </c>
      <c r="AK31" s="14" t="str">
        <f t="shared" si="16"/>
        <v/>
      </c>
      <c r="AL31" s="35">
        <f t="shared" si="17"/>
        <v>82.5</v>
      </c>
      <c r="AM31" s="6">
        <v>85</v>
      </c>
      <c r="AN31" s="2">
        <v>86</v>
      </c>
      <c r="AO31" s="2">
        <v>85</v>
      </c>
      <c r="AP31" s="2">
        <v>86</v>
      </c>
      <c r="AQ31" s="2">
        <v>90</v>
      </c>
      <c r="AR31" s="49">
        <f t="shared" si="18"/>
        <v>86.4</v>
      </c>
      <c r="AS31" s="13"/>
      <c r="AT31" s="6">
        <v>85</v>
      </c>
      <c r="AU31" s="2">
        <v>86</v>
      </c>
      <c r="AV31" s="2">
        <v>87</v>
      </c>
      <c r="AW31" s="2">
        <v>88</v>
      </c>
      <c r="AX31" s="2"/>
      <c r="AY31" s="51">
        <f t="shared" si="19"/>
        <v>86.5</v>
      </c>
      <c r="AZ31" s="13"/>
      <c r="BA31" s="54" t="s">
        <v>54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13340</v>
      </c>
      <c r="C32" s="14" t="s">
        <v>71</v>
      </c>
      <c r="D32" s="13"/>
      <c r="E32" s="14">
        <f t="shared" si="0"/>
        <v>85</v>
      </c>
      <c r="F32" s="13"/>
      <c r="G32" s="24">
        <f t="shared" si="1"/>
        <v>87</v>
      </c>
      <c r="H32" s="24">
        <f t="shared" si="2"/>
        <v>85</v>
      </c>
      <c r="I32" s="24">
        <f t="shared" si="3"/>
        <v>83</v>
      </c>
      <c r="J32" s="24">
        <f t="shared" si="4"/>
        <v>83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82</v>
      </c>
      <c r="P32" s="2">
        <v>77</v>
      </c>
      <c r="Q32" s="13"/>
      <c r="R32" s="3">
        <v>80</v>
      </c>
      <c r="S32" s="1"/>
      <c r="T32" s="39">
        <f t="shared" si="7"/>
        <v>80</v>
      </c>
      <c r="U32" s="1">
        <v>90</v>
      </c>
      <c r="V32" s="1"/>
      <c r="W32" s="39">
        <f t="shared" si="8"/>
        <v>90</v>
      </c>
      <c r="X32" s="1">
        <v>93</v>
      </c>
      <c r="Y32" s="1"/>
      <c r="Z32" s="39">
        <f t="shared" si="9"/>
        <v>93</v>
      </c>
      <c r="AA32" s="1">
        <v>95</v>
      </c>
      <c r="AB32" s="1"/>
      <c r="AC32" s="39">
        <f t="shared" si="10"/>
        <v>95</v>
      </c>
      <c r="AD32" s="1"/>
      <c r="AE32" s="1"/>
      <c r="AF32" s="39" t="str">
        <f t="shared" si="11"/>
        <v/>
      </c>
      <c r="AG32" s="14">
        <f t="shared" si="12"/>
        <v>80</v>
      </c>
      <c r="AH32" s="14">
        <f t="shared" si="13"/>
        <v>90</v>
      </c>
      <c r="AI32" s="14">
        <f t="shared" si="14"/>
        <v>93</v>
      </c>
      <c r="AJ32" s="14">
        <f t="shared" si="15"/>
        <v>95</v>
      </c>
      <c r="AK32" s="14" t="str">
        <f t="shared" si="16"/>
        <v/>
      </c>
      <c r="AL32" s="35">
        <f t="shared" si="17"/>
        <v>89.5</v>
      </c>
      <c r="AM32" s="6">
        <v>85</v>
      </c>
      <c r="AN32" s="2">
        <v>87</v>
      </c>
      <c r="AO32" s="2">
        <v>85</v>
      </c>
      <c r="AP32" s="2">
        <v>86</v>
      </c>
      <c r="AQ32" s="2">
        <v>90</v>
      </c>
      <c r="AR32" s="49">
        <f t="shared" si="18"/>
        <v>86.6</v>
      </c>
      <c r="AS32" s="13"/>
      <c r="AT32" s="6">
        <v>82</v>
      </c>
      <c r="AU32" s="2">
        <v>82</v>
      </c>
      <c r="AV32" s="2">
        <v>83</v>
      </c>
      <c r="AW32" s="2">
        <v>85</v>
      </c>
      <c r="AX32" s="2"/>
      <c r="AY32" s="51">
        <f t="shared" si="19"/>
        <v>83</v>
      </c>
      <c r="AZ32" s="13"/>
      <c r="BA32" s="54" t="s">
        <v>54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13354</v>
      </c>
      <c r="C33" s="14" t="s">
        <v>72</v>
      </c>
      <c r="D33" s="13"/>
      <c r="E33" s="14">
        <f t="shared" si="0"/>
        <v>80</v>
      </c>
      <c r="F33" s="13"/>
      <c r="G33" s="24">
        <f t="shared" si="1"/>
        <v>81</v>
      </c>
      <c r="H33" s="24">
        <f t="shared" si="2"/>
        <v>80</v>
      </c>
      <c r="I33" s="24">
        <f t="shared" si="3"/>
        <v>84</v>
      </c>
      <c r="J33" s="24">
        <f t="shared" si="4"/>
        <v>84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77</v>
      </c>
      <c r="P33" s="2">
        <v>80</v>
      </c>
      <c r="Q33" s="13"/>
      <c r="R33" s="3">
        <v>83</v>
      </c>
      <c r="S33" s="1">
        <v>78</v>
      </c>
      <c r="T33" s="39">
        <f t="shared" si="7"/>
        <v>83</v>
      </c>
      <c r="U33" s="1">
        <v>65</v>
      </c>
      <c r="V33" s="1">
        <v>78</v>
      </c>
      <c r="W33" s="39">
        <f t="shared" si="8"/>
        <v>78</v>
      </c>
      <c r="X33" s="1">
        <v>68</v>
      </c>
      <c r="Y33" s="1">
        <v>78</v>
      </c>
      <c r="Z33" s="39">
        <f t="shared" si="9"/>
        <v>78</v>
      </c>
      <c r="AA33" s="1">
        <v>71</v>
      </c>
      <c r="AB33" s="1">
        <v>78</v>
      </c>
      <c r="AC33" s="39">
        <f t="shared" si="10"/>
        <v>78</v>
      </c>
      <c r="AD33" s="1"/>
      <c r="AE33" s="1"/>
      <c r="AF33" s="39" t="str">
        <f t="shared" si="11"/>
        <v/>
      </c>
      <c r="AG33" s="14">
        <f t="shared" si="12"/>
        <v>83</v>
      </c>
      <c r="AH33" s="14">
        <f t="shared" si="13"/>
        <v>78</v>
      </c>
      <c r="AI33" s="14">
        <f t="shared" si="14"/>
        <v>78</v>
      </c>
      <c r="AJ33" s="14">
        <f t="shared" si="15"/>
        <v>78</v>
      </c>
      <c r="AK33" s="14" t="str">
        <f t="shared" si="16"/>
        <v/>
      </c>
      <c r="AL33" s="35">
        <f t="shared" si="17"/>
        <v>79.25</v>
      </c>
      <c r="AM33" s="6">
        <v>85</v>
      </c>
      <c r="AN33" s="2">
        <v>87</v>
      </c>
      <c r="AO33" s="2">
        <v>85</v>
      </c>
      <c r="AP33" s="2">
        <v>86</v>
      </c>
      <c r="AQ33" s="2">
        <v>90</v>
      </c>
      <c r="AR33" s="49">
        <f t="shared" si="18"/>
        <v>86.6</v>
      </c>
      <c r="AS33" s="13"/>
      <c r="AT33" s="6">
        <v>82</v>
      </c>
      <c r="AU33" s="2">
        <v>83</v>
      </c>
      <c r="AV33" s="2">
        <v>85</v>
      </c>
      <c r="AW33" s="2">
        <v>85</v>
      </c>
      <c r="AX33" s="2"/>
      <c r="AY33" s="51">
        <f t="shared" si="19"/>
        <v>83.75</v>
      </c>
      <c r="AZ33" s="13"/>
      <c r="BA33" s="54" t="s">
        <v>50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13368</v>
      </c>
      <c r="C34" s="14" t="s">
        <v>73</v>
      </c>
      <c r="D34" s="13"/>
      <c r="E34" s="14">
        <f t="shared" si="0"/>
        <v>81</v>
      </c>
      <c r="F34" s="13"/>
      <c r="G34" s="24">
        <f t="shared" si="1"/>
        <v>83</v>
      </c>
      <c r="H34" s="24">
        <f t="shared" si="2"/>
        <v>81</v>
      </c>
      <c r="I34" s="24">
        <f t="shared" si="3"/>
        <v>87</v>
      </c>
      <c r="J34" s="24">
        <f t="shared" si="4"/>
        <v>87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85</v>
      </c>
      <c r="P34" s="2">
        <v>74</v>
      </c>
      <c r="Q34" s="13"/>
      <c r="R34" s="3">
        <v>86</v>
      </c>
      <c r="S34" s="1"/>
      <c r="T34" s="39">
        <f t="shared" si="7"/>
        <v>86</v>
      </c>
      <c r="U34" s="1">
        <v>65</v>
      </c>
      <c r="V34" s="1">
        <v>78</v>
      </c>
      <c r="W34" s="39">
        <f t="shared" si="8"/>
        <v>78</v>
      </c>
      <c r="X34" s="1">
        <v>68</v>
      </c>
      <c r="Y34" s="1">
        <v>78</v>
      </c>
      <c r="Z34" s="39">
        <f t="shared" si="9"/>
        <v>78</v>
      </c>
      <c r="AA34" s="1">
        <v>71</v>
      </c>
      <c r="AB34" s="1">
        <v>78</v>
      </c>
      <c r="AC34" s="39">
        <f t="shared" si="10"/>
        <v>78</v>
      </c>
      <c r="AD34" s="1"/>
      <c r="AE34" s="1"/>
      <c r="AF34" s="39" t="str">
        <f t="shared" si="11"/>
        <v/>
      </c>
      <c r="AG34" s="14">
        <f t="shared" si="12"/>
        <v>86</v>
      </c>
      <c r="AH34" s="14">
        <f t="shared" si="13"/>
        <v>78</v>
      </c>
      <c r="AI34" s="14">
        <f t="shared" si="14"/>
        <v>78</v>
      </c>
      <c r="AJ34" s="14">
        <f t="shared" si="15"/>
        <v>78</v>
      </c>
      <c r="AK34" s="14" t="str">
        <f t="shared" si="16"/>
        <v/>
      </c>
      <c r="AL34" s="35">
        <f t="shared" si="17"/>
        <v>80</v>
      </c>
      <c r="AM34" s="6">
        <v>85</v>
      </c>
      <c r="AN34" s="2">
        <v>86</v>
      </c>
      <c r="AO34" s="2">
        <v>85</v>
      </c>
      <c r="AP34" s="2">
        <v>86</v>
      </c>
      <c r="AQ34" s="2">
        <v>90</v>
      </c>
      <c r="AR34" s="49">
        <f t="shared" si="18"/>
        <v>86.4</v>
      </c>
      <c r="AS34" s="13"/>
      <c r="AT34" s="6">
        <v>85</v>
      </c>
      <c r="AU34" s="2">
        <v>87</v>
      </c>
      <c r="AV34" s="2">
        <v>87</v>
      </c>
      <c r="AW34" s="2">
        <v>88</v>
      </c>
      <c r="AX34" s="2"/>
      <c r="AY34" s="51">
        <f t="shared" si="19"/>
        <v>86.75</v>
      </c>
      <c r="AZ34" s="13"/>
      <c r="BA34" s="54" t="s">
        <v>50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13382</v>
      </c>
      <c r="C35" s="14" t="s">
        <v>74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>
        <f t="shared" si="3"/>
        <v>84</v>
      </c>
      <c r="J35" s="24">
        <f t="shared" si="4"/>
        <v>84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87</v>
      </c>
      <c r="P35" s="2">
        <v>77</v>
      </c>
      <c r="Q35" s="13"/>
      <c r="R35" s="3">
        <v>90</v>
      </c>
      <c r="S35" s="1"/>
      <c r="T35" s="39">
        <f t="shared" si="7"/>
        <v>90</v>
      </c>
      <c r="U35" s="1">
        <v>75</v>
      </c>
      <c r="V35" s="1">
        <v>78</v>
      </c>
      <c r="W35" s="39">
        <f t="shared" si="8"/>
        <v>78</v>
      </c>
      <c r="X35" s="1">
        <v>78</v>
      </c>
      <c r="Y35" s="1"/>
      <c r="Z35" s="39">
        <f t="shared" si="9"/>
        <v>78</v>
      </c>
      <c r="AA35" s="1">
        <v>80</v>
      </c>
      <c r="AB35" s="1"/>
      <c r="AC35" s="39">
        <f t="shared" si="10"/>
        <v>80</v>
      </c>
      <c r="AD35" s="1"/>
      <c r="AE35" s="1"/>
      <c r="AF35" s="39" t="str">
        <f t="shared" si="11"/>
        <v/>
      </c>
      <c r="AG35" s="14">
        <f t="shared" si="12"/>
        <v>90</v>
      </c>
      <c r="AH35" s="14">
        <f t="shared" si="13"/>
        <v>78</v>
      </c>
      <c r="AI35" s="14">
        <f t="shared" si="14"/>
        <v>78</v>
      </c>
      <c r="AJ35" s="14">
        <f t="shared" si="15"/>
        <v>80</v>
      </c>
      <c r="AK35" s="14" t="str">
        <f t="shared" si="16"/>
        <v/>
      </c>
      <c r="AL35" s="35">
        <f t="shared" si="17"/>
        <v>81.5</v>
      </c>
      <c r="AM35" s="6">
        <v>85</v>
      </c>
      <c r="AN35" s="2">
        <v>86</v>
      </c>
      <c r="AO35" s="2">
        <v>85</v>
      </c>
      <c r="AP35" s="2">
        <v>86</v>
      </c>
      <c r="AQ35" s="2">
        <v>90</v>
      </c>
      <c r="AR35" s="49">
        <f t="shared" si="18"/>
        <v>86.4</v>
      </c>
      <c r="AS35" s="13"/>
      <c r="AT35" s="6">
        <v>82</v>
      </c>
      <c r="AU35" s="2">
        <v>83</v>
      </c>
      <c r="AV35" s="2">
        <v>84</v>
      </c>
      <c r="AW35" s="2">
        <v>85</v>
      </c>
      <c r="AX35" s="2"/>
      <c r="AY35" s="51">
        <f t="shared" si="19"/>
        <v>83.5</v>
      </c>
      <c r="AZ35" s="13"/>
      <c r="BA35" s="54" t="s">
        <v>50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13396</v>
      </c>
      <c r="C36" s="14" t="s">
        <v>75</v>
      </c>
      <c r="D36" s="13"/>
      <c r="E36" s="14">
        <f t="shared" si="0"/>
        <v>79</v>
      </c>
      <c r="F36" s="13"/>
      <c r="G36" s="24">
        <f t="shared" si="1"/>
        <v>80</v>
      </c>
      <c r="H36" s="24">
        <f t="shared" si="2"/>
        <v>79</v>
      </c>
      <c r="I36" s="24">
        <f t="shared" si="3"/>
        <v>82</v>
      </c>
      <c r="J36" s="24">
        <f t="shared" si="4"/>
        <v>82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72</v>
      </c>
      <c r="P36" s="2">
        <v>73</v>
      </c>
      <c r="Q36" s="13"/>
      <c r="R36" s="3">
        <v>83</v>
      </c>
      <c r="S36" s="1">
        <v>78</v>
      </c>
      <c r="T36" s="39">
        <f t="shared" si="7"/>
        <v>83</v>
      </c>
      <c r="U36" s="1"/>
      <c r="V36" s="1"/>
      <c r="W36" s="39" t="str">
        <f t="shared" si="8"/>
        <v/>
      </c>
      <c r="X36" s="1"/>
      <c r="Y36" s="1"/>
      <c r="Z36" s="39" t="str">
        <f t="shared" si="9"/>
        <v/>
      </c>
      <c r="AA36" s="1"/>
      <c r="AB36" s="1"/>
      <c r="AC36" s="39" t="str">
        <f t="shared" si="10"/>
        <v/>
      </c>
      <c r="AD36" s="1"/>
      <c r="AE36" s="1"/>
      <c r="AF36" s="39" t="str">
        <f t="shared" si="11"/>
        <v/>
      </c>
      <c r="AG36" s="14">
        <f t="shared" si="12"/>
        <v>83</v>
      </c>
      <c r="AH36" s="14" t="str">
        <f t="shared" si="13"/>
        <v/>
      </c>
      <c r="AI36" s="14" t="str">
        <f t="shared" si="14"/>
        <v/>
      </c>
      <c r="AJ36" s="14" t="str">
        <f t="shared" si="15"/>
        <v/>
      </c>
      <c r="AK36" s="14" t="str">
        <f t="shared" si="16"/>
        <v/>
      </c>
      <c r="AL36" s="35">
        <f t="shared" si="17"/>
        <v>83</v>
      </c>
      <c r="AM36" s="6">
        <v>80</v>
      </c>
      <c r="AN36" s="2">
        <v>80</v>
      </c>
      <c r="AO36" s="2">
        <v>80</v>
      </c>
      <c r="AP36" s="2">
        <v>85</v>
      </c>
      <c r="AQ36" s="2">
        <v>90</v>
      </c>
      <c r="AR36" s="49">
        <f t="shared" si="18"/>
        <v>83</v>
      </c>
      <c r="AS36" s="13"/>
      <c r="AT36" s="6">
        <v>80</v>
      </c>
      <c r="AU36" s="2">
        <v>82</v>
      </c>
      <c r="AV36" s="2">
        <v>82</v>
      </c>
      <c r="AW36" s="2">
        <v>83</v>
      </c>
      <c r="AX36" s="2"/>
      <c r="AY36" s="51">
        <f t="shared" si="19"/>
        <v>81.75</v>
      </c>
      <c r="AZ36" s="13"/>
      <c r="BA36" s="54" t="s">
        <v>50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13410</v>
      </c>
      <c r="C37" s="14" t="s">
        <v>76</v>
      </c>
      <c r="D37" s="13"/>
      <c r="E37" s="14">
        <f t="shared" si="0"/>
        <v>89</v>
      </c>
      <c r="F37" s="13"/>
      <c r="G37" s="24">
        <f t="shared" si="1"/>
        <v>92</v>
      </c>
      <c r="H37" s="24">
        <f t="shared" si="2"/>
        <v>89</v>
      </c>
      <c r="I37" s="24">
        <f t="shared" si="3"/>
        <v>87</v>
      </c>
      <c r="J37" s="24">
        <f t="shared" si="4"/>
        <v>87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90</v>
      </c>
      <c r="P37" s="2">
        <v>80</v>
      </c>
      <c r="Q37" s="13"/>
      <c r="R37" s="3">
        <v>80</v>
      </c>
      <c r="S37" s="1"/>
      <c r="T37" s="39">
        <f t="shared" si="7"/>
        <v>80</v>
      </c>
      <c r="U37" s="1">
        <v>95</v>
      </c>
      <c r="V37" s="1"/>
      <c r="W37" s="39">
        <f t="shared" si="8"/>
        <v>95</v>
      </c>
      <c r="X37" s="1">
        <v>98</v>
      </c>
      <c r="Y37" s="1"/>
      <c r="Z37" s="39">
        <f t="shared" si="9"/>
        <v>98</v>
      </c>
      <c r="AA37" s="1">
        <v>100</v>
      </c>
      <c r="AB37" s="1"/>
      <c r="AC37" s="39">
        <f t="shared" si="10"/>
        <v>100</v>
      </c>
      <c r="AD37" s="1"/>
      <c r="AE37" s="1"/>
      <c r="AF37" s="39" t="str">
        <f t="shared" si="11"/>
        <v/>
      </c>
      <c r="AG37" s="14">
        <f t="shared" si="12"/>
        <v>80</v>
      </c>
      <c r="AH37" s="14">
        <f t="shared" si="13"/>
        <v>95</v>
      </c>
      <c r="AI37" s="14">
        <f t="shared" si="14"/>
        <v>98</v>
      </c>
      <c r="AJ37" s="14">
        <f t="shared" si="15"/>
        <v>100</v>
      </c>
      <c r="AK37" s="14" t="str">
        <f t="shared" si="16"/>
        <v/>
      </c>
      <c r="AL37" s="35">
        <f t="shared" si="17"/>
        <v>93.25</v>
      </c>
      <c r="AM37" s="6">
        <v>90</v>
      </c>
      <c r="AN37" s="2">
        <v>90</v>
      </c>
      <c r="AO37" s="2">
        <v>90</v>
      </c>
      <c r="AP37" s="2">
        <v>91</v>
      </c>
      <c r="AQ37" s="2">
        <v>92</v>
      </c>
      <c r="AR37" s="49">
        <f t="shared" si="18"/>
        <v>90.6</v>
      </c>
      <c r="AS37" s="13"/>
      <c r="AT37" s="6">
        <v>85</v>
      </c>
      <c r="AU37" s="2">
        <v>86</v>
      </c>
      <c r="AV37" s="2">
        <v>88</v>
      </c>
      <c r="AW37" s="2">
        <v>88</v>
      </c>
      <c r="AX37" s="2"/>
      <c r="AY37" s="51">
        <f t="shared" si="19"/>
        <v>86.75</v>
      </c>
      <c r="AZ37" s="13"/>
      <c r="BA37" s="54" t="s">
        <v>54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13424</v>
      </c>
      <c r="C38" s="14" t="s">
        <v>77</v>
      </c>
      <c r="D38" s="13"/>
      <c r="E38" s="14">
        <f t="shared" si="0"/>
        <v>81</v>
      </c>
      <c r="F38" s="13"/>
      <c r="G38" s="24">
        <f t="shared" si="1"/>
        <v>80</v>
      </c>
      <c r="H38" s="24">
        <f t="shared" si="2"/>
        <v>81</v>
      </c>
      <c r="I38" s="24">
        <f t="shared" si="3"/>
        <v>83</v>
      </c>
      <c r="J38" s="24">
        <f t="shared" si="4"/>
        <v>83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75</v>
      </c>
      <c r="P38" s="2">
        <v>85</v>
      </c>
      <c r="Q38" s="13"/>
      <c r="R38" s="3">
        <v>80</v>
      </c>
      <c r="S38" s="1"/>
      <c r="T38" s="39">
        <f t="shared" si="7"/>
        <v>80</v>
      </c>
      <c r="U38" s="1"/>
      <c r="V38" s="1"/>
      <c r="W38" s="39" t="str">
        <f t="shared" si="8"/>
        <v/>
      </c>
      <c r="X38" s="1"/>
      <c r="Y38" s="1"/>
      <c r="Z38" s="39" t="str">
        <f t="shared" si="9"/>
        <v/>
      </c>
      <c r="AA38" s="1"/>
      <c r="AB38" s="1"/>
      <c r="AC38" s="39" t="str">
        <f t="shared" si="10"/>
        <v/>
      </c>
      <c r="AD38" s="1"/>
      <c r="AE38" s="1"/>
      <c r="AF38" s="39" t="str">
        <f t="shared" si="11"/>
        <v/>
      </c>
      <c r="AG38" s="14">
        <f t="shared" si="12"/>
        <v>80</v>
      </c>
      <c r="AH38" s="14" t="str">
        <f t="shared" si="13"/>
        <v/>
      </c>
      <c r="AI38" s="14" t="str">
        <f t="shared" si="14"/>
        <v/>
      </c>
      <c r="AJ38" s="14" t="str">
        <f t="shared" si="15"/>
        <v/>
      </c>
      <c r="AK38" s="14" t="str">
        <f t="shared" si="16"/>
        <v/>
      </c>
      <c r="AL38" s="35">
        <f t="shared" si="17"/>
        <v>80</v>
      </c>
      <c r="AM38" s="6">
        <v>85</v>
      </c>
      <c r="AN38" s="2">
        <v>85</v>
      </c>
      <c r="AO38" s="2">
        <v>85</v>
      </c>
      <c r="AP38" s="2">
        <v>86</v>
      </c>
      <c r="AQ38" s="2">
        <v>90</v>
      </c>
      <c r="AR38" s="49">
        <f t="shared" si="18"/>
        <v>86.2</v>
      </c>
      <c r="AS38" s="13"/>
      <c r="AT38" s="6">
        <v>82</v>
      </c>
      <c r="AU38" s="2">
        <v>82</v>
      </c>
      <c r="AV38" s="2">
        <v>83</v>
      </c>
      <c r="AW38" s="2">
        <v>85</v>
      </c>
      <c r="AX38" s="2"/>
      <c r="AY38" s="51">
        <f t="shared" si="19"/>
        <v>83</v>
      </c>
      <c r="AZ38" s="13"/>
      <c r="BA38" s="54" t="s">
        <v>50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13438</v>
      </c>
      <c r="C39" s="14" t="s">
        <v>78</v>
      </c>
      <c r="D39" s="13"/>
      <c r="E39" s="14">
        <f t="shared" si="0"/>
        <v>83</v>
      </c>
      <c r="F39" s="13"/>
      <c r="G39" s="24">
        <f t="shared" si="1"/>
        <v>85</v>
      </c>
      <c r="H39" s="24">
        <f t="shared" si="2"/>
        <v>83</v>
      </c>
      <c r="I39" s="24">
        <f t="shared" si="3"/>
        <v>85</v>
      </c>
      <c r="J39" s="24">
        <f t="shared" si="4"/>
        <v>85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85</v>
      </c>
      <c r="P39" s="2">
        <v>77</v>
      </c>
      <c r="Q39" s="13"/>
      <c r="R39" s="3">
        <v>92</v>
      </c>
      <c r="S39" s="1"/>
      <c r="T39" s="39">
        <f t="shared" si="7"/>
        <v>92</v>
      </c>
      <c r="U39" s="1">
        <v>80</v>
      </c>
      <c r="V39" s="1"/>
      <c r="W39" s="39">
        <f t="shared" si="8"/>
        <v>80</v>
      </c>
      <c r="X39" s="1">
        <v>83</v>
      </c>
      <c r="Y39" s="1"/>
      <c r="Z39" s="39">
        <f t="shared" si="9"/>
        <v>83</v>
      </c>
      <c r="AA39" s="1">
        <v>85</v>
      </c>
      <c r="AB39" s="1"/>
      <c r="AC39" s="39">
        <f t="shared" si="10"/>
        <v>85</v>
      </c>
      <c r="AD39" s="1"/>
      <c r="AE39" s="1"/>
      <c r="AF39" s="39" t="str">
        <f t="shared" si="11"/>
        <v/>
      </c>
      <c r="AG39" s="14">
        <f t="shared" si="12"/>
        <v>92</v>
      </c>
      <c r="AH39" s="14">
        <f t="shared" si="13"/>
        <v>80</v>
      </c>
      <c r="AI39" s="14">
        <f t="shared" si="14"/>
        <v>83</v>
      </c>
      <c r="AJ39" s="14">
        <f t="shared" si="15"/>
        <v>85</v>
      </c>
      <c r="AK39" s="14" t="str">
        <f t="shared" si="16"/>
        <v/>
      </c>
      <c r="AL39" s="35">
        <f t="shared" si="17"/>
        <v>85</v>
      </c>
      <c r="AM39" s="6">
        <v>82</v>
      </c>
      <c r="AN39" s="2">
        <v>85</v>
      </c>
      <c r="AO39" s="2">
        <v>82</v>
      </c>
      <c r="AP39" s="2">
        <v>85</v>
      </c>
      <c r="AQ39" s="2">
        <v>90</v>
      </c>
      <c r="AR39" s="49">
        <f t="shared" si="18"/>
        <v>84.8</v>
      </c>
      <c r="AS39" s="13"/>
      <c r="AT39" s="6">
        <v>83</v>
      </c>
      <c r="AU39" s="2">
        <v>84</v>
      </c>
      <c r="AV39" s="2">
        <v>85</v>
      </c>
      <c r="AW39" s="2">
        <v>86</v>
      </c>
      <c r="AX39" s="2"/>
      <c r="AY39" s="51">
        <f t="shared" si="19"/>
        <v>84.5</v>
      </c>
      <c r="AZ39" s="13"/>
      <c r="BA39" s="54" t="s">
        <v>50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13452</v>
      </c>
      <c r="C40" s="14" t="s">
        <v>79</v>
      </c>
      <c r="D40" s="13"/>
      <c r="E40" s="14" t="str">
        <f t="shared" si="0"/>
        <v/>
      </c>
      <c r="F40" s="13"/>
      <c r="G40" s="24" t="str">
        <f t="shared" si="1"/>
        <v/>
      </c>
      <c r="H40" s="24" t="str">
        <f t="shared" si="2"/>
        <v/>
      </c>
      <c r="I40" s="24" t="e">
        <f t="shared" si="3"/>
        <v>#VALUE!</v>
      </c>
      <c r="J40" s="24" t="str">
        <f t="shared" si="4"/>
        <v/>
      </c>
      <c r="K40" s="14" t="str">
        <f t="shared" si="5"/>
        <v/>
      </c>
      <c r="L40" s="52"/>
      <c r="M40" s="13"/>
      <c r="N40" s="36" t="str">
        <f t="shared" si="6"/>
        <v/>
      </c>
      <c r="O40" s="2">
        <v>65</v>
      </c>
      <c r="P40" s="2"/>
      <c r="Q40" s="13"/>
      <c r="R40" s="3"/>
      <c r="S40" s="1"/>
      <c r="T40" s="39" t="str">
        <f t="shared" si="7"/>
        <v/>
      </c>
      <c r="U40" s="1"/>
      <c r="V40" s="1"/>
      <c r="W40" s="39" t="str">
        <f t="shared" si="8"/>
        <v/>
      </c>
      <c r="X40" s="1"/>
      <c r="Y40" s="1"/>
      <c r="Z40" s="39" t="str">
        <f t="shared" si="9"/>
        <v/>
      </c>
      <c r="AA40" s="1"/>
      <c r="AB40" s="1"/>
      <c r="AC40" s="39" t="str">
        <f t="shared" si="10"/>
        <v/>
      </c>
      <c r="AD40" s="1"/>
      <c r="AE40" s="1"/>
      <c r="AF40" s="39" t="str">
        <f t="shared" si="11"/>
        <v/>
      </c>
      <c r="AG40" s="14" t="str">
        <f t="shared" si="12"/>
        <v/>
      </c>
      <c r="AH40" s="14" t="str">
        <f t="shared" si="13"/>
        <v/>
      </c>
      <c r="AI40" s="14" t="str">
        <f t="shared" si="14"/>
        <v/>
      </c>
      <c r="AJ40" s="14" t="str">
        <f t="shared" si="15"/>
        <v/>
      </c>
      <c r="AK40" s="14" t="str">
        <f t="shared" si="16"/>
        <v/>
      </c>
      <c r="AL40" s="35" t="str">
        <f t="shared" si="17"/>
        <v/>
      </c>
      <c r="AM40" s="6"/>
      <c r="AN40" s="2"/>
      <c r="AO40" s="2">
        <v>80</v>
      </c>
      <c r="AP40" s="2">
        <v>85</v>
      </c>
      <c r="AQ40" s="2">
        <v>90</v>
      </c>
      <c r="AR40" s="49">
        <f t="shared" si="18"/>
        <v>85</v>
      </c>
      <c r="AS40" s="13"/>
      <c r="AT40" s="6"/>
      <c r="AU40" s="2"/>
      <c r="AV40" s="2"/>
      <c r="AW40" s="2"/>
      <c r="AX40" s="2"/>
      <c r="AY40" s="51" t="str">
        <f t="shared" si="19"/>
        <v/>
      </c>
      <c r="AZ40" s="13"/>
      <c r="BA40" s="54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13466</v>
      </c>
      <c r="C41" s="14" t="s">
        <v>80</v>
      </c>
      <c r="D41" s="13"/>
      <c r="E41" s="14">
        <f t="shared" si="0"/>
        <v>81</v>
      </c>
      <c r="F41" s="13"/>
      <c r="G41" s="24">
        <f t="shared" si="1"/>
        <v>82</v>
      </c>
      <c r="H41" s="24">
        <f t="shared" si="2"/>
        <v>81</v>
      </c>
      <c r="I41" s="24">
        <f t="shared" si="3"/>
        <v>86</v>
      </c>
      <c r="J41" s="24">
        <f t="shared" si="4"/>
        <v>86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84</v>
      </c>
      <c r="P41" s="2">
        <v>77</v>
      </c>
      <c r="Q41" s="13"/>
      <c r="R41" s="3">
        <v>80</v>
      </c>
      <c r="S41" s="1"/>
      <c r="T41" s="39">
        <f t="shared" si="7"/>
        <v>80</v>
      </c>
      <c r="U41" s="1">
        <v>70</v>
      </c>
      <c r="V41" s="1">
        <v>78</v>
      </c>
      <c r="W41" s="39">
        <f t="shared" si="8"/>
        <v>78</v>
      </c>
      <c r="X41" s="1">
        <v>73</v>
      </c>
      <c r="Y41" s="1">
        <v>78</v>
      </c>
      <c r="Z41" s="39">
        <f t="shared" si="9"/>
        <v>78</v>
      </c>
      <c r="AA41" s="1">
        <v>75</v>
      </c>
      <c r="AB41" s="1">
        <v>78</v>
      </c>
      <c r="AC41" s="39">
        <f t="shared" si="10"/>
        <v>78</v>
      </c>
      <c r="AD41" s="1"/>
      <c r="AE41" s="1"/>
      <c r="AF41" s="39" t="str">
        <f t="shared" si="11"/>
        <v/>
      </c>
      <c r="AG41" s="14">
        <f t="shared" si="12"/>
        <v>80</v>
      </c>
      <c r="AH41" s="14">
        <f t="shared" si="13"/>
        <v>78</v>
      </c>
      <c r="AI41" s="14">
        <f t="shared" si="14"/>
        <v>78</v>
      </c>
      <c r="AJ41" s="14">
        <f t="shared" si="15"/>
        <v>78</v>
      </c>
      <c r="AK41" s="14" t="str">
        <f t="shared" si="16"/>
        <v/>
      </c>
      <c r="AL41" s="35">
        <f t="shared" si="17"/>
        <v>78.5</v>
      </c>
      <c r="AM41" s="6">
        <v>85</v>
      </c>
      <c r="AN41" s="2">
        <v>90</v>
      </c>
      <c r="AO41" s="2">
        <v>85</v>
      </c>
      <c r="AP41" s="2">
        <v>86</v>
      </c>
      <c r="AQ41" s="2">
        <v>90</v>
      </c>
      <c r="AR41" s="49">
        <f t="shared" si="18"/>
        <v>87.2</v>
      </c>
      <c r="AS41" s="13"/>
      <c r="AT41" s="6">
        <v>85</v>
      </c>
      <c r="AU41" s="2">
        <v>85</v>
      </c>
      <c r="AV41" s="2">
        <v>85</v>
      </c>
      <c r="AW41" s="2">
        <v>87</v>
      </c>
      <c r="AX41" s="2"/>
      <c r="AY41" s="51">
        <f t="shared" si="19"/>
        <v>85.5</v>
      </c>
      <c r="AZ41" s="13"/>
      <c r="BA41" s="54" t="s">
        <v>50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13480</v>
      </c>
      <c r="C42" s="14" t="s">
        <v>81</v>
      </c>
      <c r="D42" s="13"/>
      <c r="E42" s="14">
        <f t="shared" si="0"/>
        <v>78</v>
      </c>
      <c r="F42" s="13"/>
      <c r="G42" s="24">
        <f t="shared" si="1"/>
        <v>78</v>
      </c>
      <c r="H42" s="24">
        <f t="shared" si="2"/>
        <v>78</v>
      </c>
      <c r="I42" s="24">
        <f t="shared" si="3"/>
        <v>78</v>
      </c>
      <c r="J42" s="24">
        <f t="shared" si="4"/>
        <v>78</v>
      </c>
      <c r="K42" s="14" t="str">
        <f t="shared" si="5"/>
        <v/>
      </c>
      <c r="L42" s="52" t="s">
        <v>47</v>
      </c>
      <c r="M42" s="13"/>
      <c r="N42" s="36" t="str">
        <f t="shared" si="6"/>
        <v/>
      </c>
      <c r="O42" s="2">
        <v>77</v>
      </c>
      <c r="P42" s="2">
        <v>77</v>
      </c>
      <c r="Q42" s="13"/>
      <c r="R42" s="3">
        <v>78</v>
      </c>
      <c r="S42" s="1"/>
      <c r="T42" s="39">
        <f t="shared" si="7"/>
        <v>78</v>
      </c>
      <c r="U42" s="1">
        <v>65</v>
      </c>
      <c r="V42" s="1">
        <v>78</v>
      </c>
      <c r="W42" s="39">
        <f t="shared" si="8"/>
        <v>78</v>
      </c>
      <c r="X42" s="1">
        <v>68</v>
      </c>
      <c r="Y42" s="1">
        <v>78</v>
      </c>
      <c r="Z42" s="39">
        <f t="shared" si="9"/>
        <v>78</v>
      </c>
      <c r="AA42" s="1">
        <v>71</v>
      </c>
      <c r="AB42" s="1">
        <v>78</v>
      </c>
      <c r="AC42" s="39">
        <f t="shared" si="10"/>
        <v>78</v>
      </c>
      <c r="AD42" s="1"/>
      <c r="AE42" s="1"/>
      <c r="AF42" s="39" t="str">
        <f t="shared" si="11"/>
        <v/>
      </c>
      <c r="AG42" s="14">
        <f t="shared" si="12"/>
        <v>78</v>
      </c>
      <c r="AH42" s="14">
        <f t="shared" si="13"/>
        <v>78</v>
      </c>
      <c r="AI42" s="14">
        <f t="shared" si="14"/>
        <v>78</v>
      </c>
      <c r="AJ42" s="14">
        <f t="shared" si="15"/>
        <v>78</v>
      </c>
      <c r="AK42" s="14" t="str">
        <f t="shared" si="16"/>
        <v/>
      </c>
      <c r="AL42" s="35">
        <f t="shared" si="17"/>
        <v>78</v>
      </c>
      <c r="AM42" s="6">
        <v>78</v>
      </c>
      <c r="AN42" s="2">
        <v>78</v>
      </c>
      <c r="AO42" s="2">
        <v>78</v>
      </c>
      <c r="AP42" s="2">
        <v>78</v>
      </c>
      <c r="AQ42" s="2">
        <v>78</v>
      </c>
      <c r="AR42" s="49">
        <f t="shared" si="18"/>
        <v>78</v>
      </c>
      <c r="AS42" s="13"/>
      <c r="AT42" s="6">
        <v>78</v>
      </c>
      <c r="AU42" s="2">
        <v>78</v>
      </c>
      <c r="AV42" s="2">
        <v>78</v>
      </c>
      <c r="AW42" s="2">
        <v>78</v>
      </c>
      <c r="AX42" s="2"/>
      <c r="AY42" s="51">
        <f t="shared" si="19"/>
        <v>78</v>
      </c>
      <c r="AZ42" s="13"/>
      <c r="BA42" s="54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17480</v>
      </c>
      <c r="C43" s="14" t="s">
        <v>82</v>
      </c>
      <c r="D43" s="13"/>
      <c r="E43" s="14">
        <f t="shared" si="0"/>
        <v>80</v>
      </c>
      <c r="F43" s="13"/>
      <c r="G43" s="24">
        <f t="shared" si="1"/>
        <v>82</v>
      </c>
      <c r="H43" s="24">
        <f t="shared" si="2"/>
        <v>80</v>
      </c>
      <c r="I43" s="24">
        <f t="shared" si="3"/>
        <v>87</v>
      </c>
      <c r="J43" s="24">
        <f t="shared" si="4"/>
        <v>87</v>
      </c>
      <c r="K43" s="14" t="str">
        <f t="shared" si="5"/>
        <v>A</v>
      </c>
      <c r="L43" s="52" t="s">
        <v>47</v>
      </c>
      <c r="M43" s="13"/>
      <c r="N43" s="36" t="str">
        <f t="shared" si="6"/>
        <v/>
      </c>
      <c r="O43" s="2">
        <v>78</v>
      </c>
      <c r="P43" s="2">
        <v>74</v>
      </c>
      <c r="Q43" s="13"/>
      <c r="R43" s="3">
        <v>95</v>
      </c>
      <c r="S43" s="1"/>
      <c r="T43" s="39">
        <f t="shared" si="7"/>
        <v>95</v>
      </c>
      <c r="U43" s="1">
        <v>73</v>
      </c>
      <c r="V43" s="1">
        <v>78</v>
      </c>
      <c r="W43" s="39">
        <f t="shared" si="8"/>
        <v>78</v>
      </c>
      <c r="X43" s="1">
        <v>76</v>
      </c>
      <c r="Y43" s="1">
        <v>78</v>
      </c>
      <c r="Z43" s="39">
        <f t="shared" si="9"/>
        <v>78</v>
      </c>
      <c r="AA43" s="1">
        <v>78</v>
      </c>
      <c r="AB43" s="1"/>
      <c r="AC43" s="39">
        <f t="shared" si="10"/>
        <v>78</v>
      </c>
      <c r="AD43" s="1"/>
      <c r="AE43" s="1"/>
      <c r="AF43" s="39" t="str">
        <f t="shared" si="11"/>
        <v/>
      </c>
      <c r="AG43" s="14">
        <f t="shared" si="12"/>
        <v>95</v>
      </c>
      <c r="AH43" s="14">
        <f t="shared" si="13"/>
        <v>78</v>
      </c>
      <c r="AI43" s="14">
        <f t="shared" si="14"/>
        <v>78</v>
      </c>
      <c r="AJ43" s="14">
        <f t="shared" si="15"/>
        <v>78</v>
      </c>
      <c r="AK43" s="14" t="str">
        <f t="shared" si="16"/>
        <v/>
      </c>
      <c r="AL43" s="35">
        <f t="shared" si="17"/>
        <v>82.25</v>
      </c>
      <c r="AM43" s="6">
        <v>80</v>
      </c>
      <c r="AN43" s="2">
        <v>85</v>
      </c>
      <c r="AO43" s="2">
        <v>85</v>
      </c>
      <c r="AP43" s="2">
        <v>86</v>
      </c>
      <c r="AQ43" s="2">
        <v>90</v>
      </c>
      <c r="AR43" s="49">
        <f t="shared" si="18"/>
        <v>85.2</v>
      </c>
      <c r="AS43" s="13"/>
      <c r="AT43" s="6">
        <v>85</v>
      </c>
      <c r="AU43" s="2">
        <v>86</v>
      </c>
      <c r="AV43" s="2">
        <v>88</v>
      </c>
      <c r="AW43" s="2">
        <v>88</v>
      </c>
      <c r="AX43" s="2"/>
      <c r="AY43" s="51">
        <f t="shared" si="19"/>
        <v>86.75</v>
      </c>
      <c r="AZ43" s="13"/>
      <c r="BA43" s="54" t="s">
        <v>54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89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81.90625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76.9375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571" priority="1" operator="lessThan">
      <formula>$C$4</formula>
    </cfRule>
  </conditionalFormatting>
  <conditionalFormatting sqref="T12">
    <cfRule type="cellIs" dxfId="1570" priority="2" operator="lessThan">
      <formula>$C$4</formula>
    </cfRule>
  </conditionalFormatting>
  <conditionalFormatting sqref="T13">
    <cfRule type="cellIs" dxfId="1569" priority="3" operator="lessThan">
      <formula>$C$4</formula>
    </cfRule>
  </conditionalFormatting>
  <conditionalFormatting sqref="T14">
    <cfRule type="cellIs" dxfId="1568" priority="4" operator="lessThan">
      <formula>$C$4</formula>
    </cfRule>
  </conditionalFormatting>
  <conditionalFormatting sqref="T15">
    <cfRule type="cellIs" dxfId="1567" priority="5" operator="lessThan">
      <formula>$C$4</formula>
    </cfRule>
  </conditionalFormatting>
  <conditionalFormatting sqref="T16">
    <cfRule type="cellIs" dxfId="1566" priority="6" operator="lessThan">
      <formula>$C$4</formula>
    </cfRule>
  </conditionalFormatting>
  <conditionalFormatting sqref="T17">
    <cfRule type="cellIs" dxfId="1565" priority="7" operator="lessThan">
      <formula>$C$4</formula>
    </cfRule>
  </conditionalFormatting>
  <conditionalFormatting sqref="T18">
    <cfRule type="cellIs" dxfId="1564" priority="8" operator="lessThan">
      <formula>$C$4</formula>
    </cfRule>
  </conditionalFormatting>
  <conditionalFormatting sqref="T19">
    <cfRule type="cellIs" dxfId="1563" priority="9" operator="lessThan">
      <formula>$C$4</formula>
    </cfRule>
  </conditionalFormatting>
  <conditionalFormatting sqref="T20">
    <cfRule type="cellIs" dxfId="1562" priority="10" operator="lessThan">
      <formula>$C$4</formula>
    </cfRule>
  </conditionalFormatting>
  <conditionalFormatting sqref="T21">
    <cfRule type="cellIs" dxfId="1561" priority="11" operator="lessThan">
      <formula>$C$4</formula>
    </cfRule>
  </conditionalFormatting>
  <conditionalFormatting sqref="T22">
    <cfRule type="cellIs" dxfId="1560" priority="12" operator="lessThan">
      <formula>$C$4</formula>
    </cfRule>
  </conditionalFormatting>
  <conditionalFormatting sqref="T23">
    <cfRule type="cellIs" dxfId="1559" priority="13" operator="lessThan">
      <formula>$C$4</formula>
    </cfRule>
  </conditionalFormatting>
  <conditionalFormatting sqref="T24">
    <cfRule type="cellIs" dxfId="1558" priority="14" operator="lessThan">
      <formula>$C$4</formula>
    </cfRule>
  </conditionalFormatting>
  <conditionalFormatting sqref="T25">
    <cfRule type="cellIs" dxfId="1557" priority="15" operator="lessThan">
      <formula>$C$4</formula>
    </cfRule>
  </conditionalFormatting>
  <conditionalFormatting sqref="T26">
    <cfRule type="cellIs" dxfId="1556" priority="16" operator="lessThan">
      <formula>$C$4</formula>
    </cfRule>
  </conditionalFormatting>
  <conditionalFormatting sqref="T27">
    <cfRule type="cellIs" dxfId="1555" priority="17" operator="lessThan">
      <formula>$C$4</formula>
    </cfRule>
  </conditionalFormatting>
  <conditionalFormatting sqref="T28">
    <cfRule type="cellIs" dxfId="1554" priority="18" operator="lessThan">
      <formula>$C$4</formula>
    </cfRule>
  </conditionalFormatting>
  <conditionalFormatting sqref="T29">
    <cfRule type="cellIs" dxfId="1553" priority="19" operator="lessThan">
      <formula>$C$4</formula>
    </cfRule>
  </conditionalFormatting>
  <conditionalFormatting sqref="T30">
    <cfRule type="cellIs" dxfId="1552" priority="20" operator="lessThan">
      <formula>$C$4</formula>
    </cfRule>
  </conditionalFormatting>
  <conditionalFormatting sqref="T31">
    <cfRule type="cellIs" dxfId="1551" priority="21" operator="lessThan">
      <formula>$C$4</formula>
    </cfRule>
  </conditionalFormatting>
  <conditionalFormatting sqref="T32">
    <cfRule type="cellIs" dxfId="1550" priority="22" operator="lessThan">
      <formula>$C$4</formula>
    </cfRule>
  </conditionalFormatting>
  <conditionalFormatting sqref="T33">
    <cfRule type="cellIs" dxfId="1549" priority="23" operator="lessThan">
      <formula>$C$4</formula>
    </cfRule>
  </conditionalFormatting>
  <conditionalFormatting sqref="T34">
    <cfRule type="cellIs" dxfId="1548" priority="24" operator="lessThan">
      <formula>$C$4</formula>
    </cfRule>
  </conditionalFormatting>
  <conditionalFormatting sqref="T35">
    <cfRule type="cellIs" dxfId="1547" priority="25" operator="lessThan">
      <formula>$C$4</formula>
    </cfRule>
  </conditionalFormatting>
  <conditionalFormatting sqref="T36">
    <cfRule type="cellIs" dxfId="1546" priority="26" operator="lessThan">
      <formula>$C$4</formula>
    </cfRule>
  </conditionalFormatting>
  <conditionalFormatting sqref="T37">
    <cfRule type="cellIs" dxfId="1545" priority="27" operator="lessThan">
      <formula>$C$4</formula>
    </cfRule>
  </conditionalFormatting>
  <conditionalFormatting sqref="T38">
    <cfRule type="cellIs" dxfId="1544" priority="28" operator="lessThan">
      <formula>$C$4</formula>
    </cfRule>
  </conditionalFormatting>
  <conditionalFormatting sqref="T39">
    <cfRule type="cellIs" dxfId="1543" priority="29" operator="lessThan">
      <formula>$C$4</formula>
    </cfRule>
  </conditionalFormatting>
  <conditionalFormatting sqref="T40">
    <cfRule type="cellIs" dxfId="1542" priority="30" operator="lessThan">
      <formula>$C$4</formula>
    </cfRule>
  </conditionalFormatting>
  <conditionalFormatting sqref="T41">
    <cfRule type="cellIs" dxfId="1541" priority="31" operator="lessThan">
      <formula>$C$4</formula>
    </cfRule>
  </conditionalFormatting>
  <conditionalFormatting sqref="T42">
    <cfRule type="cellIs" dxfId="1540" priority="32" operator="lessThan">
      <formula>$C$4</formula>
    </cfRule>
  </conditionalFormatting>
  <conditionalFormatting sqref="T43">
    <cfRule type="cellIs" dxfId="1539" priority="33" operator="lessThan">
      <formula>$C$4</formula>
    </cfRule>
  </conditionalFormatting>
  <conditionalFormatting sqref="T44">
    <cfRule type="cellIs" dxfId="1538" priority="34" operator="lessThan">
      <formula>$C$4</formula>
    </cfRule>
  </conditionalFormatting>
  <conditionalFormatting sqref="T45">
    <cfRule type="cellIs" dxfId="1537" priority="35" operator="lessThan">
      <formula>$C$4</formula>
    </cfRule>
  </conditionalFormatting>
  <conditionalFormatting sqref="T46">
    <cfRule type="cellIs" dxfId="1536" priority="36" operator="lessThan">
      <formula>$C$4</formula>
    </cfRule>
  </conditionalFormatting>
  <conditionalFormatting sqref="T47">
    <cfRule type="cellIs" dxfId="1535" priority="37" operator="lessThan">
      <formula>$C$4</formula>
    </cfRule>
  </conditionalFormatting>
  <conditionalFormatting sqref="T48">
    <cfRule type="cellIs" dxfId="1534" priority="38" operator="lessThan">
      <formula>$C$4</formula>
    </cfRule>
  </conditionalFormatting>
  <conditionalFormatting sqref="T49">
    <cfRule type="cellIs" dxfId="1533" priority="39" operator="lessThan">
      <formula>$C$4</formula>
    </cfRule>
  </conditionalFormatting>
  <conditionalFormatting sqref="T50">
    <cfRule type="cellIs" dxfId="1532" priority="40" operator="lessThan">
      <formula>$C$4</formula>
    </cfRule>
  </conditionalFormatting>
  <conditionalFormatting sqref="W11">
    <cfRule type="cellIs" dxfId="1531" priority="41" operator="lessThan">
      <formula>$C$4</formula>
    </cfRule>
  </conditionalFormatting>
  <conditionalFormatting sqref="W12">
    <cfRule type="cellIs" dxfId="1530" priority="42" operator="lessThan">
      <formula>$C$4</formula>
    </cfRule>
  </conditionalFormatting>
  <conditionalFormatting sqref="W13">
    <cfRule type="cellIs" dxfId="1529" priority="43" operator="lessThan">
      <formula>$C$4</formula>
    </cfRule>
  </conditionalFormatting>
  <conditionalFormatting sqref="W14">
    <cfRule type="cellIs" dxfId="1528" priority="44" operator="lessThan">
      <formula>$C$4</formula>
    </cfRule>
  </conditionalFormatting>
  <conditionalFormatting sqref="W15">
    <cfRule type="cellIs" dxfId="1527" priority="45" operator="lessThan">
      <formula>$C$4</formula>
    </cfRule>
  </conditionalFormatting>
  <conditionalFormatting sqref="W16">
    <cfRule type="cellIs" dxfId="1526" priority="46" operator="lessThan">
      <formula>$C$4</formula>
    </cfRule>
  </conditionalFormatting>
  <conditionalFormatting sqref="W17">
    <cfRule type="cellIs" dxfId="1525" priority="47" operator="lessThan">
      <formula>$C$4</formula>
    </cfRule>
  </conditionalFormatting>
  <conditionalFormatting sqref="W18">
    <cfRule type="cellIs" dxfId="1524" priority="48" operator="lessThan">
      <formula>$C$4</formula>
    </cfRule>
  </conditionalFormatting>
  <conditionalFormatting sqref="W19">
    <cfRule type="cellIs" dxfId="1523" priority="49" operator="lessThan">
      <formula>$C$4</formula>
    </cfRule>
  </conditionalFormatting>
  <conditionalFormatting sqref="W20">
    <cfRule type="cellIs" dxfId="1522" priority="50" operator="lessThan">
      <formula>$C$4</formula>
    </cfRule>
  </conditionalFormatting>
  <conditionalFormatting sqref="W21">
    <cfRule type="cellIs" dxfId="1521" priority="51" operator="lessThan">
      <formula>$C$4</formula>
    </cfRule>
  </conditionalFormatting>
  <conditionalFormatting sqref="W22">
    <cfRule type="cellIs" dxfId="1520" priority="52" operator="lessThan">
      <formula>$C$4</formula>
    </cfRule>
  </conditionalFormatting>
  <conditionalFormatting sqref="W23">
    <cfRule type="cellIs" dxfId="1519" priority="53" operator="lessThan">
      <formula>$C$4</formula>
    </cfRule>
  </conditionalFormatting>
  <conditionalFormatting sqref="W24">
    <cfRule type="cellIs" dxfId="1518" priority="54" operator="lessThan">
      <formula>$C$4</formula>
    </cfRule>
  </conditionalFormatting>
  <conditionalFormatting sqref="W25">
    <cfRule type="cellIs" dxfId="1517" priority="55" operator="lessThan">
      <formula>$C$4</formula>
    </cfRule>
  </conditionalFormatting>
  <conditionalFormatting sqref="W26">
    <cfRule type="cellIs" dxfId="1516" priority="56" operator="lessThan">
      <formula>$C$4</formula>
    </cfRule>
  </conditionalFormatting>
  <conditionalFormatting sqref="W27">
    <cfRule type="cellIs" dxfId="1515" priority="57" operator="lessThan">
      <formula>$C$4</formula>
    </cfRule>
  </conditionalFormatting>
  <conditionalFormatting sqref="W28">
    <cfRule type="cellIs" dxfId="1514" priority="58" operator="lessThan">
      <formula>$C$4</formula>
    </cfRule>
  </conditionalFormatting>
  <conditionalFormatting sqref="W29">
    <cfRule type="cellIs" dxfId="1513" priority="59" operator="lessThan">
      <formula>$C$4</formula>
    </cfRule>
  </conditionalFormatting>
  <conditionalFormatting sqref="W30">
    <cfRule type="cellIs" dxfId="1512" priority="60" operator="lessThan">
      <formula>$C$4</formula>
    </cfRule>
  </conditionalFormatting>
  <conditionalFormatting sqref="W31">
    <cfRule type="cellIs" dxfId="1511" priority="61" operator="lessThan">
      <formula>$C$4</formula>
    </cfRule>
  </conditionalFormatting>
  <conditionalFormatting sqref="W32">
    <cfRule type="cellIs" dxfId="1510" priority="62" operator="lessThan">
      <formula>$C$4</formula>
    </cfRule>
  </conditionalFormatting>
  <conditionalFormatting sqref="W33">
    <cfRule type="cellIs" dxfId="1509" priority="63" operator="lessThan">
      <formula>$C$4</formula>
    </cfRule>
  </conditionalFormatting>
  <conditionalFormatting sqref="W34">
    <cfRule type="cellIs" dxfId="1508" priority="64" operator="lessThan">
      <formula>$C$4</formula>
    </cfRule>
  </conditionalFormatting>
  <conditionalFormatting sqref="W35">
    <cfRule type="cellIs" dxfId="1507" priority="65" operator="lessThan">
      <formula>$C$4</formula>
    </cfRule>
  </conditionalFormatting>
  <conditionalFormatting sqref="W36">
    <cfRule type="cellIs" dxfId="1506" priority="66" operator="lessThan">
      <formula>$C$4</formula>
    </cfRule>
  </conditionalFormatting>
  <conditionalFormatting sqref="W37">
    <cfRule type="cellIs" dxfId="1505" priority="67" operator="lessThan">
      <formula>$C$4</formula>
    </cfRule>
  </conditionalFormatting>
  <conditionalFormatting sqref="W38">
    <cfRule type="cellIs" dxfId="1504" priority="68" operator="lessThan">
      <formula>$C$4</formula>
    </cfRule>
  </conditionalFormatting>
  <conditionalFormatting sqref="W39">
    <cfRule type="cellIs" dxfId="1503" priority="69" operator="lessThan">
      <formula>$C$4</formula>
    </cfRule>
  </conditionalFormatting>
  <conditionalFormatting sqref="W40">
    <cfRule type="cellIs" dxfId="1502" priority="70" operator="lessThan">
      <formula>$C$4</formula>
    </cfRule>
  </conditionalFormatting>
  <conditionalFormatting sqref="W41">
    <cfRule type="cellIs" dxfId="1501" priority="71" operator="lessThan">
      <formula>$C$4</formula>
    </cfRule>
  </conditionalFormatting>
  <conditionalFormatting sqref="W42">
    <cfRule type="cellIs" dxfId="1500" priority="72" operator="lessThan">
      <formula>$C$4</formula>
    </cfRule>
  </conditionalFormatting>
  <conditionalFormatting sqref="W43">
    <cfRule type="cellIs" dxfId="1499" priority="73" operator="lessThan">
      <formula>$C$4</formula>
    </cfRule>
  </conditionalFormatting>
  <conditionalFormatting sqref="W44">
    <cfRule type="cellIs" dxfId="1498" priority="74" operator="lessThan">
      <formula>$C$4</formula>
    </cfRule>
  </conditionalFormatting>
  <conditionalFormatting sqref="W45">
    <cfRule type="cellIs" dxfId="1497" priority="75" operator="lessThan">
      <formula>$C$4</formula>
    </cfRule>
  </conditionalFormatting>
  <conditionalFormatting sqref="W46">
    <cfRule type="cellIs" dxfId="1496" priority="76" operator="lessThan">
      <formula>$C$4</formula>
    </cfRule>
  </conditionalFormatting>
  <conditionalFormatting sqref="W47">
    <cfRule type="cellIs" dxfId="1495" priority="77" operator="lessThan">
      <formula>$C$4</formula>
    </cfRule>
  </conditionalFormatting>
  <conditionalFormatting sqref="W48">
    <cfRule type="cellIs" dxfId="1494" priority="78" operator="lessThan">
      <formula>$C$4</formula>
    </cfRule>
  </conditionalFormatting>
  <conditionalFormatting sqref="W49">
    <cfRule type="cellIs" dxfId="1493" priority="79" operator="lessThan">
      <formula>$C$4</formula>
    </cfRule>
  </conditionalFormatting>
  <conditionalFormatting sqref="W50">
    <cfRule type="cellIs" dxfId="1492" priority="80" operator="lessThan">
      <formula>$C$4</formula>
    </cfRule>
  </conditionalFormatting>
  <conditionalFormatting sqref="Z11">
    <cfRule type="cellIs" dxfId="1491" priority="81" operator="lessThan">
      <formula>$C$4</formula>
    </cfRule>
  </conditionalFormatting>
  <conditionalFormatting sqref="Z12">
    <cfRule type="cellIs" dxfId="1490" priority="82" operator="lessThan">
      <formula>$C$4</formula>
    </cfRule>
  </conditionalFormatting>
  <conditionalFormatting sqref="Z13">
    <cfRule type="cellIs" dxfId="1489" priority="83" operator="lessThan">
      <formula>$C$4</formula>
    </cfRule>
  </conditionalFormatting>
  <conditionalFormatting sqref="Z14">
    <cfRule type="cellIs" dxfId="1488" priority="84" operator="lessThan">
      <formula>$C$4</formula>
    </cfRule>
  </conditionalFormatting>
  <conditionalFormatting sqref="Z15">
    <cfRule type="cellIs" dxfId="1487" priority="85" operator="lessThan">
      <formula>$C$4</formula>
    </cfRule>
  </conditionalFormatting>
  <conditionalFormatting sqref="Z16">
    <cfRule type="cellIs" dxfId="1486" priority="86" operator="lessThan">
      <formula>$C$4</formula>
    </cfRule>
  </conditionalFormatting>
  <conditionalFormatting sqref="Z17">
    <cfRule type="cellIs" dxfId="1485" priority="87" operator="lessThan">
      <formula>$C$4</formula>
    </cfRule>
  </conditionalFormatting>
  <conditionalFormatting sqref="Z18">
    <cfRule type="cellIs" dxfId="1484" priority="88" operator="lessThan">
      <formula>$C$4</formula>
    </cfRule>
  </conditionalFormatting>
  <conditionalFormatting sqref="Z19">
    <cfRule type="cellIs" dxfId="1483" priority="89" operator="lessThan">
      <formula>$C$4</formula>
    </cfRule>
  </conditionalFormatting>
  <conditionalFormatting sqref="Z20">
    <cfRule type="cellIs" dxfId="1482" priority="90" operator="lessThan">
      <formula>$C$4</formula>
    </cfRule>
  </conditionalFormatting>
  <conditionalFormatting sqref="Z21">
    <cfRule type="cellIs" dxfId="1481" priority="91" operator="lessThan">
      <formula>$C$4</formula>
    </cfRule>
  </conditionalFormatting>
  <conditionalFormatting sqref="Z22">
    <cfRule type="cellIs" dxfId="1480" priority="92" operator="lessThan">
      <formula>$C$4</formula>
    </cfRule>
  </conditionalFormatting>
  <conditionalFormatting sqref="Z23">
    <cfRule type="cellIs" dxfId="1479" priority="93" operator="lessThan">
      <formula>$C$4</formula>
    </cfRule>
  </conditionalFormatting>
  <conditionalFormatting sqref="Z24">
    <cfRule type="cellIs" dxfId="1478" priority="94" operator="lessThan">
      <formula>$C$4</formula>
    </cfRule>
  </conditionalFormatting>
  <conditionalFormatting sqref="Z25">
    <cfRule type="cellIs" dxfId="1477" priority="95" operator="lessThan">
      <formula>$C$4</formula>
    </cfRule>
  </conditionalFormatting>
  <conditionalFormatting sqref="Z26">
    <cfRule type="cellIs" dxfId="1476" priority="96" operator="lessThan">
      <formula>$C$4</formula>
    </cfRule>
  </conditionalFormatting>
  <conditionalFormatting sqref="Z27">
    <cfRule type="cellIs" dxfId="1475" priority="97" operator="lessThan">
      <formula>$C$4</formula>
    </cfRule>
  </conditionalFormatting>
  <conditionalFormatting sqref="Z28">
    <cfRule type="cellIs" dxfId="1474" priority="98" operator="lessThan">
      <formula>$C$4</formula>
    </cfRule>
  </conditionalFormatting>
  <conditionalFormatting sqref="Z29">
    <cfRule type="cellIs" dxfId="1473" priority="99" operator="lessThan">
      <formula>$C$4</formula>
    </cfRule>
  </conditionalFormatting>
  <conditionalFormatting sqref="Z30">
    <cfRule type="cellIs" dxfId="1472" priority="100" operator="lessThan">
      <formula>$C$4</formula>
    </cfRule>
  </conditionalFormatting>
  <conditionalFormatting sqref="Z31">
    <cfRule type="cellIs" dxfId="1471" priority="101" operator="lessThan">
      <formula>$C$4</formula>
    </cfRule>
  </conditionalFormatting>
  <conditionalFormatting sqref="Z32">
    <cfRule type="cellIs" dxfId="1470" priority="102" operator="lessThan">
      <formula>$C$4</formula>
    </cfRule>
  </conditionalFormatting>
  <conditionalFormatting sqref="Z33">
    <cfRule type="cellIs" dxfId="1469" priority="103" operator="lessThan">
      <formula>$C$4</formula>
    </cfRule>
  </conditionalFormatting>
  <conditionalFormatting sqref="Z34">
    <cfRule type="cellIs" dxfId="1468" priority="104" operator="lessThan">
      <formula>$C$4</formula>
    </cfRule>
  </conditionalFormatting>
  <conditionalFormatting sqref="Z35">
    <cfRule type="cellIs" dxfId="1467" priority="105" operator="lessThan">
      <formula>$C$4</formula>
    </cfRule>
  </conditionalFormatting>
  <conditionalFormatting sqref="Z36">
    <cfRule type="cellIs" dxfId="1466" priority="106" operator="lessThan">
      <formula>$C$4</formula>
    </cfRule>
  </conditionalFormatting>
  <conditionalFormatting sqref="Z37">
    <cfRule type="cellIs" dxfId="1465" priority="107" operator="lessThan">
      <formula>$C$4</formula>
    </cfRule>
  </conditionalFormatting>
  <conditionalFormatting sqref="Z38">
    <cfRule type="cellIs" dxfId="1464" priority="108" operator="lessThan">
      <formula>$C$4</formula>
    </cfRule>
  </conditionalFormatting>
  <conditionalFormatting sqref="Z39">
    <cfRule type="cellIs" dxfId="1463" priority="109" operator="lessThan">
      <formula>$C$4</formula>
    </cfRule>
  </conditionalFormatting>
  <conditionalFormatting sqref="Z40">
    <cfRule type="cellIs" dxfId="1462" priority="110" operator="lessThan">
      <formula>$C$4</formula>
    </cfRule>
  </conditionalFormatting>
  <conditionalFormatting sqref="Z41">
    <cfRule type="cellIs" dxfId="1461" priority="111" operator="lessThan">
      <formula>$C$4</formula>
    </cfRule>
  </conditionalFormatting>
  <conditionalFormatting sqref="Z42">
    <cfRule type="cellIs" dxfId="1460" priority="112" operator="lessThan">
      <formula>$C$4</formula>
    </cfRule>
  </conditionalFormatting>
  <conditionalFormatting sqref="Z43">
    <cfRule type="cellIs" dxfId="1459" priority="113" operator="lessThan">
      <formula>$C$4</formula>
    </cfRule>
  </conditionalFormatting>
  <conditionalFormatting sqref="Z44">
    <cfRule type="cellIs" dxfId="1458" priority="114" operator="lessThan">
      <formula>$C$4</formula>
    </cfRule>
  </conditionalFormatting>
  <conditionalFormatting sqref="Z45">
    <cfRule type="cellIs" dxfId="1457" priority="115" operator="lessThan">
      <formula>$C$4</formula>
    </cfRule>
  </conditionalFormatting>
  <conditionalFormatting sqref="Z46">
    <cfRule type="cellIs" dxfId="1456" priority="116" operator="lessThan">
      <formula>$C$4</formula>
    </cfRule>
  </conditionalFormatting>
  <conditionalFormatting sqref="Z47">
    <cfRule type="cellIs" dxfId="1455" priority="117" operator="lessThan">
      <formula>$C$4</formula>
    </cfRule>
  </conditionalFormatting>
  <conditionalFormatting sqref="Z48">
    <cfRule type="cellIs" dxfId="1454" priority="118" operator="lessThan">
      <formula>$C$4</formula>
    </cfRule>
  </conditionalFormatting>
  <conditionalFormatting sqref="Z49">
    <cfRule type="cellIs" dxfId="1453" priority="119" operator="lessThan">
      <formula>$C$4</formula>
    </cfRule>
  </conditionalFormatting>
  <conditionalFormatting sqref="Z50">
    <cfRule type="cellIs" dxfId="1452" priority="120" operator="lessThan">
      <formula>$C$4</formula>
    </cfRule>
  </conditionalFormatting>
  <conditionalFormatting sqref="AC11">
    <cfRule type="cellIs" dxfId="1451" priority="121" operator="lessThan">
      <formula>$C$4</formula>
    </cfRule>
  </conditionalFormatting>
  <conditionalFormatting sqref="AC12">
    <cfRule type="cellIs" dxfId="1450" priority="122" operator="lessThan">
      <formula>$C$4</formula>
    </cfRule>
  </conditionalFormatting>
  <conditionalFormatting sqref="AC13">
    <cfRule type="cellIs" dxfId="1449" priority="123" operator="lessThan">
      <formula>$C$4</formula>
    </cfRule>
  </conditionalFormatting>
  <conditionalFormatting sqref="AC14">
    <cfRule type="cellIs" dxfId="1448" priority="124" operator="lessThan">
      <formula>$C$4</formula>
    </cfRule>
  </conditionalFormatting>
  <conditionalFormatting sqref="AC15">
    <cfRule type="cellIs" dxfId="1447" priority="125" operator="lessThan">
      <formula>$C$4</formula>
    </cfRule>
  </conditionalFormatting>
  <conditionalFormatting sqref="AC16">
    <cfRule type="cellIs" dxfId="1446" priority="126" operator="lessThan">
      <formula>$C$4</formula>
    </cfRule>
  </conditionalFormatting>
  <conditionalFormatting sqref="AC17">
    <cfRule type="cellIs" dxfId="1445" priority="127" operator="lessThan">
      <formula>$C$4</formula>
    </cfRule>
  </conditionalFormatting>
  <conditionalFormatting sqref="AC18">
    <cfRule type="cellIs" dxfId="1444" priority="128" operator="lessThan">
      <formula>$C$4</formula>
    </cfRule>
  </conditionalFormatting>
  <conditionalFormatting sqref="AC19">
    <cfRule type="cellIs" dxfId="1443" priority="129" operator="lessThan">
      <formula>$C$4</formula>
    </cfRule>
  </conditionalFormatting>
  <conditionalFormatting sqref="AC20">
    <cfRule type="cellIs" dxfId="1442" priority="130" operator="lessThan">
      <formula>$C$4</formula>
    </cfRule>
  </conditionalFormatting>
  <conditionalFormatting sqref="AC21">
    <cfRule type="cellIs" dxfId="1441" priority="131" operator="lessThan">
      <formula>$C$4</formula>
    </cfRule>
  </conditionalFormatting>
  <conditionalFormatting sqref="AC22">
    <cfRule type="cellIs" dxfId="1440" priority="132" operator="lessThan">
      <formula>$C$4</formula>
    </cfRule>
  </conditionalFormatting>
  <conditionalFormatting sqref="AC23">
    <cfRule type="cellIs" dxfId="1439" priority="133" operator="lessThan">
      <formula>$C$4</formula>
    </cfRule>
  </conditionalFormatting>
  <conditionalFormatting sqref="AC24">
    <cfRule type="cellIs" dxfId="1438" priority="134" operator="lessThan">
      <formula>$C$4</formula>
    </cfRule>
  </conditionalFormatting>
  <conditionalFormatting sqref="AC25">
    <cfRule type="cellIs" dxfId="1437" priority="135" operator="lessThan">
      <formula>$C$4</formula>
    </cfRule>
  </conditionalFormatting>
  <conditionalFormatting sqref="AC26">
    <cfRule type="cellIs" dxfId="1436" priority="136" operator="lessThan">
      <formula>$C$4</formula>
    </cfRule>
  </conditionalFormatting>
  <conditionalFormatting sqref="AC27">
    <cfRule type="cellIs" dxfId="1435" priority="137" operator="lessThan">
      <formula>$C$4</formula>
    </cfRule>
  </conditionalFormatting>
  <conditionalFormatting sqref="AC28">
    <cfRule type="cellIs" dxfId="1434" priority="138" operator="lessThan">
      <formula>$C$4</formula>
    </cfRule>
  </conditionalFormatting>
  <conditionalFormatting sqref="AC29">
    <cfRule type="cellIs" dxfId="1433" priority="139" operator="lessThan">
      <formula>$C$4</formula>
    </cfRule>
  </conditionalFormatting>
  <conditionalFormatting sqref="AC30">
    <cfRule type="cellIs" dxfId="1432" priority="140" operator="lessThan">
      <formula>$C$4</formula>
    </cfRule>
  </conditionalFormatting>
  <conditionalFormatting sqref="AC31">
    <cfRule type="cellIs" dxfId="1431" priority="141" operator="lessThan">
      <formula>$C$4</formula>
    </cfRule>
  </conditionalFormatting>
  <conditionalFormatting sqref="AC32">
    <cfRule type="cellIs" dxfId="1430" priority="142" operator="lessThan">
      <formula>$C$4</formula>
    </cfRule>
  </conditionalFormatting>
  <conditionalFormatting sqref="AC33">
    <cfRule type="cellIs" dxfId="1429" priority="143" operator="lessThan">
      <formula>$C$4</formula>
    </cfRule>
  </conditionalFormatting>
  <conditionalFormatting sqref="AC34">
    <cfRule type="cellIs" dxfId="1428" priority="144" operator="lessThan">
      <formula>$C$4</formula>
    </cfRule>
  </conditionalFormatting>
  <conditionalFormatting sqref="AC35">
    <cfRule type="cellIs" dxfId="1427" priority="145" operator="lessThan">
      <formula>$C$4</formula>
    </cfRule>
  </conditionalFormatting>
  <conditionalFormatting sqref="AC36">
    <cfRule type="cellIs" dxfId="1426" priority="146" operator="lessThan">
      <formula>$C$4</formula>
    </cfRule>
  </conditionalFormatting>
  <conditionalFormatting sqref="AC37">
    <cfRule type="cellIs" dxfId="1425" priority="147" operator="lessThan">
      <formula>$C$4</formula>
    </cfRule>
  </conditionalFormatting>
  <conditionalFormatting sqref="AC38">
    <cfRule type="cellIs" dxfId="1424" priority="148" operator="lessThan">
      <formula>$C$4</formula>
    </cfRule>
  </conditionalFormatting>
  <conditionalFormatting sqref="AC39">
    <cfRule type="cellIs" dxfId="1423" priority="149" operator="lessThan">
      <formula>$C$4</formula>
    </cfRule>
  </conditionalFormatting>
  <conditionalFormatting sqref="AC40">
    <cfRule type="cellIs" dxfId="1422" priority="150" operator="lessThan">
      <formula>$C$4</formula>
    </cfRule>
  </conditionalFormatting>
  <conditionalFormatting sqref="AC41">
    <cfRule type="cellIs" dxfId="1421" priority="151" operator="lessThan">
      <formula>$C$4</formula>
    </cfRule>
  </conditionalFormatting>
  <conditionalFormatting sqref="AC42">
    <cfRule type="cellIs" dxfId="1420" priority="152" operator="lessThan">
      <formula>$C$4</formula>
    </cfRule>
  </conditionalFormatting>
  <conditionalFormatting sqref="AC43">
    <cfRule type="cellIs" dxfId="1419" priority="153" operator="lessThan">
      <formula>$C$4</formula>
    </cfRule>
  </conditionalFormatting>
  <conditionalFormatting sqref="AC44">
    <cfRule type="cellIs" dxfId="1418" priority="154" operator="lessThan">
      <formula>$C$4</formula>
    </cfRule>
  </conditionalFormatting>
  <conditionalFormatting sqref="AC45">
    <cfRule type="cellIs" dxfId="1417" priority="155" operator="lessThan">
      <formula>$C$4</formula>
    </cfRule>
  </conditionalFormatting>
  <conditionalFormatting sqref="AC46">
    <cfRule type="cellIs" dxfId="1416" priority="156" operator="lessThan">
      <formula>$C$4</formula>
    </cfRule>
  </conditionalFormatting>
  <conditionalFormatting sqref="AC47">
    <cfRule type="cellIs" dxfId="1415" priority="157" operator="lessThan">
      <formula>$C$4</formula>
    </cfRule>
  </conditionalFormatting>
  <conditionalFormatting sqref="AC48">
    <cfRule type="cellIs" dxfId="1414" priority="158" operator="lessThan">
      <formula>$C$4</formula>
    </cfRule>
  </conditionalFormatting>
  <conditionalFormatting sqref="AC49">
    <cfRule type="cellIs" dxfId="1413" priority="159" operator="lessThan">
      <formula>$C$4</formula>
    </cfRule>
  </conditionalFormatting>
  <conditionalFormatting sqref="AC50">
    <cfRule type="cellIs" dxfId="1412" priority="160" operator="lessThan">
      <formula>$C$4</formula>
    </cfRule>
  </conditionalFormatting>
  <conditionalFormatting sqref="AF11">
    <cfRule type="cellIs" dxfId="1411" priority="161" operator="lessThan">
      <formula>$C$4</formula>
    </cfRule>
  </conditionalFormatting>
  <conditionalFormatting sqref="AF12">
    <cfRule type="cellIs" dxfId="1410" priority="162" operator="lessThan">
      <formula>$C$4</formula>
    </cfRule>
  </conditionalFormatting>
  <conditionalFormatting sqref="AF13">
    <cfRule type="cellIs" dxfId="1409" priority="163" operator="lessThan">
      <formula>$C$4</formula>
    </cfRule>
  </conditionalFormatting>
  <conditionalFormatting sqref="AF14">
    <cfRule type="cellIs" dxfId="1408" priority="164" operator="lessThan">
      <formula>$C$4</formula>
    </cfRule>
  </conditionalFormatting>
  <conditionalFormatting sqref="AF15">
    <cfRule type="cellIs" dxfId="1407" priority="165" operator="lessThan">
      <formula>$C$4</formula>
    </cfRule>
  </conditionalFormatting>
  <conditionalFormatting sqref="AF16">
    <cfRule type="cellIs" dxfId="1406" priority="166" operator="lessThan">
      <formula>$C$4</formula>
    </cfRule>
  </conditionalFormatting>
  <conditionalFormatting sqref="AF17">
    <cfRule type="cellIs" dxfId="1405" priority="167" operator="lessThan">
      <formula>$C$4</formula>
    </cfRule>
  </conditionalFormatting>
  <conditionalFormatting sqref="AF18">
    <cfRule type="cellIs" dxfId="1404" priority="168" operator="lessThan">
      <formula>$C$4</formula>
    </cfRule>
  </conditionalFormatting>
  <conditionalFormatting sqref="AF19">
    <cfRule type="cellIs" dxfId="1403" priority="169" operator="lessThan">
      <formula>$C$4</formula>
    </cfRule>
  </conditionalFormatting>
  <conditionalFormatting sqref="AF20">
    <cfRule type="cellIs" dxfId="1402" priority="170" operator="lessThan">
      <formula>$C$4</formula>
    </cfRule>
  </conditionalFormatting>
  <conditionalFormatting sqref="AF21">
    <cfRule type="cellIs" dxfId="1401" priority="171" operator="lessThan">
      <formula>$C$4</formula>
    </cfRule>
  </conditionalFormatting>
  <conditionalFormatting sqref="AF22">
    <cfRule type="cellIs" dxfId="1400" priority="172" operator="lessThan">
      <formula>$C$4</formula>
    </cfRule>
  </conditionalFormatting>
  <conditionalFormatting sqref="AF23">
    <cfRule type="cellIs" dxfId="1399" priority="173" operator="lessThan">
      <formula>$C$4</formula>
    </cfRule>
  </conditionalFormatting>
  <conditionalFormatting sqref="AF24">
    <cfRule type="cellIs" dxfId="1398" priority="174" operator="lessThan">
      <formula>$C$4</formula>
    </cfRule>
  </conditionalFormatting>
  <conditionalFormatting sqref="AF25">
    <cfRule type="cellIs" dxfId="1397" priority="175" operator="lessThan">
      <formula>$C$4</formula>
    </cfRule>
  </conditionalFormatting>
  <conditionalFormatting sqref="AF26">
    <cfRule type="cellIs" dxfId="1396" priority="176" operator="lessThan">
      <formula>$C$4</formula>
    </cfRule>
  </conditionalFormatting>
  <conditionalFormatting sqref="AF27">
    <cfRule type="cellIs" dxfId="1395" priority="177" operator="lessThan">
      <formula>$C$4</formula>
    </cfRule>
  </conditionalFormatting>
  <conditionalFormatting sqref="AF28">
    <cfRule type="cellIs" dxfId="1394" priority="178" operator="lessThan">
      <formula>$C$4</formula>
    </cfRule>
  </conditionalFormatting>
  <conditionalFormatting sqref="AF29">
    <cfRule type="cellIs" dxfId="1393" priority="179" operator="lessThan">
      <formula>$C$4</formula>
    </cfRule>
  </conditionalFormatting>
  <conditionalFormatting sqref="AF30">
    <cfRule type="cellIs" dxfId="1392" priority="180" operator="lessThan">
      <formula>$C$4</formula>
    </cfRule>
  </conditionalFormatting>
  <conditionalFormatting sqref="AF31">
    <cfRule type="cellIs" dxfId="1391" priority="181" operator="lessThan">
      <formula>$C$4</formula>
    </cfRule>
  </conditionalFormatting>
  <conditionalFormatting sqref="AF32">
    <cfRule type="cellIs" dxfId="1390" priority="182" operator="lessThan">
      <formula>$C$4</formula>
    </cfRule>
  </conditionalFormatting>
  <conditionalFormatting sqref="AF33">
    <cfRule type="cellIs" dxfId="1389" priority="183" operator="lessThan">
      <formula>$C$4</formula>
    </cfRule>
  </conditionalFormatting>
  <conditionalFormatting sqref="AF34">
    <cfRule type="cellIs" dxfId="1388" priority="184" operator="lessThan">
      <formula>$C$4</formula>
    </cfRule>
  </conditionalFormatting>
  <conditionalFormatting sqref="AF35">
    <cfRule type="cellIs" dxfId="1387" priority="185" operator="lessThan">
      <formula>$C$4</formula>
    </cfRule>
  </conditionalFormatting>
  <conditionalFormatting sqref="AF36">
    <cfRule type="cellIs" dxfId="1386" priority="186" operator="lessThan">
      <formula>$C$4</formula>
    </cfRule>
  </conditionalFormatting>
  <conditionalFormatting sqref="AF37">
    <cfRule type="cellIs" dxfId="1385" priority="187" operator="lessThan">
      <formula>$C$4</formula>
    </cfRule>
  </conditionalFormatting>
  <conditionalFormatting sqref="AF38">
    <cfRule type="cellIs" dxfId="1384" priority="188" operator="lessThan">
      <formula>$C$4</formula>
    </cfRule>
  </conditionalFormatting>
  <conditionalFormatting sqref="AF39">
    <cfRule type="cellIs" dxfId="1383" priority="189" operator="lessThan">
      <formula>$C$4</formula>
    </cfRule>
  </conditionalFormatting>
  <conditionalFormatting sqref="AF40">
    <cfRule type="cellIs" dxfId="1382" priority="190" operator="lessThan">
      <formula>$C$4</formula>
    </cfRule>
  </conditionalFormatting>
  <conditionalFormatting sqref="AF41">
    <cfRule type="cellIs" dxfId="1381" priority="191" operator="lessThan">
      <formula>$C$4</formula>
    </cfRule>
  </conditionalFormatting>
  <conditionalFormatting sqref="AF42">
    <cfRule type="cellIs" dxfId="1380" priority="192" operator="lessThan">
      <formula>$C$4</formula>
    </cfRule>
  </conditionalFormatting>
  <conditionalFormatting sqref="AF43">
    <cfRule type="cellIs" dxfId="1379" priority="193" operator="lessThan">
      <formula>$C$4</formula>
    </cfRule>
  </conditionalFormatting>
  <conditionalFormatting sqref="AF44">
    <cfRule type="cellIs" dxfId="1378" priority="194" operator="lessThan">
      <formula>$C$4</formula>
    </cfRule>
  </conditionalFormatting>
  <conditionalFormatting sqref="AF45">
    <cfRule type="cellIs" dxfId="1377" priority="195" operator="lessThan">
      <formula>$C$4</formula>
    </cfRule>
  </conditionalFormatting>
  <conditionalFormatting sqref="AF46">
    <cfRule type="cellIs" dxfId="1376" priority="196" operator="lessThan">
      <formula>$C$4</formula>
    </cfRule>
  </conditionalFormatting>
  <conditionalFormatting sqref="AF47">
    <cfRule type="cellIs" dxfId="1375" priority="197" operator="lessThan">
      <formula>$C$4</formula>
    </cfRule>
  </conditionalFormatting>
  <conditionalFormatting sqref="AF48">
    <cfRule type="cellIs" dxfId="1374" priority="198" operator="lessThan">
      <formula>$C$4</formula>
    </cfRule>
  </conditionalFormatting>
  <conditionalFormatting sqref="AF49">
    <cfRule type="cellIs" dxfId="1373" priority="199" operator="lessThan">
      <formula>$C$4</formula>
    </cfRule>
  </conditionalFormatting>
  <conditionalFormatting sqref="AF50">
    <cfRule type="cellIs" dxfId="1372" priority="200" operator="lessThan">
      <formula>$C$4</formula>
    </cfRule>
  </conditionalFormatting>
  <conditionalFormatting sqref="AL11">
    <cfRule type="cellIs" dxfId="1371" priority="201" operator="lessThan">
      <formula>$C$4</formula>
    </cfRule>
  </conditionalFormatting>
  <conditionalFormatting sqref="AL12">
    <cfRule type="cellIs" dxfId="1370" priority="202" operator="lessThan">
      <formula>$C$4</formula>
    </cfRule>
  </conditionalFormatting>
  <conditionalFormatting sqref="AL13">
    <cfRule type="cellIs" dxfId="1369" priority="203" operator="lessThan">
      <formula>$C$4</formula>
    </cfRule>
  </conditionalFormatting>
  <conditionalFormatting sqref="AL14">
    <cfRule type="cellIs" dxfId="1368" priority="204" operator="lessThan">
      <formula>$C$4</formula>
    </cfRule>
  </conditionalFormatting>
  <conditionalFormatting sqref="AL15">
    <cfRule type="cellIs" dxfId="1367" priority="205" operator="lessThan">
      <formula>$C$4</formula>
    </cfRule>
  </conditionalFormatting>
  <conditionalFormatting sqref="AL16">
    <cfRule type="cellIs" dxfId="1366" priority="206" operator="lessThan">
      <formula>$C$4</formula>
    </cfRule>
  </conditionalFormatting>
  <conditionalFormatting sqref="AL17">
    <cfRule type="cellIs" dxfId="1365" priority="207" operator="lessThan">
      <formula>$C$4</formula>
    </cfRule>
  </conditionalFormatting>
  <conditionalFormatting sqref="AL18">
    <cfRule type="cellIs" dxfId="1364" priority="208" operator="lessThan">
      <formula>$C$4</formula>
    </cfRule>
  </conditionalFormatting>
  <conditionalFormatting sqref="AL19">
    <cfRule type="cellIs" dxfId="1363" priority="209" operator="lessThan">
      <formula>$C$4</formula>
    </cfRule>
  </conditionalFormatting>
  <conditionalFormatting sqref="AL20">
    <cfRule type="cellIs" dxfId="1362" priority="210" operator="lessThan">
      <formula>$C$4</formula>
    </cfRule>
  </conditionalFormatting>
  <conditionalFormatting sqref="AL21">
    <cfRule type="cellIs" dxfId="1361" priority="211" operator="lessThan">
      <formula>$C$4</formula>
    </cfRule>
  </conditionalFormatting>
  <conditionalFormatting sqref="AL22">
    <cfRule type="cellIs" dxfId="1360" priority="212" operator="lessThan">
      <formula>$C$4</formula>
    </cfRule>
  </conditionalFormatting>
  <conditionalFormatting sqref="AL23">
    <cfRule type="cellIs" dxfId="1359" priority="213" operator="lessThan">
      <formula>$C$4</formula>
    </cfRule>
  </conditionalFormatting>
  <conditionalFormatting sqref="AL24">
    <cfRule type="cellIs" dxfId="1358" priority="214" operator="lessThan">
      <formula>$C$4</formula>
    </cfRule>
  </conditionalFormatting>
  <conditionalFormatting sqref="AL25">
    <cfRule type="cellIs" dxfId="1357" priority="215" operator="lessThan">
      <formula>$C$4</formula>
    </cfRule>
  </conditionalFormatting>
  <conditionalFormatting sqref="AL26">
    <cfRule type="cellIs" dxfId="1356" priority="216" operator="lessThan">
      <formula>$C$4</formula>
    </cfRule>
  </conditionalFormatting>
  <conditionalFormatting sqref="AL27">
    <cfRule type="cellIs" dxfId="1355" priority="217" operator="lessThan">
      <formula>$C$4</formula>
    </cfRule>
  </conditionalFormatting>
  <conditionalFormatting sqref="AL28">
    <cfRule type="cellIs" dxfId="1354" priority="218" operator="lessThan">
      <formula>$C$4</formula>
    </cfRule>
  </conditionalFormatting>
  <conditionalFormatting sqref="AL29">
    <cfRule type="cellIs" dxfId="1353" priority="219" operator="lessThan">
      <formula>$C$4</formula>
    </cfRule>
  </conditionalFormatting>
  <conditionalFormatting sqref="AL30">
    <cfRule type="cellIs" dxfId="1352" priority="220" operator="lessThan">
      <formula>$C$4</formula>
    </cfRule>
  </conditionalFormatting>
  <conditionalFormatting sqref="AL31">
    <cfRule type="cellIs" dxfId="1351" priority="221" operator="lessThan">
      <formula>$C$4</formula>
    </cfRule>
  </conditionalFormatting>
  <conditionalFormatting sqref="AL32">
    <cfRule type="cellIs" dxfId="1350" priority="222" operator="lessThan">
      <formula>$C$4</formula>
    </cfRule>
  </conditionalFormatting>
  <conditionalFormatting sqref="AL33">
    <cfRule type="cellIs" dxfId="1349" priority="223" operator="lessThan">
      <formula>$C$4</formula>
    </cfRule>
  </conditionalFormatting>
  <conditionalFormatting sqref="AL34">
    <cfRule type="cellIs" dxfId="1348" priority="224" operator="lessThan">
      <formula>$C$4</formula>
    </cfRule>
  </conditionalFormatting>
  <conditionalFormatting sqref="AL35">
    <cfRule type="cellIs" dxfId="1347" priority="225" operator="lessThan">
      <formula>$C$4</formula>
    </cfRule>
  </conditionalFormatting>
  <conditionalFormatting sqref="AL36">
    <cfRule type="cellIs" dxfId="1346" priority="226" operator="lessThan">
      <formula>$C$4</formula>
    </cfRule>
  </conditionalFormatting>
  <conditionalFormatting sqref="AL37">
    <cfRule type="cellIs" dxfId="1345" priority="227" operator="lessThan">
      <formula>$C$4</formula>
    </cfRule>
  </conditionalFormatting>
  <conditionalFormatting sqref="AL38">
    <cfRule type="cellIs" dxfId="1344" priority="228" operator="lessThan">
      <formula>$C$4</formula>
    </cfRule>
  </conditionalFormatting>
  <conditionalFormatting sqref="AL39">
    <cfRule type="cellIs" dxfId="1343" priority="229" operator="lessThan">
      <formula>$C$4</formula>
    </cfRule>
  </conditionalFormatting>
  <conditionalFormatting sqref="AL40">
    <cfRule type="cellIs" dxfId="1342" priority="230" operator="lessThan">
      <formula>$C$4</formula>
    </cfRule>
  </conditionalFormatting>
  <conditionalFormatting sqref="AL41">
    <cfRule type="cellIs" dxfId="1341" priority="231" operator="lessThan">
      <formula>$C$4</formula>
    </cfRule>
  </conditionalFormatting>
  <conditionalFormatting sqref="AL42">
    <cfRule type="cellIs" dxfId="1340" priority="232" operator="lessThan">
      <formula>$C$4</formula>
    </cfRule>
  </conditionalFormatting>
  <conditionalFormatting sqref="AL43">
    <cfRule type="cellIs" dxfId="1339" priority="233" operator="lessThan">
      <formula>$C$4</formula>
    </cfRule>
  </conditionalFormatting>
  <conditionalFormatting sqref="AL44">
    <cfRule type="cellIs" dxfId="1338" priority="234" operator="lessThan">
      <formula>$C$4</formula>
    </cfRule>
  </conditionalFormatting>
  <conditionalFormatting sqref="AL45">
    <cfRule type="cellIs" dxfId="1337" priority="235" operator="lessThan">
      <formula>$C$4</formula>
    </cfRule>
  </conditionalFormatting>
  <conditionalFormatting sqref="AL46">
    <cfRule type="cellIs" dxfId="1336" priority="236" operator="lessThan">
      <formula>$C$4</formula>
    </cfRule>
  </conditionalFormatting>
  <conditionalFormatting sqref="AL47">
    <cfRule type="cellIs" dxfId="1335" priority="237" operator="lessThan">
      <formula>$C$4</formula>
    </cfRule>
  </conditionalFormatting>
  <conditionalFormatting sqref="AL48">
    <cfRule type="cellIs" dxfId="1334" priority="238" operator="lessThan">
      <formula>$C$4</formula>
    </cfRule>
  </conditionalFormatting>
  <conditionalFormatting sqref="AL49">
    <cfRule type="cellIs" dxfId="1333" priority="239" operator="lessThan">
      <formula>$C$4</formula>
    </cfRule>
  </conditionalFormatting>
  <conditionalFormatting sqref="AL50">
    <cfRule type="cellIs" dxfId="1332" priority="240" operator="lessThan">
      <formula>$C$4</formula>
    </cfRule>
  </conditionalFormatting>
  <conditionalFormatting sqref="AR11">
    <cfRule type="cellIs" dxfId="1331" priority="241" operator="lessThan">
      <formula>$C$4</formula>
    </cfRule>
  </conditionalFormatting>
  <conditionalFormatting sqref="AR12">
    <cfRule type="cellIs" dxfId="1330" priority="242" operator="lessThan">
      <formula>$C$4</formula>
    </cfRule>
  </conditionalFormatting>
  <conditionalFormatting sqref="AR13">
    <cfRule type="cellIs" dxfId="1329" priority="243" operator="lessThan">
      <formula>$C$4</formula>
    </cfRule>
  </conditionalFormatting>
  <conditionalFormatting sqref="AR14">
    <cfRule type="cellIs" dxfId="1328" priority="244" operator="lessThan">
      <formula>$C$4</formula>
    </cfRule>
  </conditionalFormatting>
  <conditionalFormatting sqref="AR15">
    <cfRule type="cellIs" dxfId="1327" priority="245" operator="lessThan">
      <formula>$C$4</formula>
    </cfRule>
  </conditionalFormatting>
  <conditionalFormatting sqref="AR16">
    <cfRule type="cellIs" dxfId="1326" priority="246" operator="lessThan">
      <formula>$C$4</formula>
    </cfRule>
  </conditionalFormatting>
  <conditionalFormatting sqref="AR17">
    <cfRule type="cellIs" dxfId="1325" priority="247" operator="lessThan">
      <formula>$C$4</formula>
    </cfRule>
  </conditionalFormatting>
  <conditionalFormatting sqref="AR18">
    <cfRule type="cellIs" dxfId="1324" priority="248" operator="lessThan">
      <formula>$C$4</formula>
    </cfRule>
  </conditionalFormatting>
  <conditionalFormatting sqref="AR19">
    <cfRule type="cellIs" dxfId="1323" priority="249" operator="lessThan">
      <formula>$C$4</formula>
    </cfRule>
  </conditionalFormatting>
  <conditionalFormatting sqref="AR20">
    <cfRule type="cellIs" dxfId="1322" priority="250" operator="lessThan">
      <formula>$C$4</formula>
    </cfRule>
  </conditionalFormatting>
  <conditionalFormatting sqref="AR21">
    <cfRule type="cellIs" dxfId="1321" priority="251" operator="lessThan">
      <formula>$C$4</formula>
    </cfRule>
  </conditionalFormatting>
  <conditionalFormatting sqref="AR22">
    <cfRule type="cellIs" dxfId="1320" priority="252" operator="lessThan">
      <formula>$C$4</formula>
    </cfRule>
  </conditionalFormatting>
  <conditionalFormatting sqref="AR23">
    <cfRule type="cellIs" dxfId="1319" priority="253" operator="lessThan">
      <formula>$C$4</formula>
    </cfRule>
  </conditionalFormatting>
  <conditionalFormatting sqref="AR24">
    <cfRule type="cellIs" dxfId="1318" priority="254" operator="lessThan">
      <formula>$C$4</formula>
    </cfRule>
  </conditionalFormatting>
  <conditionalFormatting sqref="AR25">
    <cfRule type="cellIs" dxfId="1317" priority="255" operator="lessThan">
      <formula>$C$4</formula>
    </cfRule>
  </conditionalFormatting>
  <conditionalFormatting sqref="AR26">
    <cfRule type="cellIs" dxfId="1316" priority="256" operator="lessThan">
      <formula>$C$4</formula>
    </cfRule>
  </conditionalFormatting>
  <conditionalFormatting sqref="AR27">
    <cfRule type="cellIs" dxfId="1315" priority="257" operator="lessThan">
      <formula>$C$4</formula>
    </cfRule>
  </conditionalFormatting>
  <conditionalFormatting sqref="AR28">
    <cfRule type="cellIs" dxfId="1314" priority="258" operator="lessThan">
      <formula>$C$4</formula>
    </cfRule>
  </conditionalFormatting>
  <conditionalFormatting sqref="AR29">
    <cfRule type="cellIs" dxfId="1313" priority="259" operator="lessThan">
      <formula>$C$4</formula>
    </cfRule>
  </conditionalFormatting>
  <conditionalFormatting sqref="AR30">
    <cfRule type="cellIs" dxfId="1312" priority="260" operator="lessThan">
      <formula>$C$4</formula>
    </cfRule>
  </conditionalFormatting>
  <conditionalFormatting sqref="AR31">
    <cfRule type="cellIs" dxfId="1311" priority="261" operator="lessThan">
      <formula>$C$4</formula>
    </cfRule>
  </conditionalFormatting>
  <conditionalFormatting sqref="AR32">
    <cfRule type="cellIs" dxfId="1310" priority="262" operator="lessThan">
      <formula>$C$4</formula>
    </cfRule>
  </conditionalFormatting>
  <conditionalFormatting sqref="AR33">
    <cfRule type="cellIs" dxfId="1309" priority="263" operator="lessThan">
      <formula>$C$4</formula>
    </cfRule>
  </conditionalFormatting>
  <conditionalFormatting sqref="AR34">
    <cfRule type="cellIs" dxfId="1308" priority="264" operator="lessThan">
      <formula>$C$4</formula>
    </cfRule>
  </conditionalFormatting>
  <conditionalFormatting sqref="AR35">
    <cfRule type="cellIs" dxfId="1307" priority="265" operator="lessThan">
      <formula>$C$4</formula>
    </cfRule>
  </conditionalFormatting>
  <conditionalFormatting sqref="AR36">
    <cfRule type="cellIs" dxfId="1306" priority="266" operator="lessThan">
      <formula>$C$4</formula>
    </cfRule>
  </conditionalFormatting>
  <conditionalFormatting sqref="AR37">
    <cfRule type="cellIs" dxfId="1305" priority="267" operator="lessThan">
      <formula>$C$4</formula>
    </cfRule>
  </conditionalFormatting>
  <conditionalFormatting sqref="AR38">
    <cfRule type="cellIs" dxfId="1304" priority="268" operator="lessThan">
      <formula>$C$4</formula>
    </cfRule>
  </conditionalFormatting>
  <conditionalFormatting sqref="AR39">
    <cfRule type="cellIs" dxfId="1303" priority="269" operator="lessThan">
      <formula>$C$4</formula>
    </cfRule>
  </conditionalFormatting>
  <conditionalFormatting sqref="AR40">
    <cfRule type="cellIs" dxfId="1302" priority="270" operator="lessThan">
      <formula>$C$4</formula>
    </cfRule>
  </conditionalFormatting>
  <conditionalFormatting sqref="AR41">
    <cfRule type="cellIs" dxfId="1301" priority="271" operator="lessThan">
      <formula>$C$4</formula>
    </cfRule>
  </conditionalFormatting>
  <conditionalFormatting sqref="AR42">
    <cfRule type="cellIs" dxfId="1300" priority="272" operator="lessThan">
      <formula>$C$4</formula>
    </cfRule>
  </conditionalFormatting>
  <conditionalFormatting sqref="AR43">
    <cfRule type="cellIs" dxfId="1299" priority="273" operator="lessThan">
      <formula>$C$4</formula>
    </cfRule>
  </conditionalFormatting>
  <conditionalFormatting sqref="AR44">
    <cfRule type="cellIs" dxfId="1298" priority="274" operator="lessThan">
      <formula>$C$4</formula>
    </cfRule>
  </conditionalFormatting>
  <conditionalFormatting sqref="AR45">
    <cfRule type="cellIs" dxfId="1297" priority="275" operator="lessThan">
      <formula>$C$4</formula>
    </cfRule>
  </conditionalFormatting>
  <conditionalFormatting sqref="AR46">
    <cfRule type="cellIs" dxfId="1296" priority="276" operator="lessThan">
      <formula>$C$4</formula>
    </cfRule>
  </conditionalFormatting>
  <conditionalFormatting sqref="AR47">
    <cfRule type="cellIs" dxfId="1295" priority="277" operator="lessThan">
      <formula>$C$4</formula>
    </cfRule>
  </conditionalFormatting>
  <conditionalFormatting sqref="AR48">
    <cfRule type="cellIs" dxfId="1294" priority="278" operator="lessThan">
      <formula>$C$4</formula>
    </cfRule>
  </conditionalFormatting>
  <conditionalFormatting sqref="AR49">
    <cfRule type="cellIs" dxfId="1293" priority="279" operator="lessThan">
      <formula>$C$4</formula>
    </cfRule>
  </conditionalFormatting>
  <conditionalFormatting sqref="AR50">
    <cfRule type="cellIs" dxfId="1292" priority="280" operator="lessThan">
      <formula>$C$4</formula>
    </cfRule>
  </conditionalFormatting>
  <conditionalFormatting sqref="AY11">
    <cfRule type="cellIs" dxfId="1291" priority="281" operator="lessThan">
      <formula>$C$4</formula>
    </cfRule>
  </conditionalFormatting>
  <conditionalFormatting sqref="AY12">
    <cfRule type="cellIs" dxfId="1290" priority="282" operator="lessThan">
      <formula>$C$4</formula>
    </cfRule>
  </conditionalFormatting>
  <conditionalFormatting sqref="AY13">
    <cfRule type="cellIs" dxfId="1289" priority="283" operator="lessThan">
      <formula>$C$4</formula>
    </cfRule>
  </conditionalFormatting>
  <conditionalFormatting sqref="AY14">
    <cfRule type="cellIs" dxfId="1288" priority="284" operator="lessThan">
      <formula>$C$4</formula>
    </cfRule>
  </conditionalFormatting>
  <conditionalFormatting sqref="AY15">
    <cfRule type="cellIs" dxfId="1287" priority="285" operator="lessThan">
      <formula>$C$4</formula>
    </cfRule>
  </conditionalFormatting>
  <conditionalFormatting sqref="AY16">
    <cfRule type="cellIs" dxfId="1286" priority="286" operator="lessThan">
      <formula>$C$4</formula>
    </cfRule>
  </conditionalFormatting>
  <conditionalFormatting sqref="AY17">
    <cfRule type="cellIs" dxfId="1285" priority="287" operator="lessThan">
      <formula>$C$4</formula>
    </cfRule>
  </conditionalFormatting>
  <conditionalFormatting sqref="AY18">
    <cfRule type="cellIs" dxfId="1284" priority="288" operator="lessThan">
      <formula>$C$4</formula>
    </cfRule>
  </conditionalFormatting>
  <conditionalFormatting sqref="AY19">
    <cfRule type="cellIs" dxfId="1283" priority="289" operator="lessThan">
      <formula>$C$4</formula>
    </cfRule>
  </conditionalFormatting>
  <conditionalFormatting sqref="AY20">
    <cfRule type="cellIs" dxfId="1282" priority="290" operator="lessThan">
      <formula>$C$4</formula>
    </cfRule>
  </conditionalFormatting>
  <conditionalFormatting sqref="AY21">
    <cfRule type="cellIs" dxfId="1281" priority="291" operator="lessThan">
      <formula>$C$4</formula>
    </cfRule>
  </conditionalFormatting>
  <conditionalFormatting sqref="AY22">
    <cfRule type="cellIs" dxfId="1280" priority="292" operator="lessThan">
      <formula>$C$4</formula>
    </cfRule>
  </conditionalFormatting>
  <conditionalFormatting sqref="AY23">
    <cfRule type="cellIs" dxfId="1279" priority="293" operator="lessThan">
      <formula>$C$4</formula>
    </cfRule>
  </conditionalFormatting>
  <conditionalFormatting sqref="AY24">
    <cfRule type="cellIs" dxfId="1278" priority="294" operator="lessThan">
      <formula>$C$4</formula>
    </cfRule>
  </conditionalFormatting>
  <conditionalFormatting sqref="AY25">
    <cfRule type="cellIs" dxfId="1277" priority="295" operator="lessThan">
      <formula>$C$4</formula>
    </cfRule>
  </conditionalFormatting>
  <conditionalFormatting sqref="AY26">
    <cfRule type="cellIs" dxfId="1276" priority="296" operator="lessThan">
      <formula>$C$4</formula>
    </cfRule>
  </conditionalFormatting>
  <conditionalFormatting sqref="AY27">
    <cfRule type="cellIs" dxfId="1275" priority="297" operator="lessThan">
      <formula>$C$4</formula>
    </cfRule>
  </conditionalFormatting>
  <conditionalFormatting sqref="AY28">
    <cfRule type="cellIs" dxfId="1274" priority="298" operator="lessThan">
      <formula>$C$4</formula>
    </cfRule>
  </conditionalFormatting>
  <conditionalFormatting sqref="AY29">
    <cfRule type="cellIs" dxfId="1273" priority="299" operator="lessThan">
      <formula>$C$4</formula>
    </cfRule>
  </conditionalFormatting>
  <conditionalFormatting sqref="AY30">
    <cfRule type="cellIs" dxfId="1272" priority="300" operator="lessThan">
      <formula>$C$4</formula>
    </cfRule>
  </conditionalFormatting>
  <conditionalFormatting sqref="AY31">
    <cfRule type="cellIs" dxfId="1271" priority="301" operator="lessThan">
      <formula>$C$4</formula>
    </cfRule>
  </conditionalFormatting>
  <conditionalFormatting sqref="AY32">
    <cfRule type="cellIs" dxfId="1270" priority="302" operator="lessThan">
      <formula>$C$4</formula>
    </cfRule>
  </conditionalFormatting>
  <conditionalFormatting sqref="AY33">
    <cfRule type="cellIs" dxfId="1269" priority="303" operator="lessThan">
      <formula>$C$4</formula>
    </cfRule>
  </conditionalFormatting>
  <conditionalFormatting sqref="AY34">
    <cfRule type="cellIs" dxfId="1268" priority="304" operator="lessThan">
      <formula>$C$4</formula>
    </cfRule>
  </conditionalFormatting>
  <conditionalFormatting sqref="AY35">
    <cfRule type="cellIs" dxfId="1267" priority="305" operator="lessThan">
      <formula>$C$4</formula>
    </cfRule>
  </conditionalFormatting>
  <conditionalFormatting sqref="AY36">
    <cfRule type="cellIs" dxfId="1266" priority="306" operator="lessThan">
      <formula>$C$4</formula>
    </cfRule>
  </conditionalFormatting>
  <conditionalFormatting sqref="AY37">
    <cfRule type="cellIs" dxfId="1265" priority="307" operator="lessThan">
      <formula>$C$4</formula>
    </cfRule>
  </conditionalFormatting>
  <conditionalFormatting sqref="AY38">
    <cfRule type="cellIs" dxfId="1264" priority="308" operator="lessThan">
      <formula>$C$4</formula>
    </cfRule>
  </conditionalFormatting>
  <conditionalFormatting sqref="AY39">
    <cfRule type="cellIs" dxfId="1263" priority="309" operator="lessThan">
      <formula>$C$4</formula>
    </cfRule>
  </conditionalFormatting>
  <conditionalFormatting sqref="AY40">
    <cfRule type="cellIs" dxfId="1262" priority="310" operator="lessThan">
      <formula>$C$4</formula>
    </cfRule>
  </conditionalFormatting>
  <conditionalFormatting sqref="AY41">
    <cfRule type="cellIs" dxfId="1261" priority="311" operator="lessThan">
      <formula>$C$4</formula>
    </cfRule>
  </conditionalFormatting>
  <conditionalFormatting sqref="AY42">
    <cfRule type="cellIs" dxfId="1260" priority="312" operator="lessThan">
      <formula>$C$4</formula>
    </cfRule>
  </conditionalFormatting>
  <conditionalFormatting sqref="AY43">
    <cfRule type="cellIs" dxfId="1259" priority="313" operator="lessThan">
      <formula>$C$4</formula>
    </cfRule>
  </conditionalFormatting>
  <conditionalFormatting sqref="AY44">
    <cfRule type="cellIs" dxfId="1258" priority="314" operator="lessThan">
      <formula>$C$4</formula>
    </cfRule>
  </conditionalFormatting>
  <conditionalFormatting sqref="AY45">
    <cfRule type="cellIs" dxfId="1257" priority="315" operator="lessThan">
      <formula>$C$4</formula>
    </cfRule>
  </conditionalFormatting>
  <conditionalFormatting sqref="AY46">
    <cfRule type="cellIs" dxfId="1256" priority="316" operator="lessThan">
      <formula>$C$4</formula>
    </cfRule>
  </conditionalFormatting>
  <conditionalFormatting sqref="AY47">
    <cfRule type="cellIs" dxfId="1255" priority="317" operator="lessThan">
      <formula>$C$4</formula>
    </cfRule>
  </conditionalFormatting>
  <conditionalFormatting sqref="AY48">
    <cfRule type="cellIs" dxfId="1254" priority="318" operator="lessThan">
      <formula>$C$4</formula>
    </cfRule>
  </conditionalFormatting>
  <conditionalFormatting sqref="AY49">
    <cfRule type="cellIs" dxfId="1253" priority="319" operator="lessThan">
      <formula>$C$4</formula>
    </cfRule>
  </conditionalFormatting>
  <conditionalFormatting sqref="AY50">
    <cfRule type="cellIs" dxfId="1252" priority="320" operator="lessThan">
      <formula>$C$4</formula>
    </cfRule>
  </conditionalFormatting>
  <conditionalFormatting sqref="G11">
    <cfRule type="cellIs" dxfId="1251" priority="321" operator="lessThan">
      <formula>$C$4</formula>
    </cfRule>
  </conditionalFormatting>
  <conditionalFormatting sqref="G12">
    <cfRule type="cellIs" dxfId="1250" priority="322" operator="lessThan">
      <formula>$C$4</formula>
    </cfRule>
  </conditionalFormatting>
  <conditionalFormatting sqref="G13">
    <cfRule type="cellIs" dxfId="1249" priority="323" operator="lessThan">
      <formula>$C$4</formula>
    </cfRule>
  </conditionalFormatting>
  <conditionalFormatting sqref="G14">
    <cfRule type="cellIs" dxfId="1248" priority="324" operator="lessThan">
      <formula>$C$4</formula>
    </cfRule>
  </conditionalFormatting>
  <conditionalFormatting sqref="G15">
    <cfRule type="cellIs" dxfId="1247" priority="325" operator="lessThan">
      <formula>$C$4</formula>
    </cfRule>
  </conditionalFormatting>
  <conditionalFormatting sqref="G16">
    <cfRule type="cellIs" dxfId="1246" priority="326" operator="lessThan">
      <formula>$C$4</formula>
    </cfRule>
  </conditionalFormatting>
  <conditionalFormatting sqref="G17">
    <cfRule type="cellIs" dxfId="1245" priority="327" operator="lessThan">
      <formula>$C$4</formula>
    </cfRule>
  </conditionalFormatting>
  <conditionalFormatting sqref="G18">
    <cfRule type="cellIs" dxfId="1244" priority="328" operator="lessThan">
      <formula>$C$4</formula>
    </cfRule>
  </conditionalFormatting>
  <conditionalFormatting sqref="G19">
    <cfRule type="cellIs" dxfId="1243" priority="329" operator="lessThan">
      <formula>$C$4</formula>
    </cfRule>
  </conditionalFormatting>
  <conditionalFormatting sqref="G20">
    <cfRule type="cellIs" dxfId="1242" priority="330" operator="lessThan">
      <formula>$C$4</formula>
    </cfRule>
  </conditionalFormatting>
  <conditionalFormatting sqref="G21">
    <cfRule type="cellIs" dxfId="1241" priority="331" operator="lessThan">
      <formula>$C$4</formula>
    </cfRule>
  </conditionalFormatting>
  <conditionalFormatting sqref="G22">
    <cfRule type="cellIs" dxfId="1240" priority="332" operator="lessThan">
      <formula>$C$4</formula>
    </cfRule>
  </conditionalFormatting>
  <conditionalFormatting sqref="G23">
    <cfRule type="cellIs" dxfId="1239" priority="333" operator="lessThan">
      <formula>$C$4</formula>
    </cfRule>
  </conditionalFormatting>
  <conditionalFormatting sqref="G24">
    <cfRule type="cellIs" dxfId="1238" priority="334" operator="lessThan">
      <formula>$C$4</formula>
    </cfRule>
  </conditionalFormatting>
  <conditionalFormatting sqref="G25">
    <cfRule type="cellIs" dxfId="1237" priority="335" operator="lessThan">
      <formula>$C$4</formula>
    </cfRule>
  </conditionalFormatting>
  <conditionalFormatting sqref="G26">
    <cfRule type="cellIs" dxfId="1236" priority="336" operator="lessThan">
      <formula>$C$4</formula>
    </cfRule>
  </conditionalFormatting>
  <conditionalFormatting sqref="G27">
    <cfRule type="cellIs" dxfId="1235" priority="337" operator="lessThan">
      <formula>$C$4</formula>
    </cfRule>
  </conditionalFormatting>
  <conditionalFormatting sqref="G28">
    <cfRule type="cellIs" dxfId="1234" priority="338" operator="lessThan">
      <formula>$C$4</formula>
    </cfRule>
  </conditionalFormatting>
  <conditionalFormatting sqref="G29">
    <cfRule type="cellIs" dxfId="1233" priority="339" operator="lessThan">
      <formula>$C$4</formula>
    </cfRule>
  </conditionalFormatting>
  <conditionalFormatting sqref="G30">
    <cfRule type="cellIs" dxfId="1232" priority="340" operator="lessThan">
      <formula>$C$4</formula>
    </cfRule>
  </conditionalFormatting>
  <conditionalFormatting sqref="G31">
    <cfRule type="cellIs" dxfId="1231" priority="341" operator="lessThan">
      <formula>$C$4</formula>
    </cfRule>
  </conditionalFormatting>
  <conditionalFormatting sqref="G32">
    <cfRule type="cellIs" dxfId="1230" priority="342" operator="lessThan">
      <formula>$C$4</formula>
    </cfRule>
  </conditionalFormatting>
  <conditionalFormatting sqref="G33">
    <cfRule type="cellIs" dxfId="1229" priority="343" operator="lessThan">
      <formula>$C$4</formula>
    </cfRule>
  </conditionalFormatting>
  <conditionalFormatting sqref="G34">
    <cfRule type="cellIs" dxfId="1228" priority="344" operator="lessThan">
      <formula>$C$4</formula>
    </cfRule>
  </conditionalFormatting>
  <conditionalFormatting sqref="G35">
    <cfRule type="cellIs" dxfId="1227" priority="345" operator="lessThan">
      <formula>$C$4</formula>
    </cfRule>
  </conditionalFormatting>
  <conditionalFormatting sqref="G36">
    <cfRule type="cellIs" dxfId="1226" priority="346" operator="lessThan">
      <formula>$C$4</formula>
    </cfRule>
  </conditionalFormatting>
  <conditionalFormatting sqref="G37">
    <cfRule type="cellIs" dxfId="1225" priority="347" operator="lessThan">
      <formula>$C$4</formula>
    </cfRule>
  </conditionalFormatting>
  <conditionalFormatting sqref="G38">
    <cfRule type="cellIs" dxfId="1224" priority="348" operator="lessThan">
      <formula>$C$4</formula>
    </cfRule>
  </conditionalFormatting>
  <conditionalFormatting sqref="G39">
    <cfRule type="cellIs" dxfId="1223" priority="349" operator="lessThan">
      <formula>$C$4</formula>
    </cfRule>
  </conditionalFormatting>
  <conditionalFormatting sqref="G40">
    <cfRule type="cellIs" dxfId="1222" priority="350" operator="lessThan">
      <formula>$C$4</formula>
    </cfRule>
  </conditionalFormatting>
  <conditionalFormatting sqref="G41">
    <cfRule type="cellIs" dxfId="1221" priority="351" operator="lessThan">
      <formula>$C$4</formula>
    </cfRule>
  </conditionalFormatting>
  <conditionalFormatting sqref="G42">
    <cfRule type="cellIs" dxfId="1220" priority="352" operator="lessThan">
      <formula>$C$4</formula>
    </cfRule>
  </conditionalFormatting>
  <conditionalFormatting sqref="G43">
    <cfRule type="cellIs" dxfId="1219" priority="353" operator="lessThan">
      <formula>$C$4</formula>
    </cfRule>
  </conditionalFormatting>
  <conditionalFormatting sqref="G44">
    <cfRule type="cellIs" dxfId="1218" priority="354" operator="lessThan">
      <formula>$C$4</formula>
    </cfRule>
  </conditionalFormatting>
  <conditionalFormatting sqref="G45">
    <cfRule type="cellIs" dxfId="1217" priority="355" operator="lessThan">
      <formula>$C$4</formula>
    </cfRule>
  </conditionalFormatting>
  <conditionalFormatting sqref="G46">
    <cfRule type="cellIs" dxfId="1216" priority="356" operator="lessThan">
      <formula>$C$4</formula>
    </cfRule>
  </conditionalFormatting>
  <conditionalFormatting sqref="G47">
    <cfRule type="cellIs" dxfId="1215" priority="357" operator="lessThan">
      <formula>$C$4</formula>
    </cfRule>
  </conditionalFormatting>
  <conditionalFormatting sqref="G48">
    <cfRule type="cellIs" dxfId="1214" priority="358" operator="lessThan">
      <formula>$C$4</formula>
    </cfRule>
  </conditionalFormatting>
  <conditionalFormatting sqref="G49">
    <cfRule type="cellIs" dxfId="1213" priority="359" operator="lessThan">
      <formula>$C$4</formula>
    </cfRule>
  </conditionalFormatting>
  <conditionalFormatting sqref="G50">
    <cfRule type="cellIs" dxfId="1212" priority="360" operator="lessThan">
      <formula>$C$4</formula>
    </cfRule>
  </conditionalFormatting>
  <conditionalFormatting sqref="H11">
    <cfRule type="cellIs" dxfId="1211" priority="361" operator="lessThan">
      <formula>$C$4</formula>
    </cfRule>
  </conditionalFormatting>
  <conditionalFormatting sqref="H12">
    <cfRule type="cellIs" dxfId="1210" priority="362" operator="lessThan">
      <formula>$C$4</formula>
    </cfRule>
  </conditionalFormatting>
  <conditionalFormatting sqref="H13">
    <cfRule type="cellIs" dxfId="1209" priority="363" operator="lessThan">
      <formula>$C$4</formula>
    </cfRule>
  </conditionalFormatting>
  <conditionalFormatting sqref="H14">
    <cfRule type="cellIs" dxfId="1208" priority="364" operator="lessThan">
      <formula>$C$4</formula>
    </cfRule>
  </conditionalFormatting>
  <conditionalFormatting sqref="H15">
    <cfRule type="cellIs" dxfId="1207" priority="365" operator="lessThan">
      <formula>$C$4</formula>
    </cfRule>
  </conditionalFormatting>
  <conditionalFormatting sqref="H16">
    <cfRule type="cellIs" dxfId="1206" priority="366" operator="lessThan">
      <formula>$C$4</formula>
    </cfRule>
  </conditionalFormatting>
  <conditionalFormatting sqref="H17">
    <cfRule type="cellIs" dxfId="1205" priority="367" operator="lessThan">
      <formula>$C$4</formula>
    </cfRule>
  </conditionalFormatting>
  <conditionalFormatting sqref="H18">
    <cfRule type="cellIs" dxfId="1204" priority="368" operator="lessThan">
      <formula>$C$4</formula>
    </cfRule>
  </conditionalFormatting>
  <conditionalFormatting sqref="H19">
    <cfRule type="cellIs" dxfId="1203" priority="369" operator="lessThan">
      <formula>$C$4</formula>
    </cfRule>
  </conditionalFormatting>
  <conditionalFormatting sqref="H20">
    <cfRule type="cellIs" dxfId="1202" priority="370" operator="lessThan">
      <formula>$C$4</formula>
    </cfRule>
  </conditionalFormatting>
  <conditionalFormatting sqref="H21">
    <cfRule type="cellIs" dxfId="1201" priority="371" operator="lessThan">
      <formula>$C$4</formula>
    </cfRule>
  </conditionalFormatting>
  <conditionalFormatting sqref="H22">
    <cfRule type="cellIs" dxfId="1200" priority="372" operator="lessThan">
      <formula>$C$4</formula>
    </cfRule>
  </conditionalFormatting>
  <conditionalFormatting sqref="H23">
    <cfRule type="cellIs" dxfId="1199" priority="373" operator="lessThan">
      <formula>$C$4</formula>
    </cfRule>
  </conditionalFormatting>
  <conditionalFormatting sqref="H24">
    <cfRule type="cellIs" dxfId="1198" priority="374" operator="lessThan">
      <formula>$C$4</formula>
    </cfRule>
  </conditionalFormatting>
  <conditionalFormatting sqref="H25">
    <cfRule type="cellIs" dxfId="1197" priority="375" operator="lessThan">
      <formula>$C$4</formula>
    </cfRule>
  </conditionalFormatting>
  <conditionalFormatting sqref="H26">
    <cfRule type="cellIs" dxfId="1196" priority="376" operator="lessThan">
      <formula>$C$4</formula>
    </cfRule>
  </conditionalFormatting>
  <conditionalFormatting sqref="H27">
    <cfRule type="cellIs" dxfId="1195" priority="377" operator="lessThan">
      <formula>$C$4</formula>
    </cfRule>
  </conditionalFormatting>
  <conditionalFormatting sqref="H28">
    <cfRule type="cellIs" dxfId="1194" priority="378" operator="lessThan">
      <formula>$C$4</formula>
    </cfRule>
  </conditionalFormatting>
  <conditionalFormatting sqref="H29">
    <cfRule type="cellIs" dxfId="1193" priority="379" operator="lessThan">
      <formula>$C$4</formula>
    </cfRule>
  </conditionalFormatting>
  <conditionalFormatting sqref="H30">
    <cfRule type="cellIs" dxfId="1192" priority="380" operator="lessThan">
      <formula>$C$4</formula>
    </cfRule>
  </conditionalFormatting>
  <conditionalFormatting sqref="H31">
    <cfRule type="cellIs" dxfId="1191" priority="381" operator="lessThan">
      <formula>$C$4</formula>
    </cfRule>
  </conditionalFormatting>
  <conditionalFormatting sqref="H32">
    <cfRule type="cellIs" dxfId="1190" priority="382" operator="lessThan">
      <formula>$C$4</formula>
    </cfRule>
  </conditionalFormatting>
  <conditionalFormatting sqref="H33">
    <cfRule type="cellIs" dxfId="1189" priority="383" operator="lessThan">
      <formula>$C$4</formula>
    </cfRule>
  </conditionalFormatting>
  <conditionalFormatting sqref="H34">
    <cfRule type="cellIs" dxfId="1188" priority="384" operator="lessThan">
      <formula>$C$4</formula>
    </cfRule>
  </conditionalFormatting>
  <conditionalFormatting sqref="H35">
    <cfRule type="cellIs" dxfId="1187" priority="385" operator="lessThan">
      <formula>$C$4</formula>
    </cfRule>
  </conditionalFormatting>
  <conditionalFormatting sqref="H36">
    <cfRule type="cellIs" dxfId="1186" priority="386" operator="lessThan">
      <formula>$C$4</formula>
    </cfRule>
  </conditionalFormatting>
  <conditionalFormatting sqref="H37">
    <cfRule type="cellIs" dxfId="1185" priority="387" operator="lessThan">
      <formula>$C$4</formula>
    </cfRule>
  </conditionalFormatting>
  <conditionalFormatting sqref="H38">
    <cfRule type="cellIs" dxfId="1184" priority="388" operator="lessThan">
      <formula>$C$4</formula>
    </cfRule>
  </conditionalFormatting>
  <conditionalFormatting sqref="H39">
    <cfRule type="cellIs" dxfId="1183" priority="389" operator="lessThan">
      <formula>$C$4</formula>
    </cfRule>
  </conditionalFormatting>
  <conditionalFormatting sqref="H40">
    <cfRule type="cellIs" dxfId="1182" priority="390" operator="lessThan">
      <formula>$C$4</formula>
    </cfRule>
  </conditionalFormatting>
  <conditionalFormatting sqref="H41">
    <cfRule type="cellIs" dxfId="1181" priority="391" operator="lessThan">
      <formula>$C$4</formula>
    </cfRule>
  </conditionalFormatting>
  <conditionalFormatting sqref="H42">
    <cfRule type="cellIs" dxfId="1180" priority="392" operator="lessThan">
      <formula>$C$4</formula>
    </cfRule>
  </conditionalFormatting>
  <conditionalFormatting sqref="H43">
    <cfRule type="cellIs" dxfId="1179" priority="393" operator="lessThan">
      <formula>$C$4</formula>
    </cfRule>
  </conditionalFormatting>
  <conditionalFormatting sqref="H44">
    <cfRule type="cellIs" dxfId="1178" priority="394" operator="lessThan">
      <formula>$C$4</formula>
    </cfRule>
  </conditionalFormatting>
  <conditionalFormatting sqref="H45">
    <cfRule type="cellIs" dxfId="1177" priority="395" operator="lessThan">
      <formula>$C$4</formula>
    </cfRule>
  </conditionalFormatting>
  <conditionalFormatting sqref="H46">
    <cfRule type="cellIs" dxfId="1176" priority="396" operator="lessThan">
      <formula>$C$4</formula>
    </cfRule>
  </conditionalFormatting>
  <conditionalFormatting sqref="H47">
    <cfRule type="cellIs" dxfId="1175" priority="397" operator="lessThan">
      <formula>$C$4</formula>
    </cfRule>
  </conditionalFormatting>
  <conditionalFormatting sqref="H48">
    <cfRule type="cellIs" dxfId="1174" priority="398" operator="lessThan">
      <formula>$C$4</formula>
    </cfRule>
  </conditionalFormatting>
  <conditionalFormatting sqref="H49">
    <cfRule type="cellIs" dxfId="1173" priority="399" operator="lessThan">
      <formula>$C$4</formula>
    </cfRule>
  </conditionalFormatting>
  <conditionalFormatting sqref="H50">
    <cfRule type="cellIs" dxfId="1172" priority="400" operator="lessThan">
      <formula>$C$4</formula>
    </cfRule>
  </conditionalFormatting>
  <conditionalFormatting sqref="I11">
    <cfRule type="cellIs" dxfId="1171" priority="401" operator="lessThan">
      <formula>$C$4</formula>
    </cfRule>
  </conditionalFormatting>
  <conditionalFormatting sqref="I12">
    <cfRule type="cellIs" dxfId="1170" priority="402" operator="lessThan">
      <formula>$C$4</formula>
    </cfRule>
  </conditionalFormatting>
  <conditionalFormatting sqref="I13">
    <cfRule type="cellIs" dxfId="1169" priority="403" operator="lessThan">
      <formula>$C$4</formula>
    </cfRule>
  </conditionalFormatting>
  <conditionalFormatting sqref="I14">
    <cfRule type="cellIs" dxfId="1168" priority="404" operator="lessThan">
      <formula>$C$4</formula>
    </cfRule>
  </conditionalFormatting>
  <conditionalFormatting sqref="I15">
    <cfRule type="cellIs" dxfId="1167" priority="405" operator="lessThan">
      <formula>$C$4</formula>
    </cfRule>
  </conditionalFormatting>
  <conditionalFormatting sqref="I16">
    <cfRule type="cellIs" dxfId="1166" priority="406" operator="lessThan">
      <formula>$C$4</formula>
    </cfRule>
  </conditionalFormatting>
  <conditionalFormatting sqref="I17">
    <cfRule type="cellIs" dxfId="1165" priority="407" operator="lessThan">
      <formula>$C$4</formula>
    </cfRule>
  </conditionalFormatting>
  <conditionalFormatting sqref="I18">
    <cfRule type="cellIs" dxfId="1164" priority="408" operator="lessThan">
      <formula>$C$4</formula>
    </cfRule>
  </conditionalFormatting>
  <conditionalFormatting sqref="I19">
    <cfRule type="cellIs" dxfId="1163" priority="409" operator="lessThan">
      <formula>$C$4</formula>
    </cfRule>
  </conditionalFormatting>
  <conditionalFormatting sqref="I20">
    <cfRule type="cellIs" dxfId="1162" priority="410" operator="lessThan">
      <formula>$C$4</formula>
    </cfRule>
  </conditionalFormatting>
  <conditionalFormatting sqref="I21">
    <cfRule type="cellIs" dxfId="1161" priority="411" operator="lessThan">
      <formula>$C$4</formula>
    </cfRule>
  </conditionalFormatting>
  <conditionalFormatting sqref="I22">
    <cfRule type="cellIs" dxfId="1160" priority="412" operator="lessThan">
      <formula>$C$4</formula>
    </cfRule>
  </conditionalFormatting>
  <conditionalFormatting sqref="I23">
    <cfRule type="cellIs" dxfId="1159" priority="413" operator="lessThan">
      <formula>$C$4</formula>
    </cfRule>
  </conditionalFormatting>
  <conditionalFormatting sqref="I24">
    <cfRule type="cellIs" dxfId="1158" priority="414" operator="lessThan">
      <formula>$C$4</formula>
    </cfRule>
  </conditionalFormatting>
  <conditionalFormatting sqref="I25">
    <cfRule type="cellIs" dxfId="1157" priority="415" operator="lessThan">
      <formula>$C$4</formula>
    </cfRule>
  </conditionalFormatting>
  <conditionalFormatting sqref="I26">
    <cfRule type="cellIs" dxfId="1156" priority="416" operator="lessThan">
      <formula>$C$4</formula>
    </cfRule>
  </conditionalFormatting>
  <conditionalFormatting sqref="I27">
    <cfRule type="cellIs" dxfId="1155" priority="417" operator="lessThan">
      <formula>$C$4</formula>
    </cfRule>
  </conditionalFormatting>
  <conditionalFormatting sqref="I28">
    <cfRule type="cellIs" dxfId="1154" priority="418" operator="lessThan">
      <formula>$C$4</formula>
    </cfRule>
  </conditionalFormatting>
  <conditionalFormatting sqref="I29">
    <cfRule type="cellIs" dxfId="1153" priority="419" operator="lessThan">
      <formula>$C$4</formula>
    </cfRule>
  </conditionalFormatting>
  <conditionalFormatting sqref="I30">
    <cfRule type="cellIs" dxfId="1152" priority="420" operator="lessThan">
      <formula>$C$4</formula>
    </cfRule>
  </conditionalFormatting>
  <conditionalFormatting sqref="I31">
    <cfRule type="cellIs" dxfId="1151" priority="421" operator="lessThan">
      <formula>$C$4</formula>
    </cfRule>
  </conditionalFormatting>
  <conditionalFormatting sqref="I32">
    <cfRule type="cellIs" dxfId="1150" priority="422" operator="lessThan">
      <formula>$C$4</formula>
    </cfRule>
  </conditionalFormatting>
  <conditionalFormatting sqref="I33">
    <cfRule type="cellIs" dxfId="1149" priority="423" operator="lessThan">
      <formula>$C$4</formula>
    </cfRule>
  </conditionalFormatting>
  <conditionalFormatting sqref="I34">
    <cfRule type="cellIs" dxfId="1148" priority="424" operator="lessThan">
      <formula>$C$4</formula>
    </cfRule>
  </conditionalFormatting>
  <conditionalFormatting sqref="I35">
    <cfRule type="cellIs" dxfId="1147" priority="425" operator="lessThan">
      <formula>$C$4</formula>
    </cfRule>
  </conditionalFormatting>
  <conditionalFormatting sqref="I36">
    <cfRule type="cellIs" dxfId="1146" priority="426" operator="lessThan">
      <formula>$C$4</formula>
    </cfRule>
  </conditionalFormatting>
  <conditionalFormatting sqref="I37">
    <cfRule type="cellIs" dxfId="1145" priority="427" operator="lessThan">
      <formula>$C$4</formula>
    </cfRule>
  </conditionalFormatting>
  <conditionalFormatting sqref="I38">
    <cfRule type="cellIs" dxfId="1144" priority="428" operator="lessThan">
      <formula>$C$4</formula>
    </cfRule>
  </conditionalFormatting>
  <conditionalFormatting sqref="I39">
    <cfRule type="cellIs" dxfId="1143" priority="429" operator="lessThan">
      <formula>$C$4</formula>
    </cfRule>
  </conditionalFormatting>
  <conditionalFormatting sqref="I40">
    <cfRule type="cellIs" dxfId="1142" priority="430" operator="lessThan">
      <formula>$C$4</formula>
    </cfRule>
  </conditionalFormatting>
  <conditionalFormatting sqref="I41">
    <cfRule type="cellIs" dxfId="1141" priority="431" operator="lessThan">
      <formula>$C$4</formula>
    </cfRule>
  </conditionalFormatting>
  <conditionalFormatting sqref="I42">
    <cfRule type="cellIs" dxfId="1140" priority="432" operator="lessThan">
      <formula>$C$4</formula>
    </cfRule>
  </conditionalFormatting>
  <conditionalFormatting sqref="I43">
    <cfRule type="cellIs" dxfId="1139" priority="433" operator="lessThan">
      <formula>$C$4</formula>
    </cfRule>
  </conditionalFormatting>
  <conditionalFormatting sqref="I44">
    <cfRule type="cellIs" dxfId="1138" priority="434" operator="lessThan">
      <formula>$C$4</formula>
    </cfRule>
  </conditionalFormatting>
  <conditionalFormatting sqref="I45">
    <cfRule type="cellIs" dxfId="1137" priority="435" operator="lessThan">
      <formula>$C$4</formula>
    </cfRule>
  </conditionalFormatting>
  <conditionalFormatting sqref="I46">
    <cfRule type="cellIs" dxfId="1136" priority="436" operator="lessThan">
      <formula>$C$4</formula>
    </cfRule>
  </conditionalFormatting>
  <conditionalFormatting sqref="I47">
    <cfRule type="cellIs" dxfId="1135" priority="437" operator="lessThan">
      <formula>$C$4</formula>
    </cfRule>
  </conditionalFormatting>
  <conditionalFormatting sqref="I48">
    <cfRule type="cellIs" dxfId="1134" priority="438" operator="lessThan">
      <formula>$C$4</formula>
    </cfRule>
  </conditionalFormatting>
  <conditionalFormatting sqref="I49">
    <cfRule type="cellIs" dxfId="1133" priority="439" operator="lessThan">
      <formula>$C$4</formula>
    </cfRule>
  </conditionalFormatting>
  <conditionalFormatting sqref="I50">
    <cfRule type="cellIs" dxfId="1132" priority="440" operator="lessThan">
      <formula>$C$4</formula>
    </cfRule>
  </conditionalFormatting>
  <conditionalFormatting sqref="I52">
    <cfRule type="cellIs" dxfId="1131" priority="441" operator="lessThan">
      <formula>$C$4</formula>
    </cfRule>
  </conditionalFormatting>
  <conditionalFormatting sqref="J11">
    <cfRule type="cellIs" dxfId="1130" priority="442" operator="lessThan">
      <formula>$C$4</formula>
    </cfRule>
  </conditionalFormatting>
  <conditionalFormatting sqref="J12">
    <cfRule type="cellIs" dxfId="1129" priority="443" operator="lessThan">
      <formula>$C$4</formula>
    </cfRule>
  </conditionalFormatting>
  <conditionalFormatting sqref="J13">
    <cfRule type="cellIs" dxfId="1128" priority="444" operator="lessThan">
      <formula>$C$4</formula>
    </cfRule>
  </conditionalFormatting>
  <conditionalFormatting sqref="J14">
    <cfRule type="cellIs" dxfId="1127" priority="445" operator="lessThan">
      <formula>$C$4</formula>
    </cfRule>
  </conditionalFormatting>
  <conditionalFormatting sqref="J15">
    <cfRule type="cellIs" dxfId="1126" priority="446" operator="lessThan">
      <formula>$C$4</formula>
    </cfRule>
  </conditionalFormatting>
  <conditionalFormatting sqref="J16">
    <cfRule type="cellIs" dxfId="1125" priority="447" operator="lessThan">
      <formula>$C$4</formula>
    </cfRule>
  </conditionalFormatting>
  <conditionalFormatting sqref="J17">
    <cfRule type="cellIs" dxfId="1124" priority="448" operator="lessThan">
      <formula>$C$4</formula>
    </cfRule>
  </conditionalFormatting>
  <conditionalFormatting sqref="J18">
    <cfRule type="cellIs" dxfId="1123" priority="449" operator="lessThan">
      <formula>$C$4</formula>
    </cfRule>
  </conditionalFormatting>
  <conditionalFormatting sqref="J19">
    <cfRule type="cellIs" dxfId="1122" priority="450" operator="lessThan">
      <formula>$C$4</formula>
    </cfRule>
  </conditionalFormatting>
  <conditionalFormatting sqref="J20">
    <cfRule type="cellIs" dxfId="1121" priority="451" operator="lessThan">
      <formula>$C$4</formula>
    </cfRule>
  </conditionalFormatting>
  <conditionalFormatting sqref="J21">
    <cfRule type="cellIs" dxfId="1120" priority="452" operator="lessThan">
      <formula>$C$4</formula>
    </cfRule>
  </conditionalFormatting>
  <conditionalFormatting sqref="J22">
    <cfRule type="cellIs" dxfId="1119" priority="453" operator="lessThan">
      <formula>$C$4</formula>
    </cfRule>
  </conditionalFormatting>
  <conditionalFormatting sqref="J23">
    <cfRule type="cellIs" dxfId="1118" priority="454" operator="lessThan">
      <formula>$C$4</formula>
    </cfRule>
  </conditionalFormatting>
  <conditionalFormatting sqref="J24">
    <cfRule type="cellIs" dxfId="1117" priority="455" operator="lessThan">
      <formula>$C$4</formula>
    </cfRule>
  </conditionalFormatting>
  <conditionalFormatting sqref="J25">
    <cfRule type="cellIs" dxfId="1116" priority="456" operator="lessThan">
      <formula>$C$4</formula>
    </cfRule>
  </conditionalFormatting>
  <conditionalFormatting sqref="J26">
    <cfRule type="cellIs" dxfId="1115" priority="457" operator="lessThan">
      <formula>$C$4</formula>
    </cfRule>
  </conditionalFormatting>
  <conditionalFormatting sqref="J27">
    <cfRule type="cellIs" dxfId="1114" priority="458" operator="lessThan">
      <formula>$C$4</formula>
    </cfRule>
  </conditionalFormatting>
  <conditionalFormatting sqref="J28">
    <cfRule type="cellIs" dxfId="1113" priority="459" operator="lessThan">
      <formula>$C$4</formula>
    </cfRule>
  </conditionalFormatting>
  <conditionalFormatting sqref="J29">
    <cfRule type="cellIs" dxfId="1112" priority="460" operator="lessThan">
      <formula>$C$4</formula>
    </cfRule>
  </conditionalFormatting>
  <conditionalFormatting sqref="J30">
    <cfRule type="cellIs" dxfId="1111" priority="461" operator="lessThan">
      <formula>$C$4</formula>
    </cfRule>
  </conditionalFormatting>
  <conditionalFormatting sqref="J31">
    <cfRule type="cellIs" dxfId="1110" priority="462" operator="lessThan">
      <formula>$C$4</formula>
    </cfRule>
  </conditionalFormatting>
  <conditionalFormatting sqref="J32">
    <cfRule type="cellIs" dxfId="1109" priority="463" operator="lessThan">
      <formula>$C$4</formula>
    </cfRule>
  </conditionalFormatting>
  <conditionalFormatting sqref="J33">
    <cfRule type="cellIs" dxfId="1108" priority="464" operator="lessThan">
      <formula>$C$4</formula>
    </cfRule>
  </conditionalFormatting>
  <conditionalFormatting sqref="J34">
    <cfRule type="cellIs" dxfId="1107" priority="465" operator="lessThan">
      <formula>$C$4</formula>
    </cfRule>
  </conditionalFormatting>
  <conditionalFormatting sqref="J35">
    <cfRule type="cellIs" dxfId="1106" priority="466" operator="lessThan">
      <formula>$C$4</formula>
    </cfRule>
  </conditionalFormatting>
  <conditionalFormatting sqref="J36">
    <cfRule type="cellIs" dxfId="1105" priority="467" operator="lessThan">
      <formula>$C$4</formula>
    </cfRule>
  </conditionalFormatting>
  <conditionalFormatting sqref="J37">
    <cfRule type="cellIs" dxfId="1104" priority="468" operator="lessThan">
      <formula>$C$4</formula>
    </cfRule>
  </conditionalFormatting>
  <conditionalFormatting sqref="J38">
    <cfRule type="cellIs" dxfId="1103" priority="469" operator="lessThan">
      <formula>$C$4</formula>
    </cfRule>
  </conditionalFormatting>
  <conditionalFormatting sqref="J39">
    <cfRule type="cellIs" dxfId="1102" priority="470" operator="lessThan">
      <formula>$C$4</formula>
    </cfRule>
  </conditionalFormatting>
  <conditionalFormatting sqref="J40">
    <cfRule type="cellIs" dxfId="1101" priority="471" operator="lessThan">
      <formula>$C$4</formula>
    </cfRule>
  </conditionalFormatting>
  <conditionalFormatting sqref="J41">
    <cfRule type="cellIs" dxfId="1100" priority="472" operator="lessThan">
      <formula>$C$4</formula>
    </cfRule>
  </conditionalFormatting>
  <conditionalFormatting sqref="J42">
    <cfRule type="cellIs" dxfId="1099" priority="473" operator="lessThan">
      <formula>$C$4</formula>
    </cfRule>
  </conditionalFormatting>
  <conditionalFormatting sqref="J43">
    <cfRule type="cellIs" dxfId="1098" priority="474" operator="lessThan">
      <formula>$C$4</formula>
    </cfRule>
  </conditionalFormatting>
  <conditionalFormatting sqref="J44">
    <cfRule type="cellIs" dxfId="1097" priority="475" operator="lessThan">
      <formula>$C$4</formula>
    </cfRule>
  </conditionalFormatting>
  <conditionalFormatting sqref="J45">
    <cfRule type="cellIs" dxfId="1096" priority="476" operator="lessThan">
      <formula>$C$4</formula>
    </cfRule>
  </conditionalFormatting>
  <conditionalFormatting sqref="J46">
    <cfRule type="cellIs" dxfId="1095" priority="477" operator="lessThan">
      <formula>$C$4</formula>
    </cfRule>
  </conditionalFormatting>
  <conditionalFormatting sqref="J47">
    <cfRule type="cellIs" dxfId="1094" priority="478" operator="lessThan">
      <formula>$C$4</formula>
    </cfRule>
  </conditionalFormatting>
  <conditionalFormatting sqref="J48">
    <cfRule type="cellIs" dxfId="1093" priority="479" operator="lessThan">
      <formula>$C$4</formula>
    </cfRule>
  </conditionalFormatting>
  <conditionalFormatting sqref="J49">
    <cfRule type="cellIs" dxfId="1092" priority="480" operator="lessThan">
      <formula>$C$4</formula>
    </cfRule>
  </conditionalFormatting>
  <conditionalFormatting sqref="J50">
    <cfRule type="cellIs" dxfId="1091" priority="481" operator="lessThan">
      <formula>$C$4</formula>
    </cfRule>
  </conditionalFormatting>
  <conditionalFormatting sqref="E11">
    <cfRule type="cellIs" dxfId="1090" priority="482" operator="lessThan">
      <formula>$C$4</formula>
    </cfRule>
  </conditionalFormatting>
  <conditionalFormatting sqref="E12">
    <cfRule type="cellIs" dxfId="1089" priority="483" operator="lessThan">
      <formula>$C$4</formula>
    </cfRule>
  </conditionalFormatting>
  <conditionalFormatting sqref="E13">
    <cfRule type="cellIs" dxfId="1088" priority="484" operator="lessThan">
      <formula>$C$4</formula>
    </cfRule>
  </conditionalFormatting>
  <conditionalFormatting sqref="E14">
    <cfRule type="cellIs" dxfId="1087" priority="485" operator="lessThan">
      <formula>$C$4</formula>
    </cfRule>
  </conditionalFormatting>
  <conditionalFormatting sqref="E15">
    <cfRule type="cellIs" dxfId="1086" priority="486" operator="lessThan">
      <formula>$C$4</formula>
    </cfRule>
  </conditionalFormatting>
  <conditionalFormatting sqref="E16">
    <cfRule type="cellIs" dxfId="1085" priority="487" operator="lessThan">
      <formula>$C$4</formula>
    </cfRule>
  </conditionalFormatting>
  <conditionalFormatting sqref="E17">
    <cfRule type="cellIs" dxfId="1084" priority="488" operator="lessThan">
      <formula>$C$4</formula>
    </cfRule>
  </conditionalFormatting>
  <conditionalFormatting sqref="E18">
    <cfRule type="cellIs" dxfId="1083" priority="489" operator="lessThan">
      <formula>$C$4</formula>
    </cfRule>
  </conditionalFormatting>
  <conditionalFormatting sqref="E19">
    <cfRule type="cellIs" dxfId="1082" priority="490" operator="lessThan">
      <formula>$C$4</formula>
    </cfRule>
  </conditionalFormatting>
  <conditionalFormatting sqref="E20">
    <cfRule type="cellIs" dxfId="1081" priority="491" operator="lessThan">
      <formula>$C$4</formula>
    </cfRule>
  </conditionalFormatting>
  <conditionalFormatting sqref="E21">
    <cfRule type="cellIs" dxfId="1080" priority="492" operator="lessThan">
      <formula>$C$4</formula>
    </cfRule>
  </conditionalFormatting>
  <conditionalFormatting sqref="E22">
    <cfRule type="cellIs" dxfId="1079" priority="493" operator="lessThan">
      <formula>$C$4</formula>
    </cfRule>
  </conditionalFormatting>
  <conditionalFormatting sqref="E23">
    <cfRule type="cellIs" dxfId="1078" priority="494" operator="lessThan">
      <formula>$C$4</formula>
    </cfRule>
  </conditionalFormatting>
  <conditionalFormatting sqref="E24">
    <cfRule type="cellIs" dxfId="1077" priority="495" operator="lessThan">
      <formula>$C$4</formula>
    </cfRule>
  </conditionalFormatting>
  <conditionalFormatting sqref="E25">
    <cfRule type="cellIs" dxfId="1076" priority="496" operator="lessThan">
      <formula>$C$4</formula>
    </cfRule>
  </conditionalFormatting>
  <conditionalFormatting sqref="E26">
    <cfRule type="cellIs" dxfId="1075" priority="497" operator="lessThan">
      <formula>$C$4</formula>
    </cfRule>
  </conditionalFormatting>
  <conditionalFormatting sqref="E27">
    <cfRule type="cellIs" dxfId="1074" priority="498" operator="lessThan">
      <formula>$C$4</formula>
    </cfRule>
  </conditionalFormatting>
  <conditionalFormatting sqref="E28">
    <cfRule type="cellIs" dxfId="1073" priority="499" operator="lessThan">
      <formula>$C$4</formula>
    </cfRule>
  </conditionalFormatting>
  <conditionalFormatting sqref="E29">
    <cfRule type="cellIs" dxfId="1072" priority="500" operator="lessThan">
      <formula>$C$4</formula>
    </cfRule>
  </conditionalFormatting>
  <conditionalFormatting sqref="E30">
    <cfRule type="cellIs" dxfId="1071" priority="501" operator="lessThan">
      <formula>$C$4</formula>
    </cfRule>
  </conditionalFormatting>
  <conditionalFormatting sqref="E31">
    <cfRule type="cellIs" dxfId="1070" priority="502" operator="lessThan">
      <formula>$C$4</formula>
    </cfRule>
  </conditionalFormatting>
  <conditionalFormatting sqref="E32">
    <cfRule type="cellIs" dxfId="1069" priority="503" operator="lessThan">
      <formula>$C$4</formula>
    </cfRule>
  </conditionalFormatting>
  <conditionalFormatting sqref="E33">
    <cfRule type="cellIs" dxfId="1068" priority="504" operator="lessThan">
      <formula>$C$4</formula>
    </cfRule>
  </conditionalFormatting>
  <conditionalFormatting sqref="E34">
    <cfRule type="cellIs" dxfId="1067" priority="505" operator="lessThan">
      <formula>$C$4</formula>
    </cfRule>
  </conditionalFormatting>
  <conditionalFormatting sqref="E35">
    <cfRule type="cellIs" dxfId="1066" priority="506" operator="lessThan">
      <formula>$C$4</formula>
    </cfRule>
  </conditionalFormatting>
  <conditionalFormatting sqref="E36">
    <cfRule type="cellIs" dxfId="1065" priority="507" operator="lessThan">
      <formula>$C$4</formula>
    </cfRule>
  </conditionalFormatting>
  <conditionalFormatting sqref="E37">
    <cfRule type="cellIs" dxfId="1064" priority="508" operator="lessThan">
      <formula>$C$4</formula>
    </cfRule>
  </conditionalFormatting>
  <conditionalFormatting sqref="E38">
    <cfRule type="cellIs" dxfId="1063" priority="509" operator="lessThan">
      <formula>$C$4</formula>
    </cfRule>
  </conditionalFormatting>
  <conditionalFormatting sqref="E39">
    <cfRule type="cellIs" dxfId="1062" priority="510" operator="lessThan">
      <formula>$C$4</formula>
    </cfRule>
  </conditionalFormatting>
  <conditionalFormatting sqref="E40">
    <cfRule type="cellIs" dxfId="1061" priority="511" operator="lessThan">
      <formula>$C$4</formula>
    </cfRule>
  </conditionalFormatting>
  <conditionalFormatting sqref="E41">
    <cfRule type="cellIs" dxfId="1060" priority="512" operator="lessThan">
      <formula>$C$4</formula>
    </cfRule>
  </conditionalFormatting>
  <conditionalFormatting sqref="E42">
    <cfRule type="cellIs" dxfId="1059" priority="513" operator="lessThan">
      <formula>$C$4</formula>
    </cfRule>
  </conditionalFormatting>
  <conditionalFormatting sqref="E43">
    <cfRule type="cellIs" dxfId="1058" priority="514" operator="lessThan">
      <formula>$C$4</formula>
    </cfRule>
  </conditionalFormatting>
  <conditionalFormatting sqref="E44">
    <cfRule type="cellIs" dxfId="1057" priority="515" operator="lessThan">
      <formula>$C$4</formula>
    </cfRule>
  </conditionalFormatting>
  <conditionalFormatting sqref="E45">
    <cfRule type="cellIs" dxfId="1056" priority="516" operator="lessThan">
      <formula>$C$4</formula>
    </cfRule>
  </conditionalFormatting>
  <conditionalFormatting sqref="E46">
    <cfRule type="cellIs" dxfId="1055" priority="517" operator="lessThan">
      <formula>$C$4</formula>
    </cfRule>
  </conditionalFormatting>
  <conditionalFormatting sqref="E47">
    <cfRule type="cellIs" dxfId="1054" priority="518" operator="lessThan">
      <formula>$C$4</formula>
    </cfRule>
  </conditionalFormatting>
  <conditionalFormatting sqref="E48">
    <cfRule type="cellIs" dxfId="1053" priority="519" operator="lessThan">
      <formula>$C$4</formula>
    </cfRule>
  </conditionalFormatting>
  <conditionalFormatting sqref="E49">
    <cfRule type="cellIs" dxfId="1052" priority="520" operator="lessThan">
      <formula>$C$4</formula>
    </cfRule>
  </conditionalFormatting>
  <conditionalFormatting sqref="E50">
    <cfRule type="cellIs" dxfId="1051" priority="521" operator="lessThan">
      <formula>$C$4</formula>
    </cfRule>
  </conditionalFormatting>
  <conditionalFormatting sqref="I53">
    <cfRule type="cellIs" dxfId="1050" priority="522" operator="lessThan">
      <formula>$C$4</formula>
    </cfRule>
  </conditionalFormatting>
  <conditionalFormatting sqref="I54">
    <cfRule type="cellIs" dxfId="1049" priority="523" operator="lessThan">
      <formula>$C$4</formula>
    </cfRule>
  </conditionalFormatting>
  <conditionalFormatting sqref="I55">
    <cfRule type="cellIs" dxfId="1048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tabSelected="1" workbookViewId="0">
      <pane xSplit="3" ySplit="10" topLeftCell="D23" activePane="bottomRight" state="frozen"/>
      <selection pane="topRight"/>
      <selection pane="bottomLeft"/>
      <selection pane="bottomRight" activeCell="H28" sqref="H28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94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13546</v>
      </c>
      <c r="C11" s="14" t="s">
        <v>95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82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84</v>
      </c>
      <c r="J11" s="24">
        <f t="shared" ref="J11:J50" si="4">IF(OR(AND(COUNTBLANK(P11:P11)=1,OR($K$2&lt;&gt;12,UPPER($L$2)&lt;&gt;"GENAP")),COUNTBLANK(AT11:AX11)=5),"",IF(COUNTBLANK(AL11:AL11)=1,ROUND((AR11+(AY11*2))/3,0),ROUND(AY11,0)))</f>
        <v>84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78</v>
      </c>
      <c r="P11" s="1">
        <v>72</v>
      </c>
      <c r="Q11" s="13"/>
      <c r="R11" s="3">
        <v>82</v>
      </c>
      <c r="S11" s="1"/>
      <c r="T11" s="39">
        <f t="shared" ref="T11:T50" si="7">IF(ISNUMBER(R11)=FALSE(),"",IF(OR(R11&gt;=$C$4,ISNUMBER(S11)=FALSE(),R11&gt;S11),R11,IF(S11&gt;=$C$4,$C$4,S11)))</f>
        <v>82</v>
      </c>
      <c r="U11" s="1">
        <v>80</v>
      </c>
      <c r="V11" s="1"/>
      <c r="W11" s="39">
        <f t="shared" ref="W11:W50" si="8">IF(ISNUMBER(U11)=FALSE(),"",IF(OR(U11&gt;=$C$4,ISNUMBER(V11)=FALSE(),U11&gt;V11),U11,IF(V11&gt;=$C$4,$C$4,V11)))</f>
        <v>80</v>
      </c>
      <c r="X11" s="1">
        <v>83</v>
      </c>
      <c r="Y11" s="1"/>
      <c r="Z11" s="39">
        <f t="shared" ref="Z11:Z50" si="9">IF(ISNUMBER(X11)=FALSE(),"",IF(OR(X11&gt;=$C$4,ISNUMBER(Y11)=FALSE(),X11&gt;Y11),X11,IF(Y11&gt;=$C$4,$C$4,Y11)))</f>
        <v>83</v>
      </c>
      <c r="AA11" s="1">
        <v>85</v>
      </c>
      <c r="AB11" s="1"/>
      <c r="AC11" s="39">
        <f t="shared" ref="AC11:AC50" si="10">IF(ISNUMBER(AA11)=FALSE(),"",IF(OR(AA11&gt;=$C$4,ISNUMBER(AB11)=FALSE(),AA11&gt;AB11),AA11,IF(AB11&gt;=$C$4,$C$4,AB11)))</f>
        <v>85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82</v>
      </c>
      <c r="AH11" s="14">
        <f t="shared" ref="AH11:AH50" si="13">IF(COUNTA(W11:W11)=1,W11)</f>
        <v>80</v>
      </c>
      <c r="AI11" s="14">
        <f t="shared" ref="AI11:AI50" si="14">IF(COUNTA(Z11:Z11)=1,Z11)</f>
        <v>83</v>
      </c>
      <c r="AJ11" s="14">
        <f t="shared" ref="AJ11:AJ50" si="15">IF(COUNTA(AC11:AC11)=1,AC11)</f>
        <v>85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82.5</v>
      </c>
      <c r="AM11" s="6">
        <v>82</v>
      </c>
      <c r="AN11" s="2">
        <v>84</v>
      </c>
      <c r="AO11" s="2">
        <v>82</v>
      </c>
      <c r="AP11" s="2">
        <v>85</v>
      </c>
      <c r="AQ11" s="2">
        <v>90</v>
      </c>
      <c r="AR11" s="49">
        <f t="shared" ref="AR11:AR50" si="18">IF(COUNTBLANK(AM11:AQ11)=5,"",AVERAGE(AM11:AQ11))</f>
        <v>84.6</v>
      </c>
      <c r="AS11" s="13"/>
      <c r="AT11" s="6">
        <v>82</v>
      </c>
      <c r="AU11" s="2">
        <v>83</v>
      </c>
      <c r="AV11" s="2">
        <v>84</v>
      </c>
      <c r="AW11" s="2">
        <v>85</v>
      </c>
      <c r="AX11" s="2"/>
      <c r="AY11" s="51">
        <f t="shared" ref="AY11:AY50" si="19">IF(COUNTBLANK(AT11:AX11)=5,"",AVERAGE(AT11:AX11))</f>
        <v>83.5</v>
      </c>
      <c r="AZ11" s="13"/>
      <c r="BA11" s="54" t="s">
        <v>50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13560</v>
      </c>
      <c r="C12" s="14" t="s">
        <v>96</v>
      </c>
      <c r="D12" s="13"/>
      <c r="E12" s="14">
        <f t="shared" si="0"/>
        <v>81</v>
      </c>
      <c r="F12" s="13"/>
      <c r="G12" s="24">
        <f t="shared" si="1"/>
        <v>82</v>
      </c>
      <c r="H12" s="24">
        <f t="shared" si="2"/>
        <v>81</v>
      </c>
      <c r="I12" s="24">
        <f t="shared" si="3"/>
        <v>87</v>
      </c>
      <c r="J12" s="24">
        <f t="shared" si="4"/>
        <v>87</v>
      </c>
      <c r="K12" s="14" t="str">
        <f t="shared" si="5"/>
        <v xml:space="preserve">A </v>
      </c>
      <c r="L12" s="52" t="s">
        <v>47</v>
      </c>
      <c r="M12" s="13"/>
      <c r="N12" s="36" t="str">
        <f t="shared" si="6"/>
        <v/>
      </c>
      <c r="O12" s="2">
        <v>83</v>
      </c>
      <c r="P12" s="2">
        <v>74</v>
      </c>
      <c r="Q12" s="13"/>
      <c r="R12" s="3">
        <v>82</v>
      </c>
      <c r="S12" s="1"/>
      <c r="T12" s="39">
        <f t="shared" si="7"/>
        <v>82</v>
      </c>
      <c r="U12" s="1">
        <v>65</v>
      </c>
      <c r="V12" s="1">
        <v>78</v>
      </c>
      <c r="W12" s="39">
        <f t="shared" si="8"/>
        <v>78</v>
      </c>
      <c r="X12" s="1">
        <v>68</v>
      </c>
      <c r="Y12" s="1">
        <v>78</v>
      </c>
      <c r="Z12" s="39">
        <f t="shared" si="9"/>
        <v>78</v>
      </c>
      <c r="AA12" s="1">
        <v>80</v>
      </c>
      <c r="AB12" s="1"/>
      <c r="AC12" s="39">
        <f t="shared" si="10"/>
        <v>80</v>
      </c>
      <c r="AD12" s="1"/>
      <c r="AE12" s="1"/>
      <c r="AF12" s="39" t="str">
        <f t="shared" si="11"/>
        <v/>
      </c>
      <c r="AG12" s="14">
        <f t="shared" si="12"/>
        <v>82</v>
      </c>
      <c r="AH12" s="14">
        <f t="shared" si="13"/>
        <v>78</v>
      </c>
      <c r="AI12" s="14">
        <f t="shared" si="14"/>
        <v>78</v>
      </c>
      <c r="AJ12" s="14">
        <f t="shared" si="15"/>
        <v>80</v>
      </c>
      <c r="AK12" s="14" t="str">
        <f t="shared" si="16"/>
        <v/>
      </c>
      <c r="AL12" s="35">
        <f t="shared" si="17"/>
        <v>79.5</v>
      </c>
      <c r="AM12" s="6">
        <v>85</v>
      </c>
      <c r="AN12" s="2">
        <v>87</v>
      </c>
      <c r="AO12" s="2">
        <v>85</v>
      </c>
      <c r="AP12" s="2">
        <v>86</v>
      </c>
      <c r="AQ12" s="2">
        <v>90</v>
      </c>
      <c r="AR12" s="49">
        <f t="shared" si="18"/>
        <v>86.6</v>
      </c>
      <c r="AS12" s="13"/>
      <c r="AT12" s="6">
        <v>85</v>
      </c>
      <c r="AU12" s="2">
        <v>87</v>
      </c>
      <c r="AV12" s="2">
        <v>87</v>
      </c>
      <c r="AW12" s="2">
        <v>88</v>
      </c>
      <c r="AX12" s="2"/>
      <c r="AY12" s="51">
        <f t="shared" si="19"/>
        <v>86.75</v>
      </c>
      <c r="AZ12" s="13"/>
      <c r="BA12" s="54" t="s">
        <v>48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13574</v>
      </c>
      <c r="C13" s="14" t="s">
        <v>97</v>
      </c>
      <c r="D13" s="13"/>
      <c r="E13" s="14">
        <f t="shared" si="0"/>
        <v>81</v>
      </c>
      <c r="F13" s="13"/>
      <c r="G13" s="24">
        <f t="shared" si="1"/>
        <v>85</v>
      </c>
      <c r="H13" s="24">
        <f t="shared" si="2"/>
        <v>81</v>
      </c>
      <c r="I13" s="24">
        <f t="shared" si="3"/>
        <v>84</v>
      </c>
      <c r="J13" s="24">
        <f t="shared" si="4"/>
        <v>84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85</v>
      </c>
      <c r="P13" s="2">
        <v>68</v>
      </c>
      <c r="Q13" s="13"/>
      <c r="R13" s="3">
        <v>83</v>
      </c>
      <c r="S13" s="1"/>
      <c r="T13" s="39">
        <f t="shared" si="7"/>
        <v>83</v>
      </c>
      <c r="U13" s="1">
        <v>80</v>
      </c>
      <c r="V13" s="1"/>
      <c r="W13" s="39">
        <f t="shared" si="8"/>
        <v>80</v>
      </c>
      <c r="X13" s="1">
        <v>83</v>
      </c>
      <c r="Y13" s="1"/>
      <c r="Z13" s="39">
        <f t="shared" si="9"/>
        <v>83</v>
      </c>
      <c r="AA13" s="1">
        <v>85</v>
      </c>
      <c r="AB13" s="1"/>
      <c r="AC13" s="39">
        <f t="shared" si="10"/>
        <v>85</v>
      </c>
      <c r="AD13" s="1"/>
      <c r="AE13" s="1"/>
      <c r="AF13" s="39" t="str">
        <f t="shared" si="11"/>
        <v/>
      </c>
      <c r="AG13" s="14">
        <f t="shared" si="12"/>
        <v>83</v>
      </c>
      <c r="AH13" s="14">
        <f t="shared" si="13"/>
        <v>80</v>
      </c>
      <c r="AI13" s="14">
        <f t="shared" si="14"/>
        <v>83</v>
      </c>
      <c r="AJ13" s="14">
        <f t="shared" si="15"/>
        <v>85</v>
      </c>
      <c r="AK13" s="14" t="str">
        <f t="shared" si="16"/>
        <v/>
      </c>
      <c r="AL13" s="35">
        <f t="shared" si="17"/>
        <v>82.75</v>
      </c>
      <c r="AM13" s="6">
        <v>87</v>
      </c>
      <c r="AN13" s="2">
        <v>89</v>
      </c>
      <c r="AO13" s="2">
        <v>87</v>
      </c>
      <c r="AP13" s="2">
        <v>88</v>
      </c>
      <c r="AQ13" s="2">
        <v>90</v>
      </c>
      <c r="AR13" s="49">
        <f t="shared" si="18"/>
        <v>88.2</v>
      </c>
      <c r="AS13" s="13"/>
      <c r="AT13" s="6">
        <v>82</v>
      </c>
      <c r="AU13" s="2">
        <v>83</v>
      </c>
      <c r="AV13" s="2">
        <v>85</v>
      </c>
      <c r="AW13" s="2">
        <v>85</v>
      </c>
      <c r="AX13" s="2"/>
      <c r="AY13" s="51">
        <f t="shared" si="19"/>
        <v>83.75</v>
      </c>
      <c r="AZ13" s="13"/>
      <c r="BA13" s="54" t="s">
        <v>50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13588</v>
      </c>
      <c r="C14" s="14" t="s">
        <v>98</v>
      </c>
      <c r="D14" s="13"/>
      <c r="E14" s="14">
        <f t="shared" si="0"/>
        <v>79</v>
      </c>
      <c r="F14" s="13"/>
      <c r="G14" s="24">
        <f t="shared" si="1"/>
        <v>81</v>
      </c>
      <c r="H14" s="24">
        <f t="shared" si="2"/>
        <v>79</v>
      </c>
      <c r="I14" s="24">
        <f t="shared" si="3"/>
        <v>84</v>
      </c>
      <c r="J14" s="24">
        <f t="shared" si="4"/>
        <v>84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72</v>
      </c>
      <c r="P14" s="2">
        <v>72</v>
      </c>
      <c r="Q14" s="13"/>
      <c r="R14" s="3">
        <v>82</v>
      </c>
      <c r="S14" s="1"/>
      <c r="T14" s="39">
        <f t="shared" si="7"/>
        <v>82</v>
      </c>
      <c r="U14" s="1">
        <v>80</v>
      </c>
      <c r="V14" s="1"/>
      <c r="W14" s="39">
        <f t="shared" si="8"/>
        <v>80</v>
      </c>
      <c r="X14" s="1">
        <v>83</v>
      </c>
      <c r="Y14" s="1"/>
      <c r="Z14" s="39">
        <f t="shared" si="9"/>
        <v>83</v>
      </c>
      <c r="AA14" s="1">
        <v>85</v>
      </c>
      <c r="AB14" s="1"/>
      <c r="AC14" s="39">
        <f t="shared" si="10"/>
        <v>85</v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80</v>
      </c>
      <c r="AI14" s="14">
        <f t="shared" si="14"/>
        <v>83</v>
      </c>
      <c r="AJ14" s="14">
        <f t="shared" si="15"/>
        <v>85</v>
      </c>
      <c r="AK14" s="14" t="str">
        <f t="shared" si="16"/>
        <v/>
      </c>
      <c r="AL14" s="35">
        <f t="shared" si="17"/>
        <v>82.5</v>
      </c>
      <c r="AM14" s="6">
        <v>85</v>
      </c>
      <c r="AN14" s="2">
        <v>87</v>
      </c>
      <c r="AO14" s="2">
        <v>85</v>
      </c>
      <c r="AP14" s="2">
        <v>86</v>
      </c>
      <c r="AQ14" s="2">
        <v>90</v>
      </c>
      <c r="AR14" s="49">
        <f t="shared" si="18"/>
        <v>86.6</v>
      </c>
      <c r="AS14" s="13"/>
      <c r="AT14" s="6">
        <v>83</v>
      </c>
      <c r="AU14" s="2">
        <v>83</v>
      </c>
      <c r="AV14" s="2">
        <v>84</v>
      </c>
      <c r="AW14" s="2">
        <v>85</v>
      </c>
      <c r="AX14" s="2"/>
      <c r="AY14" s="51">
        <f t="shared" si="19"/>
        <v>83.75</v>
      </c>
      <c r="AZ14" s="13"/>
      <c r="BA14" s="54" t="s">
        <v>50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13602</v>
      </c>
      <c r="C15" s="14" t="s">
        <v>99</v>
      </c>
      <c r="D15" s="13"/>
      <c r="E15" s="14">
        <f t="shared" si="0"/>
        <v>81</v>
      </c>
      <c r="F15" s="13"/>
      <c r="G15" s="24">
        <f t="shared" si="1"/>
        <v>83</v>
      </c>
      <c r="H15" s="24">
        <f t="shared" si="2"/>
        <v>81</v>
      </c>
      <c r="I15" s="24">
        <f t="shared" si="3"/>
        <v>85</v>
      </c>
      <c r="J15" s="24">
        <f t="shared" si="4"/>
        <v>85</v>
      </c>
      <c r="K15" s="14" t="str">
        <f t="shared" si="5"/>
        <v>A</v>
      </c>
      <c r="L15" s="52" t="s">
        <v>47</v>
      </c>
      <c r="M15" s="13"/>
      <c r="N15" s="36" t="str">
        <f t="shared" si="6"/>
        <v/>
      </c>
      <c r="O15" s="2">
        <v>85</v>
      </c>
      <c r="P15" s="2">
        <v>72</v>
      </c>
      <c r="Q15" s="13"/>
      <c r="R15" s="3">
        <v>82</v>
      </c>
      <c r="S15" s="1"/>
      <c r="T15" s="39">
        <f t="shared" si="7"/>
        <v>82</v>
      </c>
      <c r="U15" s="1">
        <v>67</v>
      </c>
      <c r="V15" s="1">
        <v>78</v>
      </c>
      <c r="W15" s="39">
        <f t="shared" si="8"/>
        <v>78</v>
      </c>
      <c r="X15" s="1">
        <v>70</v>
      </c>
      <c r="Y15" s="1">
        <v>78</v>
      </c>
      <c r="Z15" s="39">
        <f t="shared" si="9"/>
        <v>78</v>
      </c>
      <c r="AA15" s="1">
        <v>80</v>
      </c>
      <c r="AB15" s="1">
        <v>78</v>
      </c>
      <c r="AC15" s="39">
        <f t="shared" si="10"/>
        <v>80</v>
      </c>
      <c r="AD15" s="1"/>
      <c r="AE15" s="1"/>
      <c r="AF15" s="39" t="str">
        <f t="shared" si="11"/>
        <v/>
      </c>
      <c r="AG15" s="14">
        <f t="shared" si="12"/>
        <v>82</v>
      </c>
      <c r="AH15" s="14">
        <f t="shared" si="13"/>
        <v>78</v>
      </c>
      <c r="AI15" s="14">
        <f t="shared" si="14"/>
        <v>78</v>
      </c>
      <c r="AJ15" s="14">
        <f t="shared" si="15"/>
        <v>80</v>
      </c>
      <c r="AK15" s="14" t="str">
        <f t="shared" si="16"/>
        <v/>
      </c>
      <c r="AL15" s="35">
        <f t="shared" si="17"/>
        <v>79.5</v>
      </c>
      <c r="AM15" s="6">
        <v>85</v>
      </c>
      <c r="AN15" s="2">
        <v>87</v>
      </c>
      <c r="AO15" s="2">
        <v>85</v>
      </c>
      <c r="AP15" s="2">
        <v>86</v>
      </c>
      <c r="AQ15" s="2">
        <v>90</v>
      </c>
      <c r="AR15" s="49">
        <f t="shared" si="18"/>
        <v>86.6</v>
      </c>
      <c r="AS15" s="13"/>
      <c r="AT15" s="6">
        <v>83</v>
      </c>
      <c r="AU15" s="2">
        <v>84</v>
      </c>
      <c r="AV15" s="2">
        <v>85</v>
      </c>
      <c r="AW15" s="2">
        <v>86</v>
      </c>
      <c r="AX15" s="2"/>
      <c r="AY15" s="51">
        <f t="shared" si="19"/>
        <v>84.5</v>
      </c>
      <c r="AZ15" s="13"/>
      <c r="BA15" s="54" t="s">
        <v>54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13616</v>
      </c>
      <c r="C16" s="14" t="s">
        <v>100</v>
      </c>
      <c r="D16" s="13"/>
      <c r="E16" s="14">
        <f t="shared" si="0"/>
        <v>85</v>
      </c>
      <c r="F16" s="13"/>
      <c r="G16" s="24">
        <f t="shared" si="1"/>
        <v>89</v>
      </c>
      <c r="H16" s="24">
        <f t="shared" si="2"/>
        <v>85</v>
      </c>
      <c r="I16" s="24">
        <f t="shared" si="3"/>
        <v>88</v>
      </c>
      <c r="J16" s="24">
        <f t="shared" si="4"/>
        <v>88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82</v>
      </c>
      <c r="P16" s="2">
        <v>65</v>
      </c>
      <c r="Q16" s="13"/>
      <c r="R16" s="3">
        <v>95</v>
      </c>
      <c r="S16" s="1"/>
      <c r="T16" s="39">
        <f t="shared" si="7"/>
        <v>95</v>
      </c>
      <c r="U16" s="1">
        <v>90</v>
      </c>
      <c r="V16" s="1"/>
      <c r="W16" s="39">
        <f t="shared" si="8"/>
        <v>90</v>
      </c>
      <c r="X16" s="1">
        <v>93</v>
      </c>
      <c r="Y16" s="1"/>
      <c r="Z16" s="39">
        <f t="shared" si="9"/>
        <v>93</v>
      </c>
      <c r="AA16" s="1">
        <v>95</v>
      </c>
      <c r="AB16" s="1"/>
      <c r="AC16" s="39">
        <f t="shared" si="10"/>
        <v>95</v>
      </c>
      <c r="AD16" s="1"/>
      <c r="AE16" s="1"/>
      <c r="AF16" s="39" t="str">
        <f t="shared" si="11"/>
        <v/>
      </c>
      <c r="AG16" s="14">
        <f t="shared" si="12"/>
        <v>95</v>
      </c>
      <c r="AH16" s="14">
        <f t="shared" si="13"/>
        <v>90</v>
      </c>
      <c r="AI16" s="14">
        <f t="shared" si="14"/>
        <v>93</v>
      </c>
      <c r="AJ16" s="14">
        <f t="shared" si="15"/>
        <v>95</v>
      </c>
      <c r="AK16" s="14" t="str">
        <f t="shared" si="16"/>
        <v/>
      </c>
      <c r="AL16" s="35">
        <f t="shared" si="17"/>
        <v>93.25</v>
      </c>
      <c r="AM16" s="6">
        <v>88</v>
      </c>
      <c r="AN16" s="2">
        <v>90</v>
      </c>
      <c r="AO16" s="2">
        <v>88</v>
      </c>
      <c r="AP16" s="2">
        <v>89</v>
      </c>
      <c r="AQ16" s="2">
        <v>90</v>
      </c>
      <c r="AR16" s="49">
        <f t="shared" si="18"/>
        <v>89</v>
      </c>
      <c r="AS16" s="13"/>
      <c r="AT16" s="6">
        <v>86</v>
      </c>
      <c r="AU16" s="2">
        <v>88</v>
      </c>
      <c r="AV16" s="2">
        <v>88</v>
      </c>
      <c r="AW16" s="2">
        <v>88</v>
      </c>
      <c r="AX16" s="2"/>
      <c r="AY16" s="51">
        <f t="shared" si="19"/>
        <v>87.5</v>
      </c>
      <c r="AZ16" s="13"/>
      <c r="BA16" s="54" t="s">
        <v>54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13630</v>
      </c>
      <c r="C17" s="14" t="s">
        <v>101</v>
      </c>
      <c r="D17" s="13"/>
      <c r="E17" s="14">
        <f t="shared" si="0"/>
        <v>86</v>
      </c>
      <c r="F17" s="13"/>
      <c r="G17" s="24">
        <f t="shared" si="1"/>
        <v>90</v>
      </c>
      <c r="H17" s="24">
        <f t="shared" si="2"/>
        <v>86</v>
      </c>
      <c r="I17" s="24">
        <f t="shared" si="3"/>
        <v>87</v>
      </c>
      <c r="J17" s="24">
        <f t="shared" si="4"/>
        <v>87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87</v>
      </c>
      <c r="P17" s="2">
        <v>70</v>
      </c>
      <c r="Q17" s="13"/>
      <c r="R17" s="3">
        <v>85</v>
      </c>
      <c r="S17" s="1"/>
      <c r="T17" s="39">
        <f t="shared" si="7"/>
        <v>85</v>
      </c>
      <c r="U17" s="1">
        <v>92</v>
      </c>
      <c r="V17" s="1"/>
      <c r="W17" s="39">
        <f t="shared" si="8"/>
        <v>92</v>
      </c>
      <c r="X17" s="1">
        <v>95</v>
      </c>
      <c r="Y17" s="1"/>
      <c r="Z17" s="39">
        <f t="shared" si="9"/>
        <v>95</v>
      </c>
      <c r="AA17" s="1">
        <v>97</v>
      </c>
      <c r="AB17" s="1"/>
      <c r="AC17" s="39">
        <f t="shared" si="10"/>
        <v>97</v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92</v>
      </c>
      <c r="AI17" s="14">
        <f t="shared" si="14"/>
        <v>95</v>
      </c>
      <c r="AJ17" s="14">
        <f t="shared" si="15"/>
        <v>97</v>
      </c>
      <c r="AK17" s="14" t="str">
        <f t="shared" si="16"/>
        <v/>
      </c>
      <c r="AL17" s="35">
        <f t="shared" si="17"/>
        <v>92.25</v>
      </c>
      <c r="AM17" s="6">
        <v>85</v>
      </c>
      <c r="AN17" s="2">
        <v>87</v>
      </c>
      <c r="AO17" s="2">
        <v>85</v>
      </c>
      <c r="AP17" s="2">
        <v>86</v>
      </c>
      <c r="AQ17" s="2">
        <v>90</v>
      </c>
      <c r="AR17" s="49">
        <f t="shared" si="18"/>
        <v>86.6</v>
      </c>
      <c r="AS17" s="13"/>
      <c r="AT17" s="6">
        <v>85</v>
      </c>
      <c r="AU17" s="2">
        <v>85</v>
      </c>
      <c r="AV17" s="2">
        <v>88</v>
      </c>
      <c r="AW17" s="2">
        <v>88</v>
      </c>
      <c r="AX17" s="2"/>
      <c r="AY17" s="51">
        <f t="shared" si="19"/>
        <v>86.5</v>
      </c>
      <c r="AZ17" s="13"/>
      <c r="BA17" s="54" t="s">
        <v>50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13644</v>
      </c>
      <c r="C18" s="14" t="s">
        <v>102</v>
      </c>
      <c r="D18" s="13"/>
      <c r="E18" s="14">
        <f t="shared" si="0"/>
        <v>81</v>
      </c>
      <c r="F18" s="13"/>
      <c r="G18" s="24">
        <f t="shared" si="1"/>
        <v>84</v>
      </c>
      <c r="H18" s="24">
        <f t="shared" si="2"/>
        <v>81</v>
      </c>
      <c r="I18" s="24">
        <f t="shared" si="3"/>
        <v>83</v>
      </c>
      <c r="J18" s="24">
        <f t="shared" si="4"/>
        <v>83</v>
      </c>
      <c r="K18" s="14" t="str">
        <f t="shared" si="5"/>
        <v>B</v>
      </c>
      <c r="L18" s="52" t="s">
        <v>47</v>
      </c>
      <c r="M18" s="13"/>
      <c r="N18" s="36" t="str">
        <f t="shared" si="6"/>
        <v/>
      </c>
      <c r="O18" s="2">
        <v>80</v>
      </c>
      <c r="P18" s="2">
        <v>68</v>
      </c>
      <c r="Q18" s="13"/>
      <c r="R18" s="3">
        <v>83</v>
      </c>
      <c r="S18" s="1"/>
      <c r="T18" s="39">
        <f t="shared" si="7"/>
        <v>83</v>
      </c>
      <c r="U18" s="1">
        <v>83</v>
      </c>
      <c r="V18" s="1"/>
      <c r="W18" s="39">
        <f t="shared" si="8"/>
        <v>83</v>
      </c>
      <c r="X18" s="1">
        <v>86</v>
      </c>
      <c r="Y18" s="1"/>
      <c r="Z18" s="39">
        <f t="shared" si="9"/>
        <v>86</v>
      </c>
      <c r="AA18" s="1">
        <v>88</v>
      </c>
      <c r="AB18" s="1"/>
      <c r="AC18" s="39">
        <f t="shared" si="10"/>
        <v>88</v>
      </c>
      <c r="AD18" s="1"/>
      <c r="AE18" s="1"/>
      <c r="AF18" s="39" t="str">
        <f t="shared" si="11"/>
        <v/>
      </c>
      <c r="AG18" s="14">
        <f t="shared" si="12"/>
        <v>83</v>
      </c>
      <c r="AH18" s="14">
        <f t="shared" si="13"/>
        <v>83</v>
      </c>
      <c r="AI18" s="14">
        <f t="shared" si="14"/>
        <v>86</v>
      </c>
      <c r="AJ18" s="14">
        <f t="shared" si="15"/>
        <v>88</v>
      </c>
      <c r="AK18" s="14" t="str">
        <f t="shared" si="16"/>
        <v/>
      </c>
      <c r="AL18" s="35">
        <f t="shared" si="17"/>
        <v>85</v>
      </c>
      <c r="AM18" s="6">
        <v>85</v>
      </c>
      <c r="AN18" s="2">
        <v>87</v>
      </c>
      <c r="AO18" s="2">
        <v>85</v>
      </c>
      <c r="AP18" s="2">
        <v>86</v>
      </c>
      <c r="AQ18" s="2">
        <v>90</v>
      </c>
      <c r="AR18" s="49">
        <f t="shared" si="18"/>
        <v>86.6</v>
      </c>
      <c r="AS18" s="13"/>
      <c r="AT18" s="6">
        <v>82</v>
      </c>
      <c r="AU18" s="2">
        <v>82</v>
      </c>
      <c r="AV18" s="2">
        <v>82</v>
      </c>
      <c r="AW18" s="2">
        <v>85</v>
      </c>
      <c r="AX18" s="2"/>
      <c r="AY18" s="51">
        <f t="shared" si="19"/>
        <v>82.75</v>
      </c>
      <c r="AZ18" s="13"/>
      <c r="BA18" s="54" t="s">
        <v>50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13658</v>
      </c>
      <c r="C19" s="14" t="s">
        <v>103</v>
      </c>
      <c r="D19" s="13"/>
      <c r="E19" s="14">
        <f t="shared" si="0"/>
        <v>82</v>
      </c>
      <c r="F19" s="13"/>
      <c r="G19" s="24">
        <f t="shared" si="1"/>
        <v>85</v>
      </c>
      <c r="H19" s="24">
        <f t="shared" si="2"/>
        <v>82</v>
      </c>
      <c r="I19" s="24">
        <f t="shared" si="3"/>
        <v>84</v>
      </c>
      <c r="J19" s="24">
        <f t="shared" si="4"/>
        <v>84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90</v>
      </c>
      <c r="P19" s="2">
        <v>70</v>
      </c>
      <c r="Q19" s="13"/>
      <c r="R19" s="3">
        <v>86</v>
      </c>
      <c r="S19" s="1"/>
      <c r="T19" s="39">
        <f t="shared" si="7"/>
        <v>86</v>
      </c>
      <c r="U19" s="1">
        <v>65</v>
      </c>
      <c r="V19" s="1">
        <v>78</v>
      </c>
      <c r="W19" s="39">
        <f t="shared" si="8"/>
        <v>78</v>
      </c>
      <c r="X19" s="1">
        <v>68</v>
      </c>
      <c r="Y19" s="1">
        <v>78</v>
      </c>
      <c r="Z19" s="39">
        <f t="shared" si="9"/>
        <v>78</v>
      </c>
      <c r="AA19" s="1">
        <v>71</v>
      </c>
      <c r="AB19" s="1">
        <v>78</v>
      </c>
      <c r="AC19" s="39">
        <f t="shared" si="10"/>
        <v>78</v>
      </c>
      <c r="AD19" s="1"/>
      <c r="AE19" s="1"/>
      <c r="AF19" s="39" t="str">
        <f t="shared" si="11"/>
        <v/>
      </c>
      <c r="AG19" s="14">
        <f t="shared" si="12"/>
        <v>86</v>
      </c>
      <c r="AH19" s="14">
        <f t="shared" si="13"/>
        <v>78</v>
      </c>
      <c r="AI19" s="14">
        <f t="shared" si="14"/>
        <v>78</v>
      </c>
      <c r="AJ19" s="14">
        <f t="shared" si="15"/>
        <v>78</v>
      </c>
      <c r="AK19" s="14" t="str">
        <f t="shared" si="16"/>
        <v/>
      </c>
      <c r="AL19" s="35">
        <f t="shared" si="17"/>
        <v>80</v>
      </c>
      <c r="AM19" s="6">
        <v>90</v>
      </c>
      <c r="AN19" s="2">
        <v>92</v>
      </c>
      <c r="AO19" s="2">
        <v>90</v>
      </c>
      <c r="AP19" s="2">
        <v>91</v>
      </c>
      <c r="AQ19" s="2">
        <v>92</v>
      </c>
      <c r="AR19" s="49">
        <f t="shared" si="18"/>
        <v>91</v>
      </c>
      <c r="AS19" s="13"/>
      <c r="AT19" s="6">
        <v>82</v>
      </c>
      <c r="AU19" s="2">
        <v>83</v>
      </c>
      <c r="AV19" s="2">
        <v>84</v>
      </c>
      <c r="AW19" s="2">
        <v>85</v>
      </c>
      <c r="AX19" s="2"/>
      <c r="AY19" s="51">
        <f t="shared" si="19"/>
        <v>83.5</v>
      </c>
      <c r="AZ19" s="13"/>
      <c r="BA19" s="54" t="s">
        <v>54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13672</v>
      </c>
      <c r="C20" s="14" t="s">
        <v>104</v>
      </c>
      <c r="D20" s="13"/>
      <c r="E20" s="14">
        <f t="shared" si="0"/>
        <v>80</v>
      </c>
      <c r="F20" s="13"/>
      <c r="G20" s="24">
        <f t="shared" si="1"/>
        <v>82</v>
      </c>
      <c r="H20" s="24">
        <f t="shared" si="2"/>
        <v>80</v>
      </c>
      <c r="I20" s="24">
        <f t="shared" si="3"/>
        <v>83</v>
      </c>
      <c r="J20" s="24">
        <f t="shared" si="4"/>
        <v>83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82</v>
      </c>
      <c r="P20" s="2">
        <v>73</v>
      </c>
      <c r="Q20" s="13"/>
      <c r="R20" s="3">
        <v>85</v>
      </c>
      <c r="S20" s="1"/>
      <c r="T20" s="39">
        <f t="shared" si="7"/>
        <v>85</v>
      </c>
      <c r="U20" s="1">
        <v>73</v>
      </c>
      <c r="V20" s="1">
        <v>78</v>
      </c>
      <c r="W20" s="39">
        <f t="shared" si="8"/>
        <v>78</v>
      </c>
      <c r="X20" s="1">
        <v>76</v>
      </c>
      <c r="Y20" s="1">
        <v>78</v>
      </c>
      <c r="Z20" s="39">
        <f t="shared" si="9"/>
        <v>78</v>
      </c>
      <c r="AA20" s="1">
        <v>78</v>
      </c>
      <c r="AB20" s="1"/>
      <c r="AC20" s="39">
        <f t="shared" si="10"/>
        <v>78</v>
      </c>
      <c r="AD20" s="1"/>
      <c r="AE20" s="1"/>
      <c r="AF20" s="39" t="str">
        <f t="shared" si="11"/>
        <v/>
      </c>
      <c r="AG20" s="14">
        <f t="shared" si="12"/>
        <v>85</v>
      </c>
      <c r="AH20" s="14">
        <f t="shared" si="13"/>
        <v>78</v>
      </c>
      <c r="AI20" s="14">
        <f t="shared" si="14"/>
        <v>78</v>
      </c>
      <c r="AJ20" s="14">
        <f t="shared" si="15"/>
        <v>78</v>
      </c>
      <c r="AK20" s="14" t="str">
        <f t="shared" si="16"/>
        <v/>
      </c>
      <c r="AL20" s="35">
        <f t="shared" si="17"/>
        <v>79.75</v>
      </c>
      <c r="AM20" s="6">
        <v>85</v>
      </c>
      <c r="AN20" s="2">
        <v>87</v>
      </c>
      <c r="AO20" s="2">
        <v>85</v>
      </c>
      <c r="AP20" s="2">
        <v>86</v>
      </c>
      <c r="AQ20" s="2">
        <v>90</v>
      </c>
      <c r="AR20" s="49">
        <f t="shared" si="18"/>
        <v>86.6</v>
      </c>
      <c r="AS20" s="13"/>
      <c r="AT20" s="6">
        <v>82</v>
      </c>
      <c r="AU20" s="2">
        <v>82</v>
      </c>
      <c r="AV20" s="2">
        <v>82</v>
      </c>
      <c r="AW20" s="2">
        <v>85</v>
      </c>
      <c r="AX20" s="2"/>
      <c r="AY20" s="51">
        <f t="shared" si="19"/>
        <v>82.75</v>
      </c>
      <c r="AZ20" s="13"/>
      <c r="BA20" s="54" t="s">
        <v>54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13714</v>
      </c>
      <c r="C21" s="14" t="s">
        <v>105</v>
      </c>
      <c r="D21" s="13"/>
      <c r="E21" s="14">
        <f t="shared" si="0"/>
        <v>80</v>
      </c>
      <c r="F21" s="13"/>
      <c r="G21" s="24">
        <f t="shared" si="1"/>
        <v>83</v>
      </c>
      <c r="H21" s="24">
        <f t="shared" si="2"/>
        <v>80</v>
      </c>
      <c r="I21" s="24">
        <f t="shared" si="3"/>
        <v>84</v>
      </c>
      <c r="J21" s="24">
        <f t="shared" si="4"/>
        <v>84</v>
      </c>
      <c r="K21" s="14" t="str">
        <f t="shared" si="5"/>
        <v>A</v>
      </c>
      <c r="L21" s="52" t="s">
        <v>47</v>
      </c>
      <c r="M21" s="13"/>
      <c r="N21" s="36" t="str">
        <f t="shared" si="6"/>
        <v/>
      </c>
      <c r="O21" s="2">
        <v>82</v>
      </c>
      <c r="P21" s="2">
        <v>68</v>
      </c>
      <c r="Q21" s="13"/>
      <c r="R21" s="3">
        <v>84</v>
      </c>
      <c r="S21" s="1"/>
      <c r="T21" s="39">
        <f t="shared" si="7"/>
        <v>84</v>
      </c>
      <c r="U21" s="1">
        <v>75</v>
      </c>
      <c r="V21" s="1">
        <v>78</v>
      </c>
      <c r="W21" s="39">
        <f t="shared" si="8"/>
        <v>78</v>
      </c>
      <c r="X21" s="1">
        <v>78</v>
      </c>
      <c r="Y21" s="1"/>
      <c r="Z21" s="39">
        <f t="shared" si="9"/>
        <v>78</v>
      </c>
      <c r="AA21" s="1">
        <v>80</v>
      </c>
      <c r="AB21" s="1"/>
      <c r="AC21" s="39">
        <f t="shared" si="10"/>
        <v>80</v>
      </c>
      <c r="AD21" s="1"/>
      <c r="AE21" s="1"/>
      <c r="AF21" s="39" t="str">
        <f t="shared" si="11"/>
        <v/>
      </c>
      <c r="AG21" s="14">
        <f t="shared" si="12"/>
        <v>84</v>
      </c>
      <c r="AH21" s="14">
        <f t="shared" si="13"/>
        <v>78</v>
      </c>
      <c r="AI21" s="14">
        <f t="shared" si="14"/>
        <v>78</v>
      </c>
      <c r="AJ21" s="14">
        <f t="shared" si="15"/>
        <v>80</v>
      </c>
      <c r="AK21" s="14" t="str">
        <f t="shared" si="16"/>
        <v/>
      </c>
      <c r="AL21" s="35">
        <f t="shared" si="17"/>
        <v>80</v>
      </c>
      <c r="AM21" s="6">
        <v>90</v>
      </c>
      <c r="AN21" s="2">
        <v>92</v>
      </c>
      <c r="AO21" s="2">
        <v>90</v>
      </c>
      <c r="AP21" s="2">
        <v>91</v>
      </c>
      <c r="AQ21" s="2">
        <v>92</v>
      </c>
      <c r="AR21" s="49">
        <f t="shared" si="18"/>
        <v>91</v>
      </c>
      <c r="AS21" s="13"/>
      <c r="AT21" s="6">
        <v>82</v>
      </c>
      <c r="AU21" s="2">
        <v>82</v>
      </c>
      <c r="AV21" s="2">
        <v>85</v>
      </c>
      <c r="AW21" s="2">
        <v>85</v>
      </c>
      <c r="AX21" s="2"/>
      <c r="AY21" s="51">
        <f t="shared" si="19"/>
        <v>83.5</v>
      </c>
      <c r="AZ21" s="13"/>
      <c r="BA21" s="54" t="s">
        <v>54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13742</v>
      </c>
      <c r="C22" s="14" t="s">
        <v>106</v>
      </c>
      <c r="D22" s="13"/>
      <c r="E22" s="14">
        <f t="shared" si="0"/>
        <v>78</v>
      </c>
      <c r="F22" s="13"/>
      <c r="G22" s="24">
        <f t="shared" si="1"/>
        <v>79</v>
      </c>
      <c r="H22" s="24">
        <f t="shared" si="2"/>
        <v>78</v>
      </c>
      <c r="I22" s="24">
        <f t="shared" si="3"/>
        <v>87</v>
      </c>
      <c r="J22" s="24">
        <f t="shared" si="4"/>
        <v>87</v>
      </c>
      <c r="K22" s="14" t="str">
        <f t="shared" si="5"/>
        <v>B</v>
      </c>
      <c r="L22" s="52" t="s">
        <v>47</v>
      </c>
      <c r="M22" s="13"/>
      <c r="N22" s="36" t="str">
        <f t="shared" si="6"/>
        <v/>
      </c>
      <c r="O22" s="2">
        <v>67</v>
      </c>
      <c r="P22" s="2">
        <v>77</v>
      </c>
      <c r="Q22" s="13"/>
      <c r="R22" s="3">
        <v>85</v>
      </c>
      <c r="S22" s="1"/>
      <c r="T22" s="39">
        <f t="shared" si="7"/>
        <v>85</v>
      </c>
      <c r="U22" s="1">
        <v>78</v>
      </c>
      <c r="V22" s="1"/>
      <c r="W22" s="39">
        <f t="shared" si="8"/>
        <v>78</v>
      </c>
      <c r="X22" s="1">
        <v>78</v>
      </c>
      <c r="Y22" s="1"/>
      <c r="Z22" s="39">
        <f t="shared" si="9"/>
        <v>78</v>
      </c>
      <c r="AA22" s="1">
        <v>80</v>
      </c>
      <c r="AB22" s="1"/>
      <c r="AC22" s="39">
        <f t="shared" si="10"/>
        <v>80</v>
      </c>
      <c r="AD22" s="1"/>
      <c r="AE22" s="1"/>
      <c r="AF22" s="39" t="str">
        <f t="shared" si="11"/>
        <v/>
      </c>
      <c r="AG22" s="14">
        <f t="shared" si="12"/>
        <v>85</v>
      </c>
      <c r="AH22" s="14">
        <f t="shared" si="13"/>
        <v>78</v>
      </c>
      <c r="AI22" s="14">
        <f t="shared" si="14"/>
        <v>78</v>
      </c>
      <c r="AJ22" s="14">
        <f t="shared" si="15"/>
        <v>80</v>
      </c>
      <c r="AK22" s="14" t="str">
        <f t="shared" si="16"/>
        <v/>
      </c>
      <c r="AL22" s="35">
        <f t="shared" si="17"/>
        <v>80.25</v>
      </c>
      <c r="AM22" s="6">
        <v>85</v>
      </c>
      <c r="AN22" s="2">
        <v>87</v>
      </c>
      <c r="AO22" s="2">
        <v>85</v>
      </c>
      <c r="AP22" s="2">
        <v>86</v>
      </c>
      <c r="AQ22" s="2">
        <v>90</v>
      </c>
      <c r="AR22" s="49">
        <f t="shared" si="18"/>
        <v>86.6</v>
      </c>
      <c r="AS22" s="13"/>
      <c r="AT22" s="6">
        <v>85</v>
      </c>
      <c r="AU22" s="2">
        <v>88</v>
      </c>
      <c r="AV22" s="2">
        <v>88</v>
      </c>
      <c r="AW22" s="2">
        <v>88</v>
      </c>
      <c r="AX22" s="2"/>
      <c r="AY22" s="51">
        <f t="shared" si="19"/>
        <v>87.25</v>
      </c>
      <c r="AZ22" s="13"/>
      <c r="BA22" s="54" t="s">
        <v>50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13756</v>
      </c>
      <c r="C23" s="14" t="s">
        <v>107</v>
      </c>
      <c r="D23" s="13"/>
      <c r="E23" s="14">
        <f t="shared" si="0"/>
        <v>78</v>
      </c>
      <c r="F23" s="13"/>
      <c r="G23" s="24">
        <f t="shared" si="1"/>
        <v>79</v>
      </c>
      <c r="H23" s="24">
        <f t="shared" si="2"/>
        <v>78</v>
      </c>
      <c r="I23" s="24">
        <f t="shared" si="3"/>
        <v>84</v>
      </c>
      <c r="J23" s="24">
        <f t="shared" si="4"/>
        <v>84</v>
      </c>
      <c r="K23" s="14" t="str">
        <f t="shared" si="5"/>
        <v>B</v>
      </c>
      <c r="L23" s="52" t="s">
        <v>47</v>
      </c>
      <c r="M23" s="13"/>
      <c r="N23" s="36" t="str">
        <f t="shared" si="6"/>
        <v/>
      </c>
      <c r="O23" s="2">
        <v>65</v>
      </c>
      <c r="P23" s="2">
        <v>77</v>
      </c>
      <c r="Q23" s="13"/>
      <c r="R23" s="3">
        <v>87</v>
      </c>
      <c r="S23" s="1"/>
      <c r="T23" s="39">
        <f t="shared" si="7"/>
        <v>87</v>
      </c>
      <c r="U23" s="1">
        <v>80</v>
      </c>
      <c r="V23" s="1"/>
      <c r="W23" s="39">
        <f t="shared" si="8"/>
        <v>80</v>
      </c>
      <c r="X23" s="1">
        <v>78</v>
      </c>
      <c r="Y23" s="1"/>
      <c r="Z23" s="39">
        <f t="shared" si="9"/>
        <v>78</v>
      </c>
      <c r="AA23" s="1">
        <v>80</v>
      </c>
      <c r="AB23" s="1"/>
      <c r="AC23" s="39">
        <f t="shared" si="10"/>
        <v>80</v>
      </c>
      <c r="AD23" s="1"/>
      <c r="AE23" s="1"/>
      <c r="AF23" s="39" t="str">
        <f t="shared" si="11"/>
        <v/>
      </c>
      <c r="AG23" s="14">
        <f t="shared" si="12"/>
        <v>87</v>
      </c>
      <c r="AH23" s="14">
        <f t="shared" si="13"/>
        <v>80</v>
      </c>
      <c r="AI23" s="14">
        <f t="shared" si="14"/>
        <v>78</v>
      </c>
      <c r="AJ23" s="14">
        <f t="shared" si="15"/>
        <v>80</v>
      </c>
      <c r="AK23" s="14" t="str">
        <f t="shared" si="16"/>
        <v/>
      </c>
      <c r="AL23" s="35">
        <f t="shared" si="17"/>
        <v>81.25</v>
      </c>
      <c r="AM23" s="6">
        <v>85</v>
      </c>
      <c r="AN23" s="2">
        <v>87</v>
      </c>
      <c r="AO23" s="2">
        <v>85</v>
      </c>
      <c r="AP23" s="2">
        <v>86</v>
      </c>
      <c r="AQ23" s="2">
        <v>90</v>
      </c>
      <c r="AR23" s="49">
        <f t="shared" si="18"/>
        <v>86.6</v>
      </c>
      <c r="AS23" s="13"/>
      <c r="AT23" s="6">
        <v>82</v>
      </c>
      <c r="AU23" s="2">
        <v>83</v>
      </c>
      <c r="AV23" s="2">
        <v>84</v>
      </c>
      <c r="AW23" s="2">
        <v>85</v>
      </c>
      <c r="AX23" s="2"/>
      <c r="AY23" s="51">
        <f t="shared" si="19"/>
        <v>83.5</v>
      </c>
      <c r="AZ23" s="13"/>
      <c r="BA23" s="54" t="s">
        <v>50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13770</v>
      </c>
      <c r="C24" s="14" t="s">
        <v>108</v>
      </c>
      <c r="D24" s="13"/>
      <c r="E24" s="14">
        <f t="shared" si="0"/>
        <v>78</v>
      </c>
      <c r="F24" s="13"/>
      <c r="G24" s="24">
        <f t="shared" si="1"/>
        <v>80</v>
      </c>
      <c r="H24" s="24">
        <f t="shared" si="2"/>
        <v>78</v>
      </c>
      <c r="I24" s="24">
        <f t="shared" si="3"/>
        <v>84</v>
      </c>
      <c r="J24" s="24">
        <f t="shared" si="4"/>
        <v>84</v>
      </c>
      <c r="K24" s="14" t="str">
        <f t="shared" si="5"/>
        <v>A</v>
      </c>
      <c r="L24" s="52" t="s">
        <v>47</v>
      </c>
      <c r="M24" s="13"/>
      <c r="N24" s="36" t="str">
        <f t="shared" si="6"/>
        <v/>
      </c>
      <c r="O24" s="2">
        <v>65</v>
      </c>
      <c r="P24" s="2">
        <v>73</v>
      </c>
      <c r="Q24" s="13"/>
      <c r="R24" s="3">
        <v>85</v>
      </c>
      <c r="S24" s="1"/>
      <c r="T24" s="39">
        <f t="shared" si="7"/>
        <v>85</v>
      </c>
      <c r="U24" s="1">
        <v>80</v>
      </c>
      <c r="V24" s="1"/>
      <c r="W24" s="39">
        <f t="shared" si="8"/>
        <v>80</v>
      </c>
      <c r="X24" s="1">
        <v>83</v>
      </c>
      <c r="Y24" s="1"/>
      <c r="Z24" s="39">
        <f t="shared" si="9"/>
        <v>83</v>
      </c>
      <c r="AA24" s="1">
        <v>85</v>
      </c>
      <c r="AB24" s="1"/>
      <c r="AC24" s="39">
        <f t="shared" si="10"/>
        <v>85</v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80</v>
      </c>
      <c r="AI24" s="14">
        <f t="shared" si="14"/>
        <v>83</v>
      </c>
      <c r="AJ24" s="14">
        <f t="shared" si="15"/>
        <v>85</v>
      </c>
      <c r="AK24" s="14" t="str">
        <f t="shared" si="16"/>
        <v/>
      </c>
      <c r="AL24" s="35">
        <f t="shared" si="17"/>
        <v>83.25</v>
      </c>
      <c r="AM24" s="6">
        <v>85</v>
      </c>
      <c r="AN24" s="2">
        <v>87</v>
      </c>
      <c r="AO24" s="2">
        <v>85</v>
      </c>
      <c r="AP24" s="2">
        <v>86</v>
      </c>
      <c r="AQ24" s="2">
        <v>90</v>
      </c>
      <c r="AR24" s="49">
        <f t="shared" si="18"/>
        <v>86.6</v>
      </c>
      <c r="AS24" s="13"/>
      <c r="AT24" s="6">
        <v>83</v>
      </c>
      <c r="AU24" s="2">
        <v>83</v>
      </c>
      <c r="AV24" s="2">
        <v>84</v>
      </c>
      <c r="AW24" s="2">
        <v>86</v>
      </c>
      <c r="AX24" s="2"/>
      <c r="AY24" s="51">
        <f t="shared" si="19"/>
        <v>84</v>
      </c>
      <c r="AZ24" s="13"/>
      <c r="BA24" s="54" t="s">
        <v>54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13784</v>
      </c>
      <c r="C25" s="14" t="s">
        <v>109</v>
      </c>
      <c r="D25" s="13"/>
      <c r="E25" s="14">
        <f t="shared" si="0"/>
        <v>88</v>
      </c>
      <c r="F25" s="13"/>
      <c r="G25" s="24">
        <f t="shared" si="1"/>
        <v>91</v>
      </c>
      <c r="H25" s="24">
        <f t="shared" si="2"/>
        <v>88</v>
      </c>
      <c r="I25" s="24">
        <f t="shared" si="3"/>
        <v>85</v>
      </c>
      <c r="J25" s="24">
        <f t="shared" si="4"/>
        <v>85</v>
      </c>
      <c r="K25" s="14" t="str">
        <f t="shared" si="5"/>
        <v>A</v>
      </c>
      <c r="L25" s="52" t="s">
        <v>47</v>
      </c>
      <c r="M25" s="13"/>
      <c r="N25" s="36" t="str">
        <f t="shared" si="6"/>
        <v/>
      </c>
      <c r="O25" s="2">
        <v>90</v>
      </c>
      <c r="P25" s="2">
        <v>75</v>
      </c>
      <c r="Q25" s="13"/>
      <c r="R25" s="3">
        <v>90</v>
      </c>
      <c r="S25" s="1"/>
      <c r="T25" s="39">
        <f t="shared" si="7"/>
        <v>90</v>
      </c>
      <c r="U25" s="1">
        <v>90</v>
      </c>
      <c r="V25" s="1"/>
      <c r="W25" s="39">
        <f t="shared" si="8"/>
        <v>90</v>
      </c>
      <c r="X25" s="1">
        <v>93</v>
      </c>
      <c r="Y25" s="1"/>
      <c r="Z25" s="39">
        <f t="shared" si="9"/>
        <v>93</v>
      </c>
      <c r="AA25" s="1">
        <v>93</v>
      </c>
      <c r="AB25" s="1"/>
      <c r="AC25" s="39">
        <f t="shared" si="10"/>
        <v>93</v>
      </c>
      <c r="AD25" s="1"/>
      <c r="AE25" s="1"/>
      <c r="AF25" s="39" t="str">
        <f t="shared" si="11"/>
        <v/>
      </c>
      <c r="AG25" s="14">
        <f t="shared" si="12"/>
        <v>90</v>
      </c>
      <c r="AH25" s="14">
        <f t="shared" si="13"/>
        <v>90</v>
      </c>
      <c r="AI25" s="14">
        <f t="shared" si="14"/>
        <v>93</v>
      </c>
      <c r="AJ25" s="14">
        <f t="shared" si="15"/>
        <v>93</v>
      </c>
      <c r="AK25" s="14" t="str">
        <f t="shared" si="16"/>
        <v/>
      </c>
      <c r="AL25" s="35">
        <f t="shared" si="17"/>
        <v>91.5</v>
      </c>
      <c r="AM25" s="6">
        <v>90</v>
      </c>
      <c r="AN25" s="2">
        <v>92</v>
      </c>
      <c r="AO25" s="2">
        <v>90</v>
      </c>
      <c r="AP25" s="2">
        <v>91</v>
      </c>
      <c r="AQ25" s="2">
        <v>92</v>
      </c>
      <c r="AR25" s="49">
        <f t="shared" si="18"/>
        <v>91</v>
      </c>
      <c r="AS25" s="13"/>
      <c r="AT25" s="6">
        <v>83</v>
      </c>
      <c r="AU25" s="2">
        <v>84</v>
      </c>
      <c r="AV25" s="2">
        <v>86</v>
      </c>
      <c r="AW25" s="2">
        <v>86</v>
      </c>
      <c r="AX25" s="2"/>
      <c r="AY25" s="51">
        <f t="shared" si="19"/>
        <v>84.75</v>
      </c>
      <c r="AZ25" s="13"/>
      <c r="BA25" s="54" t="s">
        <v>54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13798</v>
      </c>
      <c r="C26" s="14" t="s">
        <v>110</v>
      </c>
      <c r="D26" s="13"/>
      <c r="E26" s="14">
        <f t="shared" si="0"/>
        <v>82</v>
      </c>
      <c r="F26" s="13"/>
      <c r="G26" s="24">
        <f t="shared" si="1"/>
        <v>84</v>
      </c>
      <c r="H26" s="24">
        <f t="shared" si="2"/>
        <v>82</v>
      </c>
      <c r="I26" s="24">
        <f t="shared" si="3"/>
        <v>82</v>
      </c>
      <c r="J26" s="24">
        <f t="shared" si="4"/>
        <v>82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82</v>
      </c>
      <c r="P26" s="2">
        <v>75</v>
      </c>
      <c r="Q26" s="13"/>
      <c r="R26" s="3">
        <v>80</v>
      </c>
      <c r="S26" s="1"/>
      <c r="T26" s="39">
        <f t="shared" si="7"/>
        <v>80</v>
      </c>
      <c r="U26" s="1">
        <v>82</v>
      </c>
      <c r="V26" s="1"/>
      <c r="W26" s="39">
        <f t="shared" si="8"/>
        <v>82</v>
      </c>
      <c r="X26" s="1">
        <v>85</v>
      </c>
      <c r="Y26" s="1"/>
      <c r="Z26" s="39">
        <f t="shared" si="9"/>
        <v>85</v>
      </c>
      <c r="AA26" s="1">
        <v>87</v>
      </c>
      <c r="AB26" s="1"/>
      <c r="AC26" s="39">
        <f t="shared" si="10"/>
        <v>87</v>
      </c>
      <c r="AD26" s="1"/>
      <c r="AE26" s="1"/>
      <c r="AF26" s="39" t="str">
        <f t="shared" si="11"/>
        <v/>
      </c>
      <c r="AG26" s="14">
        <f t="shared" si="12"/>
        <v>80</v>
      </c>
      <c r="AH26" s="14">
        <f t="shared" si="13"/>
        <v>82</v>
      </c>
      <c r="AI26" s="14">
        <f t="shared" si="14"/>
        <v>85</v>
      </c>
      <c r="AJ26" s="14">
        <f t="shared" si="15"/>
        <v>87</v>
      </c>
      <c r="AK26" s="14" t="str">
        <f t="shared" si="16"/>
        <v/>
      </c>
      <c r="AL26" s="35">
        <f t="shared" si="17"/>
        <v>83.5</v>
      </c>
      <c r="AM26" s="6">
        <v>85</v>
      </c>
      <c r="AN26" s="2">
        <v>87</v>
      </c>
      <c r="AO26" s="2">
        <v>85</v>
      </c>
      <c r="AP26" s="2">
        <v>86</v>
      </c>
      <c r="AQ26" s="2">
        <v>90</v>
      </c>
      <c r="AR26" s="49">
        <f t="shared" si="18"/>
        <v>86.6</v>
      </c>
      <c r="AS26" s="13"/>
      <c r="AT26" s="6">
        <v>80</v>
      </c>
      <c r="AU26" s="2">
        <v>82</v>
      </c>
      <c r="AV26" s="2">
        <v>82</v>
      </c>
      <c r="AW26" s="2">
        <v>83</v>
      </c>
      <c r="AX26" s="2"/>
      <c r="AY26" s="51">
        <f t="shared" si="19"/>
        <v>81.75</v>
      </c>
      <c r="AZ26" s="13"/>
      <c r="BA26" s="54" t="s">
        <v>54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13812</v>
      </c>
      <c r="C27" s="14" t="s">
        <v>111</v>
      </c>
      <c r="D27" s="13"/>
      <c r="E27" s="14">
        <f t="shared" si="0"/>
        <v>82</v>
      </c>
      <c r="F27" s="13"/>
      <c r="G27" s="24">
        <f t="shared" si="1"/>
        <v>83</v>
      </c>
      <c r="H27" s="24">
        <f t="shared" si="2"/>
        <v>82</v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85</v>
      </c>
      <c r="P27" s="2">
        <v>77</v>
      </c>
      <c r="Q27" s="13"/>
      <c r="R27" s="3">
        <v>88</v>
      </c>
      <c r="S27" s="1"/>
      <c r="T27" s="39">
        <f t="shared" si="7"/>
        <v>88</v>
      </c>
      <c r="U27" s="1">
        <v>67</v>
      </c>
      <c r="V27" s="1">
        <v>78</v>
      </c>
      <c r="W27" s="39">
        <f t="shared" si="8"/>
        <v>78</v>
      </c>
      <c r="X27" s="1">
        <v>70</v>
      </c>
      <c r="Y27" s="1">
        <v>78</v>
      </c>
      <c r="Z27" s="39">
        <f t="shared" si="9"/>
        <v>78</v>
      </c>
      <c r="AA27" s="1">
        <v>72</v>
      </c>
      <c r="AB27" s="1">
        <v>78</v>
      </c>
      <c r="AC27" s="39">
        <f t="shared" si="10"/>
        <v>78</v>
      </c>
      <c r="AD27" s="1"/>
      <c r="AE27" s="1"/>
      <c r="AF27" s="39" t="str">
        <f t="shared" si="11"/>
        <v/>
      </c>
      <c r="AG27" s="14">
        <f t="shared" si="12"/>
        <v>88</v>
      </c>
      <c r="AH27" s="14">
        <f t="shared" si="13"/>
        <v>78</v>
      </c>
      <c r="AI27" s="14">
        <f t="shared" si="14"/>
        <v>78</v>
      </c>
      <c r="AJ27" s="14">
        <f t="shared" si="15"/>
        <v>78</v>
      </c>
      <c r="AK27" s="14" t="str">
        <f t="shared" si="16"/>
        <v/>
      </c>
      <c r="AL27" s="35">
        <f t="shared" si="17"/>
        <v>80.5</v>
      </c>
      <c r="AM27" s="6">
        <v>85</v>
      </c>
      <c r="AN27" s="2">
        <v>87</v>
      </c>
      <c r="AO27" s="2">
        <v>85</v>
      </c>
      <c r="AP27" s="2">
        <v>86</v>
      </c>
      <c r="AQ27" s="2">
        <v>90</v>
      </c>
      <c r="AR27" s="49">
        <f t="shared" si="18"/>
        <v>86.6</v>
      </c>
      <c r="AS27" s="13"/>
      <c r="AT27" s="6">
        <v>80</v>
      </c>
      <c r="AU27" s="2">
        <v>81</v>
      </c>
      <c r="AV27" s="2">
        <v>82</v>
      </c>
      <c r="AW27" s="2">
        <v>83</v>
      </c>
      <c r="AX27" s="2"/>
      <c r="AY27" s="51">
        <f t="shared" si="19"/>
        <v>81.5</v>
      </c>
      <c r="AZ27" s="13"/>
      <c r="BA27" s="54" t="s">
        <v>50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13826</v>
      </c>
      <c r="C28" s="14" t="s">
        <v>112</v>
      </c>
      <c r="D28" s="13"/>
      <c r="E28" s="14">
        <f t="shared" si="0"/>
        <v>78</v>
      </c>
      <c r="F28" s="13"/>
      <c r="G28" s="24">
        <f t="shared" si="1"/>
        <v>75</v>
      </c>
      <c r="H28" s="24">
        <f t="shared" si="2"/>
        <v>78</v>
      </c>
      <c r="I28" s="24">
        <f t="shared" si="3"/>
        <v>78</v>
      </c>
      <c r="J28" s="24">
        <f t="shared" si="4"/>
        <v>78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65</v>
      </c>
      <c r="P28" s="2">
        <v>90</v>
      </c>
      <c r="Q28" s="13"/>
      <c r="R28" s="3">
        <v>78</v>
      </c>
      <c r="S28" s="1"/>
      <c r="T28" s="39">
        <f t="shared" si="7"/>
        <v>78</v>
      </c>
      <c r="U28" s="1">
        <v>78</v>
      </c>
      <c r="V28" s="1"/>
      <c r="W28" s="39">
        <f t="shared" si="8"/>
        <v>78</v>
      </c>
      <c r="X28" s="1">
        <v>78</v>
      </c>
      <c r="Y28" s="1"/>
      <c r="Z28" s="39">
        <f t="shared" si="9"/>
        <v>78</v>
      </c>
      <c r="AA28" s="1">
        <v>78</v>
      </c>
      <c r="AB28" s="1"/>
      <c r="AC28" s="39">
        <f t="shared" si="10"/>
        <v>78</v>
      </c>
      <c r="AD28" s="1"/>
      <c r="AE28" s="1"/>
      <c r="AF28" s="39" t="str">
        <f t="shared" si="11"/>
        <v/>
      </c>
      <c r="AG28" s="14">
        <f t="shared" si="12"/>
        <v>78</v>
      </c>
      <c r="AH28" s="14">
        <f t="shared" si="13"/>
        <v>78</v>
      </c>
      <c r="AI28" s="14">
        <f t="shared" si="14"/>
        <v>78</v>
      </c>
      <c r="AJ28" s="14">
        <f t="shared" si="15"/>
        <v>78</v>
      </c>
      <c r="AK28" s="14" t="str">
        <f t="shared" si="16"/>
        <v/>
      </c>
      <c r="AL28" s="35">
        <f t="shared" si="17"/>
        <v>78</v>
      </c>
      <c r="AM28" s="6">
        <v>78</v>
      </c>
      <c r="AN28" s="6">
        <v>78</v>
      </c>
      <c r="AO28" s="6">
        <v>78</v>
      </c>
      <c r="AP28" s="6">
        <v>78</v>
      </c>
      <c r="AQ28" s="6">
        <v>78</v>
      </c>
      <c r="AR28" s="49">
        <f t="shared" si="18"/>
        <v>78</v>
      </c>
      <c r="AS28" s="13"/>
      <c r="AT28" s="6">
        <v>78</v>
      </c>
      <c r="AU28" s="6">
        <v>78</v>
      </c>
      <c r="AV28" s="6">
        <v>78</v>
      </c>
      <c r="AW28" s="6">
        <v>78</v>
      </c>
      <c r="AX28" s="2"/>
      <c r="AY28" s="51">
        <f t="shared" si="19"/>
        <v>78</v>
      </c>
      <c r="AZ28" s="13"/>
      <c r="BA28" s="54" t="s">
        <v>50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13840</v>
      </c>
      <c r="C29" s="14" t="s">
        <v>113</v>
      </c>
      <c r="D29" s="13"/>
      <c r="E29" s="14">
        <f t="shared" si="0"/>
        <v>83</v>
      </c>
      <c r="F29" s="13"/>
      <c r="G29" s="24">
        <f t="shared" si="1"/>
        <v>85</v>
      </c>
      <c r="H29" s="24">
        <f t="shared" si="2"/>
        <v>83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83</v>
      </c>
      <c r="P29" s="2">
        <v>77</v>
      </c>
      <c r="Q29" s="13"/>
      <c r="R29" s="3">
        <v>92</v>
      </c>
      <c r="S29" s="1"/>
      <c r="T29" s="39">
        <f t="shared" si="7"/>
        <v>92</v>
      </c>
      <c r="U29" s="1">
        <v>80</v>
      </c>
      <c r="V29" s="1"/>
      <c r="W29" s="39">
        <f t="shared" si="8"/>
        <v>80</v>
      </c>
      <c r="X29" s="1">
        <v>83</v>
      </c>
      <c r="Y29" s="1"/>
      <c r="Z29" s="39">
        <f t="shared" si="9"/>
        <v>83</v>
      </c>
      <c r="AA29" s="1">
        <v>85</v>
      </c>
      <c r="AB29" s="1"/>
      <c r="AC29" s="39">
        <f t="shared" si="10"/>
        <v>85</v>
      </c>
      <c r="AD29" s="1"/>
      <c r="AE29" s="1"/>
      <c r="AF29" s="39" t="str">
        <f t="shared" si="11"/>
        <v/>
      </c>
      <c r="AG29" s="14">
        <f t="shared" si="12"/>
        <v>92</v>
      </c>
      <c r="AH29" s="14">
        <f t="shared" si="13"/>
        <v>80</v>
      </c>
      <c r="AI29" s="14">
        <f t="shared" si="14"/>
        <v>83</v>
      </c>
      <c r="AJ29" s="14">
        <f t="shared" si="15"/>
        <v>85</v>
      </c>
      <c r="AK29" s="14" t="str">
        <f t="shared" si="16"/>
        <v/>
      </c>
      <c r="AL29" s="35">
        <f t="shared" si="17"/>
        <v>85</v>
      </c>
      <c r="AM29" s="6">
        <v>85</v>
      </c>
      <c r="AN29" s="2">
        <v>87</v>
      </c>
      <c r="AO29" s="2">
        <v>85</v>
      </c>
      <c r="AP29" s="2">
        <v>86</v>
      </c>
      <c r="AQ29" s="2">
        <v>90</v>
      </c>
      <c r="AR29" s="49">
        <f t="shared" si="18"/>
        <v>86.6</v>
      </c>
      <c r="AS29" s="13"/>
      <c r="AT29" s="6">
        <v>84</v>
      </c>
      <c r="AU29" s="2">
        <v>84</v>
      </c>
      <c r="AV29" s="2">
        <v>84</v>
      </c>
      <c r="AW29" s="2">
        <v>87</v>
      </c>
      <c r="AX29" s="2"/>
      <c r="AY29" s="51">
        <f t="shared" si="19"/>
        <v>84.75</v>
      </c>
      <c r="AZ29" s="13"/>
      <c r="BA29" s="54" t="s">
        <v>50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13854</v>
      </c>
      <c r="C30" s="14" t="s">
        <v>114</v>
      </c>
      <c r="D30" s="13"/>
      <c r="E30" s="14">
        <f t="shared" si="0"/>
        <v>79</v>
      </c>
      <c r="F30" s="13"/>
      <c r="G30" s="24">
        <f t="shared" si="1"/>
        <v>80</v>
      </c>
      <c r="H30" s="24">
        <f t="shared" si="2"/>
        <v>79</v>
      </c>
      <c r="I30" s="24">
        <f t="shared" si="3"/>
        <v>84</v>
      </c>
      <c r="J30" s="24">
        <f t="shared" si="4"/>
        <v>84</v>
      </c>
      <c r="K30" s="14" t="str">
        <f t="shared" si="5"/>
        <v>B</v>
      </c>
      <c r="L30" s="52" t="s">
        <v>47</v>
      </c>
      <c r="M30" s="13"/>
      <c r="N30" s="36" t="str">
        <f t="shared" si="6"/>
        <v/>
      </c>
      <c r="O30" s="2">
        <v>65</v>
      </c>
      <c r="P30" s="2">
        <v>75</v>
      </c>
      <c r="Q30" s="13"/>
      <c r="R30" s="3">
        <v>92</v>
      </c>
      <c r="S30" s="1"/>
      <c r="T30" s="39">
        <f t="shared" si="7"/>
        <v>92</v>
      </c>
      <c r="U30" s="1">
        <v>78</v>
      </c>
      <c r="V30" s="1"/>
      <c r="W30" s="39">
        <f t="shared" si="8"/>
        <v>78</v>
      </c>
      <c r="X30" s="1">
        <v>81</v>
      </c>
      <c r="Y30" s="1"/>
      <c r="Z30" s="39">
        <f t="shared" si="9"/>
        <v>81</v>
      </c>
      <c r="AA30" s="1">
        <v>83</v>
      </c>
      <c r="AB30" s="1"/>
      <c r="AC30" s="39">
        <f t="shared" si="10"/>
        <v>83</v>
      </c>
      <c r="AD30" s="1"/>
      <c r="AE30" s="1"/>
      <c r="AF30" s="39" t="str">
        <f t="shared" si="11"/>
        <v/>
      </c>
      <c r="AG30" s="14">
        <f t="shared" si="12"/>
        <v>92</v>
      </c>
      <c r="AH30" s="14">
        <f t="shared" si="13"/>
        <v>78</v>
      </c>
      <c r="AI30" s="14">
        <f t="shared" si="14"/>
        <v>81</v>
      </c>
      <c r="AJ30" s="14">
        <f t="shared" si="15"/>
        <v>83</v>
      </c>
      <c r="AK30" s="14" t="str">
        <f t="shared" si="16"/>
        <v/>
      </c>
      <c r="AL30" s="35">
        <f t="shared" si="17"/>
        <v>83.5</v>
      </c>
      <c r="AM30" s="6">
        <v>85</v>
      </c>
      <c r="AN30" s="2">
        <v>87</v>
      </c>
      <c r="AO30" s="2">
        <v>85</v>
      </c>
      <c r="AP30" s="2">
        <v>86</v>
      </c>
      <c r="AQ30" s="2">
        <v>90</v>
      </c>
      <c r="AR30" s="49">
        <f t="shared" si="18"/>
        <v>86.6</v>
      </c>
      <c r="AS30" s="13"/>
      <c r="AT30" s="6">
        <v>82</v>
      </c>
      <c r="AU30" s="2">
        <v>82</v>
      </c>
      <c r="AV30" s="2">
        <v>85</v>
      </c>
      <c r="AW30" s="2">
        <v>85</v>
      </c>
      <c r="AX30" s="2"/>
      <c r="AY30" s="51">
        <f t="shared" si="19"/>
        <v>83.5</v>
      </c>
      <c r="AZ30" s="13"/>
      <c r="BA30" s="54" t="s">
        <v>50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13868</v>
      </c>
      <c r="C31" s="14" t="s">
        <v>115</v>
      </c>
      <c r="D31" s="13"/>
      <c r="E31" s="14">
        <f t="shared" si="0"/>
        <v>81</v>
      </c>
      <c r="F31" s="13"/>
      <c r="G31" s="24">
        <f t="shared" si="1"/>
        <v>83</v>
      </c>
      <c r="H31" s="24">
        <f t="shared" si="2"/>
        <v>81</v>
      </c>
      <c r="I31" s="24">
        <f t="shared" si="3"/>
        <v>84</v>
      </c>
      <c r="J31" s="24">
        <f t="shared" si="4"/>
        <v>84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65</v>
      </c>
      <c r="P31" s="2">
        <v>75</v>
      </c>
      <c r="Q31" s="13"/>
      <c r="R31" s="3">
        <v>85</v>
      </c>
      <c r="S31" s="1"/>
      <c r="T31" s="39">
        <f t="shared" si="7"/>
        <v>85</v>
      </c>
      <c r="U31" s="1">
        <v>88</v>
      </c>
      <c r="V31" s="1"/>
      <c r="W31" s="39">
        <f t="shared" si="8"/>
        <v>88</v>
      </c>
      <c r="X31" s="1">
        <v>91</v>
      </c>
      <c r="Y31" s="1"/>
      <c r="Z31" s="39">
        <f t="shared" si="9"/>
        <v>91</v>
      </c>
      <c r="AA31" s="1">
        <v>93</v>
      </c>
      <c r="AB31" s="1"/>
      <c r="AC31" s="39">
        <f t="shared" si="10"/>
        <v>93</v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88</v>
      </c>
      <c r="AI31" s="14">
        <f t="shared" si="14"/>
        <v>91</v>
      </c>
      <c r="AJ31" s="14">
        <f t="shared" si="15"/>
        <v>93</v>
      </c>
      <c r="AK31" s="14" t="str">
        <f t="shared" si="16"/>
        <v/>
      </c>
      <c r="AL31" s="35">
        <f t="shared" si="17"/>
        <v>89.25</v>
      </c>
      <c r="AM31" s="6">
        <v>85</v>
      </c>
      <c r="AN31" s="2">
        <v>87</v>
      </c>
      <c r="AO31" s="2">
        <v>85</v>
      </c>
      <c r="AP31" s="2">
        <v>86</v>
      </c>
      <c r="AQ31" s="2">
        <v>90</v>
      </c>
      <c r="AR31" s="49">
        <f t="shared" si="18"/>
        <v>86.6</v>
      </c>
      <c r="AS31" s="13"/>
      <c r="AT31" s="6">
        <v>82</v>
      </c>
      <c r="AU31" s="2">
        <v>85</v>
      </c>
      <c r="AV31" s="2">
        <v>85</v>
      </c>
      <c r="AW31" s="2">
        <v>85</v>
      </c>
      <c r="AX31" s="2"/>
      <c r="AY31" s="51">
        <f t="shared" si="19"/>
        <v>84.25</v>
      </c>
      <c r="AZ31" s="13"/>
      <c r="BA31" s="54" t="s">
        <v>50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13882</v>
      </c>
      <c r="C32" s="14" t="s">
        <v>116</v>
      </c>
      <c r="D32" s="13"/>
      <c r="E32" s="14">
        <f t="shared" si="0"/>
        <v>81</v>
      </c>
      <c r="F32" s="13"/>
      <c r="G32" s="24">
        <f t="shared" si="1"/>
        <v>82</v>
      </c>
      <c r="H32" s="24">
        <f t="shared" si="2"/>
        <v>81</v>
      </c>
      <c r="I32" s="24">
        <f t="shared" si="3"/>
        <v>84</v>
      </c>
      <c r="J32" s="24">
        <f t="shared" si="4"/>
        <v>84</v>
      </c>
      <c r="K32" s="14" t="str">
        <f t="shared" si="5"/>
        <v>B</v>
      </c>
      <c r="L32" s="52" t="s">
        <v>47</v>
      </c>
      <c r="M32" s="13"/>
      <c r="N32" s="36" t="str">
        <f t="shared" si="6"/>
        <v/>
      </c>
      <c r="O32" s="2">
        <v>85</v>
      </c>
      <c r="P32" s="2">
        <v>75</v>
      </c>
      <c r="Q32" s="13"/>
      <c r="R32" s="3">
        <v>78</v>
      </c>
      <c r="S32" s="1"/>
      <c r="T32" s="39">
        <f t="shared" si="7"/>
        <v>78</v>
      </c>
      <c r="U32" s="1">
        <v>65</v>
      </c>
      <c r="V32" s="1">
        <v>78</v>
      </c>
      <c r="W32" s="39">
        <f t="shared" si="8"/>
        <v>78</v>
      </c>
      <c r="X32" s="1">
        <v>68</v>
      </c>
      <c r="Y32" s="1">
        <v>78</v>
      </c>
      <c r="Z32" s="39">
        <f t="shared" si="9"/>
        <v>78</v>
      </c>
      <c r="AA32" s="1">
        <v>71</v>
      </c>
      <c r="AB32" s="1">
        <v>78</v>
      </c>
      <c r="AC32" s="39">
        <f t="shared" si="10"/>
        <v>78</v>
      </c>
      <c r="AD32" s="1"/>
      <c r="AE32" s="1"/>
      <c r="AF32" s="39" t="str">
        <f t="shared" si="11"/>
        <v/>
      </c>
      <c r="AG32" s="14">
        <f t="shared" si="12"/>
        <v>78</v>
      </c>
      <c r="AH32" s="14">
        <f t="shared" si="13"/>
        <v>78</v>
      </c>
      <c r="AI32" s="14">
        <f t="shared" si="14"/>
        <v>78</v>
      </c>
      <c r="AJ32" s="14">
        <f t="shared" si="15"/>
        <v>78</v>
      </c>
      <c r="AK32" s="14" t="str">
        <f t="shared" si="16"/>
        <v/>
      </c>
      <c r="AL32" s="35">
        <f t="shared" si="17"/>
        <v>78</v>
      </c>
      <c r="AM32" s="6">
        <v>85</v>
      </c>
      <c r="AN32" s="2">
        <v>87</v>
      </c>
      <c r="AO32" s="2">
        <v>85</v>
      </c>
      <c r="AP32" s="2">
        <v>86</v>
      </c>
      <c r="AQ32" s="2">
        <v>90</v>
      </c>
      <c r="AR32" s="49">
        <f t="shared" si="18"/>
        <v>86.6</v>
      </c>
      <c r="AS32" s="13"/>
      <c r="AT32" s="6">
        <v>82</v>
      </c>
      <c r="AU32" s="2">
        <v>83</v>
      </c>
      <c r="AV32" s="2">
        <v>84</v>
      </c>
      <c r="AW32" s="2">
        <v>85</v>
      </c>
      <c r="AX32" s="2"/>
      <c r="AY32" s="51">
        <f t="shared" si="19"/>
        <v>83.5</v>
      </c>
      <c r="AZ32" s="13"/>
      <c r="BA32" s="54" t="s">
        <v>50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13910</v>
      </c>
      <c r="C33" s="14" t="s">
        <v>117</v>
      </c>
      <c r="D33" s="13"/>
      <c r="E33" s="14">
        <f t="shared" si="0"/>
        <v>80</v>
      </c>
      <c r="F33" s="13"/>
      <c r="G33" s="24">
        <f t="shared" si="1"/>
        <v>80</v>
      </c>
      <c r="H33" s="24">
        <f t="shared" si="2"/>
        <v>80</v>
      </c>
      <c r="I33" s="24">
        <f t="shared" si="3"/>
        <v>83</v>
      </c>
      <c r="J33" s="24">
        <f t="shared" si="4"/>
        <v>83</v>
      </c>
      <c r="K33" s="14" t="str">
        <f t="shared" si="5"/>
        <v>B</v>
      </c>
      <c r="L33" s="52" t="s">
        <v>47</v>
      </c>
      <c r="M33" s="13"/>
      <c r="N33" s="36" t="str">
        <f t="shared" si="6"/>
        <v/>
      </c>
      <c r="O33" s="2">
        <v>70</v>
      </c>
      <c r="P33" s="2">
        <v>77</v>
      </c>
      <c r="Q33" s="13"/>
      <c r="R33" s="3">
        <v>90</v>
      </c>
      <c r="S33" s="1"/>
      <c r="T33" s="39">
        <f t="shared" si="7"/>
        <v>90</v>
      </c>
      <c r="U33" s="1">
        <v>80</v>
      </c>
      <c r="V33" s="1">
        <v>78</v>
      </c>
      <c r="W33" s="39">
        <f t="shared" si="8"/>
        <v>80</v>
      </c>
      <c r="X33" s="1">
        <v>80</v>
      </c>
      <c r="Y33" s="1"/>
      <c r="Z33" s="39">
        <f t="shared" si="9"/>
        <v>80</v>
      </c>
      <c r="AA33" s="1">
        <v>83</v>
      </c>
      <c r="AB33" s="1"/>
      <c r="AC33" s="39">
        <f t="shared" si="10"/>
        <v>83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80</v>
      </c>
      <c r="AI33" s="14">
        <f t="shared" si="14"/>
        <v>80</v>
      </c>
      <c r="AJ33" s="14">
        <f t="shared" si="15"/>
        <v>83</v>
      </c>
      <c r="AK33" s="14" t="str">
        <f t="shared" si="16"/>
        <v/>
      </c>
      <c r="AL33" s="35">
        <f t="shared" si="17"/>
        <v>83.25</v>
      </c>
      <c r="AM33" s="6">
        <v>82</v>
      </c>
      <c r="AN33" s="2">
        <v>84</v>
      </c>
      <c r="AO33" s="2">
        <v>82</v>
      </c>
      <c r="AP33" s="2">
        <v>85</v>
      </c>
      <c r="AQ33" s="2">
        <v>90</v>
      </c>
      <c r="AR33" s="49">
        <f t="shared" si="18"/>
        <v>84.6</v>
      </c>
      <c r="AS33" s="13"/>
      <c r="AT33" s="6">
        <v>82</v>
      </c>
      <c r="AU33" s="2">
        <v>82</v>
      </c>
      <c r="AV33" s="2">
        <v>83</v>
      </c>
      <c r="AW33" s="2">
        <v>85</v>
      </c>
      <c r="AX33" s="2"/>
      <c r="AY33" s="51">
        <f t="shared" si="19"/>
        <v>83</v>
      </c>
      <c r="AZ33" s="13"/>
      <c r="BA33" s="54" t="s">
        <v>50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13924</v>
      </c>
      <c r="C34" s="14" t="s">
        <v>118</v>
      </c>
      <c r="D34" s="13"/>
      <c r="E34" s="14">
        <f t="shared" si="0"/>
        <v>78</v>
      </c>
      <c r="F34" s="13"/>
      <c r="G34" s="24">
        <f t="shared" si="1"/>
        <v>78</v>
      </c>
      <c r="H34" s="24">
        <f t="shared" si="2"/>
        <v>78</v>
      </c>
      <c r="I34" s="24">
        <f t="shared" si="3"/>
        <v>78</v>
      </c>
      <c r="J34" s="24">
        <f t="shared" si="4"/>
        <v>78</v>
      </c>
      <c r="K34" s="14" t="str">
        <f t="shared" si="5"/>
        <v/>
      </c>
      <c r="L34" s="52" t="s">
        <v>47</v>
      </c>
      <c r="M34" s="13"/>
      <c r="N34" s="36" t="str">
        <f t="shared" si="6"/>
        <v/>
      </c>
      <c r="O34" s="2">
        <v>75</v>
      </c>
      <c r="P34" s="2">
        <v>75</v>
      </c>
      <c r="Q34" s="13"/>
      <c r="R34" s="3">
        <v>80</v>
      </c>
      <c r="S34" s="1"/>
      <c r="T34" s="39">
        <f t="shared" si="7"/>
        <v>80</v>
      </c>
      <c r="U34" s="1">
        <v>78</v>
      </c>
      <c r="V34" s="1"/>
      <c r="W34" s="39">
        <f t="shared" si="8"/>
        <v>78</v>
      </c>
      <c r="X34" s="1">
        <v>78</v>
      </c>
      <c r="Y34" s="1"/>
      <c r="Z34" s="39">
        <f t="shared" si="9"/>
        <v>78</v>
      </c>
      <c r="AA34" s="1">
        <v>83</v>
      </c>
      <c r="AB34" s="1"/>
      <c r="AC34" s="39">
        <f t="shared" si="10"/>
        <v>83</v>
      </c>
      <c r="AD34" s="1"/>
      <c r="AE34" s="1"/>
      <c r="AF34" s="39" t="str">
        <f t="shared" si="11"/>
        <v/>
      </c>
      <c r="AG34" s="14">
        <f t="shared" si="12"/>
        <v>80</v>
      </c>
      <c r="AH34" s="14">
        <f t="shared" si="13"/>
        <v>78</v>
      </c>
      <c r="AI34" s="14">
        <f t="shared" si="14"/>
        <v>78</v>
      </c>
      <c r="AJ34" s="14">
        <f t="shared" si="15"/>
        <v>83</v>
      </c>
      <c r="AK34" s="14" t="str">
        <f t="shared" si="16"/>
        <v/>
      </c>
      <c r="AL34" s="35">
        <f t="shared" si="17"/>
        <v>79.75</v>
      </c>
      <c r="AM34" s="6">
        <v>78</v>
      </c>
      <c r="AN34" s="2">
        <v>78</v>
      </c>
      <c r="AO34" s="2">
        <v>78</v>
      </c>
      <c r="AP34" s="2">
        <v>78</v>
      </c>
      <c r="AQ34" s="2">
        <v>78</v>
      </c>
      <c r="AR34" s="49">
        <f t="shared" si="18"/>
        <v>78</v>
      </c>
      <c r="AS34" s="13"/>
      <c r="AT34" s="6">
        <v>78</v>
      </c>
      <c r="AU34" s="2">
        <v>78</v>
      </c>
      <c r="AV34" s="2">
        <v>78</v>
      </c>
      <c r="AW34" s="2">
        <v>78</v>
      </c>
      <c r="AX34" s="2"/>
      <c r="AY34" s="51">
        <f t="shared" si="19"/>
        <v>78</v>
      </c>
      <c r="AZ34" s="13"/>
      <c r="BA34" s="54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13938</v>
      </c>
      <c r="C35" s="14" t="s">
        <v>119</v>
      </c>
      <c r="D35" s="13"/>
      <c r="E35" s="14">
        <f t="shared" si="0"/>
        <v>83</v>
      </c>
      <c r="F35" s="13"/>
      <c r="G35" s="24">
        <f t="shared" si="1"/>
        <v>84</v>
      </c>
      <c r="H35" s="24">
        <f t="shared" si="2"/>
        <v>83</v>
      </c>
      <c r="I35" s="24">
        <f t="shared" si="3"/>
        <v>83</v>
      </c>
      <c r="J35" s="24">
        <f t="shared" si="4"/>
        <v>83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96</v>
      </c>
      <c r="P35" s="2">
        <v>75</v>
      </c>
      <c r="Q35" s="13"/>
      <c r="R35" s="3">
        <v>78</v>
      </c>
      <c r="S35" s="1"/>
      <c r="T35" s="39">
        <f t="shared" si="7"/>
        <v>78</v>
      </c>
      <c r="U35" s="1">
        <v>78</v>
      </c>
      <c r="V35" s="1"/>
      <c r="W35" s="39">
        <f t="shared" si="8"/>
        <v>78</v>
      </c>
      <c r="X35" s="1">
        <v>78</v>
      </c>
      <c r="Y35" s="1"/>
      <c r="Z35" s="39">
        <f t="shared" si="9"/>
        <v>78</v>
      </c>
      <c r="AA35" s="1">
        <v>83</v>
      </c>
      <c r="AB35" s="1"/>
      <c r="AC35" s="39">
        <f t="shared" si="10"/>
        <v>83</v>
      </c>
      <c r="AD35" s="1"/>
      <c r="AE35" s="1"/>
      <c r="AF35" s="39" t="str">
        <f t="shared" si="11"/>
        <v/>
      </c>
      <c r="AG35" s="14">
        <f t="shared" si="12"/>
        <v>78</v>
      </c>
      <c r="AH35" s="14">
        <f t="shared" si="13"/>
        <v>78</v>
      </c>
      <c r="AI35" s="14">
        <f t="shared" si="14"/>
        <v>78</v>
      </c>
      <c r="AJ35" s="14">
        <f t="shared" si="15"/>
        <v>83</v>
      </c>
      <c r="AK35" s="14" t="str">
        <f t="shared" si="16"/>
        <v/>
      </c>
      <c r="AL35" s="35">
        <f t="shared" si="17"/>
        <v>79.25</v>
      </c>
      <c r="AM35" s="6">
        <v>83</v>
      </c>
      <c r="AN35" s="2">
        <v>83</v>
      </c>
      <c r="AO35" s="2">
        <v>83</v>
      </c>
      <c r="AP35" s="2">
        <v>83</v>
      </c>
      <c r="AQ35" s="2">
        <v>83</v>
      </c>
      <c r="AR35" s="49">
        <f t="shared" si="18"/>
        <v>83</v>
      </c>
      <c r="AS35" s="13"/>
      <c r="AT35" s="6">
        <v>83</v>
      </c>
      <c r="AU35" s="2">
        <v>83</v>
      </c>
      <c r="AV35" s="2">
        <v>83</v>
      </c>
      <c r="AW35" s="2">
        <v>83</v>
      </c>
      <c r="AX35" s="2"/>
      <c r="AY35" s="51">
        <f t="shared" si="19"/>
        <v>83</v>
      </c>
      <c r="AZ35" s="13"/>
      <c r="BA35" s="54" t="s">
        <v>50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13966</v>
      </c>
      <c r="C36" s="14" t="s">
        <v>120</v>
      </c>
      <c r="D36" s="13"/>
      <c r="E36" s="14">
        <f t="shared" si="0"/>
        <v>81</v>
      </c>
      <c r="F36" s="13"/>
      <c r="G36" s="24">
        <f t="shared" si="1"/>
        <v>82</v>
      </c>
      <c r="H36" s="24">
        <f t="shared" si="2"/>
        <v>81</v>
      </c>
      <c r="I36" s="24">
        <f t="shared" si="3"/>
        <v>84</v>
      </c>
      <c r="J36" s="24">
        <f t="shared" si="4"/>
        <v>84</v>
      </c>
      <c r="K36" s="14" t="str">
        <f t="shared" si="5"/>
        <v>B</v>
      </c>
      <c r="L36" s="52" t="s">
        <v>47</v>
      </c>
      <c r="M36" s="13"/>
      <c r="N36" s="36" t="str">
        <f t="shared" si="6"/>
        <v/>
      </c>
      <c r="O36" s="2">
        <v>80</v>
      </c>
      <c r="P36" s="2">
        <v>75</v>
      </c>
      <c r="Q36" s="13"/>
      <c r="R36" s="3">
        <v>82</v>
      </c>
      <c r="S36" s="1"/>
      <c r="T36" s="39">
        <f t="shared" si="7"/>
        <v>82</v>
      </c>
      <c r="U36" s="1">
        <v>78</v>
      </c>
      <c r="V36" s="1"/>
      <c r="W36" s="39">
        <f t="shared" si="8"/>
        <v>78</v>
      </c>
      <c r="X36" s="1">
        <v>81</v>
      </c>
      <c r="Y36" s="1"/>
      <c r="Z36" s="39">
        <f t="shared" si="9"/>
        <v>81</v>
      </c>
      <c r="AA36" s="1">
        <v>83</v>
      </c>
      <c r="AB36" s="1"/>
      <c r="AC36" s="39">
        <f t="shared" si="10"/>
        <v>83</v>
      </c>
      <c r="AD36" s="1"/>
      <c r="AE36" s="1"/>
      <c r="AF36" s="39" t="str">
        <f t="shared" si="11"/>
        <v/>
      </c>
      <c r="AG36" s="14">
        <f t="shared" si="12"/>
        <v>82</v>
      </c>
      <c r="AH36" s="14">
        <f t="shared" si="13"/>
        <v>78</v>
      </c>
      <c r="AI36" s="14">
        <f t="shared" si="14"/>
        <v>81</v>
      </c>
      <c r="AJ36" s="14">
        <f t="shared" si="15"/>
        <v>83</v>
      </c>
      <c r="AK36" s="14" t="str">
        <f t="shared" si="16"/>
        <v/>
      </c>
      <c r="AL36" s="35">
        <f t="shared" si="17"/>
        <v>81</v>
      </c>
      <c r="AM36" s="6">
        <v>85</v>
      </c>
      <c r="AN36" s="2">
        <v>87</v>
      </c>
      <c r="AO36" s="2">
        <v>85</v>
      </c>
      <c r="AP36" s="2">
        <v>86</v>
      </c>
      <c r="AQ36" s="2">
        <v>90</v>
      </c>
      <c r="AR36" s="49">
        <f t="shared" si="18"/>
        <v>86.6</v>
      </c>
      <c r="AS36" s="13"/>
      <c r="AT36" s="6">
        <v>82</v>
      </c>
      <c r="AU36" s="2">
        <v>83</v>
      </c>
      <c r="AV36" s="2">
        <v>85</v>
      </c>
      <c r="AW36" s="2">
        <v>85</v>
      </c>
      <c r="AX36" s="2"/>
      <c r="AY36" s="51">
        <f t="shared" si="19"/>
        <v>83.75</v>
      </c>
      <c r="AZ36" s="13"/>
      <c r="BA36" s="54" t="s">
        <v>50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13980</v>
      </c>
      <c r="C37" s="14" t="s">
        <v>121</v>
      </c>
      <c r="D37" s="13"/>
      <c r="E37" s="14">
        <f t="shared" si="0"/>
        <v>79</v>
      </c>
      <c r="F37" s="13"/>
      <c r="G37" s="24">
        <f t="shared" si="1"/>
        <v>79</v>
      </c>
      <c r="H37" s="24">
        <f t="shared" si="2"/>
        <v>79</v>
      </c>
      <c r="I37" s="24">
        <f t="shared" si="3"/>
        <v>82</v>
      </c>
      <c r="J37" s="24">
        <f t="shared" si="4"/>
        <v>82</v>
      </c>
      <c r="K37" s="14" t="str">
        <f t="shared" si="5"/>
        <v>B</v>
      </c>
      <c r="L37" s="52" t="s">
        <v>47</v>
      </c>
      <c r="M37" s="13"/>
      <c r="N37" s="36" t="str">
        <f t="shared" si="6"/>
        <v/>
      </c>
      <c r="O37" s="2">
        <v>72</v>
      </c>
      <c r="P37" s="2">
        <v>80</v>
      </c>
      <c r="Q37" s="13"/>
      <c r="R37" s="3">
        <v>83</v>
      </c>
      <c r="S37" s="1"/>
      <c r="T37" s="39">
        <f t="shared" si="7"/>
        <v>83</v>
      </c>
      <c r="U37" s="1">
        <v>78</v>
      </c>
      <c r="V37" s="1"/>
      <c r="W37" s="39">
        <f t="shared" si="8"/>
        <v>78</v>
      </c>
      <c r="X37" s="1">
        <v>78</v>
      </c>
      <c r="Y37" s="1"/>
      <c r="Z37" s="39">
        <f t="shared" si="9"/>
        <v>78</v>
      </c>
      <c r="AA37" s="1">
        <v>78</v>
      </c>
      <c r="AB37" s="1"/>
      <c r="AC37" s="39">
        <f t="shared" si="10"/>
        <v>78</v>
      </c>
      <c r="AD37" s="1"/>
      <c r="AE37" s="1"/>
      <c r="AF37" s="39" t="str">
        <f t="shared" si="11"/>
        <v/>
      </c>
      <c r="AG37" s="14">
        <f t="shared" si="12"/>
        <v>83</v>
      </c>
      <c r="AH37" s="14">
        <f t="shared" si="13"/>
        <v>78</v>
      </c>
      <c r="AI37" s="14">
        <f t="shared" si="14"/>
        <v>78</v>
      </c>
      <c r="AJ37" s="14">
        <f t="shared" si="15"/>
        <v>78</v>
      </c>
      <c r="AK37" s="14" t="str">
        <f t="shared" si="16"/>
        <v/>
      </c>
      <c r="AL37" s="35">
        <f t="shared" si="17"/>
        <v>79.25</v>
      </c>
      <c r="AM37" s="6">
        <v>85</v>
      </c>
      <c r="AN37" s="2">
        <v>87</v>
      </c>
      <c r="AO37" s="2">
        <v>85</v>
      </c>
      <c r="AP37" s="2">
        <v>86</v>
      </c>
      <c r="AQ37" s="2">
        <v>90</v>
      </c>
      <c r="AR37" s="49">
        <f t="shared" si="18"/>
        <v>86.6</v>
      </c>
      <c r="AS37" s="13"/>
      <c r="AT37" s="6">
        <v>81</v>
      </c>
      <c r="AU37" s="2">
        <v>82</v>
      </c>
      <c r="AV37" s="2">
        <v>82</v>
      </c>
      <c r="AW37" s="2">
        <v>83</v>
      </c>
      <c r="AX37" s="2"/>
      <c r="AY37" s="51">
        <f t="shared" si="19"/>
        <v>82</v>
      </c>
      <c r="AZ37" s="13"/>
      <c r="BA37" s="54" t="s">
        <v>50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13994</v>
      </c>
      <c r="C38" s="14" t="s">
        <v>122</v>
      </c>
      <c r="D38" s="13"/>
      <c r="E38" s="14">
        <f t="shared" si="0"/>
        <v>80</v>
      </c>
      <c r="F38" s="13"/>
      <c r="G38" s="24">
        <f t="shared" si="1"/>
        <v>81</v>
      </c>
      <c r="H38" s="24">
        <f t="shared" si="2"/>
        <v>80</v>
      </c>
      <c r="I38" s="24">
        <f t="shared" si="3"/>
        <v>85</v>
      </c>
      <c r="J38" s="24">
        <f t="shared" si="4"/>
        <v>85</v>
      </c>
      <c r="K38" s="14" t="str">
        <f t="shared" si="5"/>
        <v>B</v>
      </c>
      <c r="L38" s="52" t="s">
        <v>47</v>
      </c>
      <c r="M38" s="13"/>
      <c r="N38" s="36" t="str">
        <f t="shared" si="6"/>
        <v/>
      </c>
      <c r="O38" s="2">
        <v>75</v>
      </c>
      <c r="P38" s="2">
        <v>74</v>
      </c>
      <c r="Q38" s="13"/>
      <c r="R38" s="3">
        <v>83</v>
      </c>
      <c r="S38" s="1"/>
      <c r="T38" s="39">
        <f t="shared" si="7"/>
        <v>83</v>
      </c>
      <c r="U38" s="1">
        <v>78</v>
      </c>
      <c r="V38" s="1"/>
      <c r="W38" s="39">
        <f t="shared" si="8"/>
        <v>78</v>
      </c>
      <c r="X38" s="1">
        <v>81</v>
      </c>
      <c r="Y38" s="1"/>
      <c r="Z38" s="39">
        <f t="shared" si="9"/>
        <v>81</v>
      </c>
      <c r="AA38" s="1">
        <v>83</v>
      </c>
      <c r="AB38" s="1"/>
      <c r="AC38" s="39">
        <f t="shared" si="10"/>
        <v>83</v>
      </c>
      <c r="AD38" s="1"/>
      <c r="AE38" s="1"/>
      <c r="AF38" s="39" t="str">
        <f t="shared" si="11"/>
        <v/>
      </c>
      <c r="AG38" s="14">
        <f t="shared" si="12"/>
        <v>83</v>
      </c>
      <c r="AH38" s="14">
        <f t="shared" si="13"/>
        <v>78</v>
      </c>
      <c r="AI38" s="14">
        <f t="shared" si="14"/>
        <v>81</v>
      </c>
      <c r="AJ38" s="14">
        <f t="shared" si="15"/>
        <v>83</v>
      </c>
      <c r="AK38" s="14" t="str">
        <f t="shared" si="16"/>
        <v/>
      </c>
      <c r="AL38" s="35">
        <f t="shared" si="17"/>
        <v>81.25</v>
      </c>
      <c r="AM38" s="6">
        <v>85</v>
      </c>
      <c r="AN38" s="2">
        <v>87</v>
      </c>
      <c r="AO38" s="2">
        <v>85</v>
      </c>
      <c r="AP38" s="2">
        <v>86</v>
      </c>
      <c r="AQ38" s="2">
        <v>90</v>
      </c>
      <c r="AR38" s="49">
        <f t="shared" si="18"/>
        <v>86.6</v>
      </c>
      <c r="AS38" s="13"/>
      <c r="AT38" s="6">
        <v>83</v>
      </c>
      <c r="AU38" s="2">
        <v>84</v>
      </c>
      <c r="AV38" s="2">
        <v>85</v>
      </c>
      <c r="AW38" s="2">
        <v>86</v>
      </c>
      <c r="AX38" s="2"/>
      <c r="AY38" s="51">
        <f t="shared" si="19"/>
        <v>84.5</v>
      </c>
      <c r="AZ38" s="13"/>
      <c r="BA38" s="54" t="s">
        <v>50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14008</v>
      </c>
      <c r="C39" s="14" t="s">
        <v>123</v>
      </c>
      <c r="D39" s="13"/>
      <c r="E39" s="14">
        <f t="shared" si="0"/>
        <v>83</v>
      </c>
      <c r="F39" s="13"/>
      <c r="G39" s="24">
        <f t="shared" si="1"/>
        <v>85</v>
      </c>
      <c r="H39" s="24">
        <f t="shared" si="2"/>
        <v>83</v>
      </c>
      <c r="I39" s="24">
        <f t="shared" si="3"/>
        <v>84</v>
      </c>
      <c r="J39" s="24">
        <f t="shared" si="4"/>
        <v>84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85</v>
      </c>
      <c r="P39" s="2">
        <v>75</v>
      </c>
      <c r="Q39" s="13"/>
      <c r="R39" s="3">
        <v>85</v>
      </c>
      <c r="S39" s="1"/>
      <c r="T39" s="39">
        <f t="shared" si="7"/>
        <v>85</v>
      </c>
      <c r="U39" s="1">
        <v>82</v>
      </c>
      <c r="V39" s="1"/>
      <c r="W39" s="39">
        <f t="shared" si="8"/>
        <v>82</v>
      </c>
      <c r="X39" s="1">
        <v>85</v>
      </c>
      <c r="Y39" s="1"/>
      <c r="Z39" s="39">
        <f t="shared" si="9"/>
        <v>85</v>
      </c>
      <c r="AA39" s="1">
        <v>87</v>
      </c>
      <c r="AB39" s="1"/>
      <c r="AC39" s="39">
        <f t="shared" si="10"/>
        <v>87</v>
      </c>
      <c r="AD39" s="1"/>
      <c r="AE39" s="1"/>
      <c r="AF39" s="39" t="str">
        <f t="shared" si="11"/>
        <v/>
      </c>
      <c r="AG39" s="14">
        <f t="shared" si="12"/>
        <v>85</v>
      </c>
      <c r="AH39" s="14">
        <f t="shared" si="13"/>
        <v>82</v>
      </c>
      <c r="AI39" s="14">
        <f t="shared" si="14"/>
        <v>85</v>
      </c>
      <c r="AJ39" s="14">
        <f t="shared" si="15"/>
        <v>87</v>
      </c>
      <c r="AK39" s="14" t="str">
        <f t="shared" si="16"/>
        <v/>
      </c>
      <c r="AL39" s="35">
        <f t="shared" si="17"/>
        <v>84.75</v>
      </c>
      <c r="AM39" s="6">
        <v>86</v>
      </c>
      <c r="AN39" s="2">
        <v>88</v>
      </c>
      <c r="AO39" s="2">
        <v>86</v>
      </c>
      <c r="AP39" s="2">
        <v>87</v>
      </c>
      <c r="AQ39" s="2">
        <v>90</v>
      </c>
      <c r="AR39" s="49">
        <f t="shared" si="18"/>
        <v>87.4</v>
      </c>
      <c r="AS39" s="13"/>
      <c r="AT39" s="6">
        <v>82</v>
      </c>
      <c r="AU39" s="2">
        <v>84</v>
      </c>
      <c r="AV39" s="2">
        <v>84</v>
      </c>
      <c r="AW39" s="2">
        <v>85</v>
      </c>
      <c r="AX39" s="2"/>
      <c r="AY39" s="51">
        <f t="shared" si="19"/>
        <v>83.75</v>
      </c>
      <c r="AZ39" s="13"/>
      <c r="BA39" s="54" t="s">
        <v>50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14022</v>
      </c>
      <c r="C40" s="14" t="s">
        <v>124</v>
      </c>
      <c r="D40" s="13"/>
      <c r="E40" s="14">
        <f t="shared" si="0"/>
        <v>85</v>
      </c>
      <c r="F40" s="13"/>
      <c r="G40" s="24">
        <f t="shared" si="1"/>
        <v>87</v>
      </c>
      <c r="H40" s="24">
        <f t="shared" si="2"/>
        <v>85</v>
      </c>
      <c r="I40" s="24">
        <f t="shared" si="3"/>
        <v>87</v>
      </c>
      <c r="J40" s="24">
        <f t="shared" si="4"/>
        <v>87</v>
      </c>
      <c r="K40" s="14" t="str">
        <f t="shared" si="5"/>
        <v>A</v>
      </c>
      <c r="L40" s="52" t="s">
        <v>47</v>
      </c>
      <c r="M40" s="13"/>
      <c r="N40" s="36" t="str">
        <f t="shared" si="6"/>
        <v/>
      </c>
      <c r="O40" s="2">
        <v>90</v>
      </c>
      <c r="P40" s="2">
        <v>77</v>
      </c>
      <c r="Q40" s="13"/>
      <c r="R40" s="3">
        <v>86</v>
      </c>
      <c r="S40" s="1"/>
      <c r="T40" s="39">
        <f t="shared" si="7"/>
        <v>86</v>
      </c>
      <c r="U40" s="1">
        <v>80</v>
      </c>
      <c r="V40" s="1"/>
      <c r="W40" s="39">
        <f t="shared" si="8"/>
        <v>80</v>
      </c>
      <c r="X40" s="1">
        <v>83</v>
      </c>
      <c r="Y40" s="1"/>
      <c r="Z40" s="39">
        <f t="shared" si="9"/>
        <v>83</v>
      </c>
      <c r="AA40" s="1">
        <v>85</v>
      </c>
      <c r="AB40" s="1"/>
      <c r="AC40" s="39">
        <f t="shared" si="10"/>
        <v>85</v>
      </c>
      <c r="AD40" s="1"/>
      <c r="AE40" s="1"/>
      <c r="AF40" s="39" t="str">
        <f t="shared" si="11"/>
        <v/>
      </c>
      <c r="AG40" s="14">
        <f t="shared" si="12"/>
        <v>86</v>
      </c>
      <c r="AH40" s="14">
        <f t="shared" si="13"/>
        <v>80</v>
      </c>
      <c r="AI40" s="14">
        <f t="shared" si="14"/>
        <v>83</v>
      </c>
      <c r="AJ40" s="14">
        <f t="shared" si="15"/>
        <v>85</v>
      </c>
      <c r="AK40" s="14" t="str">
        <f t="shared" si="16"/>
        <v/>
      </c>
      <c r="AL40" s="35">
        <f t="shared" si="17"/>
        <v>83.5</v>
      </c>
      <c r="AM40" s="6">
        <v>90</v>
      </c>
      <c r="AN40" s="2">
        <v>92</v>
      </c>
      <c r="AO40" s="2">
        <v>90</v>
      </c>
      <c r="AP40" s="2">
        <v>91</v>
      </c>
      <c r="AQ40" s="2">
        <v>92</v>
      </c>
      <c r="AR40" s="49">
        <f t="shared" si="18"/>
        <v>91</v>
      </c>
      <c r="AS40" s="13"/>
      <c r="AT40" s="6">
        <v>85</v>
      </c>
      <c r="AU40" s="2">
        <v>85</v>
      </c>
      <c r="AV40" s="2">
        <v>88</v>
      </c>
      <c r="AW40" s="2">
        <v>88</v>
      </c>
      <c r="AX40" s="2"/>
      <c r="AY40" s="51">
        <f t="shared" si="19"/>
        <v>86.5</v>
      </c>
      <c r="AZ40" s="13"/>
      <c r="BA40" s="54" t="s">
        <v>54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14036</v>
      </c>
      <c r="C41" s="14" t="s">
        <v>125</v>
      </c>
      <c r="D41" s="13"/>
      <c r="E41" s="14">
        <f t="shared" si="0"/>
        <v>80</v>
      </c>
      <c r="F41" s="13"/>
      <c r="G41" s="24">
        <f t="shared" si="1"/>
        <v>83</v>
      </c>
      <c r="H41" s="24">
        <f t="shared" si="2"/>
        <v>80</v>
      </c>
      <c r="I41" s="24">
        <f t="shared" si="3"/>
        <v>81</v>
      </c>
      <c r="J41" s="24">
        <f t="shared" si="4"/>
        <v>81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72</v>
      </c>
      <c r="P41" s="2">
        <v>72</v>
      </c>
      <c r="Q41" s="13"/>
      <c r="R41" s="3">
        <v>85</v>
      </c>
      <c r="S41" s="1"/>
      <c r="T41" s="39">
        <f t="shared" si="7"/>
        <v>85</v>
      </c>
      <c r="U41" s="1">
        <v>86</v>
      </c>
      <c r="V41" s="1"/>
      <c r="W41" s="39">
        <f t="shared" si="8"/>
        <v>86</v>
      </c>
      <c r="X41" s="1">
        <v>89</v>
      </c>
      <c r="Y41" s="1"/>
      <c r="Z41" s="39">
        <f t="shared" si="9"/>
        <v>89</v>
      </c>
      <c r="AA41" s="1">
        <v>91</v>
      </c>
      <c r="AB41" s="1"/>
      <c r="AC41" s="39">
        <f t="shared" si="10"/>
        <v>91</v>
      </c>
      <c r="AD41" s="1"/>
      <c r="AE41" s="1"/>
      <c r="AF41" s="39" t="str">
        <f t="shared" si="11"/>
        <v/>
      </c>
      <c r="AG41" s="14">
        <f t="shared" si="12"/>
        <v>85</v>
      </c>
      <c r="AH41" s="14">
        <f t="shared" si="13"/>
        <v>86</v>
      </c>
      <c r="AI41" s="14">
        <f t="shared" si="14"/>
        <v>89</v>
      </c>
      <c r="AJ41" s="14">
        <f t="shared" si="15"/>
        <v>91</v>
      </c>
      <c r="AK41" s="14" t="str">
        <f t="shared" si="16"/>
        <v/>
      </c>
      <c r="AL41" s="35">
        <f t="shared" si="17"/>
        <v>87.75</v>
      </c>
      <c r="AM41" s="6">
        <v>80</v>
      </c>
      <c r="AN41" s="2">
        <v>82</v>
      </c>
      <c r="AO41" s="2">
        <v>80</v>
      </c>
      <c r="AP41" s="2">
        <v>81</v>
      </c>
      <c r="AQ41" s="2">
        <v>90</v>
      </c>
      <c r="AR41" s="49">
        <f t="shared" si="18"/>
        <v>82.6</v>
      </c>
      <c r="AS41" s="13"/>
      <c r="AT41" s="6">
        <v>80</v>
      </c>
      <c r="AU41" s="2">
        <v>80</v>
      </c>
      <c r="AV41" s="2">
        <v>81</v>
      </c>
      <c r="AW41" s="2">
        <v>83</v>
      </c>
      <c r="AX41" s="2"/>
      <c r="AY41" s="51">
        <f t="shared" si="19"/>
        <v>81</v>
      </c>
      <c r="AZ41" s="13"/>
      <c r="BA41" s="54" t="s">
        <v>50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14064</v>
      </c>
      <c r="C42" s="14" t="s">
        <v>126</v>
      </c>
      <c r="D42" s="13"/>
      <c r="E42" s="14">
        <f t="shared" si="0"/>
        <v>81</v>
      </c>
      <c r="F42" s="13"/>
      <c r="G42" s="24">
        <f t="shared" si="1"/>
        <v>84</v>
      </c>
      <c r="H42" s="24">
        <f t="shared" si="2"/>
        <v>81</v>
      </c>
      <c r="I42" s="24">
        <f t="shared" si="3"/>
        <v>84</v>
      </c>
      <c r="J42" s="24">
        <f t="shared" si="4"/>
        <v>84</v>
      </c>
      <c r="K42" s="14" t="str">
        <f t="shared" si="5"/>
        <v>B</v>
      </c>
      <c r="L42" s="52" t="s">
        <v>47</v>
      </c>
      <c r="M42" s="13"/>
      <c r="N42" s="36" t="str">
        <f t="shared" si="6"/>
        <v/>
      </c>
      <c r="O42" s="2">
        <v>83</v>
      </c>
      <c r="P42" s="2">
        <v>68</v>
      </c>
      <c r="Q42" s="13"/>
      <c r="R42" s="3">
        <v>90</v>
      </c>
      <c r="S42" s="1"/>
      <c r="T42" s="39">
        <f t="shared" si="7"/>
        <v>90</v>
      </c>
      <c r="U42" s="1">
        <v>78</v>
      </c>
      <c r="V42" s="1"/>
      <c r="W42" s="39">
        <f t="shared" si="8"/>
        <v>78</v>
      </c>
      <c r="X42" s="1">
        <v>81</v>
      </c>
      <c r="Y42" s="1"/>
      <c r="Z42" s="39">
        <f t="shared" si="9"/>
        <v>81</v>
      </c>
      <c r="AA42" s="1">
        <v>83</v>
      </c>
      <c r="AB42" s="1"/>
      <c r="AC42" s="39">
        <f t="shared" si="10"/>
        <v>83</v>
      </c>
      <c r="AD42" s="1"/>
      <c r="AE42" s="1"/>
      <c r="AF42" s="39" t="str">
        <f t="shared" si="11"/>
        <v/>
      </c>
      <c r="AG42" s="14">
        <f t="shared" si="12"/>
        <v>90</v>
      </c>
      <c r="AH42" s="14">
        <f t="shared" si="13"/>
        <v>78</v>
      </c>
      <c r="AI42" s="14">
        <f t="shared" si="14"/>
        <v>81</v>
      </c>
      <c r="AJ42" s="14">
        <f t="shared" si="15"/>
        <v>83</v>
      </c>
      <c r="AK42" s="14" t="str">
        <f t="shared" si="16"/>
        <v/>
      </c>
      <c r="AL42" s="35">
        <f t="shared" si="17"/>
        <v>83</v>
      </c>
      <c r="AM42" s="6">
        <v>85</v>
      </c>
      <c r="AN42" s="2">
        <v>87</v>
      </c>
      <c r="AO42" s="2">
        <v>85</v>
      </c>
      <c r="AP42" s="2">
        <v>86</v>
      </c>
      <c r="AQ42" s="2">
        <v>90</v>
      </c>
      <c r="AR42" s="49">
        <f t="shared" si="18"/>
        <v>86.6</v>
      </c>
      <c r="AS42" s="13"/>
      <c r="AT42" s="6">
        <v>82</v>
      </c>
      <c r="AU42" s="2">
        <v>83</v>
      </c>
      <c r="AV42" s="2">
        <v>84</v>
      </c>
      <c r="AW42" s="2">
        <v>85</v>
      </c>
      <c r="AX42" s="2"/>
      <c r="AY42" s="51">
        <f t="shared" si="19"/>
        <v>83.5</v>
      </c>
      <c r="AZ42" s="13"/>
      <c r="BA42" s="54" t="s">
        <v>50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/>
      <c r="B43" s="14"/>
      <c r="C43" s="14"/>
      <c r="D43" s="13"/>
      <c r="E43" s="14" t="str">
        <f t="shared" si="0"/>
        <v/>
      </c>
      <c r="F43" s="13"/>
      <c r="G43" s="24" t="str">
        <f t="shared" si="1"/>
        <v/>
      </c>
      <c r="H43" s="24" t="str">
        <f t="shared" si="2"/>
        <v/>
      </c>
      <c r="I43" s="24" t="str">
        <f t="shared" si="3"/>
        <v/>
      </c>
      <c r="J43" s="24" t="str">
        <f t="shared" si="4"/>
        <v/>
      </c>
      <c r="K43" s="14" t="str">
        <f t="shared" si="5"/>
        <v/>
      </c>
      <c r="L43" s="52"/>
      <c r="M43" s="13"/>
      <c r="N43" s="36" t="str">
        <f t="shared" si="6"/>
        <v/>
      </c>
      <c r="O43" s="2"/>
      <c r="P43" s="2"/>
      <c r="Q43" s="13"/>
      <c r="R43" s="3"/>
      <c r="S43" s="1"/>
      <c r="T43" s="39" t="str">
        <f t="shared" si="7"/>
        <v/>
      </c>
      <c r="U43" s="1"/>
      <c r="V43" s="1"/>
      <c r="W43" s="39" t="str">
        <f t="shared" si="8"/>
        <v/>
      </c>
      <c r="X43" s="1"/>
      <c r="Y43" s="1"/>
      <c r="Z43" s="39" t="str">
        <f t="shared" si="9"/>
        <v/>
      </c>
      <c r="AA43" s="1"/>
      <c r="AB43" s="1"/>
      <c r="AC43" s="39" t="str">
        <f t="shared" si="10"/>
        <v/>
      </c>
      <c r="AD43" s="1"/>
      <c r="AE43" s="1"/>
      <c r="AF43" s="39" t="str">
        <f t="shared" si="11"/>
        <v/>
      </c>
      <c r="AG43" s="14" t="str">
        <f t="shared" si="12"/>
        <v/>
      </c>
      <c r="AH43" s="14" t="str">
        <f t="shared" si="13"/>
        <v/>
      </c>
      <c r="AI43" s="14" t="str">
        <f t="shared" si="14"/>
        <v/>
      </c>
      <c r="AJ43" s="14" t="str">
        <f t="shared" si="15"/>
        <v/>
      </c>
      <c r="AK43" s="14" t="str">
        <f t="shared" si="16"/>
        <v/>
      </c>
      <c r="AL43" s="35" t="str">
        <f t="shared" si="17"/>
        <v/>
      </c>
      <c r="AM43" s="6"/>
      <c r="AN43" s="2"/>
      <c r="AO43" s="2"/>
      <c r="AP43" s="2"/>
      <c r="AQ43" s="2"/>
      <c r="AR43" s="49" t="str">
        <f t="shared" si="18"/>
        <v/>
      </c>
      <c r="AS43" s="13"/>
      <c r="AT43" s="6"/>
      <c r="AU43" s="2"/>
      <c r="AV43" s="2"/>
      <c r="AW43" s="2"/>
      <c r="AX43" s="2"/>
      <c r="AY43" s="51" t="str">
        <f t="shared" si="19"/>
        <v/>
      </c>
      <c r="AZ43" s="13"/>
      <c r="BA43" s="54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/>
      <c r="B44" s="14"/>
      <c r="C44" s="14"/>
      <c r="D44" s="13"/>
      <c r="E44" s="14" t="str">
        <f t="shared" si="0"/>
        <v/>
      </c>
      <c r="F44" s="13"/>
      <c r="G44" s="24" t="str">
        <f t="shared" si="1"/>
        <v/>
      </c>
      <c r="H44" s="24" t="str">
        <f t="shared" si="2"/>
        <v/>
      </c>
      <c r="I44" s="24" t="str">
        <f t="shared" si="3"/>
        <v/>
      </c>
      <c r="J44" s="24" t="str">
        <f t="shared" si="4"/>
        <v/>
      </c>
      <c r="K44" s="14" t="str">
        <f t="shared" si="5"/>
        <v/>
      </c>
      <c r="L44" s="52"/>
      <c r="M44" s="13"/>
      <c r="N44" s="36" t="str">
        <f t="shared" si="6"/>
        <v/>
      </c>
      <c r="O44" s="2"/>
      <c r="P44" s="2"/>
      <c r="Q44" s="13"/>
      <c r="R44" s="3"/>
      <c r="S44" s="1"/>
      <c r="T44" s="39" t="str">
        <f t="shared" si="7"/>
        <v/>
      </c>
      <c r="U44" s="1"/>
      <c r="V44" s="1"/>
      <c r="W44" s="39" t="str">
        <f t="shared" si="8"/>
        <v/>
      </c>
      <c r="X44" s="1"/>
      <c r="Y44" s="1"/>
      <c r="Z44" s="39" t="str">
        <f t="shared" si="9"/>
        <v/>
      </c>
      <c r="AA44" s="1"/>
      <c r="AB44" s="1"/>
      <c r="AC44" s="39" t="str">
        <f t="shared" si="10"/>
        <v/>
      </c>
      <c r="AD44" s="1"/>
      <c r="AE44" s="1"/>
      <c r="AF44" s="39" t="str">
        <f t="shared" si="11"/>
        <v/>
      </c>
      <c r="AG44" s="14" t="str">
        <f t="shared" si="12"/>
        <v/>
      </c>
      <c r="AH44" s="14" t="str">
        <f t="shared" si="13"/>
        <v/>
      </c>
      <c r="AI44" s="14" t="str">
        <f t="shared" si="14"/>
        <v/>
      </c>
      <c r="AJ44" s="14" t="str">
        <f t="shared" si="15"/>
        <v/>
      </c>
      <c r="AK44" s="14" t="str">
        <f t="shared" si="16"/>
        <v/>
      </c>
      <c r="AL44" s="35" t="str">
        <f t="shared" si="17"/>
        <v/>
      </c>
      <c r="AM44" s="6"/>
      <c r="AN44" s="2"/>
      <c r="AO44" s="2"/>
      <c r="AP44" s="2"/>
      <c r="AQ44" s="2"/>
      <c r="AR44" s="49" t="str">
        <f t="shared" si="18"/>
        <v/>
      </c>
      <c r="AS44" s="13"/>
      <c r="AT44" s="6"/>
      <c r="AU44" s="2"/>
      <c r="AV44" s="2"/>
      <c r="AW44" s="2"/>
      <c r="AX44" s="2"/>
      <c r="AY44" s="51" t="str">
        <f t="shared" si="19"/>
        <v/>
      </c>
      <c r="AZ44" s="13"/>
      <c r="BA44" s="54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/>
      <c r="B45" s="14"/>
      <c r="C45" s="14"/>
      <c r="D45" s="13"/>
      <c r="E45" s="14" t="str">
        <f t="shared" si="0"/>
        <v/>
      </c>
      <c r="F45" s="13"/>
      <c r="G45" s="24" t="str">
        <f t="shared" si="1"/>
        <v/>
      </c>
      <c r="H45" s="24" t="str">
        <f t="shared" si="2"/>
        <v/>
      </c>
      <c r="I45" s="24" t="str">
        <f t="shared" si="3"/>
        <v/>
      </c>
      <c r="J45" s="24" t="str">
        <f t="shared" si="4"/>
        <v/>
      </c>
      <c r="K45" s="14" t="str">
        <f t="shared" si="5"/>
        <v/>
      </c>
      <c r="L45" s="52"/>
      <c r="M45" s="13"/>
      <c r="N45" s="36" t="str">
        <f t="shared" si="6"/>
        <v/>
      </c>
      <c r="O45" s="2"/>
      <c r="P45" s="2"/>
      <c r="Q45" s="13"/>
      <c r="R45" s="3"/>
      <c r="S45" s="1"/>
      <c r="T45" s="39" t="str">
        <f t="shared" si="7"/>
        <v/>
      </c>
      <c r="U45" s="1"/>
      <c r="V45" s="1"/>
      <c r="W45" s="39" t="str">
        <f t="shared" si="8"/>
        <v/>
      </c>
      <c r="X45" s="1"/>
      <c r="Y45" s="1"/>
      <c r="Z45" s="39" t="str">
        <f t="shared" si="9"/>
        <v/>
      </c>
      <c r="AA45" s="1"/>
      <c r="AB45" s="1"/>
      <c r="AC45" s="39" t="str">
        <f t="shared" si="10"/>
        <v/>
      </c>
      <c r="AD45" s="1"/>
      <c r="AE45" s="1"/>
      <c r="AF45" s="39" t="str">
        <f t="shared" si="11"/>
        <v/>
      </c>
      <c r="AG45" s="14" t="str">
        <f t="shared" si="12"/>
        <v/>
      </c>
      <c r="AH45" s="14" t="str">
        <f t="shared" si="13"/>
        <v/>
      </c>
      <c r="AI45" s="14" t="str">
        <f t="shared" si="14"/>
        <v/>
      </c>
      <c r="AJ45" s="14" t="str">
        <f t="shared" si="15"/>
        <v/>
      </c>
      <c r="AK45" s="14" t="str">
        <f t="shared" si="16"/>
        <v/>
      </c>
      <c r="AL45" s="35" t="str">
        <f t="shared" si="17"/>
        <v/>
      </c>
      <c r="AM45" s="6"/>
      <c r="AN45" s="2"/>
      <c r="AO45" s="2"/>
      <c r="AP45" s="2"/>
      <c r="AQ45" s="2"/>
      <c r="AR45" s="49" t="str">
        <f t="shared" si="18"/>
        <v/>
      </c>
      <c r="AS45" s="13"/>
      <c r="AT45" s="6"/>
      <c r="AU45" s="2"/>
      <c r="AV45" s="2"/>
      <c r="AW45" s="2"/>
      <c r="AX45" s="2"/>
      <c r="AY45" s="51" t="str">
        <f t="shared" si="19"/>
        <v/>
      </c>
      <c r="AZ45" s="13"/>
      <c r="BA45" s="54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/>
      <c r="B46" s="14"/>
      <c r="C46" s="14"/>
      <c r="D46" s="13"/>
      <c r="E46" s="14" t="str">
        <f t="shared" si="0"/>
        <v/>
      </c>
      <c r="F46" s="13"/>
      <c r="G46" s="24" t="str">
        <f t="shared" si="1"/>
        <v/>
      </c>
      <c r="H46" s="24" t="str">
        <f t="shared" si="2"/>
        <v/>
      </c>
      <c r="I46" s="24" t="str">
        <f t="shared" si="3"/>
        <v/>
      </c>
      <c r="J46" s="24" t="str">
        <f t="shared" si="4"/>
        <v/>
      </c>
      <c r="K46" s="14" t="str">
        <f t="shared" si="5"/>
        <v/>
      </c>
      <c r="L46" s="52"/>
      <c r="M46" s="13"/>
      <c r="N46" s="36" t="str">
        <f t="shared" si="6"/>
        <v/>
      </c>
      <c r="O46" s="2"/>
      <c r="P46" s="2"/>
      <c r="Q46" s="13"/>
      <c r="R46" s="3"/>
      <c r="S46" s="1"/>
      <c r="T46" s="39" t="str">
        <f t="shared" si="7"/>
        <v/>
      </c>
      <c r="U46" s="1"/>
      <c r="V46" s="1"/>
      <c r="W46" s="39" t="str">
        <f t="shared" si="8"/>
        <v/>
      </c>
      <c r="X46" s="1"/>
      <c r="Y46" s="1"/>
      <c r="Z46" s="39" t="str">
        <f t="shared" si="9"/>
        <v/>
      </c>
      <c r="AA46" s="1"/>
      <c r="AB46" s="1"/>
      <c r="AC46" s="39" t="str">
        <f t="shared" si="10"/>
        <v/>
      </c>
      <c r="AD46" s="1"/>
      <c r="AE46" s="1"/>
      <c r="AF46" s="39" t="str">
        <f t="shared" si="11"/>
        <v/>
      </c>
      <c r="AG46" s="14" t="str">
        <f t="shared" si="12"/>
        <v/>
      </c>
      <c r="AH46" s="14" t="str">
        <f t="shared" si="13"/>
        <v/>
      </c>
      <c r="AI46" s="14" t="str">
        <f t="shared" si="14"/>
        <v/>
      </c>
      <c r="AJ46" s="14" t="str">
        <f t="shared" si="15"/>
        <v/>
      </c>
      <c r="AK46" s="14" t="str">
        <f t="shared" si="16"/>
        <v/>
      </c>
      <c r="AL46" s="35" t="str">
        <f t="shared" si="17"/>
        <v/>
      </c>
      <c r="AM46" s="6"/>
      <c r="AN46" s="2"/>
      <c r="AO46" s="2"/>
      <c r="AP46" s="2"/>
      <c r="AQ46" s="2"/>
      <c r="AR46" s="49" t="str">
        <f t="shared" si="18"/>
        <v/>
      </c>
      <c r="AS46" s="13"/>
      <c r="AT46" s="6"/>
      <c r="AU46" s="2"/>
      <c r="AV46" s="2"/>
      <c r="AW46" s="2"/>
      <c r="AX46" s="2"/>
      <c r="AY46" s="51" t="str">
        <f t="shared" si="19"/>
        <v/>
      </c>
      <c r="AZ46" s="13"/>
      <c r="BA46" s="54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/>
      <c r="B47" s="14"/>
      <c r="C47" s="14"/>
      <c r="D47" s="13"/>
      <c r="E47" s="14" t="str">
        <f t="shared" si="0"/>
        <v/>
      </c>
      <c r="F47" s="13"/>
      <c r="G47" s="24" t="str">
        <f t="shared" si="1"/>
        <v/>
      </c>
      <c r="H47" s="24" t="str">
        <f t="shared" si="2"/>
        <v/>
      </c>
      <c r="I47" s="24" t="str">
        <f t="shared" si="3"/>
        <v/>
      </c>
      <c r="J47" s="24" t="str">
        <f t="shared" si="4"/>
        <v/>
      </c>
      <c r="K47" s="14" t="str">
        <f t="shared" si="5"/>
        <v/>
      </c>
      <c r="L47" s="52"/>
      <c r="M47" s="13"/>
      <c r="N47" s="36" t="str">
        <f t="shared" si="6"/>
        <v/>
      </c>
      <c r="O47" s="2"/>
      <c r="P47" s="2"/>
      <c r="Q47" s="13"/>
      <c r="R47" s="3"/>
      <c r="S47" s="1"/>
      <c r="T47" s="39" t="str">
        <f t="shared" si="7"/>
        <v/>
      </c>
      <c r="U47" s="1"/>
      <c r="V47" s="1"/>
      <c r="W47" s="39" t="str">
        <f t="shared" si="8"/>
        <v/>
      </c>
      <c r="X47" s="1"/>
      <c r="Y47" s="1"/>
      <c r="Z47" s="39" t="str">
        <f t="shared" si="9"/>
        <v/>
      </c>
      <c r="AA47" s="1"/>
      <c r="AB47" s="1"/>
      <c r="AC47" s="39" t="str">
        <f t="shared" si="10"/>
        <v/>
      </c>
      <c r="AD47" s="1"/>
      <c r="AE47" s="1"/>
      <c r="AF47" s="39" t="str">
        <f t="shared" si="11"/>
        <v/>
      </c>
      <c r="AG47" s="14" t="str">
        <f t="shared" si="12"/>
        <v/>
      </c>
      <c r="AH47" s="14" t="str">
        <f t="shared" si="13"/>
        <v/>
      </c>
      <c r="AI47" s="14" t="str">
        <f t="shared" si="14"/>
        <v/>
      </c>
      <c r="AJ47" s="14" t="str">
        <f t="shared" si="15"/>
        <v/>
      </c>
      <c r="AK47" s="14" t="str">
        <f t="shared" si="16"/>
        <v/>
      </c>
      <c r="AL47" s="35" t="str">
        <f t="shared" si="17"/>
        <v/>
      </c>
      <c r="AM47" s="6"/>
      <c r="AN47" s="2"/>
      <c r="AO47" s="2"/>
      <c r="AP47" s="2"/>
      <c r="AQ47" s="2"/>
      <c r="AR47" s="49" t="str">
        <f t="shared" si="18"/>
        <v/>
      </c>
      <c r="AS47" s="13"/>
      <c r="AT47" s="6"/>
      <c r="AU47" s="2"/>
      <c r="AV47" s="2"/>
      <c r="AW47" s="2"/>
      <c r="AX47" s="2"/>
      <c r="AY47" s="51" t="str">
        <f t="shared" si="19"/>
        <v/>
      </c>
      <c r="AZ47" s="13"/>
      <c r="BA47" s="54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/>
      <c r="B48" s="14"/>
      <c r="C48" s="14"/>
      <c r="D48" s="13"/>
      <c r="E48" s="14" t="str">
        <f t="shared" si="0"/>
        <v/>
      </c>
      <c r="F48" s="13"/>
      <c r="G48" s="24" t="str">
        <f t="shared" si="1"/>
        <v/>
      </c>
      <c r="H48" s="24" t="str">
        <f t="shared" si="2"/>
        <v/>
      </c>
      <c r="I48" s="24" t="str">
        <f t="shared" si="3"/>
        <v/>
      </c>
      <c r="J48" s="24" t="str">
        <f t="shared" si="4"/>
        <v/>
      </c>
      <c r="K48" s="14" t="str">
        <f t="shared" si="5"/>
        <v/>
      </c>
      <c r="L48" s="52"/>
      <c r="M48" s="13"/>
      <c r="N48" s="36" t="str">
        <f t="shared" si="6"/>
        <v/>
      </c>
      <c r="O48" s="2"/>
      <c r="P48" s="2"/>
      <c r="Q48" s="13"/>
      <c r="R48" s="3"/>
      <c r="S48" s="1"/>
      <c r="T48" s="39" t="str">
        <f t="shared" si="7"/>
        <v/>
      </c>
      <c r="U48" s="1"/>
      <c r="V48" s="1"/>
      <c r="W48" s="39" t="str">
        <f t="shared" si="8"/>
        <v/>
      </c>
      <c r="X48" s="1"/>
      <c r="Y48" s="1"/>
      <c r="Z48" s="39" t="str">
        <f t="shared" si="9"/>
        <v/>
      </c>
      <c r="AA48" s="1"/>
      <c r="AB48" s="1"/>
      <c r="AC48" s="39" t="str">
        <f t="shared" si="10"/>
        <v/>
      </c>
      <c r="AD48" s="1"/>
      <c r="AE48" s="1"/>
      <c r="AF48" s="39" t="str">
        <f t="shared" si="11"/>
        <v/>
      </c>
      <c r="AG48" s="14" t="str">
        <f t="shared" si="12"/>
        <v/>
      </c>
      <c r="AH48" s="14" t="str">
        <f t="shared" si="13"/>
        <v/>
      </c>
      <c r="AI48" s="14" t="str">
        <f t="shared" si="14"/>
        <v/>
      </c>
      <c r="AJ48" s="14" t="str">
        <f t="shared" si="15"/>
        <v/>
      </c>
      <c r="AK48" s="14" t="str">
        <f t="shared" si="16"/>
        <v/>
      </c>
      <c r="AL48" s="35" t="str">
        <f t="shared" si="17"/>
        <v/>
      </c>
      <c r="AM48" s="6"/>
      <c r="AN48" s="2"/>
      <c r="AO48" s="2"/>
      <c r="AP48" s="2"/>
      <c r="AQ48" s="2"/>
      <c r="AR48" s="49" t="str">
        <f t="shared" si="18"/>
        <v/>
      </c>
      <c r="AS48" s="13"/>
      <c r="AT48" s="6"/>
      <c r="AU48" s="2"/>
      <c r="AV48" s="2"/>
      <c r="AW48" s="2"/>
      <c r="AX48" s="2"/>
      <c r="AY48" s="51" t="str">
        <f t="shared" si="19"/>
        <v/>
      </c>
      <c r="AZ48" s="13"/>
      <c r="BA48" s="54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88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78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81.0625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73.9375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1047" priority="1" operator="lessThan">
      <formula>$C$4</formula>
    </cfRule>
  </conditionalFormatting>
  <conditionalFormatting sqref="T12">
    <cfRule type="cellIs" dxfId="1046" priority="2" operator="lessThan">
      <formula>$C$4</formula>
    </cfRule>
  </conditionalFormatting>
  <conditionalFormatting sqref="T13">
    <cfRule type="cellIs" dxfId="1045" priority="3" operator="lessThan">
      <formula>$C$4</formula>
    </cfRule>
  </conditionalFormatting>
  <conditionalFormatting sqref="T14">
    <cfRule type="cellIs" dxfId="1044" priority="4" operator="lessThan">
      <formula>$C$4</formula>
    </cfRule>
  </conditionalFormatting>
  <conditionalFormatting sqref="T15">
    <cfRule type="cellIs" dxfId="1043" priority="5" operator="lessThan">
      <formula>$C$4</formula>
    </cfRule>
  </conditionalFormatting>
  <conditionalFormatting sqref="T16">
    <cfRule type="cellIs" dxfId="1042" priority="6" operator="lessThan">
      <formula>$C$4</formula>
    </cfRule>
  </conditionalFormatting>
  <conditionalFormatting sqref="T17">
    <cfRule type="cellIs" dxfId="1041" priority="7" operator="lessThan">
      <formula>$C$4</formula>
    </cfRule>
  </conditionalFormatting>
  <conditionalFormatting sqref="T18">
    <cfRule type="cellIs" dxfId="1040" priority="8" operator="lessThan">
      <formula>$C$4</formula>
    </cfRule>
  </conditionalFormatting>
  <conditionalFormatting sqref="T19">
    <cfRule type="cellIs" dxfId="1039" priority="9" operator="lessThan">
      <formula>$C$4</formula>
    </cfRule>
  </conditionalFormatting>
  <conditionalFormatting sqref="T20">
    <cfRule type="cellIs" dxfId="1038" priority="10" operator="lessThan">
      <formula>$C$4</formula>
    </cfRule>
  </conditionalFormatting>
  <conditionalFormatting sqref="T21">
    <cfRule type="cellIs" dxfId="1037" priority="11" operator="lessThan">
      <formula>$C$4</formula>
    </cfRule>
  </conditionalFormatting>
  <conditionalFormatting sqref="T22">
    <cfRule type="cellIs" dxfId="1036" priority="12" operator="lessThan">
      <formula>$C$4</formula>
    </cfRule>
  </conditionalFormatting>
  <conditionalFormatting sqref="T23">
    <cfRule type="cellIs" dxfId="1035" priority="13" operator="lessThan">
      <formula>$C$4</formula>
    </cfRule>
  </conditionalFormatting>
  <conditionalFormatting sqref="T24">
    <cfRule type="cellIs" dxfId="1034" priority="14" operator="lessThan">
      <formula>$C$4</formula>
    </cfRule>
  </conditionalFormatting>
  <conditionalFormatting sqref="T25">
    <cfRule type="cellIs" dxfId="1033" priority="15" operator="lessThan">
      <formula>$C$4</formula>
    </cfRule>
  </conditionalFormatting>
  <conditionalFormatting sqref="T26">
    <cfRule type="cellIs" dxfId="1032" priority="16" operator="lessThan">
      <formula>$C$4</formula>
    </cfRule>
  </conditionalFormatting>
  <conditionalFormatting sqref="T27">
    <cfRule type="cellIs" dxfId="1031" priority="17" operator="lessThan">
      <formula>$C$4</formula>
    </cfRule>
  </conditionalFormatting>
  <conditionalFormatting sqref="T28">
    <cfRule type="cellIs" dxfId="1030" priority="18" operator="lessThan">
      <formula>$C$4</formula>
    </cfRule>
  </conditionalFormatting>
  <conditionalFormatting sqref="T29">
    <cfRule type="cellIs" dxfId="1029" priority="19" operator="lessThan">
      <formula>$C$4</formula>
    </cfRule>
  </conditionalFormatting>
  <conditionalFormatting sqref="T30">
    <cfRule type="cellIs" dxfId="1028" priority="20" operator="lessThan">
      <formula>$C$4</formula>
    </cfRule>
  </conditionalFormatting>
  <conditionalFormatting sqref="T31">
    <cfRule type="cellIs" dxfId="1027" priority="21" operator="lessThan">
      <formula>$C$4</formula>
    </cfRule>
  </conditionalFormatting>
  <conditionalFormatting sqref="T32">
    <cfRule type="cellIs" dxfId="1026" priority="22" operator="lessThan">
      <formula>$C$4</formula>
    </cfRule>
  </conditionalFormatting>
  <conditionalFormatting sqref="T33">
    <cfRule type="cellIs" dxfId="1025" priority="23" operator="lessThan">
      <formula>$C$4</formula>
    </cfRule>
  </conditionalFormatting>
  <conditionalFormatting sqref="T34">
    <cfRule type="cellIs" dxfId="1024" priority="24" operator="lessThan">
      <formula>$C$4</formula>
    </cfRule>
  </conditionalFormatting>
  <conditionalFormatting sqref="T35">
    <cfRule type="cellIs" dxfId="1023" priority="25" operator="lessThan">
      <formula>$C$4</formula>
    </cfRule>
  </conditionalFormatting>
  <conditionalFormatting sqref="T36">
    <cfRule type="cellIs" dxfId="1022" priority="26" operator="lessThan">
      <formula>$C$4</formula>
    </cfRule>
  </conditionalFormatting>
  <conditionalFormatting sqref="T37">
    <cfRule type="cellIs" dxfId="1021" priority="27" operator="lessThan">
      <formula>$C$4</formula>
    </cfRule>
  </conditionalFormatting>
  <conditionalFormatting sqref="T38">
    <cfRule type="cellIs" dxfId="1020" priority="28" operator="lessThan">
      <formula>$C$4</formula>
    </cfRule>
  </conditionalFormatting>
  <conditionalFormatting sqref="T39">
    <cfRule type="cellIs" dxfId="1019" priority="29" operator="lessThan">
      <formula>$C$4</formula>
    </cfRule>
  </conditionalFormatting>
  <conditionalFormatting sqref="T40">
    <cfRule type="cellIs" dxfId="1018" priority="30" operator="lessThan">
      <formula>$C$4</formula>
    </cfRule>
  </conditionalFormatting>
  <conditionalFormatting sqref="T41">
    <cfRule type="cellIs" dxfId="1017" priority="31" operator="lessThan">
      <formula>$C$4</formula>
    </cfRule>
  </conditionalFormatting>
  <conditionalFormatting sqref="T42">
    <cfRule type="cellIs" dxfId="1016" priority="32" operator="lessThan">
      <formula>$C$4</formula>
    </cfRule>
  </conditionalFormatting>
  <conditionalFormatting sqref="T43">
    <cfRule type="cellIs" dxfId="1015" priority="33" operator="lessThan">
      <formula>$C$4</formula>
    </cfRule>
  </conditionalFormatting>
  <conditionalFormatting sqref="T44">
    <cfRule type="cellIs" dxfId="1014" priority="34" operator="lessThan">
      <formula>$C$4</formula>
    </cfRule>
  </conditionalFormatting>
  <conditionalFormatting sqref="T45">
    <cfRule type="cellIs" dxfId="1013" priority="35" operator="lessThan">
      <formula>$C$4</formula>
    </cfRule>
  </conditionalFormatting>
  <conditionalFormatting sqref="T46">
    <cfRule type="cellIs" dxfId="1012" priority="36" operator="lessThan">
      <formula>$C$4</formula>
    </cfRule>
  </conditionalFormatting>
  <conditionalFormatting sqref="T47">
    <cfRule type="cellIs" dxfId="1011" priority="37" operator="lessThan">
      <formula>$C$4</formula>
    </cfRule>
  </conditionalFormatting>
  <conditionalFormatting sqref="T48">
    <cfRule type="cellIs" dxfId="1010" priority="38" operator="lessThan">
      <formula>$C$4</formula>
    </cfRule>
  </conditionalFormatting>
  <conditionalFormatting sqref="T49">
    <cfRule type="cellIs" dxfId="1009" priority="39" operator="lessThan">
      <formula>$C$4</formula>
    </cfRule>
  </conditionalFormatting>
  <conditionalFormatting sqref="T50">
    <cfRule type="cellIs" dxfId="1008" priority="40" operator="lessThan">
      <formula>$C$4</formula>
    </cfRule>
  </conditionalFormatting>
  <conditionalFormatting sqref="W11">
    <cfRule type="cellIs" dxfId="1007" priority="41" operator="lessThan">
      <formula>$C$4</formula>
    </cfRule>
  </conditionalFormatting>
  <conditionalFormatting sqref="W12">
    <cfRule type="cellIs" dxfId="1006" priority="42" operator="lessThan">
      <formula>$C$4</formula>
    </cfRule>
  </conditionalFormatting>
  <conditionalFormatting sqref="W13">
    <cfRule type="cellIs" dxfId="1005" priority="43" operator="lessThan">
      <formula>$C$4</formula>
    </cfRule>
  </conditionalFormatting>
  <conditionalFormatting sqref="W14">
    <cfRule type="cellIs" dxfId="1004" priority="44" operator="lessThan">
      <formula>$C$4</formula>
    </cfRule>
  </conditionalFormatting>
  <conditionalFormatting sqref="W15">
    <cfRule type="cellIs" dxfId="1003" priority="45" operator="lessThan">
      <formula>$C$4</formula>
    </cfRule>
  </conditionalFormatting>
  <conditionalFormatting sqref="W16">
    <cfRule type="cellIs" dxfId="1002" priority="46" operator="lessThan">
      <formula>$C$4</formula>
    </cfRule>
  </conditionalFormatting>
  <conditionalFormatting sqref="W17">
    <cfRule type="cellIs" dxfId="1001" priority="47" operator="lessThan">
      <formula>$C$4</formula>
    </cfRule>
  </conditionalFormatting>
  <conditionalFormatting sqref="W18">
    <cfRule type="cellIs" dxfId="1000" priority="48" operator="lessThan">
      <formula>$C$4</formula>
    </cfRule>
  </conditionalFormatting>
  <conditionalFormatting sqref="W19">
    <cfRule type="cellIs" dxfId="999" priority="49" operator="lessThan">
      <formula>$C$4</formula>
    </cfRule>
  </conditionalFormatting>
  <conditionalFormatting sqref="W20">
    <cfRule type="cellIs" dxfId="998" priority="50" operator="lessThan">
      <formula>$C$4</formula>
    </cfRule>
  </conditionalFormatting>
  <conditionalFormatting sqref="W21">
    <cfRule type="cellIs" dxfId="997" priority="51" operator="lessThan">
      <formula>$C$4</formula>
    </cfRule>
  </conditionalFormatting>
  <conditionalFormatting sqref="W22">
    <cfRule type="cellIs" dxfId="996" priority="52" operator="lessThan">
      <formula>$C$4</formula>
    </cfRule>
  </conditionalFormatting>
  <conditionalFormatting sqref="W23">
    <cfRule type="cellIs" dxfId="995" priority="53" operator="lessThan">
      <formula>$C$4</formula>
    </cfRule>
  </conditionalFormatting>
  <conditionalFormatting sqref="W24">
    <cfRule type="cellIs" dxfId="994" priority="54" operator="lessThan">
      <formula>$C$4</formula>
    </cfRule>
  </conditionalFormatting>
  <conditionalFormatting sqref="W25">
    <cfRule type="cellIs" dxfId="993" priority="55" operator="lessThan">
      <formula>$C$4</formula>
    </cfRule>
  </conditionalFormatting>
  <conditionalFormatting sqref="W26">
    <cfRule type="cellIs" dxfId="992" priority="56" operator="lessThan">
      <formula>$C$4</formula>
    </cfRule>
  </conditionalFormatting>
  <conditionalFormatting sqref="W27">
    <cfRule type="cellIs" dxfId="991" priority="57" operator="lessThan">
      <formula>$C$4</formula>
    </cfRule>
  </conditionalFormatting>
  <conditionalFormatting sqref="W28">
    <cfRule type="cellIs" dxfId="990" priority="58" operator="lessThan">
      <formula>$C$4</formula>
    </cfRule>
  </conditionalFormatting>
  <conditionalFormatting sqref="W29">
    <cfRule type="cellIs" dxfId="989" priority="59" operator="lessThan">
      <formula>$C$4</formula>
    </cfRule>
  </conditionalFormatting>
  <conditionalFormatting sqref="W30">
    <cfRule type="cellIs" dxfId="988" priority="60" operator="lessThan">
      <formula>$C$4</formula>
    </cfRule>
  </conditionalFormatting>
  <conditionalFormatting sqref="W31">
    <cfRule type="cellIs" dxfId="987" priority="61" operator="lessThan">
      <formula>$C$4</formula>
    </cfRule>
  </conditionalFormatting>
  <conditionalFormatting sqref="W32">
    <cfRule type="cellIs" dxfId="986" priority="62" operator="lessThan">
      <formula>$C$4</formula>
    </cfRule>
  </conditionalFormatting>
  <conditionalFormatting sqref="W33">
    <cfRule type="cellIs" dxfId="985" priority="63" operator="lessThan">
      <formula>$C$4</formula>
    </cfRule>
  </conditionalFormatting>
  <conditionalFormatting sqref="W34">
    <cfRule type="cellIs" dxfId="984" priority="64" operator="lessThan">
      <formula>$C$4</formula>
    </cfRule>
  </conditionalFormatting>
  <conditionalFormatting sqref="W35">
    <cfRule type="cellIs" dxfId="983" priority="65" operator="lessThan">
      <formula>$C$4</formula>
    </cfRule>
  </conditionalFormatting>
  <conditionalFormatting sqref="W36">
    <cfRule type="cellIs" dxfId="982" priority="66" operator="lessThan">
      <formula>$C$4</formula>
    </cfRule>
  </conditionalFormatting>
  <conditionalFormatting sqref="W37">
    <cfRule type="cellIs" dxfId="981" priority="67" operator="lessThan">
      <formula>$C$4</formula>
    </cfRule>
  </conditionalFormatting>
  <conditionalFormatting sqref="W38">
    <cfRule type="cellIs" dxfId="980" priority="68" operator="lessThan">
      <formula>$C$4</formula>
    </cfRule>
  </conditionalFormatting>
  <conditionalFormatting sqref="W39">
    <cfRule type="cellIs" dxfId="979" priority="69" operator="lessThan">
      <formula>$C$4</formula>
    </cfRule>
  </conditionalFormatting>
  <conditionalFormatting sqref="W40">
    <cfRule type="cellIs" dxfId="978" priority="70" operator="lessThan">
      <formula>$C$4</formula>
    </cfRule>
  </conditionalFormatting>
  <conditionalFormatting sqref="W41">
    <cfRule type="cellIs" dxfId="977" priority="71" operator="lessThan">
      <formula>$C$4</formula>
    </cfRule>
  </conditionalFormatting>
  <conditionalFormatting sqref="W42">
    <cfRule type="cellIs" dxfId="976" priority="72" operator="lessThan">
      <formula>$C$4</formula>
    </cfRule>
  </conditionalFormatting>
  <conditionalFormatting sqref="W43">
    <cfRule type="cellIs" dxfId="975" priority="73" operator="lessThan">
      <formula>$C$4</formula>
    </cfRule>
  </conditionalFormatting>
  <conditionalFormatting sqref="W44">
    <cfRule type="cellIs" dxfId="974" priority="74" operator="lessThan">
      <formula>$C$4</formula>
    </cfRule>
  </conditionalFormatting>
  <conditionalFormatting sqref="W45">
    <cfRule type="cellIs" dxfId="973" priority="75" operator="lessThan">
      <formula>$C$4</formula>
    </cfRule>
  </conditionalFormatting>
  <conditionalFormatting sqref="W46">
    <cfRule type="cellIs" dxfId="972" priority="76" operator="lessThan">
      <formula>$C$4</formula>
    </cfRule>
  </conditionalFormatting>
  <conditionalFormatting sqref="W47">
    <cfRule type="cellIs" dxfId="971" priority="77" operator="lessThan">
      <formula>$C$4</formula>
    </cfRule>
  </conditionalFormatting>
  <conditionalFormatting sqref="W48">
    <cfRule type="cellIs" dxfId="970" priority="78" operator="lessThan">
      <formula>$C$4</formula>
    </cfRule>
  </conditionalFormatting>
  <conditionalFormatting sqref="W49">
    <cfRule type="cellIs" dxfId="969" priority="79" operator="lessThan">
      <formula>$C$4</formula>
    </cfRule>
  </conditionalFormatting>
  <conditionalFormatting sqref="W50">
    <cfRule type="cellIs" dxfId="968" priority="80" operator="lessThan">
      <formula>$C$4</formula>
    </cfRule>
  </conditionalFormatting>
  <conditionalFormatting sqref="Z11">
    <cfRule type="cellIs" dxfId="967" priority="81" operator="lessThan">
      <formula>$C$4</formula>
    </cfRule>
  </conditionalFormatting>
  <conditionalFormatting sqref="Z12">
    <cfRule type="cellIs" dxfId="966" priority="82" operator="lessThan">
      <formula>$C$4</formula>
    </cfRule>
  </conditionalFormatting>
  <conditionalFormatting sqref="Z13">
    <cfRule type="cellIs" dxfId="965" priority="83" operator="lessThan">
      <formula>$C$4</formula>
    </cfRule>
  </conditionalFormatting>
  <conditionalFormatting sqref="Z14">
    <cfRule type="cellIs" dxfId="964" priority="84" operator="lessThan">
      <formula>$C$4</formula>
    </cfRule>
  </conditionalFormatting>
  <conditionalFormatting sqref="Z15">
    <cfRule type="cellIs" dxfId="963" priority="85" operator="lessThan">
      <formula>$C$4</formula>
    </cfRule>
  </conditionalFormatting>
  <conditionalFormatting sqref="Z16">
    <cfRule type="cellIs" dxfId="962" priority="86" operator="lessThan">
      <formula>$C$4</formula>
    </cfRule>
  </conditionalFormatting>
  <conditionalFormatting sqref="Z17">
    <cfRule type="cellIs" dxfId="961" priority="87" operator="lessThan">
      <formula>$C$4</formula>
    </cfRule>
  </conditionalFormatting>
  <conditionalFormatting sqref="Z18">
    <cfRule type="cellIs" dxfId="960" priority="88" operator="lessThan">
      <formula>$C$4</formula>
    </cfRule>
  </conditionalFormatting>
  <conditionalFormatting sqref="Z19">
    <cfRule type="cellIs" dxfId="959" priority="89" operator="lessThan">
      <formula>$C$4</formula>
    </cfRule>
  </conditionalFormatting>
  <conditionalFormatting sqref="Z20">
    <cfRule type="cellIs" dxfId="958" priority="90" operator="lessThan">
      <formula>$C$4</formula>
    </cfRule>
  </conditionalFormatting>
  <conditionalFormatting sqref="Z21">
    <cfRule type="cellIs" dxfId="957" priority="91" operator="lessThan">
      <formula>$C$4</formula>
    </cfRule>
  </conditionalFormatting>
  <conditionalFormatting sqref="Z22">
    <cfRule type="cellIs" dxfId="956" priority="92" operator="lessThan">
      <formula>$C$4</formula>
    </cfRule>
  </conditionalFormatting>
  <conditionalFormatting sqref="Z23">
    <cfRule type="cellIs" dxfId="955" priority="93" operator="lessThan">
      <formula>$C$4</formula>
    </cfRule>
  </conditionalFormatting>
  <conditionalFormatting sqref="Z24">
    <cfRule type="cellIs" dxfId="954" priority="94" operator="lessThan">
      <formula>$C$4</formula>
    </cfRule>
  </conditionalFormatting>
  <conditionalFormatting sqref="Z25">
    <cfRule type="cellIs" dxfId="953" priority="95" operator="lessThan">
      <formula>$C$4</formula>
    </cfRule>
  </conditionalFormatting>
  <conditionalFormatting sqref="Z26">
    <cfRule type="cellIs" dxfId="952" priority="96" operator="lessThan">
      <formula>$C$4</formula>
    </cfRule>
  </conditionalFormatting>
  <conditionalFormatting sqref="Z27">
    <cfRule type="cellIs" dxfId="951" priority="97" operator="lessThan">
      <formula>$C$4</formula>
    </cfRule>
  </conditionalFormatting>
  <conditionalFormatting sqref="Z28">
    <cfRule type="cellIs" dxfId="950" priority="98" operator="lessThan">
      <formula>$C$4</formula>
    </cfRule>
  </conditionalFormatting>
  <conditionalFormatting sqref="Z29">
    <cfRule type="cellIs" dxfId="949" priority="99" operator="lessThan">
      <formula>$C$4</formula>
    </cfRule>
  </conditionalFormatting>
  <conditionalFormatting sqref="Z30">
    <cfRule type="cellIs" dxfId="948" priority="100" operator="lessThan">
      <formula>$C$4</formula>
    </cfRule>
  </conditionalFormatting>
  <conditionalFormatting sqref="Z31">
    <cfRule type="cellIs" dxfId="947" priority="101" operator="lessThan">
      <formula>$C$4</formula>
    </cfRule>
  </conditionalFormatting>
  <conditionalFormatting sqref="Z32">
    <cfRule type="cellIs" dxfId="946" priority="102" operator="lessThan">
      <formula>$C$4</formula>
    </cfRule>
  </conditionalFormatting>
  <conditionalFormatting sqref="Z33">
    <cfRule type="cellIs" dxfId="945" priority="103" operator="lessThan">
      <formula>$C$4</formula>
    </cfRule>
  </conditionalFormatting>
  <conditionalFormatting sqref="Z34">
    <cfRule type="cellIs" dxfId="944" priority="104" operator="lessThan">
      <formula>$C$4</formula>
    </cfRule>
  </conditionalFormatting>
  <conditionalFormatting sqref="Z35">
    <cfRule type="cellIs" dxfId="943" priority="105" operator="lessThan">
      <formula>$C$4</formula>
    </cfRule>
  </conditionalFormatting>
  <conditionalFormatting sqref="Z36">
    <cfRule type="cellIs" dxfId="942" priority="106" operator="lessThan">
      <formula>$C$4</formula>
    </cfRule>
  </conditionalFormatting>
  <conditionalFormatting sqref="Z37">
    <cfRule type="cellIs" dxfId="941" priority="107" operator="lessThan">
      <formula>$C$4</formula>
    </cfRule>
  </conditionalFormatting>
  <conditionalFormatting sqref="Z38">
    <cfRule type="cellIs" dxfId="940" priority="108" operator="lessThan">
      <formula>$C$4</formula>
    </cfRule>
  </conditionalFormatting>
  <conditionalFormatting sqref="Z39">
    <cfRule type="cellIs" dxfId="939" priority="109" operator="lessThan">
      <formula>$C$4</formula>
    </cfRule>
  </conditionalFormatting>
  <conditionalFormatting sqref="Z40">
    <cfRule type="cellIs" dxfId="938" priority="110" operator="lessThan">
      <formula>$C$4</formula>
    </cfRule>
  </conditionalFormatting>
  <conditionalFormatting sqref="Z41">
    <cfRule type="cellIs" dxfId="937" priority="111" operator="lessThan">
      <formula>$C$4</formula>
    </cfRule>
  </conditionalFormatting>
  <conditionalFormatting sqref="Z42">
    <cfRule type="cellIs" dxfId="936" priority="112" operator="lessThan">
      <formula>$C$4</formula>
    </cfRule>
  </conditionalFormatting>
  <conditionalFormatting sqref="Z43">
    <cfRule type="cellIs" dxfId="935" priority="113" operator="lessThan">
      <formula>$C$4</formula>
    </cfRule>
  </conditionalFormatting>
  <conditionalFormatting sqref="Z44">
    <cfRule type="cellIs" dxfId="934" priority="114" operator="lessThan">
      <formula>$C$4</formula>
    </cfRule>
  </conditionalFormatting>
  <conditionalFormatting sqref="Z45">
    <cfRule type="cellIs" dxfId="933" priority="115" operator="lessThan">
      <formula>$C$4</formula>
    </cfRule>
  </conditionalFormatting>
  <conditionalFormatting sqref="Z46">
    <cfRule type="cellIs" dxfId="932" priority="116" operator="lessThan">
      <formula>$C$4</formula>
    </cfRule>
  </conditionalFormatting>
  <conditionalFormatting sqref="Z47">
    <cfRule type="cellIs" dxfId="931" priority="117" operator="lessThan">
      <formula>$C$4</formula>
    </cfRule>
  </conditionalFormatting>
  <conditionalFormatting sqref="Z48">
    <cfRule type="cellIs" dxfId="930" priority="118" operator="lessThan">
      <formula>$C$4</formula>
    </cfRule>
  </conditionalFormatting>
  <conditionalFormatting sqref="Z49">
    <cfRule type="cellIs" dxfId="929" priority="119" operator="lessThan">
      <formula>$C$4</formula>
    </cfRule>
  </conditionalFormatting>
  <conditionalFormatting sqref="Z50">
    <cfRule type="cellIs" dxfId="928" priority="120" operator="lessThan">
      <formula>$C$4</formula>
    </cfRule>
  </conditionalFormatting>
  <conditionalFormatting sqref="AC11">
    <cfRule type="cellIs" dxfId="927" priority="121" operator="lessThan">
      <formula>$C$4</formula>
    </cfRule>
  </conditionalFormatting>
  <conditionalFormatting sqref="AC12">
    <cfRule type="cellIs" dxfId="926" priority="122" operator="lessThan">
      <formula>$C$4</formula>
    </cfRule>
  </conditionalFormatting>
  <conditionalFormatting sqref="AC13">
    <cfRule type="cellIs" dxfId="925" priority="123" operator="lessThan">
      <formula>$C$4</formula>
    </cfRule>
  </conditionalFormatting>
  <conditionalFormatting sqref="AC14">
    <cfRule type="cellIs" dxfId="924" priority="124" operator="lessThan">
      <formula>$C$4</formula>
    </cfRule>
  </conditionalFormatting>
  <conditionalFormatting sqref="AC15">
    <cfRule type="cellIs" dxfId="923" priority="125" operator="lessThan">
      <formula>$C$4</formula>
    </cfRule>
  </conditionalFormatting>
  <conditionalFormatting sqref="AC16">
    <cfRule type="cellIs" dxfId="922" priority="126" operator="lessThan">
      <formula>$C$4</formula>
    </cfRule>
  </conditionalFormatting>
  <conditionalFormatting sqref="AC17">
    <cfRule type="cellIs" dxfId="921" priority="127" operator="lessThan">
      <formula>$C$4</formula>
    </cfRule>
  </conditionalFormatting>
  <conditionalFormatting sqref="AC18">
    <cfRule type="cellIs" dxfId="920" priority="128" operator="lessThan">
      <formula>$C$4</formula>
    </cfRule>
  </conditionalFormatting>
  <conditionalFormatting sqref="AC19">
    <cfRule type="cellIs" dxfId="919" priority="129" operator="lessThan">
      <formula>$C$4</formula>
    </cfRule>
  </conditionalFormatting>
  <conditionalFormatting sqref="AC20">
    <cfRule type="cellIs" dxfId="918" priority="130" operator="lessThan">
      <formula>$C$4</formula>
    </cfRule>
  </conditionalFormatting>
  <conditionalFormatting sqref="AC21">
    <cfRule type="cellIs" dxfId="917" priority="131" operator="lessThan">
      <formula>$C$4</formula>
    </cfRule>
  </conditionalFormatting>
  <conditionalFormatting sqref="AC22">
    <cfRule type="cellIs" dxfId="916" priority="132" operator="lessThan">
      <formula>$C$4</formula>
    </cfRule>
  </conditionalFormatting>
  <conditionalFormatting sqref="AC23">
    <cfRule type="cellIs" dxfId="915" priority="133" operator="lessThan">
      <formula>$C$4</formula>
    </cfRule>
  </conditionalFormatting>
  <conditionalFormatting sqref="AC24">
    <cfRule type="cellIs" dxfId="914" priority="134" operator="lessThan">
      <formula>$C$4</formula>
    </cfRule>
  </conditionalFormatting>
  <conditionalFormatting sqref="AC25">
    <cfRule type="cellIs" dxfId="913" priority="135" operator="lessThan">
      <formula>$C$4</formula>
    </cfRule>
  </conditionalFormatting>
  <conditionalFormatting sqref="AC26">
    <cfRule type="cellIs" dxfId="912" priority="136" operator="lessThan">
      <formula>$C$4</formula>
    </cfRule>
  </conditionalFormatting>
  <conditionalFormatting sqref="AC27">
    <cfRule type="cellIs" dxfId="911" priority="137" operator="lessThan">
      <formula>$C$4</formula>
    </cfRule>
  </conditionalFormatting>
  <conditionalFormatting sqref="AC28">
    <cfRule type="cellIs" dxfId="910" priority="138" operator="lessThan">
      <formula>$C$4</formula>
    </cfRule>
  </conditionalFormatting>
  <conditionalFormatting sqref="AC29">
    <cfRule type="cellIs" dxfId="909" priority="139" operator="lessThan">
      <formula>$C$4</formula>
    </cfRule>
  </conditionalFormatting>
  <conditionalFormatting sqref="AC30">
    <cfRule type="cellIs" dxfId="908" priority="140" operator="lessThan">
      <formula>$C$4</formula>
    </cfRule>
  </conditionalFormatting>
  <conditionalFormatting sqref="AC31">
    <cfRule type="cellIs" dxfId="907" priority="141" operator="lessThan">
      <formula>$C$4</formula>
    </cfRule>
  </conditionalFormatting>
  <conditionalFormatting sqref="AC32">
    <cfRule type="cellIs" dxfId="906" priority="142" operator="lessThan">
      <formula>$C$4</formula>
    </cfRule>
  </conditionalFormatting>
  <conditionalFormatting sqref="AC33">
    <cfRule type="cellIs" dxfId="905" priority="143" operator="lessThan">
      <formula>$C$4</formula>
    </cfRule>
  </conditionalFormatting>
  <conditionalFormatting sqref="AC34">
    <cfRule type="cellIs" dxfId="904" priority="144" operator="lessThan">
      <formula>$C$4</formula>
    </cfRule>
  </conditionalFormatting>
  <conditionalFormatting sqref="AC35">
    <cfRule type="cellIs" dxfId="903" priority="145" operator="lessThan">
      <formula>$C$4</formula>
    </cfRule>
  </conditionalFormatting>
  <conditionalFormatting sqref="AC36">
    <cfRule type="cellIs" dxfId="902" priority="146" operator="lessThan">
      <formula>$C$4</formula>
    </cfRule>
  </conditionalFormatting>
  <conditionalFormatting sqref="AC37">
    <cfRule type="cellIs" dxfId="901" priority="147" operator="lessThan">
      <formula>$C$4</formula>
    </cfRule>
  </conditionalFormatting>
  <conditionalFormatting sqref="AC38">
    <cfRule type="cellIs" dxfId="900" priority="148" operator="lessThan">
      <formula>$C$4</formula>
    </cfRule>
  </conditionalFormatting>
  <conditionalFormatting sqref="AC39">
    <cfRule type="cellIs" dxfId="899" priority="149" operator="lessThan">
      <formula>$C$4</formula>
    </cfRule>
  </conditionalFormatting>
  <conditionalFormatting sqref="AC40">
    <cfRule type="cellIs" dxfId="898" priority="150" operator="lessThan">
      <formula>$C$4</formula>
    </cfRule>
  </conditionalFormatting>
  <conditionalFormatting sqref="AC41">
    <cfRule type="cellIs" dxfId="897" priority="151" operator="lessThan">
      <formula>$C$4</formula>
    </cfRule>
  </conditionalFormatting>
  <conditionalFormatting sqref="AC42">
    <cfRule type="cellIs" dxfId="896" priority="152" operator="lessThan">
      <formula>$C$4</formula>
    </cfRule>
  </conditionalFormatting>
  <conditionalFormatting sqref="AC43">
    <cfRule type="cellIs" dxfId="895" priority="153" operator="lessThan">
      <formula>$C$4</formula>
    </cfRule>
  </conditionalFormatting>
  <conditionalFormatting sqref="AC44">
    <cfRule type="cellIs" dxfId="894" priority="154" operator="lessThan">
      <formula>$C$4</formula>
    </cfRule>
  </conditionalFormatting>
  <conditionalFormatting sqref="AC45">
    <cfRule type="cellIs" dxfId="893" priority="155" operator="lessThan">
      <formula>$C$4</formula>
    </cfRule>
  </conditionalFormatting>
  <conditionalFormatting sqref="AC46">
    <cfRule type="cellIs" dxfId="892" priority="156" operator="lessThan">
      <formula>$C$4</formula>
    </cfRule>
  </conditionalFormatting>
  <conditionalFormatting sqref="AC47">
    <cfRule type="cellIs" dxfId="891" priority="157" operator="lessThan">
      <formula>$C$4</formula>
    </cfRule>
  </conditionalFormatting>
  <conditionalFormatting sqref="AC48">
    <cfRule type="cellIs" dxfId="890" priority="158" operator="lessThan">
      <formula>$C$4</formula>
    </cfRule>
  </conditionalFormatting>
  <conditionalFormatting sqref="AC49">
    <cfRule type="cellIs" dxfId="889" priority="159" operator="lessThan">
      <formula>$C$4</formula>
    </cfRule>
  </conditionalFormatting>
  <conditionalFormatting sqref="AC50">
    <cfRule type="cellIs" dxfId="888" priority="160" operator="lessThan">
      <formula>$C$4</formula>
    </cfRule>
  </conditionalFormatting>
  <conditionalFormatting sqref="AF11">
    <cfRule type="cellIs" dxfId="887" priority="161" operator="lessThan">
      <formula>$C$4</formula>
    </cfRule>
  </conditionalFormatting>
  <conditionalFormatting sqref="AF12">
    <cfRule type="cellIs" dxfId="886" priority="162" operator="lessThan">
      <formula>$C$4</formula>
    </cfRule>
  </conditionalFormatting>
  <conditionalFormatting sqref="AF13">
    <cfRule type="cellIs" dxfId="885" priority="163" operator="lessThan">
      <formula>$C$4</formula>
    </cfRule>
  </conditionalFormatting>
  <conditionalFormatting sqref="AF14">
    <cfRule type="cellIs" dxfId="884" priority="164" operator="lessThan">
      <formula>$C$4</formula>
    </cfRule>
  </conditionalFormatting>
  <conditionalFormatting sqref="AF15">
    <cfRule type="cellIs" dxfId="883" priority="165" operator="lessThan">
      <formula>$C$4</formula>
    </cfRule>
  </conditionalFormatting>
  <conditionalFormatting sqref="AF16">
    <cfRule type="cellIs" dxfId="882" priority="166" operator="lessThan">
      <formula>$C$4</formula>
    </cfRule>
  </conditionalFormatting>
  <conditionalFormatting sqref="AF17">
    <cfRule type="cellIs" dxfId="881" priority="167" operator="lessThan">
      <formula>$C$4</formula>
    </cfRule>
  </conditionalFormatting>
  <conditionalFormatting sqref="AF18">
    <cfRule type="cellIs" dxfId="880" priority="168" operator="lessThan">
      <formula>$C$4</formula>
    </cfRule>
  </conditionalFormatting>
  <conditionalFormatting sqref="AF19">
    <cfRule type="cellIs" dxfId="879" priority="169" operator="lessThan">
      <formula>$C$4</formula>
    </cfRule>
  </conditionalFormatting>
  <conditionalFormatting sqref="AF20">
    <cfRule type="cellIs" dxfId="878" priority="170" operator="lessThan">
      <formula>$C$4</formula>
    </cfRule>
  </conditionalFormatting>
  <conditionalFormatting sqref="AF21">
    <cfRule type="cellIs" dxfId="877" priority="171" operator="lessThan">
      <formula>$C$4</formula>
    </cfRule>
  </conditionalFormatting>
  <conditionalFormatting sqref="AF22">
    <cfRule type="cellIs" dxfId="876" priority="172" operator="lessThan">
      <formula>$C$4</formula>
    </cfRule>
  </conditionalFormatting>
  <conditionalFormatting sqref="AF23">
    <cfRule type="cellIs" dxfId="875" priority="173" operator="lessThan">
      <formula>$C$4</formula>
    </cfRule>
  </conditionalFormatting>
  <conditionalFormatting sqref="AF24">
    <cfRule type="cellIs" dxfId="874" priority="174" operator="lessThan">
      <formula>$C$4</formula>
    </cfRule>
  </conditionalFormatting>
  <conditionalFormatting sqref="AF25">
    <cfRule type="cellIs" dxfId="873" priority="175" operator="lessThan">
      <formula>$C$4</formula>
    </cfRule>
  </conditionalFormatting>
  <conditionalFormatting sqref="AF26">
    <cfRule type="cellIs" dxfId="872" priority="176" operator="lessThan">
      <formula>$C$4</formula>
    </cfRule>
  </conditionalFormatting>
  <conditionalFormatting sqref="AF27">
    <cfRule type="cellIs" dxfId="871" priority="177" operator="lessThan">
      <formula>$C$4</formula>
    </cfRule>
  </conditionalFormatting>
  <conditionalFormatting sqref="AF28">
    <cfRule type="cellIs" dxfId="870" priority="178" operator="lessThan">
      <formula>$C$4</formula>
    </cfRule>
  </conditionalFormatting>
  <conditionalFormatting sqref="AF29">
    <cfRule type="cellIs" dxfId="869" priority="179" operator="lessThan">
      <formula>$C$4</formula>
    </cfRule>
  </conditionalFormatting>
  <conditionalFormatting sqref="AF30">
    <cfRule type="cellIs" dxfId="868" priority="180" operator="lessThan">
      <formula>$C$4</formula>
    </cfRule>
  </conditionalFormatting>
  <conditionalFormatting sqref="AF31">
    <cfRule type="cellIs" dxfId="867" priority="181" operator="lessThan">
      <formula>$C$4</formula>
    </cfRule>
  </conditionalFormatting>
  <conditionalFormatting sqref="AF32">
    <cfRule type="cellIs" dxfId="866" priority="182" operator="lessThan">
      <formula>$C$4</formula>
    </cfRule>
  </conditionalFormatting>
  <conditionalFormatting sqref="AF33">
    <cfRule type="cellIs" dxfId="865" priority="183" operator="lessThan">
      <formula>$C$4</formula>
    </cfRule>
  </conditionalFormatting>
  <conditionalFormatting sqref="AF34">
    <cfRule type="cellIs" dxfId="864" priority="184" operator="lessThan">
      <formula>$C$4</formula>
    </cfRule>
  </conditionalFormatting>
  <conditionalFormatting sqref="AF35">
    <cfRule type="cellIs" dxfId="863" priority="185" operator="lessThan">
      <formula>$C$4</formula>
    </cfRule>
  </conditionalFormatting>
  <conditionalFormatting sqref="AF36">
    <cfRule type="cellIs" dxfId="862" priority="186" operator="lessThan">
      <formula>$C$4</formula>
    </cfRule>
  </conditionalFormatting>
  <conditionalFormatting sqref="AF37">
    <cfRule type="cellIs" dxfId="861" priority="187" operator="lessThan">
      <formula>$C$4</formula>
    </cfRule>
  </conditionalFormatting>
  <conditionalFormatting sqref="AF38">
    <cfRule type="cellIs" dxfId="860" priority="188" operator="lessThan">
      <formula>$C$4</formula>
    </cfRule>
  </conditionalFormatting>
  <conditionalFormatting sqref="AF39">
    <cfRule type="cellIs" dxfId="859" priority="189" operator="lessThan">
      <formula>$C$4</formula>
    </cfRule>
  </conditionalFormatting>
  <conditionalFormatting sqref="AF40">
    <cfRule type="cellIs" dxfId="858" priority="190" operator="lessThan">
      <formula>$C$4</formula>
    </cfRule>
  </conditionalFormatting>
  <conditionalFormatting sqref="AF41">
    <cfRule type="cellIs" dxfId="857" priority="191" operator="lessThan">
      <formula>$C$4</formula>
    </cfRule>
  </conditionalFormatting>
  <conditionalFormatting sqref="AF42">
    <cfRule type="cellIs" dxfId="856" priority="192" operator="lessThan">
      <formula>$C$4</formula>
    </cfRule>
  </conditionalFormatting>
  <conditionalFormatting sqref="AF43">
    <cfRule type="cellIs" dxfId="855" priority="193" operator="lessThan">
      <formula>$C$4</formula>
    </cfRule>
  </conditionalFormatting>
  <conditionalFormatting sqref="AF44">
    <cfRule type="cellIs" dxfId="854" priority="194" operator="lessThan">
      <formula>$C$4</formula>
    </cfRule>
  </conditionalFormatting>
  <conditionalFormatting sqref="AF45">
    <cfRule type="cellIs" dxfId="853" priority="195" operator="lessThan">
      <formula>$C$4</formula>
    </cfRule>
  </conditionalFormatting>
  <conditionalFormatting sqref="AF46">
    <cfRule type="cellIs" dxfId="852" priority="196" operator="lessThan">
      <formula>$C$4</formula>
    </cfRule>
  </conditionalFormatting>
  <conditionalFormatting sqref="AF47">
    <cfRule type="cellIs" dxfId="851" priority="197" operator="lessThan">
      <formula>$C$4</formula>
    </cfRule>
  </conditionalFormatting>
  <conditionalFormatting sqref="AF48">
    <cfRule type="cellIs" dxfId="850" priority="198" operator="lessThan">
      <formula>$C$4</formula>
    </cfRule>
  </conditionalFormatting>
  <conditionalFormatting sqref="AF49">
    <cfRule type="cellIs" dxfId="849" priority="199" operator="lessThan">
      <formula>$C$4</formula>
    </cfRule>
  </conditionalFormatting>
  <conditionalFormatting sqref="AF50">
    <cfRule type="cellIs" dxfId="848" priority="200" operator="lessThan">
      <formula>$C$4</formula>
    </cfRule>
  </conditionalFormatting>
  <conditionalFormatting sqref="AL11">
    <cfRule type="cellIs" dxfId="847" priority="201" operator="lessThan">
      <formula>$C$4</formula>
    </cfRule>
  </conditionalFormatting>
  <conditionalFormatting sqref="AL12">
    <cfRule type="cellIs" dxfId="846" priority="202" operator="lessThan">
      <formula>$C$4</formula>
    </cfRule>
  </conditionalFormatting>
  <conditionalFormatting sqref="AL13">
    <cfRule type="cellIs" dxfId="845" priority="203" operator="lessThan">
      <formula>$C$4</formula>
    </cfRule>
  </conditionalFormatting>
  <conditionalFormatting sqref="AL14">
    <cfRule type="cellIs" dxfId="844" priority="204" operator="lessThan">
      <formula>$C$4</formula>
    </cfRule>
  </conditionalFormatting>
  <conditionalFormatting sqref="AL15">
    <cfRule type="cellIs" dxfId="843" priority="205" operator="lessThan">
      <formula>$C$4</formula>
    </cfRule>
  </conditionalFormatting>
  <conditionalFormatting sqref="AL16">
    <cfRule type="cellIs" dxfId="842" priority="206" operator="lessThan">
      <formula>$C$4</formula>
    </cfRule>
  </conditionalFormatting>
  <conditionalFormatting sqref="AL17">
    <cfRule type="cellIs" dxfId="841" priority="207" operator="lessThan">
      <formula>$C$4</formula>
    </cfRule>
  </conditionalFormatting>
  <conditionalFormatting sqref="AL18">
    <cfRule type="cellIs" dxfId="840" priority="208" operator="lessThan">
      <formula>$C$4</formula>
    </cfRule>
  </conditionalFormatting>
  <conditionalFormatting sqref="AL19">
    <cfRule type="cellIs" dxfId="839" priority="209" operator="lessThan">
      <formula>$C$4</formula>
    </cfRule>
  </conditionalFormatting>
  <conditionalFormatting sqref="AL20">
    <cfRule type="cellIs" dxfId="838" priority="210" operator="lessThan">
      <formula>$C$4</formula>
    </cfRule>
  </conditionalFormatting>
  <conditionalFormatting sqref="AL21">
    <cfRule type="cellIs" dxfId="837" priority="211" operator="lessThan">
      <formula>$C$4</formula>
    </cfRule>
  </conditionalFormatting>
  <conditionalFormatting sqref="AL22">
    <cfRule type="cellIs" dxfId="836" priority="212" operator="lessThan">
      <formula>$C$4</formula>
    </cfRule>
  </conditionalFormatting>
  <conditionalFormatting sqref="AL23">
    <cfRule type="cellIs" dxfId="835" priority="213" operator="lessThan">
      <formula>$C$4</formula>
    </cfRule>
  </conditionalFormatting>
  <conditionalFormatting sqref="AL24">
    <cfRule type="cellIs" dxfId="834" priority="214" operator="lessThan">
      <formula>$C$4</formula>
    </cfRule>
  </conditionalFormatting>
  <conditionalFormatting sqref="AL25">
    <cfRule type="cellIs" dxfId="833" priority="215" operator="lessThan">
      <formula>$C$4</formula>
    </cfRule>
  </conditionalFormatting>
  <conditionalFormatting sqref="AL26">
    <cfRule type="cellIs" dxfId="832" priority="216" operator="lessThan">
      <formula>$C$4</formula>
    </cfRule>
  </conditionalFormatting>
  <conditionalFormatting sqref="AL27">
    <cfRule type="cellIs" dxfId="831" priority="217" operator="lessThan">
      <formula>$C$4</formula>
    </cfRule>
  </conditionalFormatting>
  <conditionalFormatting sqref="AL28">
    <cfRule type="cellIs" dxfId="830" priority="218" operator="lessThan">
      <formula>$C$4</formula>
    </cfRule>
  </conditionalFormatting>
  <conditionalFormatting sqref="AL29">
    <cfRule type="cellIs" dxfId="829" priority="219" operator="lessThan">
      <formula>$C$4</formula>
    </cfRule>
  </conditionalFormatting>
  <conditionalFormatting sqref="AL30">
    <cfRule type="cellIs" dxfId="828" priority="220" operator="lessThan">
      <formula>$C$4</formula>
    </cfRule>
  </conditionalFormatting>
  <conditionalFormatting sqref="AL31">
    <cfRule type="cellIs" dxfId="827" priority="221" operator="lessThan">
      <formula>$C$4</formula>
    </cfRule>
  </conditionalFormatting>
  <conditionalFormatting sqref="AL32">
    <cfRule type="cellIs" dxfId="826" priority="222" operator="lessThan">
      <formula>$C$4</formula>
    </cfRule>
  </conditionalFormatting>
  <conditionalFormatting sqref="AL33">
    <cfRule type="cellIs" dxfId="825" priority="223" operator="lessThan">
      <formula>$C$4</formula>
    </cfRule>
  </conditionalFormatting>
  <conditionalFormatting sqref="AL34">
    <cfRule type="cellIs" dxfId="824" priority="224" operator="lessThan">
      <formula>$C$4</formula>
    </cfRule>
  </conditionalFormatting>
  <conditionalFormatting sqref="AL35">
    <cfRule type="cellIs" dxfId="823" priority="225" operator="lessThan">
      <formula>$C$4</formula>
    </cfRule>
  </conditionalFormatting>
  <conditionalFormatting sqref="AL36">
    <cfRule type="cellIs" dxfId="822" priority="226" operator="lessThan">
      <formula>$C$4</formula>
    </cfRule>
  </conditionalFormatting>
  <conditionalFormatting sqref="AL37">
    <cfRule type="cellIs" dxfId="821" priority="227" operator="lessThan">
      <formula>$C$4</formula>
    </cfRule>
  </conditionalFormatting>
  <conditionalFormatting sqref="AL38">
    <cfRule type="cellIs" dxfId="820" priority="228" operator="lessThan">
      <formula>$C$4</formula>
    </cfRule>
  </conditionalFormatting>
  <conditionalFormatting sqref="AL39">
    <cfRule type="cellIs" dxfId="819" priority="229" operator="lessThan">
      <formula>$C$4</formula>
    </cfRule>
  </conditionalFormatting>
  <conditionalFormatting sqref="AL40">
    <cfRule type="cellIs" dxfId="818" priority="230" operator="lessThan">
      <formula>$C$4</formula>
    </cfRule>
  </conditionalFormatting>
  <conditionalFormatting sqref="AL41">
    <cfRule type="cellIs" dxfId="817" priority="231" operator="lessThan">
      <formula>$C$4</formula>
    </cfRule>
  </conditionalFormatting>
  <conditionalFormatting sqref="AL42">
    <cfRule type="cellIs" dxfId="816" priority="232" operator="lessThan">
      <formula>$C$4</formula>
    </cfRule>
  </conditionalFormatting>
  <conditionalFormatting sqref="AL43">
    <cfRule type="cellIs" dxfId="815" priority="233" operator="lessThan">
      <formula>$C$4</formula>
    </cfRule>
  </conditionalFormatting>
  <conditionalFormatting sqref="AL44">
    <cfRule type="cellIs" dxfId="814" priority="234" operator="lessThan">
      <formula>$C$4</formula>
    </cfRule>
  </conditionalFormatting>
  <conditionalFormatting sqref="AL45">
    <cfRule type="cellIs" dxfId="813" priority="235" operator="lessThan">
      <formula>$C$4</formula>
    </cfRule>
  </conditionalFormatting>
  <conditionalFormatting sqref="AL46">
    <cfRule type="cellIs" dxfId="812" priority="236" operator="lessThan">
      <formula>$C$4</formula>
    </cfRule>
  </conditionalFormatting>
  <conditionalFormatting sqref="AL47">
    <cfRule type="cellIs" dxfId="811" priority="237" operator="lessThan">
      <formula>$C$4</formula>
    </cfRule>
  </conditionalFormatting>
  <conditionalFormatting sqref="AL48">
    <cfRule type="cellIs" dxfId="810" priority="238" operator="lessThan">
      <formula>$C$4</formula>
    </cfRule>
  </conditionalFormatting>
  <conditionalFormatting sqref="AL49">
    <cfRule type="cellIs" dxfId="809" priority="239" operator="lessThan">
      <formula>$C$4</formula>
    </cfRule>
  </conditionalFormatting>
  <conditionalFormatting sqref="AL50">
    <cfRule type="cellIs" dxfId="808" priority="240" operator="lessThan">
      <formula>$C$4</formula>
    </cfRule>
  </conditionalFormatting>
  <conditionalFormatting sqref="AR11">
    <cfRule type="cellIs" dxfId="807" priority="241" operator="lessThan">
      <formula>$C$4</formula>
    </cfRule>
  </conditionalFormatting>
  <conditionalFormatting sqref="AR12">
    <cfRule type="cellIs" dxfId="806" priority="242" operator="lessThan">
      <formula>$C$4</formula>
    </cfRule>
  </conditionalFormatting>
  <conditionalFormatting sqref="AR13">
    <cfRule type="cellIs" dxfId="805" priority="243" operator="lessThan">
      <formula>$C$4</formula>
    </cfRule>
  </conditionalFormatting>
  <conditionalFormatting sqref="AR14">
    <cfRule type="cellIs" dxfId="804" priority="244" operator="lessThan">
      <formula>$C$4</formula>
    </cfRule>
  </conditionalFormatting>
  <conditionalFormatting sqref="AR15">
    <cfRule type="cellIs" dxfId="803" priority="245" operator="lessThan">
      <formula>$C$4</formula>
    </cfRule>
  </conditionalFormatting>
  <conditionalFormatting sqref="AR16">
    <cfRule type="cellIs" dxfId="802" priority="246" operator="lessThan">
      <formula>$C$4</formula>
    </cfRule>
  </conditionalFormatting>
  <conditionalFormatting sqref="AR17">
    <cfRule type="cellIs" dxfId="801" priority="247" operator="lessThan">
      <formula>$C$4</formula>
    </cfRule>
  </conditionalFormatting>
  <conditionalFormatting sqref="AR18">
    <cfRule type="cellIs" dxfId="800" priority="248" operator="lessThan">
      <formula>$C$4</formula>
    </cfRule>
  </conditionalFormatting>
  <conditionalFormatting sqref="AR19">
    <cfRule type="cellIs" dxfId="799" priority="249" operator="lessThan">
      <formula>$C$4</formula>
    </cfRule>
  </conditionalFormatting>
  <conditionalFormatting sqref="AR20">
    <cfRule type="cellIs" dxfId="798" priority="250" operator="lessThan">
      <formula>$C$4</formula>
    </cfRule>
  </conditionalFormatting>
  <conditionalFormatting sqref="AR21">
    <cfRule type="cellIs" dxfId="797" priority="251" operator="lessThan">
      <formula>$C$4</formula>
    </cfRule>
  </conditionalFormatting>
  <conditionalFormatting sqref="AR22">
    <cfRule type="cellIs" dxfId="796" priority="252" operator="lessThan">
      <formula>$C$4</formula>
    </cfRule>
  </conditionalFormatting>
  <conditionalFormatting sqref="AR23">
    <cfRule type="cellIs" dxfId="795" priority="253" operator="lessThan">
      <formula>$C$4</formula>
    </cfRule>
  </conditionalFormatting>
  <conditionalFormatting sqref="AR24">
    <cfRule type="cellIs" dxfId="794" priority="254" operator="lessThan">
      <formula>$C$4</formula>
    </cfRule>
  </conditionalFormatting>
  <conditionalFormatting sqref="AR25">
    <cfRule type="cellIs" dxfId="793" priority="255" operator="lessThan">
      <formula>$C$4</formula>
    </cfRule>
  </conditionalFormatting>
  <conditionalFormatting sqref="AR26">
    <cfRule type="cellIs" dxfId="792" priority="256" operator="lessThan">
      <formula>$C$4</formula>
    </cfRule>
  </conditionalFormatting>
  <conditionalFormatting sqref="AR27">
    <cfRule type="cellIs" dxfId="791" priority="257" operator="lessThan">
      <formula>$C$4</formula>
    </cfRule>
  </conditionalFormatting>
  <conditionalFormatting sqref="AR28">
    <cfRule type="cellIs" dxfId="790" priority="258" operator="lessThan">
      <formula>$C$4</formula>
    </cfRule>
  </conditionalFormatting>
  <conditionalFormatting sqref="AR29">
    <cfRule type="cellIs" dxfId="789" priority="259" operator="lessThan">
      <formula>$C$4</formula>
    </cfRule>
  </conditionalFormatting>
  <conditionalFormatting sqref="AR30">
    <cfRule type="cellIs" dxfId="788" priority="260" operator="lessThan">
      <formula>$C$4</formula>
    </cfRule>
  </conditionalFormatting>
  <conditionalFormatting sqref="AR31">
    <cfRule type="cellIs" dxfId="787" priority="261" operator="lessThan">
      <formula>$C$4</formula>
    </cfRule>
  </conditionalFormatting>
  <conditionalFormatting sqref="AR32">
    <cfRule type="cellIs" dxfId="786" priority="262" operator="lessThan">
      <formula>$C$4</formula>
    </cfRule>
  </conditionalFormatting>
  <conditionalFormatting sqref="AR33">
    <cfRule type="cellIs" dxfId="785" priority="263" operator="lessThan">
      <formula>$C$4</formula>
    </cfRule>
  </conditionalFormatting>
  <conditionalFormatting sqref="AR34">
    <cfRule type="cellIs" dxfId="784" priority="264" operator="lessThan">
      <formula>$C$4</formula>
    </cfRule>
  </conditionalFormatting>
  <conditionalFormatting sqref="AR35">
    <cfRule type="cellIs" dxfId="783" priority="265" operator="lessThan">
      <formula>$C$4</formula>
    </cfRule>
  </conditionalFormatting>
  <conditionalFormatting sqref="AR36">
    <cfRule type="cellIs" dxfId="782" priority="266" operator="lessThan">
      <formula>$C$4</formula>
    </cfRule>
  </conditionalFormatting>
  <conditionalFormatting sqref="AR37">
    <cfRule type="cellIs" dxfId="781" priority="267" operator="lessThan">
      <formula>$C$4</formula>
    </cfRule>
  </conditionalFormatting>
  <conditionalFormatting sqref="AR38">
    <cfRule type="cellIs" dxfId="780" priority="268" operator="lessThan">
      <formula>$C$4</formula>
    </cfRule>
  </conditionalFormatting>
  <conditionalFormatting sqref="AR39">
    <cfRule type="cellIs" dxfId="779" priority="269" operator="lessThan">
      <formula>$C$4</formula>
    </cfRule>
  </conditionalFormatting>
  <conditionalFormatting sqref="AR40">
    <cfRule type="cellIs" dxfId="778" priority="270" operator="lessThan">
      <formula>$C$4</formula>
    </cfRule>
  </conditionalFormatting>
  <conditionalFormatting sqref="AR41">
    <cfRule type="cellIs" dxfId="777" priority="271" operator="lessThan">
      <formula>$C$4</formula>
    </cfRule>
  </conditionalFormatting>
  <conditionalFormatting sqref="AR42">
    <cfRule type="cellIs" dxfId="776" priority="272" operator="lessThan">
      <formula>$C$4</formula>
    </cfRule>
  </conditionalFormatting>
  <conditionalFormatting sqref="AR43">
    <cfRule type="cellIs" dxfId="775" priority="273" operator="lessThan">
      <formula>$C$4</formula>
    </cfRule>
  </conditionalFormatting>
  <conditionalFormatting sqref="AR44">
    <cfRule type="cellIs" dxfId="774" priority="274" operator="lessThan">
      <formula>$C$4</formula>
    </cfRule>
  </conditionalFormatting>
  <conditionalFormatting sqref="AR45">
    <cfRule type="cellIs" dxfId="773" priority="275" operator="lessThan">
      <formula>$C$4</formula>
    </cfRule>
  </conditionalFormatting>
  <conditionalFormatting sqref="AR46">
    <cfRule type="cellIs" dxfId="772" priority="276" operator="lessThan">
      <formula>$C$4</formula>
    </cfRule>
  </conditionalFormatting>
  <conditionalFormatting sqref="AR47">
    <cfRule type="cellIs" dxfId="771" priority="277" operator="lessThan">
      <formula>$C$4</formula>
    </cfRule>
  </conditionalFormatting>
  <conditionalFormatting sqref="AR48">
    <cfRule type="cellIs" dxfId="770" priority="278" operator="lessThan">
      <formula>$C$4</formula>
    </cfRule>
  </conditionalFormatting>
  <conditionalFormatting sqref="AR49">
    <cfRule type="cellIs" dxfId="769" priority="279" operator="lessThan">
      <formula>$C$4</formula>
    </cfRule>
  </conditionalFormatting>
  <conditionalFormatting sqref="AR50">
    <cfRule type="cellIs" dxfId="768" priority="280" operator="lessThan">
      <formula>$C$4</formula>
    </cfRule>
  </conditionalFormatting>
  <conditionalFormatting sqref="AY11">
    <cfRule type="cellIs" dxfId="767" priority="281" operator="lessThan">
      <formula>$C$4</formula>
    </cfRule>
  </conditionalFormatting>
  <conditionalFormatting sqref="AY12">
    <cfRule type="cellIs" dxfId="766" priority="282" operator="lessThan">
      <formula>$C$4</formula>
    </cfRule>
  </conditionalFormatting>
  <conditionalFormatting sqref="AY13">
    <cfRule type="cellIs" dxfId="765" priority="283" operator="lessThan">
      <formula>$C$4</formula>
    </cfRule>
  </conditionalFormatting>
  <conditionalFormatting sqref="AY14">
    <cfRule type="cellIs" dxfId="764" priority="284" operator="lessThan">
      <formula>$C$4</formula>
    </cfRule>
  </conditionalFormatting>
  <conditionalFormatting sqref="AY15">
    <cfRule type="cellIs" dxfId="763" priority="285" operator="lessThan">
      <formula>$C$4</formula>
    </cfRule>
  </conditionalFormatting>
  <conditionalFormatting sqref="AY16">
    <cfRule type="cellIs" dxfId="762" priority="286" operator="lessThan">
      <formula>$C$4</formula>
    </cfRule>
  </conditionalFormatting>
  <conditionalFormatting sqref="AY17">
    <cfRule type="cellIs" dxfId="761" priority="287" operator="lessThan">
      <formula>$C$4</formula>
    </cfRule>
  </conditionalFormatting>
  <conditionalFormatting sqref="AY18">
    <cfRule type="cellIs" dxfId="760" priority="288" operator="lessThan">
      <formula>$C$4</formula>
    </cfRule>
  </conditionalFormatting>
  <conditionalFormatting sqref="AY19">
    <cfRule type="cellIs" dxfId="759" priority="289" operator="lessThan">
      <formula>$C$4</formula>
    </cfRule>
  </conditionalFormatting>
  <conditionalFormatting sqref="AY20">
    <cfRule type="cellIs" dxfId="758" priority="290" operator="lessThan">
      <formula>$C$4</formula>
    </cfRule>
  </conditionalFormatting>
  <conditionalFormatting sqref="AY21">
    <cfRule type="cellIs" dxfId="757" priority="291" operator="lessThan">
      <formula>$C$4</formula>
    </cfRule>
  </conditionalFormatting>
  <conditionalFormatting sqref="AY22">
    <cfRule type="cellIs" dxfId="756" priority="292" operator="lessThan">
      <formula>$C$4</formula>
    </cfRule>
  </conditionalFormatting>
  <conditionalFormatting sqref="AY23">
    <cfRule type="cellIs" dxfId="755" priority="293" operator="lessThan">
      <formula>$C$4</formula>
    </cfRule>
  </conditionalFormatting>
  <conditionalFormatting sqref="AY24">
    <cfRule type="cellIs" dxfId="754" priority="294" operator="lessThan">
      <formula>$C$4</formula>
    </cfRule>
  </conditionalFormatting>
  <conditionalFormatting sqref="AY25">
    <cfRule type="cellIs" dxfId="753" priority="295" operator="lessThan">
      <formula>$C$4</formula>
    </cfRule>
  </conditionalFormatting>
  <conditionalFormatting sqref="AY26">
    <cfRule type="cellIs" dxfId="752" priority="296" operator="lessThan">
      <formula>$C$4</formula>
    </cfRule>
  </conditionalFormatting>
  <conditionalFormatting sqref="AY27">
    <cfRule type="cellIs" dxfId="751" priority="297" operator="lessThan">
      <formula>$C$4</formula>
    </cfRule>
  </conditionalFormatting>
  <conditionalFormatting sqref="AY28">
    <cfRule type="cellIs" dxfId="750" priority="298" operator="lessThan">
      <formula>$C$4</formula>
    </cfRule>
  </conditionalFormatting>
  <conditionalFormatting sqref="AY29">
    <cfRule type="cellIs" dxfId="749" priority="299" operator="lessThan">
      <formula>$C$4</formula>
    </cfRule>
  </conditionalFormatting>
  <conditionalFormatting sqref="AY30">
    <cfRule type="cellIs" dxfId="748" priority="300" operator="lessThan">
      <formula>$C$4</formula>
    </cfRule>
  </conditionalFormatting>
  <conditionalFormatting sqref="AY31">
    <cfRule type="cellIs" dxfId="747" priority="301" operator="lessThan">
      <formula>$C$4</formula>
    </cfRule>
  </conditionalFormatting>
  <conditionalFormatting sqref="AY32">
    <cfRule type="cellIs" dxfId="746" priority="302" operator="lessThan">
      <formula>$C$4</formula>
    </cfRule>
  </conditionalFormatting>
  <conditionalFormatting sqref="AY33">
    <cfRule type="cellIs" dxfId="745" priority="303" operator="lessThan">
      <formula>$C$4</formula>
    </cfRule>
  </conditionalFormatting>
  <conditionalFormatting sqref="AY34">
    <cfRule type="cellIs" dxfId="744" priority="304" operator="lessThan">
      <formula>$C$4</formula>
    </cfRule>
  </conditionalFormatting>
  <conditionalFormatting sqref="AY35">
    <cfRule type="cellIs" dxfId="743" priority="305" operator="lessThan">
      <formula>$C$4</formula>
    </cfRule>
  </conditionalFormatting>
  <conditionalFormatting sqref="AY36">
    <cfRule type="cellIs" dxfId="742" priority="306" operator="lessThan">
      <formula>$C$4</formula>
    </cfRule>
  </conditionalFormatting>
  <conditionalFormatting sqref="AY37">
    <cfRule type="cellIs" dxfId="741" priority="307" operator="lessThan">
      <formula>$C$4</formula>
    </cfRule>
  </conditionalFormatting>
  <conditionalFormatting sqref="AY38">
    <cfRule type="cellIs" dxfId="740" priority="308" operator="lessThan">
      <formula>$C$4</formula>
    </cfRule>
  </conditionalFormatting>
  <conditionalFormatting sqref="AY39">
    <cfRule type="cellIs" dxfId="739" priority="309" operator="lessThan">
      <formula>$C$4</formula>
    </cfRule>
  </conditionalFormatting>
  <conditionalFormatting sqref="AY40">
    <cfRule type="cellIs" dxfId="738" priority="310" operator="lessThan">
      <formula>$C$4</formula>
    </cfRule>
  </conditionalFormatting>
  <conditionalFormatting sqref="AY41">
    <cfRule type="cellIs" dxfId="737" priority="311" operator="lessThan">
      <formula>$C$4</formula>
    </cfRule>
  </conditionalFormatting>
  <conditionalFormatting sqref="AY42">
    <cfRule type="cellIs" dxfId="736" priority="312" operator="lessThan">
      <formula>$C$4</formula>
    </cfRule>
  </conditionalFormatting>
  <conditionalFormatting sqref="AY43">
    <cfRule type="cellIs" dxfId="735" priority="313" operator="lessThan">
      <formula>$C$4</formula>
    </cfRule>
  </conditionalFormatting>
  <conditionalFormatting sqref="AY44">
    <cfRule type="cellIs" dxfId="734" priority="314" operator="lessThan">
      <formula>$C$4</formula>
    </cfRule>
  </conditionalFormatting>
  <conditionalFormatting sqref="AY45">
    <cfRule type="cellIs" dxfId="733" priority="315" operator="lessThan">
      <formula>$C$4</formula>
    </cfRule>
  </conditionalFormatting>
  <conditionalFormatting sqref="AY46">
    <cfRule type="cellIs" dxfId="732" priority="316" operator="lessThan">
      <formula>$C$4</formula>
    </cfRule>
  </conditionalFormatting>
  <conditionalFormatting sqref="AY47">
    <cfRule type="cellIs" dxfId="731" priority="317" operator="lessThan">
      <formula>$C$4</formula>
    </cfRule>
  </conditionalFormatting>
  <conditionalFormatting sqref="AY48">
    <cfRule type="cellIs" dxfId="730" priority="318" operator="lessThan">
      <formula>$C$4</formula>
    </cfRule>
  </conditionalFormatting>
  <conditionalFormatting sqref="AY49">
    <cfRule type="cellIs" dxfId="729" priority="319" operator="lessThan">
      <formula>$C$4</formula>
    </cfRule>
  </conditionalFormatting>
  <conditionalFormatting sqref="AY50">
    <cfRule type="cellIs" dxfId="728" priority="320" operator="lessThan">
      <formula>$C$4</formula>
    </cfRule>
  </conditionalFormatting>
  <conditionalFormatting sqref="G11">
    <cfRule type="cellIs" dxfId="727" priority="321" operator="lessThan">
      <formula>$C$4</formula>
    </cfRule>
  </conditionalFormatting>
  <conditionalFormatting sqref="G12">
    <cfRule type="cellIs" dxfId="726" priority="322" operator="lessThan">
      <formula>$C$4</formula>
    </cfRule>
  </conditionalFormatting>
  <conditionalFormatting sqref="G13">
    <cfRule type="cellIs" dxfId="725" priority="323" operator="lessThan">
      <formula>$C$4</formula>
    </cfRule>
  </conditionalFormatting>
  <conditionalFormatting sqref="G14">
    <cfRule type="cellIs" dxfId="724" priority="324" operator="lessThan">
      <formula>$C$4</formula>
    </cfRule>
  </conditionalFormatting>
  <conditionalFormatting sqref="G15">
    <cfRule type="cellIs" dxfId="723" priority="325" operator="lessThan">
      <formula>$C$4</formula>
    </cfRule>
  </conditionalFormatting>
  <conditionalFormatting sqref="G16">
    <cfRule type="cellIs" dxfId="722" priority="326" operator="lessThan">
      <formula>$C$4</formula>
    </cfRule>
  </conditionalFormatting>
  <conditionalFormatting sqref="G17">
    <cfRule type="cellIs" dxfId="721" priority="327" operator="lessThan">
      <formula>$C$4</formula>
    </cfRule>
  </conditionalFormatting>
  <conditionalFormatting sqref="G18">
    <cfRule type="cellIs" dxfId="720" priority="328" operator="lessThan">
      <formula>$C$4</formula>
    </cfRule>
  </conditionalFormatting>
  <conditionalFormatting sqref="G19">
    <cfRule type="cellIs" dxfId="719" priority="329" operator="lessThan">
      <formula>$C$4</formula>
    </cfRule>
  </conditionalFormatting>
  <conditionalFormatting sqref="G20">
    <cfRule type="cellIs" dxfId="718" priority="330" operator="lessThan">
      <formula>$C$4</formula>
    </cfRule>
  </conditionalFormatting>
  <conditionalFormatting sqref="G21">
    <cfRule type="cellIs" dxfId="717" priority="331" operator="lessThan">
      <formula>$C$4</formula>
    </cfRule>
  </conditionalFormatting>
  <conditionalFormatting sqref="G22">
    <cfRule type="cellIs" dxfId="716" priority="332" operator="lessThan">
      <formula>$C$4</formula>
    </cfRule>
  </conditionalFormatting>
  <conditionalFormatting sqref="G23">
    <cfRule type="cellIs" dxfId="715" priority="333" operator="lessThan">
      <formula>$C$4</formula>
    </cfRule>
  </conditionalFormatting>
  <conditionalFormatting sqref="G24">
    <cfRule type="cellIs" dxfId="714" priority="334" operator="lessThan">
      <formula>$C$4</formula>
    </cfRule>
  </conditionalFormatting>
  <conditionalFormatting sqref="G25">
    <cfRule type="cellIs" dxfId="713" priority="335" operator="lessThan">
      <formula>$C$4</formula>
    </cfRule>
  </conditionalFormatting>
  <conditionalFormatting sqref="G26">
    <cfRule type="cellIs" dxfId="712" priority="336" operator="lessThan">
      <formula>$C$4</formula>
    </cfRule>
  </conditionalFormatting>
  <conditionalFormatting sqref="G27">
    <cfRule type="cellIs" dxfId="711" priority="337" operator="lessThan">
      <formula>$C$4</formula>
    </cfRule>
  </conditionalFormatting>
  <conditionalFormatting sqref="G28">
    <cfRule type="cellIs" dxfId="710" priority="338" operator="lessThan">
      <formula>$C$4</formula>
    </cfRule>
  </conditionalFormatting>
  <conditionalFormatting sqref="G29">
    <cfRule type="cellIs" dxfId="709" priority="339" operator="lessThan">
      <formula>$C$4</formula>
    </cfRule>
  </conditionalFormatting>
  <conditionalFormatting sqref="G30">
    <cfRule type="cellIs" dxfId="708" priority="340" operator="lessThan">
      <formula>$C$4</formula>
    </cfRule>
  </conditionalFormatting>
  <conditionalFormatting sqref="G31">
    <cfRule type="cellIs" dxfId="707" priority="341" operator="lessThan">
      <formula>$C$4</formula>
    </cfRule>
  </conditionalFormatting>
  <conditionalFormatting sqref="G32">
    <cfRule type="cellIs" dxfId="706" priority="342" operator="lessThan">
      <formula>$C$4</formula>
    </cfRule>
  </conditionalFormatting>
  <conditionalFormatting sqref="G33">
    <cfRule type="cellIs" dxfId="705" priority="343" operator="lessThan">
      <formula>$C$4</formula>
    </cfRule>
  </conditionalFormatting>
  <conditionalFormatting sqref="G34">
    <cfRule type="cellIs" dxfId="704" priority="344" operator="lessThan">
      <formula>$C$4</formula>
    </cfRule>
  </conditionalFormatting>
  <conditionalFormatting sqref="G35">
    <cfRule type="cellIs" dxfId="703" priority="345" operator="lessThan">
      <formula>$C$4</formula>
    </cfRule>
  </conditionalFormatting>
  <conditionalFormatting sqref="G36">
    <cfRule type="cellIs" dxfId="702" priority="346" operator="lessThan">
      <formula>$C$4</formula>
    </cfRule>
  </conditionalFormatting>
  <conditionalFormatting sqref="G37">
    <cfRule type="cellIs" dxfId="701" priority="347" operator="lessThan">
      <formula>$C$4</formula>
    </cfRule>
  </conditionalFormatting>
  <conditionalFormatting sqref="G38">
    <cfRule type="cellIs" dxfId="700" priority="348" operator="lessThan">
      <formula>$C$4</formula>
    </cfRule>
  </conditionalFormatting>
  <conditionalFormatting sqref="G39">
    <cfRule type="cellIs" dxfId="699" priority="349" operator="lessThan">
      <formula>$C$4</formula>
    </cfRule>
  </conditionalFormatting>
  <conditionalFormatting sqref="G40">
    <cfRule type="cellIs" dxfId="698" priority="350" operator="lessThan">
      <formula>$C$4</formula>
    </cfRule>
  </conditionalFormatting>
  <conditionalFormatting sqref="G41">
    <cfRule type="cellIs" dxfId="697" priority="351" operator="lessThan">
      <formula>$C$4</formula>
    </cfRule>
  </conditionalFormatting>
  <conditionalFormatting sqref="G42">
    <cfRule type="cellIs" dxfId="696" priority="352" operator="lessThan">
      <formula>$C$4</formula>
    </cfRule>
  </conditionalFormatting>
  <conditionalFormatting sqref="G43">
    <cfRule type="cellIs" dxfId="695" priority="353" operator="lessThan">
      <formula>$C$4</formula>
    </cfRule>
  </conditionalFormatting>
  <conditionalFormatting sqref="G44">
    <cfRule type="cellIs" dxfId="694" priority="354" operator="lessThan">
      <formula>$C$4</formula>
    </cfRule>
  </conditionalFormatting>
  <conditionalFormatting sqref="G45">
    <cfRule type="cellIs" dxfId="693" priority="355" operator="lessThan">
      <formula>$C$4</formula>
    </cfRule>
  </conditionalFormatting>
  <conditionalFormatting sqref="G46">
    <cfRule type="cellIs" dxfId="692" priority="356" operator="lessThan">
      <formula>$C$4</formula>
    </cfRule>
  </conditionalFormatting>
  <conditionalFormatting sqref="G47">
    <cfRule type="cellIs" dxfId="691" priority="357" operator="lessThan">
      <formula>$C$4</formula>
    </cfRule>
  </conditionalFormatting>
  <conditionalFormatting sqref="G48">
    <cfRule type="cellIs" dxfId="690" priority="358" operator="lessThan">
      <formula>$C$4</formula>
    </cfRule>
  </conditionalFormatting>
  <conditionalFormatting sqref="G49">
    <cfRule type="cellIs" dxfId="689" priority="359" operator="lessThan">
      <formula>$C$4</formula>
    </cfRule>
  </conditionalFormatting>
  <conditionalFormatting sqref="G50">
    <cfRule type="cellIs" dxfId="688" priority="360" operator="lessThan">
      <formula>$C$4</formula>
    </cfRule>
  </conditionalFormatting>
  <conditionalFormatting sqref="H11">
    <cfRule type="cellIs" dxfId="687" priority="361" operator="lessThan">
      <formula>$C$4</formula>
    </cfRule>
  </conditionalFormatting>
  <conditionalFormatting sqref="H12">
    <cfRule type="cellIs" dxfId="686" priority="362" operator="lessThan">
      <formula>$C$4</formula>
    </cfRule>
  </conditionalFormatting>
  <conditionalFormatting sqref="H13">
    <cfRule type="cellIs" dxfId="685" priority="363" operator="lessThan">
      <formula>$C$4</formula>
    </cfRule>
  </conditionalFormatting>
  <conditionalFormatting sqref="H14">
    <cfRule type="cellIs" dxfId="684" priority="364" operator="lessThan">
      <formula>$C$4</formula>
    </cfRule>
  </conditionalFormatting>
  <conditionalFormatting sqref="H15">
    <cfRule type="cellIs" dxfId="683" priority="365" operator="lessThan">
      <formula>$C$4</formula>
    </cfRule>
  </conditionalFormatting>
  <conditionalFormatting sqref="H16">
    <cfRule type="cellIs" dxfId="682" priority="366" operator="lessThan">
      <formula>$C$4</formula>
    </cfRule>
  </conditionalFormatting>
  <conditionalFormatting sqref="H17">
    <cfRule type="cellIs" dxfId="681" priority="367" operator="lessThan">
      <formula>$C$4</formula>
    </cfRule>
  </conditionalFormatting>
  <conditionalFormatting sqref="H18">
    <cfRule type="cellIs" dxfId="680" priority="368" operator="lessThan">
      <formula>$C$4</formula>
    </cfRule>
  </conditionalFormatting>
  <conditionalFormatting sqref="H19">
    <cfRule type="cellIs" dxfId="679" priority="369" operator="lessThan">
      <formula>$C$4</formula>
    </cfRule>
  </conditionalFormatting>
  <conditionalFormatting sqref="H20">
    <cfRule type="cellIs" dxfId="678" priority="370" operator="lessThan">
      <formula>$C$4</formula>
    </cfRule>
  </conditionalFormatting>
  <conditionalFormatting sqref="H21">
    <cfRule type="cellIs" dxfId="677" priority="371" operator="lessThan">
      <formula>$C$4</formula>
    </cfRule>
  </conditionalFormatting>
  <conditionalFormatting sqref="H22">
    <cfRule type="cellIs" dxfId="676" priority="372" operator="lessThan">
      <formula>$C$4</formula>
    </cfRule>
  </conditionalFormatting>
  <conditionalFormatting sqref="H23">
    <cfRule type="cellIs" dxfId="675" priority="373" operator="lessThan">
      <formula>$C$4</formula>
    </cfRule>
  </conditionalFormatting>
  <conditionalFormatting sqref="H24">
    <cfRule type="cellIs" dxfId="674" priority="374" operator="lessThan">
      <formula>$C$4</formula>
    </cfRule>
  </conditionalFormatting>
  <conditionalFormatting sqref="H25">
    <cfRule type="cellIs" dxfId="673" priority="375" operator="lessThan">
      <formula>$C$4</formula>
    </cfRule>
  </conditionalFormatting>
  <conditionalFormatting sqref="H26">
    <cfRule type="cellIs" dxfId="672" priority="376" operator="lessThan">
      <formula>$C$4</formula>
    </cfRule>
  </conditionalFormatting>
  <conditionalFormatting sqref="H27">
    <cfRule type="cellIs" dxfId="671" priority="377" operator="lessThan">
      <formula>$C$4</formula>
    </cfRule>
  </conditionalFormatting>
  <conditionalFormatting sqref="H28">
    <cfRule type="cellIs" dxfId="670" priority="378" operator="lessThan">
      <formula>$C$4</formula>
    </cfRule>
  </conditionalFormatting>
  <conditionalFormatting sqref="H29">
    <cfRule type="cellIs" dxfId="669" priority="379" operator="lessThan">
      <formula>$C$4</formula>
    </cfRule>
  </conditionalFormatting>
  <conditionalFormatting sqref="H30">
    <cfRule type="cellIs" dxfId="668" priority="380" operator="lessThan">
      <formula>$C$4</formula>
    </cfRule>
  </conditionalFormatting>
  <conditionalFormatting sqref="H31">
    <cfRule type="cellIs" dxfId="667" priority="381" operator="lessThan">
      <formula>$C$4</formula>
    </cfRule>
  </conditionalFormatting>
  <conditionalFormatting sqref="H32">
    <cfRule type="cellIs" dxfId="666" priority="382" operator="lessThan">
      <formula>$C$4</formula>
    </cfRule>
  </conditionalFormatting>
  <conditionalFormatting sqref="H33">
    <cfRule type="cellIs" dxfId="665" priority="383" operator="lessThan">
      <formula>$C$4</formula>
    </cfRule>
  </conditionalFormatting>
  <conditionalFormatting sqref="H34">
    <cfRule type="cellIs" dxfId="664" priority="384" operator="lessThan">
      <formula>$C$4</formula>
    </cfRule>
  </conditionalFormatting>
  <conditionalFormatting sqref="H35">
    <cfRule type="cellIs" dxfId="663" priority="385" operator="lessThan">
      <formula>$C$4</formula>
    </cfRule>
  </conditionalFormatting>
  <conditionalFormatting sqref="H36">
    <cfRule type="cellIs" dxfId="662" priority="386" operator="lessThan">
      <formula>$C$4</formula>
    </cfRule>
  </conditionalFormatting>
  <conditionalFormatting sqref="H37">
    <cfRule type="cellIs" dxfId="661" priority="387" operator="lessThan">
      <formula>$C$4</formula>
    </cfRule>
  </conditionalFormatting>
  <conditionalFormatting sqref="H38">
    <cfRule type="cellIs" dxfId="660" priority="388" operator="lessThan">
      <formula>$C$4</formula>
    </cfRule>
  </conditionalFormatting>
  <conditionalFormatting sqref="H39">
    <cfRule type="cellIs" dxfId="659" priority="389" operator="lessThan">
      <formula>$C$4</formula>
    </cfRule>
  </conditionalFormatting>
  <conditionalFormatting sqref="H40">
    <cfRule type="cellIs" dxfId="658" priority="390" operator="lessThan">
      <formula>$C$4</formula>
    </cfRule>
  </conditionalFormatting>
  <conditionalFormatting sqref="H41">
    <cfRule type="cellIs" dxfId="657" priority="391" operator="lessThan">
      <formula>$C$4</formula>
    </cfRule>
  </conditionalFormatting>
  <conditionalFormatting sqref="H42">
    <cfRule type="cellIs" dxfId="656" priority="392" operator="lessThan">
      <formula>$C$4</formula>
    </cfRule>
  </conditionalFormatting>
  <conditionalFormatting sqref="H43">
    <cfRule type="cellIs" dxfId="655" priority="393" operator="lessThan">
      <formula>$C$4</formula>
    </cfRule>
  </conditionalFormatting>
  <conditionalFormatting sqref="H44">
    <cfRule type="cellIs" dxfId="654" priority="394" operator="lessThan">
      <formula>$C$4</formula>
    </cfRule>
  </conditionalFormatting>
  <conditionalFormatting sqref="H45">
    <cfRule type="cellIs" dxfId="653" priority="395" operator="lessThan">
      <formula>$C$4</formula>
    </cfRule>
  </conditionalFormatting>
  <conditionalFormatting sqref="H46">
    <cfRule type="cellIs" dxfId="652" priority="396" operator="lessThan">
      <formula>$C$4</formula>
    </cfRule>
  </conditionalFormatting>
  <conditionalFormatting sqref="H47">
    <cfRule type="cellIs" dxfId="651" priority="397" operator="lessThan">
      <formula>$C$4</formula>
    </cfRule>
  </conditionalFormatting>
  <conditionalFormatting sqref="H48">
    <cfRule type="cellIs" dxfId="650" priority="398" operator="lessThan">
      <formula>$C$4</formula>
    </cfRule>
  </conditionalFormatting>
  <conditionalFormatting sqref="H49">
    <cfRule type="cellIs" dxfId="649" priority="399" operator="lessThan">
      <formula>$C$4</formula>
    </cfRule>
  </conditionalFormatting>
  <conditionalFormatting sqref="H50">
    <cfRule type="cellIs" dxfId="648" priority="400" operator="lessThan">
      <formula>$C$4</formula>
    </cfRule>
  </conditionalFormatting>
  <conditionalFormatting sqref="I11">
    <cfRule type="cellIs" dxfId="647" priority="401" operator="lessThan">
      <formula>$C$4</formula>
    </cfRule>
  </conditionalFormatting>
  <conditionalFormatting sqref="I12">
    <cfRule type="cellIs" dxfId="646" priority="402" operator="lessThan">
      <formula>$C$4</formula>
    </cfRule>
  </conditionalFormatting>
  <conditionalFormatting sqref="I13">
    <cfRule type="cellIs" dxfId="645" priority="403" operator="lessThan">
      <formula>$C$4</formula>
    </cfRule>
  </conditionalFormatting>
  <conditionalFormatting sqref="I14">
    <cfRule type="cellIs" dxfId="644" priority="404" operator="lessThan">
      <formula>$C$4</formula>
    </cfRule>
  </conditionalFormatting>
  <conditionalFormatting sqref="I15">
    <cfRule type="cellIs" dxfId="643" priority="405" operator="lessThan">
      <formula>$C$4</formula>
    </cfRule>
  </conditionalFormatting>
  <conditionalFormatting sqref="I16">
    <cfRule type="cellIs" dxfId="642" priority="406" operator="lessThan">
      <formula>$C$4</formula>
    </cfRule>
  </conditionalFormatting>
  <conditionalFormatting sqref="I17">
    <cfRule type="cellIs" dxfId="641" priority="407" operator="lessThan">
      <formula>$C$4</formula>
    </cfRule>
  </conditionalFormatting>
  <conditionalFormatting sqref="I18">
    <cfRule type="cellIs" dxfId="640" priority="408" operator="lessThan">
      <formula>$C$4</formula>
    </cfRule>
  </conditionalFormatting>
  <conditionalFormatting sqref="I19">
    <cfRule type="cellIs" dxfId="639" priority="409" operator="lessThan">
      <formula>$C$4</formula>
    </cfRule>
  </conditionalFormatting>
  <conditionalFormatting sqref="I20">
    <cfRule type="cellIs" dxfId="638" priority="410" operator="lessThan">
      <formula>$C$4</formula>
    </cfRule>
  </conditionalFormatting>
  <conditionalFormatting sqref="I21">
    <cfRule type="cellIs" dxfId="637" priority="411" operator="lessThan">
      <formula>$C$4</formula>
    </cfRule>
  </conditionalFormatting>
  <conditionalFormatting sqref="I22">
    <cfRule type="cellIs" dxfId="636" priority="412" operator="lessThan">
      <formula>$C$4</formula>
    </cfRule>
  </conditionalFormatting>
  <conditionalFormatting sqref="I23">
    <cfRule type="cellIs" dxfId="635" priority="413" operator="lessThan">
      <formula>$C$4</formula>
    </cfRule>
  </conditionalFormatting>
  <conditionalFormatting sqref="I24">
    <cfRule type="cellIs" dxfId="634" priority="414" operator="lessThan">
      <formula>$C$4</formula>
    </cfRule>
  </conditionalFormatting>
  <conditionalFormatting sqref="I25">
    <cfRule type="cellIs" dxfId="633" priority="415" operator="lessThan">
      <formula>$C$4</formula>
    </cfRule>
  </conditionalFormatting>
  <conditionalFormatting sqref="I26">
    <cfRule type="cellIs" dxfId="632" priority="416" operator="lessThan">
      <formula>$C$4</formula>
    </cfRule>
  </conditionalFormatting>
  <conditionalFormatting sqref="I27">
    <cfRule type="cellIs" dxfId="631" priority="417" operator="lessThan">
      <formula>$C$4</formula>
    </cfRule>
  </conditionalFormatting>
  <conditionalFormatting sqref="I28">
    <cfRule type="cellIs" dxfId="630" priority="418" operator="lessThan">
      <formula>$C$4</formula>
    </cfRule>
  </conditionalFormatting>
  <conditionalFormatting sqref="I29">
    <cfRule type="cellIs" dxfId="629" priority="419" operator="lessThan">
      <formula>$C$4</formula>
    </cfRule>
  </conditionalFormatting>
  <conditionalFormatting sqref="I30">
    <cfRule type="cellIs" dxfId="628" priority="420" operator="lessThan">
      <formula>$C$4</formula>
    </cfRule>
  </conditionalFormatting>
  <conditionalFormatting sqref="I31">
    <cfRule type="cellIs" dxfId="627" priority="421" operator="lessThan">
      <formula>$C$4</formula>
    </cfRule>
  </conditionalFormatting>
  <conditionalFormatting sqref="I32">
    <cfRule type="cellIs" dxfId="626" priority="422" operator="lessThan">
      <formula>$C$4</formula>
    </cfRule>
  </conditionalFormatting>
  <conditionalFormatting sqref="I33">
    <cfRule type="cellIs" dxfId="625" priority="423" operator="lessThan">
      <formula>$C$4</formula>
    </cfRule>
  </conditionalFormatting>
  <conditionalFormatting sqref="I34">
    <cfRule type="cellIs" dxfId="624" priority="424" operator="lessThan">
      <formula>$C$4</formula>
    </cfRule>
  </conditionalFormatting>
  <conditionalFormatting sqref="I35">
    <cfRule type="cellIs" dxfId="623" priority="425" operator="lessThan">
      <formula>$C$4</formula>
    </cfRule>
  </conditionalFormatting>
  <conditionalFormatting sqref="I36">
    <cfRule type="cellIs" dxfId="622" priority="426" operator="lessThan">
      <formula>$C$4</formula>
    </cfRule>
  </conditionalFormatting>
  <conditionalFormatting sqref="I37">
    <cfRule type="cellIs" dxfId="621" priority="427" operator="lessThan">
      <formula>$C$4</formula>
    </cfRule>
  </conditionalFormatting>
  <conditionalFormatting sqref="I38">
    <cfRule type="cellIs" dxfId="620" priority="428" operator="lessThan">
      <formula>$C$4</formula>
    </cfRule>
  </conditionalFormatting>
  <conditionalFormatting sqref="I39">
    <cfRule type="cellIs" dxfId="619" priority="429" operator="lessThan">
      <formula>$C$4</formula>
    </cfRule>
  </conditionalFormatting>
  <conditionalFormatting sqref="I40">
    <cfRule type="cellIs" dxfId="618" priority="430" operator="lessThan">
      <formula>$C$4</formula>
    </cfRule>
  </conditionalFormatting>
  <conditionalFormatting sqref="I41">
    <cfRule type="cellIs" dxfId="617" priority="431" operator="lessThan">
      <formula>$C$4</formula>
    </cfRule>
  </conditionalFormatting>
  <conditionalFormatting sqref="I42">
    <cfRule type="cellIs" dxfId="616" priority="432" operator="lessThan">
      <formula>$C$4</formula>
    </cfRule>
  </conditionalFormatting>
  <conditionalFormatting sqref="I43">
    <cfRule type="cellIs" dxfId="615" priority="433" operator="lessThan">
      <formula>$C$4</formula>
    </cfRule>
  </conditionalFormatting>
  <conditionalFormatting sqref="I44">
    <cfRule type="cellIs" dxfId="614" priority="434" operator="lessThan">
      <formula>$C$4</formula>
    </cfRule>
  </conditionalFormatting>
  <conditionalFormatting sqref="I45">
    <cfRule type="cellIs" dxfId="613" priority="435" operator="lessThan">
      <formula>$C$4</formula>
    </cfRule>
  </conditionalFormatting>
  <conditionalFormatting sqref="I46">
    <cfRule type="cellIs" dxfId="612" priority="436" operator="lessThan">
      <formula>$C$4</formula>
    </cfRule>
  </conditionalFormatting>
  <conditionalFormatting sqref="I47">
    <cfRule type="cellIs" dxfId="611" priority="437" operator="lessThan">
      <formula>$C$4</formula>
    </cfRule>
  </conditionalFormatting>
  <conditionalFormatting sqref="I48">
    <cfRule type="cellIs" dxfId="610" priority="438" operator="lessThan">
      <formula>$C$4</formula>
    </cfRule>
  </conditionalFormatting>
  <conditionalFormatting sqref="I49">
    <cfRule type="cellIs" dxfId="609" priority="439" operator="lessThan">
      <formula>$C$4</formula>
    </cfRule>
  </conditionalFormatting>
  <conditionalFormatting sqref="I50">
    <cfRule type="cellIs" dxfId="608" priority="440" operator="lessThan">
      <formula>$C$4</formula>
    </cfRule>
  </conditionalFormatting>
  <conditionalFormatting sqref="I52">
    <cfRule type="cellIs" dxfId="607" priority="441" operator="lessThan">
      <formula>$C$4</formula>
    </cfRule>
  </conditionalFormatting>
  <conditionalFormatting sqref="J11">
    <cfRule type="cellIs" dxfId="606" priority="442" operator="lessThan">
      <formula>$C$4</formula>
    </cfRule>
  </conditionalFormatting>
  <conditionalFormatting sqref="J12">
    <cfRule type="cellIs" dxfId="605" priority="443" operator="lessThan">
      <formula>$C$4</formula>
    </cfRule>
  </conditionalFormatting>
  <conditionalFormatting sqref="J13">
    <cfRule type="cellIs" dxfId="604" priority="444" operator="lessThan">
      <formula>$C$4</formula>
    </cfRule>
  </conditionalFormatting>
  <conditionalFormatting sqref="J14">
    <cfRule type="cellIs" dxfId="603" priority="445" operator="lessThan">
      <formula>$C$4</formula>
    </cfRule>
  </conditionalFormatting>
  <conditionalFormatting sqref="J15">
    <cfRule type="cellIs" dxfId="602" priority="446" operator="lessThan">
      <formula>$C$4</formula>
    </cfRule>
  </conditionalFormatting>
  <conditionalFormatting sqref="J16">
    <cfRule type="cellIs" dxfId="601" priority="447" operator="lessThan">
      <formula>$C$4</formula>
    </cfRule>
  </conditionalFormatting>
  <conditionalFormatting sqref="J17">
    <cfRule type="cellIs" dxfId="600" priority="448" operator="lessThan">
      <formula>$C$4</formula>
    </cfRule>
  </conditionalFormatting>
  <conditionalFormatting sqref="J18">
    <cfRule type="cellIs" dxfId="599" priority="449" operator="lessThan">
      <formula>$C$4</formula>
    </cfRule>
  </conditionalFormatting>
  <conditionalFormatting sqref="J19">
    <cfRule type="cellIs" dxfId="598" priority="450" operator="lessThan">
      <formula>$C$4</formula>
    </cfRule>
  </conditionalFormatting>
  <conditionalFormatting sqref="J20">
    <cfRule type="cellIs" dxfId="597" priority="451" operator="lessThan">
      <formula>$C$4</formula>
    </cfRule>
  </conditionalFormatting>
  <conditionalFormatting sqref="J21">
    <cfRule type="cellIs" dxfId="596" priority="452" operator="lessThan">
      <formula>$C$4</formula>
    </cfRule>
  </conditionalFormatting>
  <conditionalFormatting sqref="J22">
    <cfRule type="cellIs" dxfId="595" priority="453" operator="lessThan">
      <formula>$C$4</formula>
    </cfRule>
  </conditionalFormatting>
  <conditionalFormatting sqref="J23">
    <cfRule type="cellIs" dxfId="594" priority="454" operator="lessThan">
      <formula>$C$4</formula>
    </cfRule>
  </conditionalFormatting>
  <conditionalFormatting sqref="J24">
    <cfRule type="cellIs" dxfId="593" priority="455" operator="lessThan">
      <formula>$C$4</formula>
    </cfRule>
  </conditionalFormatting>
  <conditionalFormatting sqref="J25">
    <cfRule type="cellIs" dxfId="592" priority="456" operator="lessThan">
      <formula>$C$4</formula>
    </cfRule>
  </conditionalFormatting>
  <conditionalFormatting sqref="J26">
    <cfRule type="cellIs" dxfId="591" priority="457" operator="lessThan">
      <formula>$C$4</formula>
    </cfRule>
  </conditionalFormatting>
  <conditionalFormatting sqref="J27">
    <cfRule type="cellIs" dxfId="590" priority="458" operator="lessThan">
      <formula>$C$4</formula>
    </cfRule>
  </conditionalFormatting>
  <conditionalFormatting sqref="J28">
    <cfRule type="cellIs" dxfId="589" priority="459" operator="lessThan">
      <formula>$C$4</formula>
    </cfRule>
  </conditionalFormatting>
  <conditionalFormatting sqref="J29">
    <cfRule type="cellIs" dxfId="588" priority="460" operator="lessThan">
      <formula>$C$4</formula>
    </cfRule>
  </conditionalFormatting>
  <conditionalFormatting sqref="J30">
    <cfRule type="cellIs" dxfId="587" priority="461" operator="lessThan">
      <formula>$C$4</formula>
    </cfRule>
  </conditionalFormatting>
  <conditionalFormatting sqref="J31">
    <cfRule type="cellIs" dxfId="586" priority="462" operator="lessThan">
      <formula>$C$4</formula>
    </cfRule>
  </conditionalFormatting>
  <conditionalFormatting sqref="J32">
    <cfRule type="cellIs" dxfId="585" priority="463" operator="lessThan">
      <formula>$C$4</formula>
    </cfRule>
  </conditionalFormatting>
  <conditionalFormatting sqref="J33">
    <cfRule type="cellIs" dxfId="584" priority="464" operator="lessThan">
      <formula>$C$4</formula>
    </cfRule>
  </conditionalFormatting>
  <conditionalFormatting sqref="J34">
    <cfRule type="cellIs" dxfId="583" priority="465" operator="lessThan">
      <formula>$C$4</formula>
    </cfRule>
  </conditionalFormatting>
  <conditionalFormatting sqref="J35">
    <cfRule type="cellIs" dxfId="582" priority="466" operator="lessThan">
      <formula>$C$4</formula>
    </cfRule>
  </conditionalFormatting>
  <conditionalFormatting sqref="J36">
    <cfRule type="cellIs" dxfId="581" priority="467" operator="lessThan">
      <formula>$C$4</formula>
    </cfRule>
  </conditionalFormatting>
  <conditionalFormatting sqref="J37">
    <cfRule type="cellIs" dxfId="580" priority="468" operator="lessThan">
      <formula>$C$4</formula>
    </cfRule>
  </conditionalFormatting>
  <conditionalFormatting sqref="J38">
    <cfRule type="cellIs" dxfId="579" priority="469" operator="lessThan">
      <formula>$C$4</formula>
    </cfRule>
  </conditionalFormatting>
  <conditionalFormatting sqref="J39">
    <cfRule type="cellIs" dxfId="578" priority="470" operator="lessThan">
      <formula>$C$4</formula>
    </cfRule>
  </conditionalFormatting>
  <conditionalFormatting sqref="J40">
    <cfRule type="cellIs" dxfId="577" priority="471" operator="lessThan">
      <formula>$C$4</formula>
    </cfRule>
  </conditionalFormatting>
  <conditionalFormatting sqref="J41">
    <cfRule type="cellIs" dxfId="576" priority="472" operator="lessThan">
      <formula>$C$4</formula>
    </cfRule>
  </conditionalFormatting>
  <conditionalFormatting sqref="J42">
    <cfRule type="cellIs" dxfId="575" priority="473" operator="lessThan">
      <formula>$C$4</formula>
    </cfRule>
  </conditionalFormatting>
  <conditionalFormatting sqref="J43">
    <cfRule type="cellIs" dxfId="574" priority="474" operator="lessThan">
      <formula>$C$4</formula>
    </cfRule>
  </conditionalFormatting>
  <conditionalFormatting sqref="J44">
    <cfRule type="cellIs" dxfId="573" priority="475" operator="lessThan">
      <formula>$C$4</formula>
    </cfRule>
  </conditionalFormatting>
  <conditionalFormatting sqref="J45">
    <cfRule type="cellIs" dxfId="572" priority="476" operator="lessThan">
      <formula>$C$4</formula>
    </cfRule>
  </conditionalFormatting>
  <conditionalFormatting sqref="J46">
    <cfRule type="cellIs" dxfId="571" priority="477" operator="lessThan">
      <formula>$C$4</formula>
    </cfRule>
  </conditionalFormatting>
  <conditionalFormatting sqref="J47">
    <cfRule type="cellIs" dxfId="570" priority="478" operator="lessThan">
      <formula>$C$4</formula>
    </cfRule>
  </conditionalFormatting>
  <conditionalFormatting sqref="J48">
    <cfRule type="cellIs" dxfId="569" priority="479" operator="lessThan">
      <formula>$C$4</formula>
    </cfRule>
  </conditionalFormatting>
  <conditionalFormatting sqref="J49">
    <cfRule type="cellIs" dxfId="568" priority="480" operator="lessThan">
      <formula>$C$4</formula>
    </cfRule>
  </conditionalFormatting>
  <conditionalFormatting sqref="J50">
    <cfRule type="cellIs" dxfId="567" priority="481" operator="lessThan">
      <formula>$C$4</formula>
    </cfRule>
  </conditionalFormatting>
  <conditionalFormatting sqref="E11">
    <cfRule type="cellIs" dxfId="566" priority="482" operator="lessThan">
      <formula>$C$4</formula>
    </cfRule>
  </conditionalFormatting>
  <conditionalFormatting sqref="E12">
    <cfRule type="cellIs" dxfId="565" priority="483" operator="lessThan">
      <formula>$C$4</formula>
    </cfRule>
  </conditionalFormatting>
  <conditionalFormatting sqref="E13">
    <cfRule type="cellIs" dxfId="564" priority="484" operator="lessThan">
      <formula>$C$4</formula>
    </cfRule>
  </conditionalFormatting>
  <conditionalFormatting sqref="E14">
    <cfRule type="cellIs" dxfId="563" priority="485" operator="lessThan">
      <formula>$C$4</formula>
    </cfRule>
  </conditionalFormatting>
  <conditionalFormatting sqref="E15">
    <cfRule type="cellIs" dxfId="562" priority="486" operator="lessThan">
      <formula>$C$4</formula>
    </cfRule>
  </conditionalFormatting>
  <conditionalFormatting sqref="E16">
    <cfRule type="cellIs" dxfId="561" priority="487" operator="lessThan">
      <formula>$C$4</formula>
    </cfRule>
  </conditionalFormatting>
  <conditionalFormatting sqref="E17">
    <cfRule type="cellIs" dxfId="560" priority="488" operator="lessThan">
      <formula>$C$4</formula>
    </cfRule>
  </conditionalFormatting>
  <conditionalFormatting sqref="E18">
    <cfRule type="cellIs" dxfId="559" priority="489" operator="lessThan">
      <formula>$C$4</formula>
    </cfRule>
  </conditionalFormatting>
  <conditionalFormatting sqref="E19">
    <cfRule type="cellIs" dxfId="558" priority="490" operator="lessThan">
      <formula>$C$4</formula>
    </cfRule>
  </conditionalFormatting>
  <conditionalFormatting sqref="E20">
    <cfRule type="cellIs" dxfId="557" priority="491" operator="lessThan">
      <formula>$C$4</formula>
    </cfRule>
  </conditionalFormatting>
  <conditionalFormatting sqref="E21">
    <cfRule type="cellIs" dxfId="556" priority="492" operator="lessThan">
      <formula>$C$4</formula>
    </cfRule>
  </conditionalFormatting>
  <conditionalFormatting sqref="E22">
    <cfRule type="cellIs" dxfId="555" priority="493" operator="lessThan">
      <formula>$C$4</formula>
    </cfRule>
  </conditionalFormatting>
  <conditionalFormatting sqref="E23">
    <cfRule type="cellIs" dxfId="554" priority="494" operator="lessThan">
      <formula>$C$4</formula>
    </cfRule>
  </conditionalFormatting>
  <conditionalFormatting sqref="E24">
    <cfRule type="cellIs" dxfId="553" priority="495" operator="lessThan">
      <formula>$C$4</formula>
    </cfRule>
  </conditionalFormatting>
  <conditionalFormatting sqref="E25">
    <cfRule type="cellIs" dxfId="552" priority="496" operator="lessThan">
      <formula>$C$4</formula>
    </cfRule>
  </conditionalFormatting>
  <conditionalFormatting sqref="E26">
    <cfRule type="cellIs" dxfId="551" priority="497" operator="lessThan">
      <formula>$C$4</formula>
    </cfRule>
  </conditionalFormatting>
  <conditionalFormatting sqref="E27">
    <cfRule type="cellIs" dxfId="550" priority="498" operator="lessThan">
      <formula>$C$4</formula>
    </cfRule>
  </conditionalFormatting>
  <conditionalFormatting sqref="E28">
    <cfRule type="cellIs" dxfId="549" priority="499" operator="lessThan">
      <formula>$C$4</formula>
    </cfRule>
  </conditionalFormatting>
  <conditionalFormatting sqref="E29">
    <cfRule type="cellIs" dxfId="548" priority="500" operator="lessThan">
      <formula>$C$4</formula>
    </cfRule>
  </conditionalFormatting>
  <conditionalFormatting sqref="E30">
    <cfRule type="cellIs" dxfId="547" priority="501" operator="lessThan">
      <formula>$C$4</formula>
    </cfRule>
  </conditionalFormatting>
  <conditionalFormatting sqref="E31">
    <cfRule type="cellIs" dxfId="546" priority="502" operator="lessThan">
      <formula>$C$4</formula>
    </cfRule>
  </conditionalFormatting>
  <conditionalFormatting sqref="E32">
    <cfRule type="cellIs" dxfId="545" priority="503" operator="lessThan">
      <formula>$C$4</formula>
    </cfRule>
  </conditionalFormatting>
  <conditionalFormatting sqref="E33">
    <cfRule type="cellIs" dxfId="544" priority="504" operator="lessThan">
      <formula>$C$4</formula>
    </cfRule>
  </conditionalFormatting>
  <conditionalFormatting sqref="E34">
    <cfRule type="cellIs" dxfId="543" priority="505" operator="lessThan">
      <formula>$C$4</formula>
    </cfRule>
  </conditionalFormatting>
  <conditionalFormatting sqref="E35">
    <cfRule type="cellIs" dxfId="542" priority="506" operator="lessThan">
      <formula>$C$4</formula>
    </cfRule>
  </conditionalFormatting>
  <conditionalFormatting sqref="E36">
    <cfRule type="cellIs" dxfId="541" priority="507" operator="lessThan">
      <formula>$C$4</formula>
    </cfRule>
  </conditionalFormatting>
  <conditionalFormatting sqref="E37">
    <cfRule type="cellIs" dxfId="540" priority="508" operator="lessThan">
      <formula>$C$4</formula>
    </cfRule>
  </conditionalFormatting>
  <conditionalFormatting sqref="E38">
    <cfRule type="cellIs" dxfId="539" priority="509" operator="lessThan">
      <formula>$C$4</formula>
    </cfRule>
  </conditionalFormatting>
  <conditionalFormatting sqref="E39">
    <cfRule type="cellIs" dxfId="538" priority="510" operator="lessThan">
      <formula>$C$4</formula>
    </cfRule>
  </conditionalFormatting>
  <conditionalFormatting sqref="E40">
    <cfRule type="cellIs" dxfId="537" priority="511" operator="lessThan">
      <formula>$C$4</formula>
    </cfRule>
  </conditionalFormatting>
  <conditionalFormatting sqref="E41">
    <cfRule type="cellIs" dxfId="536" priority="512" operator="lessThan">
      <formula>$C$4</formula>
    </cfRule>
  </conditionalFormatting>
  <conditionalFormatting sqref="E42">
    <cfRule type="cellIs" dxfId="535" priority="513" operator="lessThan">
      <formula>$C$4</formula>
    </cfRule>
  </conditionalFormatting>
  <conditionalFormatting sqref="E43">
    <cfRule type="cellIs" dxfId="534" priority="514" operator="lessThan">
      <formula>$C$4</formula>
    </cfRule>
  </conditionalFormatting>
  <conditionalFormatting sqref="E44">
    <cfRule type="cellIs" dxfId="533" priority="515" operator="lessThan">
      <formula>$C$4</formula>
    </cfRule>
  </conditionalFormatting>
  <conditionalFormatting sqref="E45">
    <cfRule type="cellIs" dxfId="532" priority="516" operator="lessThan">
      <formula>$C$4</formula>
    </cfRule>
  </conditionalFormatting>
  <conditionalFormatting sqref="E46">
    <cfRule type="cellIs" dxfId="531" priority="517" operator="lessThan">
      <formula>$C$4</formula>
    </cfRule>
  </conditionalFormatting>
  <conditionalFormatting sqref="E47">
    <cfRule type="cellIs" dxfId="530" priority="518" operator="lessThan">
      <formula>$C$4</formula>
    </cfRule>
  </conditionalFormatting>
  <conditionalFormatting sqref="E48">
    <cfRule type="cellIs" dxfId="529" priority="519" operator="lessThan">
      <formula>$C$4</formula>
    </cfRule>
  </conditionalFormatting>
  <conditionalFormatting sqref="E49">
    <cfRule type="cellIs" dxfId="528" priority="520" operator="lessThan">
      <formula>$C$4</formula>
    </cfRule>
  </conditionalFormatting>
  <conditionalFormatting sqref="E50">
    <cfRule type="cellIs" dxfId="527" priority="521" operator="lessThan">
      <formula>$C$4</formula>
    </cfRule>
  </conditionalFormatting>
  <conditionalFormatting sqref="I53">
    <cfRule type="cellIs" dxfId="526" priority="522" operator="lessThan">
      <formula>$C$4</formula>
    </cfRule>
  </conditionalFormatting>
  <conditionalFormatting sqref="I54">
    <cfRule type="cellIs" dxfId="525" priority="523" operator="lessThan">
      <formula>$C$4</formula>
    </cfRule>
  </conditionalFormatting>
  <conditionalFormatting sqref="I55">
    <cfRule type="cellIs" dxfId="524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A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 x14ac:dyDescent="0.25"/>
  <cols>
    <col min="1" max="1" width="4.7109375" customWidth="1"/>
    <col min="2" max="2" width="0" hidden="1" customWidth="1"/>
    <col min="3" max="3" width="44" customWidth="1"/>
    <col min="4" max="4" width="2.85546875" customWidth="1"/>
    <col min="5" max="5" width="14.85546875" hidden="1" customWidth="1"/>
    <col min="6" max="6" width="2.85546875" hidden="1" customWidth="1"/>
    <col min="7" max="11" width="8.7109375" customWidth="1"/>
    <col min="12" max="12" width="28.140625" customWidth="1"/>
    <col min="13" max="13" width="2.85546875" customWidth="1"/>
    <col min="14" max="14" width="7.140625" hidden="1" customWidth="1"/>
    <col min="15" max="16" width="8.7109375" customWidth="1"/>
    <col min="18" max="32" width="5.140625" customWidth="1"/>
    <col min="33" max="37" width="5.140625" hidden="1" customWidth="1"/>
    <col min="38" max="38" width="9.140625" customWidth="1"/>
    <col min="39" max="43" width="5.140625" customWidth="1"/>
  </cols>
  <sheetData>
    <row r="1" spans="1:157" ht="15.75" customHeight="1" x14ac:dyDescent="0.25">
      <c r="A1" s="9">
        <v>111</v>
      </c>
      <c r="B1" s="13"/>
      <c r="C1" s="16" t="s">
        <v>0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</row>
    <row r="2" spans="1:157" ht="16.5" customHeight="1" x14ac:dyDescent="0.25">
      <c r="A2" s="10" t="s">
        <v>1</v>
      </c>
      <c r="B2" s="15"/>
      <c r="C2" s="17" t="s">
        <v>2</v>
      </c>
      <c r="D2" s="18"/>
      <c r="E2" s="20" t="s">
        <v>3</v>
      </c>
      <c r="F2" s="18"/>
      <c r="G2" s="20" t="s">
        <v>127</v>
      </c>
      <c r="H2" s="13"/>
      <c r="I2" s="25"/>
      <c r="J2" s="25"/>
      <c r="K2" s="27">
        <v>11</v>
      </c>
      <c r="L2" s="29" t="s">
        <v>5</v>
      </c>
      <c r="M2" s="30"/>
      <c r="N2" s="21"/>
      <c r="O2" s="37"/>
      <c r="P2" s="37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3"/>
      <c r="CX2" s="13"/>
      <c r="CY2" s="13"/>
      <c r="CZ2" s="13"/>
      <c r="DA2" s="13"/>
      <c r="DB2" s="13"/>
      <c r="DC2" s="13"/>
      <c r="DD2" s="13"/>
      <c r="DE2" s="13"/>
      <c r="DF2" s="13"/>
      <c r="DG2" s="13"/>
      <c r="DH2" s="13"/>
      <c r="DI2" s="13"/>
      <c r="DJ2" s="13"/>
      <c r="DK2" s="13"/>
      <c r="DL2" s="13"/>
      <c r="DM2" s="13"/>
      <c r="DN2" s="13"/>
      <c r="DO2" s="13"/>
      <c r="DP2" s="13"/>
      <c r="DQ2" s="13"/>
      <c r="DR2" s="13"/>
      <c r="DS2" s="13"/>
      <c r="DT2" s="13"/>
      <c r="DU2" s="13"/>
      <c r="DV2" s="13"/>
      <c r="DW2" s="13"/>
      <c r="DX2" s="13"/>
      <c r="DY2" s="13"/>
      <c r="DZ2" s="13"/>
      <c r="EA2" s="13"/>
      <c r="EB2" s="13"/>
      <c r="EC2" s="13"/>
      <c r="ED2" s="13"/>
      <c r="EE2" s="13"/>
      <c r="EF2" s="13"/>
      <c r="EG2" s="13"/>
      <c r="EH2" s="13"/>
      <c r="EI2" s="13"/>
      <c r="EJ2" s="13"/>
      <c r="EK2" s="13"/>
      <c r="EL2" s="13"/>
      <c r="EM2" s="13"/>
      <c r="EN2" s="13"/>
      <c r="EO2" s="13"/>
      <c r="EP2" s="13"/>
      <c r="EQ2" s="13"/>
      <c r="ER2" s="13"/>
      <c r="ES2" s="13"/>
      <c r="ET2" s="13"/>
      <c r="EU2" s="13"/>
      <c r="EV2" s="13"/>
      <c r="EW2" s="13"/>
      <c r="EX2" s="13"/>
      <c r="EY2" s="13"/>
      <c r="EZ2" s="13"/>
      <c r="FA2" s="13"/>
    </row>
    <row r="3" spans="1:157" ht="15.75" customHeight="1" x14ac:dyDescent="0.25">
      <c r="A3" s="10" t="s">
        <v>6</v>
      </c>
      <c r="B3" s="15"/>
      <c r="C3" s="17" t="s">
        <v>7</v>
      </c>
      <c r="D3" s="18"/>
      <c r="E3" s="21" t="s">
        <v>8</v>
      </c>
      <c r="F3" s="18"/>
      <c r="G3" s="21" t="s">
        <v>9</v>
      </c>
      <c r="H3" s="13"/>
      <c r="I3" s="25"/>
      <c r="J3" s="25"/>
      <c r="K3" s="28"/>
      <c r="L3" s="13"/>
      <c r="M3" s="30"/>
      <c r="N3" s="21"/>
      <c r="O3" s="37"/>
      <c r="P3" s="37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  <c r="DB3" s="13"/>
      <c r="DC3" s="13"/>
      <c r="DD3" s="13"/>
      <c r="DE3" s="13"/>
      <c r="DF3" s="13"/>
      <c r="DG3" s="13"/>
      <c r="DH3" s="13"/>
      <c r="DI3" s="13"/>
      <c r="DJ3" s="13"/>
      <c r="DK3" s="13"/>
      <c r="DL3" s="13"/>
      <c r="DM3" s="13"/>
      <c r="DN3" s="13"/>
      <c r="DO3" s="13"/>
      <c r="DP3" s="13"/>
      <c r="DQ3" s="13"/>
      <c r="DR3" s="13"/>
      <c r="DS3" s="13"/>
      <c r="DT3" s="13"/>
      <c r="DU3" s="13"/>
      <c r="DV3" s="13"/>
      <c r="DW3" s="13"/>
      <c r="DX3" s="13"/>
      <c r="DY3" s="13"/>
      <c r="DZ3" s="13"/>
      <c r="EA3" s="13"/>
      <c r="EB3" s="13"/>
      <c r="EC3" s="13"/>
      <c r="ED3" s="13"/>
      <c r="EE3" s="13"/>
      <c r="EF3" s="13"/>
      <c r="EG3" s="13"/>
      <c r="EH3" s="13"/>
      <c r="EI3" s="13"/>
      <c r="EJ3" s="13"/>
      <c r="EK3" s="13"/>
      <c r="EL3" s="13"/>
      <c r="EM3" s="13"/>
      <c r="EN3" s="13"/>
      <c r="EO3" s="13"/>
      <c r="EP3" s="13"/>
      <c r="EQ3" s="13"/>
      <c r="ER3" s="13"/>
      <c r="ES3" s="13"/>
      <c r="ET3" s="13"/>
      <c r="EU3" s="13"/>
      <c r="EV3" s="13"/>
      <c r="EW3" s="13"/>
      <c r="EX3" s="13"/>
      <c r="EY3" s="13"/>
      <c r="EZ3" s="13"/>
      <c r="FA3" s="13"/>
    </row>
    <row r="4" spans="1:157" ht="16.5" customHeight="1" x14ac:dyDescent="0.25">
      <c r="A4" s="11" t="s">
        <v>10</v>
      </c>
      <c r="B4" s="15"/>
      <c r="C4" s="55">
        <v>78</v>
      </c>
      <c r="D4" s="18"/>
      <c r="E4" s="22"/>
      <c r="F4" s="18"/>
      <c r="G4" s="12"/>
      <c r="H4" s="12"/>
      <c r="I4" s="25"/>
      <c r="J4" s="25"/>
      <c r="K4" s="28"/>
      <c r="L4" s="30"/>
      <c r="M4" s="30"/>
      <c r="N4" s="21"/>
      <c r="O4" s="37"/>
      <c r="P4" s="37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  <c r="BY4" s="13"/>
      <c r="BZ4" s="13"/>
      <c r="CA4" s="13"/>
      <c r="CB4" s="13"/>
      <c r="CC4" s="13"/>
      <c r="CD4" s="13"/>
      <c r="CE4" s="13"/>
      <c r="CF4" s="13"/>
      <c r="CG4" s="13"/>
      <c r="CH4" s="13"/>
      <c r="CI4" s="13"/>
      <c r="CJ4" s="13"/>
      <c r="CK4" s="13"/>
      <c r="CL4" s="13"/>
      <c r="CM4" s="13"/>
      <c r="CN4" s="13"/>
      <c r="CO4" s="13"/>
      <c r="CP4" s="13"/>
      <c r="CQ4" s="13"/>
      <c r="CR4" s="13"/>
      <c r="CS4" s="13"/>
      <c r="CT4" s="13"/>
      <c r="CU4" s="13"/>
      <c r="CV4" s="13"/>
      <c r="CW4" s="13"/>
      <c r="CX4" s="13"/>
      <c r="CY4" s="13"/>
      <c r="CZ4" s="13"/>
      <c r="DA4" s="13"/>
      <c r="DB4" s="13"/>
      <c r="DC4" s="13"/>
      <c r="DD4" s="13"/>
      <c r="DE4" s="13"/>
      <c r="DF4" s="13"/>
      <c r="DG4" s="13"/>
      <c r="DH4" s="13"/>
      <c r="DI4" s="13"/>
      <c r="DJ4" s="13"/>
      <c r="DK4" s="13"/>
      <c r="DL4" s="13"/>
      <c r="DM4" s="13"/>
      <c r="DN4" s="13"/>
      <c r="DO4" s="13"/>
      <c r="DP4" s="13"/>
      <c r="DQ4" s="13"/>
      <c r="DR4" s="13"/>
      <c r="DS4" s="13"/>
      <c r="DT4" s="13"/>
      <c r="DU4" s="13"/>
      <c r="DV4" s="13"/>
      <c r="DW4" s="13"/>
      <c r="DX4" s="13"/>
      <c r="DY4" s="13"/>
      <c r="DZ4" s="13"/>
      <c r="EA4" s="13"/>
      <c r="EB4" s="13"/>
      <c r="EC4" s="13"/>
      <c r="ED4" s="13"/>
      <c r="EE4" s="13"/>
      <c r="EF4" s="13"/>
      <c r="EG4" s="13"/>
      <c r="EH4" s="13"/>
      <c r="EI4" s="13"/>
      <c r="EJ4" s="13"/>
      <c r="EK4" s="13"/>
      <c r="EL4" s="13"/>
      <c r="EM4" s="13"/>
      <c r="EN4" s="13"/>
      <c r="EO4" s="13"/>
      <c r="EP4" s="13"/>
      <c r="EQ4" s="13"/>
      <c r="ER4" s="13"/>
      <c r="ES4" s="13"/>
      <c r="ET4" s="13"/>
      <c r="EU4" s="13"/>
      <c r="EV4" s="13"/>
      <c r="EW4" s="13"/>
      <c r="EX4" s="13"/>
      <c r="EY4" s="13"/>
      <c r="EZ4" s="13"/>
      <c r="FA4" s="13"/>
    </row>
    <row r="5" spans="1:157" ht="16.5" hidden="1" customHeight="1" x14ac:dyDescent="0.25">
      <c r="A5" s="12"/>
      <c r="B5" s="15"/>
      <c r="C5" s="17"/>
      <c r="D5" s="18"/>
      <c r="E5" s="22"/>
      <c r="F5" s="18"/>
      <c r="G5" s="12"/>
      <c r="H5" s="12"/>
      <c r="I5" s="25"/>
      <c r="J5" s="25"/>
      <c r="K5" s="28"/>
      <c r="L5" s="30"/>
      <c r="M5" s="30"/>
      <c r="N5" s="21"/>
      <c r="O5" s="37"/>
      <c r="P5" s="37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</row>
    <row r="6" spans="1:157" ht="16.5" hidden="1" customHeight="1" x14ac:dyDescent="0.25">
      <c r="A6" s="13"/>
      <c r="B6" s="15"/>
      <c r="C6" s="17"/>
      <c r="D6" s="18"/>
      <c r="E6" s="22"/>
      <c r="F6" s="18"/>
      <c r="G6" s="12"/>
      <c r="H6" s="12"/>
      <c r="I6" s="25"/>
      <c r="J6" s="25"/>
      <c r="K6" s="28"/>
      <c r="L6" s="30"/>
      <c r="M6" s="30"/>
      <c r="N6" s="21"/>
      <c r="O6" s="37"/>
      <c r="P6" s="37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</row>
    <row r="7" spans="1:157" ht="16.5" customHeight="1" x14ac:dyDescent="0.25">
      <c r="A7" s="12"/>
      <c r="B7" s="15"/>
      <c r="C7" s="17"/>
      <c r="D7" s="18"/>
      <c r="E7" s="22"/>
      <c r="F7" s="18"/>
      <c r="G7" s="12"/>
      <c r="H7" s="12"/>
      <c r="I7" s="25"/>
      <c r="J7" s="25"/>
      <c r="K7" s="28"/>
      <c r="L7" s="30"/>
      <c r="M7" s="30"/>
      <c r="N7" s="33" t="s">
        <v>11</v>
      </c>
      <c r="O7" s="38"/>
      <c r="P7" s="38"/>
      <c r="Q7" s="13"/>
      <c r="R7" s="88" t="s">
        <v>12</v>
      </c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90"/>
      <c r="AN7" s="90"/>
      <c r="AO7" s="90"/>
      <c r="AP7" s="90"/>
      <c r="AQ7" s="90"/>
      <c r="AR7" s="91"/>
      <c r="AS7" s="13"/>
      <c r="AT7" s="65" t="s">
        <v>13</v>
      </c>
      <c r="AU7" s="66"/>
      <c r="AV7" s="66"/>
      <c r="AW7" s="66"/>
      <c r="AX7" s="66"/>
      <c r="AY7" s="67"/>
      <c r="AZ7" s="13"/>
      <c r="BA7" s="56" t="s">
        <v>14</v>
      </c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</row>
    <row r="8" spans="1:157" ht="16.5" customHeight="1" x14ac:dyDescent="0.25">
      <c r="A8" s="71" t="s">
        <v>15</v>
      </c>
      <c r="B8" s="73" t="s">
        <v>16</v>
      </c>
      <c r="C8" s="75" t="s">
        <v>17</v>
      </c>
      <c r="D8" s="19"/>
      <c r="E8" s="77" t="s">
        <v>18</v>
      </c>
      <c r="F8" s="19"/>
      <c r="G8" s="79" t="s">
        <v>19</v>
      </c>
      <c r="H8" s="80"/>
      <c r="I8" s="80"/>
      <c r="J8" s="80"/>
      <c r="K8" s="80"/>
      <c r="L8" s="81"/>
      <c r="M8" s="31"/>
      <c r="N8" s="34"/>
      <c r="O8" s="102" t="s">
        <v>11</v>
      </c>
      <c r="P8" s="103"/>
      <c r="Q8" s="13"/>
      <c r="R8" s="94" t="s">
        <v>20</v>
      </c>
      <c r="S8" s="95"/>
      <c r="T8" s="95"/>
      <c r="U8" s="95"/>
      <c r="V8" s="95"/>
      <c r="W8" s="95"/>
      <c r="X8" s="95"/>
      <c r="Y8" s="95"/>
      <c r="Z8" s="95"/>
      <c r="AA8" s="95"/>
      <c r="AB8" s="95"/>
      <c r="AC8" s="95"/>
      <c r="AD8" s="95"/>
      <c r="AE8" s="95"/>
      <c r="AF8" s="95"/>
      <c r="AG8" s="95"/>
      <c r="AH8" s="95"/>
      <c r="AI8" s="95"/>
      <c r="AJ8" s="95"/>
      <c r="AK8" s="95"/>
      <c r="AL8" s="95"/>
      <c r="AM8" s="94" t="s">
        <v>21</v>
      </c>
      <c r="AN8" s="95"/>
      <c r="AO8" s="95"/>
      <c r="AP8" s="95"/>
      <c r="AQ8" s="95"/>
      <c r="AR8" s="100"/>
      <c r="AS8" s="13"/>
      <c r="AT8" s="68"/>
      <c r="AU8" s="69"/>
      <c r="AV8" s="69"/>
      <c r="AW8" s="69"/>
      <c r="AX8" s="69"/>
      <c r="AY8" s="70"/>
      <c r="AZ8" s="13"/>
      <c r="BA8" s="57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</row>
    <row r="9" spans="1:157" ht="17.25" customHeight="1" x14ac:dyDescent="0.25">
      <c r="A9" s="71"/>
      <c r="B9" s="73"/>
      <c r="C9" s="75"/>
      <c r="D9" s="19"/>
      <c r="E9" s="78"/>
      <c r="F9" s="19"/>
      <c r="G9" s="83" t="s">
        <v>22</v>
      </c>
      <c r="H9" s="83"/>
      <c r="I9" s="84" t="s">
        <v>23</v>
      </c>
      <c r="J9" s="84"/>
      <c r="K9" s="82" t="s">
        <v>24</v>
      </c>
      <c r="L9" s="85" t="s">
        <v>25</v>
      </c>
      <c r="M9" s="32"/>
      <c r="N9" s="104" t="s">
        <v>26</v>
      </c>
      <c r="O9" s="105" t="s">
        <v>27</v>
      </c>
      <c r="P9" s="107" t="s">
        <v>28</v>
      </c>
      <c r="Q9" s="13"/>
      <c r="R9" s="86" t="s">
        <v>29</v>
      </c>
      <c r="S9" s="87"/>
      <c r="T9" s="87"/>
      <c r="U9" s="87" t="s">
        <v>30</v>
      </c>
      <c r="V9" s="87"/>
      <c r="W9" s="87"/>
      <c r="X9" s="87" t="s">
        <v>31</v>
      </c>
      <c r="Y9" s="87"/>
      <c r="Z9" s="87"/>
      <c r="AA9" s="87" t="s">
        <v>32</v>
      </c>
      <c r="AB9" s="87"/>
      <c r="AC9" s="87"/>
      <c r="AD9" s="87" t="s">
        <v>33</v>
      </c>
      <c r="AE9" s="87"/>
      <c r="AF9" s="87"/>
      <c r="AG9" s="44"/>
      <c r="AH9" s="47"/>
      <c r="AI9" s="47"/>
      <c r="AJ9" s="47"/>
      <c r="AK9" s="47"/>
      <c r="AL9" s="92" t="s">
        <v>34</v>
      </c>
      <c r="AM9" s="86" t="s">
        <v>29</v>
      </c>
      <c r="AN9" s="87" t="s">
        <v>30</v>
      </c>
      <c r="AO9" s="87" t="s">
        <v>31</v>
      </c>
      <c r="AP9" s="87" t="s">
        <v>32</v>
      </c>
      <c r="AQ9" s="87" t="s">
        <v>33</v>
      </c>
      <c r="AR9" s="98" t="s">
        <v>35</v>
      </c>
      <c r="AS9" s="13"/>
      <c r="AT9" s="59" t="s">
        <v>29</v>
      </c>
      <c r="AU9" s="61" t="s">
        <v>30</v>
      </c>
      <c r="AV9" s="61" t="s">
        <v>31</v>
      </c>
      <c r="AW9" s="61" t="s">
        <v>32</v>
      </c>
      <c r="AX9" s="61" t="s">
        <v>33</v>
      </c>
      <c r="AY9" s="63" t="s">
        <v>35</v>
      </c>
      <c r="AZ9" s="13"/>
      <c r="BA9" s="57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</row>
    <row r="10" spans="1:157" ht="17.25" customHeight="1" x14ac:dyDescent="0.25">
      <c r="A10" s="72"/>
      <c r="B10" s="74"/>
      <c r="C10" s="76"/>
      <c r="D10" s="19"/>
      <c r="E10" s="78"/>
      <c r="F10" s="19"/>
      <c r="G10" s="23" t="s">
        <v>36</v>
      </c>
      <c r="H10" s="23" t="s">
        <v>37</v>
      </c>
      <c r="I10" s="26" t="s">
        <v>36</v>
      </c>
      <c r="J10" s="26" t="s">
        <v>37</v>
      </c>
      <c r="K10" s="82"/>
      <c r="L10" s="85"/>
      <c r="M10" s="32"/>
      <c r="N10" s="104"/>
      <c r="O10" s="106"/>
      <c r="P10" s="108"/>
      <c r="Q10" s="13"/>
      <c r="R10" s="40" t="s">
        <v>38</v>
      </c>
      <c r="S10" s="41" t="s">
        <v>39</v>
      </c>
      <c r="T10" s="43" t="s">
        <v>40</v>
      </c>
      <c r="U10" s="41" t="s">
        <v>38</v>
      </c>
      <c r="V10" s="41" t="s">
        <v>39</v>
      </c>
      <c r="W10" s="43" t="s">
        <v>40</v>
      </c>
      <c r="X10" s="41" t="s">
        <v>38</v>
      </c>
      <c r="Y10" s="41" t="s">
        <v>39</v>
      </c>
      <c r="Z10" s="43" t="s">
        <v>40</v>
      </c>
      <c r="AA10" s="41" t="s">
        <v>38</v>
      </c>
      <c r="AB10" s="41" t="s">
        <v>39</v>
      </c>
      <c r="AC10" s="43" t="s">
        <v>40</v>
      </c>
      <c r="AD10" s="41" t="s">
        <v>38</v>
      </c>
      <c r="AE10" s="41" t="s">
        <v>39</v>
      </c>
      <c r="AF10" s="43" t="s">
        <v>40</v>
      </c>
      <c r="AG10" s="45" t="s">
        <v>41</v>
      </c>
      <c r="AH10" s="45" t="s">
        <v>42</v>
      </c>
      <c r="AI10" s="45" t="s">
        <v>43</v>
      </c>
      <c r="AJ10" s="45" t="s">
        <v>44</v>
      </c>
      <c r="AK10" s="41" t="s">
        <v>45</v>
      </c>
      <c r="AL10" s="93"/>
      <c r="AM10" s="97"/>
      <c r="AN10" s="96"/>
      <c r="AO10" s="96"/>
      <c r="AP10" s="96"/>
      <c r="AQ10" s="96"/>
      <c r="AR10" s="99"/>
      <c r="AS10" s="13"/>
      <c r="AT10" s="60"/>
      <c r="AU10" s="62"/>
      <c r="AV10" s="62"/>
      <c r="AW10" s="62"/>
      <c r="AX10" s="62"/>
      <c r="AY10" s="64"/>
      <c r="AZ10" s="13"/>
      <c r="BA10" s="58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</row>
    <row r="11" spans="1:157" ht="15.75" customHeight="1" x14ac:dyDescent="0.25">
      <c r="A11" s="14">
        <v>1</v>
      </c>
      <c r="B11" s="14">
        <v>14077</v>
      </c>
      <c r="C11" s="14" t="s">
        <v>128</v>
      </c>
      <c r="D11" s="13"/>
      <c r="E11" s="14">
        <f t="shared" ref="E11:E50" si="0">H11</f>
        <v>80</v>
      </c>
      <c r="F11" s="13"/>
      <c r="G11" s="24">
        <f t="shared" ref="G11:G50" si="1">IF(OR(COUNTBLANK(AL11:AL11)=1,COUNTBLANK(AR11:AR11)=1,COUNTBLANK(O11:O11)=1),"",ROUND(((2*AL11)+AR11+O11)/4,0))</f>
        <v>83</v>
      </c>
      <c r="H11" s="24">
        <f t="shared" ref="H11:H50" si="2">IF(OR(COUNTBLANK(AL11:AL11)=1,COUNTBLANK(AR11:AR11)=1,AND(COUNTBLANK(O11:O11)=1,OR($K$2&lt;&gt;12,UPPER($L$2)&lt;&gt;"GENAP")),AND(COUNTBLANK(P11:P11)=1,OR($K$2&lt;&gt;12,UPPER($L$2)&lt;&gt;"GENAP"))),"",IF(OR($K$2&lt;&gt;12,UPPER($L$2)&lt;&gt;"GENAP"),ROUND(((2*AL11)+AR11+O11+P11)/5,0),ROUND(((2*AL11)+AR11)/3,0)))</f>
        <v>80</v>
      </c>
      <c r="I11" s="24">
        <f t="shared" ref="I11:I50" si="3">IF(AND(COUNTBLANK(AT11:AX11)=5,COUNTBLANK(AM11:AQ11)=5),"",IF(COUNTBLANK(AL11:AL11)=1,ROUND((AR11+(AY11*2))/3,0),ROUND(AY11,0)))</f>
        <v>86</v>
      </c>
      <c r="J11" s="24">
        <f t="shared" ref="J11:J50" si="4">IF(OR(AND(COUNTBLANK(P11:P11)=1,OR($K$2&lt;&gt;12,UPPER($L$2)&lt;&gt;"GENAP")),COUNTBLANK(AT11:AX11)=5),"",IF(COUNTBLANK(AL11:AL11)=1,ROUND((AR11+(AY11*2))/3,0),ROUND(AY11,0)))</f>
        <v>86</v>
      </c>
      <c r="K11" s="14" t="str">
        <f t="shared" ref="K11:K50" si="5">IF(BA11="","",BA11)</f>
        <v>B</v>
      </c>
      <c r="L11" s="52" t="s">
        <v>47</v>
      </c>
      <c r="M11" s="13"/>
      <c r="N11" s="35" t="str">
        <f t="shared" ref="N11:N50" si="6">IF(BB11="","",BB11)</f>
        <v/>
      </c>
      <c r="O11" s="2">
        <v>92</v>
      </c>
      <c r="P11" s="1">
        <v>67</v>
      </c>
      <c r="Q11" s="13"/>
      <c r="R11" s="3">
        <v>80</v>
      </c>
      <c r="S11" s="1"/>
      <c r="T11" s="39">
        <f t="shared" ref="T11:T50" si="7">IF(ISNUMBER(R11)=FALSE(),"",IF(OR(R11&gt;=$C$4,ISNUMBER(S11)=FALSE(),R11&gt;S11),R11,IF(S11&gt;=$C$4,$C$4,S11)))</f>
        <v>80</v>
      </c>
      <c r="U11" s="1">
        <v>65</v>
      </c>
      <c r="V11" s="1">
        <v>78</v>
      </c>
      <c r="W11" s="39">
        <f t="shared" ref="W11:W50" si="8">IF(ISNUMBER(U11)=FALSE(),"",IF(OR(U11&gt;=$C$4,ISNUMBER(V11)=FALSE(),U11&gt;V11),U11,IF(V11&gt;=$C$4,$C$4,V11)))</f>
        <v>78</v>
      </c>
      <c r="X11" s="1">
        <v>68</v>
      </c>
      <c r="Y11" s="1">
        <v>78</v>
      </c>
      <c r="Z11" s="39">
        <f t="shared" ref="Z11:Z50" si="9">IF(ISNUMBER(X11)=FALSE(),"",IF(OR(X11&gt;=$C$4,ISNUMBER(Y11)=FALSE(),X11&gt;Y11),X11,IF(Y11&gt;=$C$4,$C$4,Y11)))</f>
        <v>78</v>
      </c>
      <c r="AA11" s="1">
        <v>71</v>
      </c>
      <c r="AB11" s="1">
        <v>78</v>
      </c>
      <c r="AC11" s="39">
        <f t="shared" ref="AC11:AC50" si="10">IF(ISNUMBER(AA11)=FALSE(),"",IF(OR(AA11&gt;=$C$4,ISNUMBER(AB11)=FALSE(),AA11&gt;AB11),AA11,IF(AB11&gt;=$C$4,$C$4,AB11)))</f>
        <v>78</v>
      </c>
      <c r="AD11" s="1"/>
      <c r="AE11" s="1"/>
      <c r="AF11" s="39" t="str">
        <f t="shared" ref="AF11:AF50" si="11">IF(ISNUMBER(AD11)=FALSE(),"",IF(OR(AD11&gt;=$C$4,ISNUMBER(AE11)=FALSE(),AD11&gt;AE11),AD11,IF(AE11&gt;=$C$4,$C$4,AE11)))</f>
        <v/>
      </c>
      <c r="AG11" s="14">
        <f t="shared" ref="AG11:AG50" si="12">IF(COUNTA(T11:T11)=1,T11)</f>
        <v>80</v>
      </c>
      <c r="AH11" s="14">
        <f t="shared" ref="AH11:AH50" si="13">IF(COUNTA(W11:W11)=1,W11)</f>
        <v>78</v>
      </c>
      <c r="AI11" s="14">
        <f t="shared" ref="AI11:AI50" si="14">IF(COUNTA(Z11:Z11)=1,Z11)</f>
        <v>78</v>
      </c>
      <c r="AJ11" s="14">
        <f t="shared" ref="AJ11:AJ50" si="15">IF(COUNTA(AC11:AC11)=1,AC11)</f>
        <v>78</v>
      </c>
      <c r="AK11" s="14" t="str">
        <f t="shared" ref="AK11:AK50" si="16">IF(COUNTA(AF11:AF11)=1,AF11)</f>
        <v/>
      </c>
      <c r="AL11" s="35">
        <f t="shared" ref="AL11:AL50" si="17">IF(COUNTBLANK(AG11:AK11)=5,"",AVERAGE(AG11:AK11))</f>
        <v>78.5</v>
      </c>
      <c r="AM11" s="6">
        <v>75</v>
      </c>
      <c r="AN11" s="2">
        <v>85</v>
      </c>
      <c r="AO11" s="2">
        <v>85</v>
      </c>
      <c r="AP11" s="2">
        <v>86</v>
      </c>
      <c r="AQ11" s="2">
        <v>90</v>
      </c>
      <c r="AR11" s="49">
        <f t="shared" ref="AR11:AR50" si="18">IF(COUNTBLANK(AM11:AQ11)=5,"",AVERAGE(AM11:AQ11))</f>
        <v>84.2</v>
      </c>
      <c r="AS11" s="13"/>
      <c r="AT11" s="6">
        <v>84</v>
      </c>
      <c r="AU11" s="2">
        <v>85</v>
      </c>
      <c r="AV11" s="2">
        <v>86</v>
      </c>
      <c r="AW11" s="2">
        <v>87</v>
      </c>
      <c r="AX11" s="2"/>
      <c r="AY11" s="51">
        <f t="shared" ref="AY11:AY50" si="19">IF(COUNTBLANK(AT11:AX11)=5,"",AVERAGE(AT11:AX11))</f>
        <v>85.5</v>
      </c>
      <c r="AZ11" s="13"/>
      <c r="BA11" s="54" t="s">
        <v>50</v>
      </c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</row>
    <row r="12" spans="1:157" x14ac:dyDescent="0.25">
      <c r="A12" s="14">
        <v>2</v>
      </c>
      <c r="B12" s="14">
        <v>14091</v>
      </c>
      <c r="C12" s="14" t="s">
        <v>129</v>
      </c>
      <c r="D12" s="13"/>
      <c r="E12" s="14">
        <f t="shared" si="0"/>
        <v>82</v>
      </c>
      <c r="F12" s="13"/>
      <c r="G12" s="24">
        <f t="shared" si="1"/>
        <v>81</v>
      </c>
      <c r="H12" s="24">
        <f t="shared" si="2"/>
        <v>82</v>
      </c>
      <c r="I12" s="24">
        <f t="shared" si="3"/>
        <v>85</v>
      </c>
      <c r="J12" s="24">
        <f t="shared" si="4"/>
        <v>85</v>
      </c>
      <c r="K12" s="14" t="str">
        <f t="shared" si="5"/>
        <v>A</v>
      </c>
      <c r="L12" s="52" t="s">
        <v>47</v>
      </c>
      <c r="M12" s="13"/>
      <c r="N12" s="36" t="str">
        <f t="shared" si="6"/>
        <v/>
      </c>
      <c r="O12" s="2">
        <v>75</v>
      </c>
      <c r="P12" s="2">
        <v>85</v>
      </c>
      <c r="Q12" s="13"/>
      <c r="R12" s="3">
        <v>85</v>
      </c>
      <c r="S12" s="1"/>
      <c r="T12" s="39">
        <f t="shared" si="7"/>
        <v>85</v>
      </c>
      <c r="U12" s="1">
        <v>80</v>
      </c>
      <c r="V12" s="1"/>
      <c r="W12" s="39">
        <f t="shared" si="8"/>
        <v>80</v>
      </c>
      <c r="X12" s="1"/>
      <c r="Y12" s="1"/>
      <c r="Z12" s="39" t="str">
        <f t="shared" si="9"/>
        <v/>
      </c>
      <c r="AA12" s="1"/>
      <c r="AB12" s="1"/>
      <c r="AC12" s="39" t="str">
        <f t="shared" si="10"/>
        <v/>
      </c>
      <c r="AD12" s="1"/>
      <c r="AE12" s="1"/>
      <c r="AF12" s="39" t="str">
        <f t="shared" si="11"/>
        <v/>
      </c>
      <c r="AG12" s="14">
        <f t="shared" si="12"/>
        <v>85</v>
      </c>
      <c r="AH12" s="14">
        <f t="shared" si="13"/>
        <v>80</v>
      </c>
      <c r="AI12" s="14" t="str">
        <f t="shared" si="14"/>
        <v/>
      </c>
      <c r="AJ12" s="14" t="str">
        <f t="shared" si="15"/>
        <v/>
      </c>
      <c r="AK12" s="14" t="str">
        <f t="shared" si="16"/>
        <v/>
      </c>
      <c r="AL12" s="35">
        <f t="shared" si="17"/>
        <v>82.5</v>
      </c>
      <c r="AM12" s="6">
        <v>82</v>
      </c>
      <c r="AN12" s="2">
        <v>85</v>
      </c>
      <c r="AO12" s="2">
        <v>85</v>
      </c>
      <c r="AP12" s="2">
        <v>86</v>
      </c>
      <c r="AQ12" s="2">
        <v>90</v>
      </c>
      <c r="AR12" s="49">
        <f t="shared" si="18"/>
        <v>85.6</v>
      </c>
      <c r="AS12" s="13"/>
      <c r="AT12" s="6">
        <v>84</v>
      </c>
      <c r="AU12" s="2">
        <v>86</v>
      </c>
      <c r="AV12" s="2">
        <v>84</v>
      </c>
      <c r="AW12" s="2">
        <v>87</v>
      </c>
      <c r="AX12" s="2"/>
      <c r="AY12" s="51">
        <f t="shared" si="19"/>
        <v>85.25</v>
      </c>
      <c r="AZ12" s="13"/>
      <c r="BA12" s="54" t="s">
        <v>54</v>
      </c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3"/>
      <c r="DL12" s="13"/>
      <c r="DM12" s="13"/>
      <c r="DN12" s="13"/>
      <c r="DO12" s="13"/>
      <c r="DP12" s="13"/>
      <c r="DQ12" s="13"/>
      <c r="DR12" s="13"/>
      <c r="DS12" s="13"/>
      <c r="DT12" s="13"/>
      <c r="DU12" s="13"/>
      <c r="DV12" s="13"/>
      <c r="DW12" s="13"/>
      <c r="DX12" s="13"/>
      <c r="DY12" s="13"/>
      <c r="DZ12" s="13"/>
      <c r="EA12" s="13"/>
      <c r="EB12" s="13"/>
      <c r="EC12" s="13"/>
      <c r="ED12" s="13"/>
      <c r="EE12" s="13"/>
      <c r="EF12" s="13"/>
      <c r="EG12" s="13"/>
      <c r="EH12" s="13"/>
      <c r="EI12" s="13"/>
      <c r="EJ12" s="13"/>
      <c r="EK12" s="13"/>
      <c r="EL12" s="13"/>
      <c r="EM12" s="13"/>
      <c r="EN12" s="13"/>
      <c r="EO12" s="13"/>
      <c r="EP12" s="13"/>
      <c r="EQ12" s="13"/>
      <c r="ER12" s="13"/>
      <c r="ES12" s="13"/>
      <c r="ET12" s="13"/>
      <c r="EU12" s="13"/>
      <c r="EV12" s="13"/>
      <c r="EW12" s="13"/>
      <c r="EX12" s="13"/>
      <c r="EY12" s="13"/>
      <c r="EZ12" s="13"/>
      <c r="FA12" s="13"/>
    </row>
    <row r="13" spans="1:157" x14ac:dyDescent="0.25">
      <c r="A13" s="14">
        <v>3</v>
      </c>
      <c r="B13" s="14">
        <v>14105</v>
      </c>
      <c r="C13" s="14" t="s">
        <v>130</v>
      </c>
      <c r="D13" s="13"/>
      <c r="E13" s="14">
        <f t="shared" si="0"/>
        <v>81</v>
      </c>
      <c r="F13" s="13"/>
      <c r="G13" s="24">
        <f t="shared" si="1"/>
        <v>80</v>
      </c>
      <c r="H13" s="24">
        <f t="shared" si="2"/>
        <v>81</v>
      </c>
      <c r="I13" s="24">
        <f t="shared" si="3"/>
        <v>81</v>
      </c>
      <c r="J13" s="24">
        <f t="shared" si="4"/>
        <v>81</v>
      </c>
      <c r="K13" s="14" t="str">
        <f t="shared" si="5"/>
        <v>B</v>
      </c>
      <c r="L13" s="52" t="s">
        <v>47</v>
      </c>
      <c r="M13" s="13"/>
      <c r="N13" s="36" t="str">
        <f t="shared" si="6"/>
        <v/>
      </c>
      <c r="O13" s="2">
        <v>78</v>
      </c>
      <c r="P13" s="2">
        <v>85</v>
      </c>
      <c r="Q13" s="13"/>
      <c r="R13" s="3">
        <v>80</v>
      </c>
      <c r="S13" s="1"/>
      <c r="T13" s="39">
        <f t="shared" si="7"/>
        <v>80</v>
      </c>
      <c r="U13" s="1">
        <v>65</v>
      </c>
      <c r="V13" s="1">
        <v>78</v>
      </c>
      <c r="W13" s="39">
        <f t="shared" si="8"/>
        <v>78</v>
      </c>
      <c r="X13" s="1">
        <v>68</v>
      </c>
      <c r="Y13" s="1">
        <v>78</v>
      </c>
      <c r="Z13" s="39">
        <f t="shared" si="9"/>
        <v>78</v>
      </c>
      <c r="AA13" s="1">
        <v>71</v>
      </c>
      <c r="AB13" s="1">
        <v>78</v>
      </c>
      <c r="AC13" s="39">
        <f t="shared" si="10"/>
        <v>78</v>
      </c>
      <c r="AD13" s="1"/>
      <c r="AE13" s="1"/>
      <c r="AF13" s="39" t="str">
        <f t="shared" si="11"/>
        <v/>
      </c>
      <c r="AG13" s="14">
        <f t="shared" si="12"/>
        <v>80</v>
      </c>
      <c r="AH13" s="14">
        <f t="shared" si="13"/>
        <v>78</v>
      </c>
      <c r="AI13" s="14">
        <f t="shared" si="14"/>
        <v>78</v>
      </c>
      <c r="AJ13" s="14">
        <f t="shared" si="15"/>
        <v>78</v>
      </c>
      <c r="AK13" s="14" t="str">
        <f t="shared" si="16"/>
        <v/>
      </c>
      <c r="AL13" s="35">
        <f t="shared" si="17"/>
        <v>78.5</v>
      </c>
      <c r="AM13" s="6">
        <v>85</v>
      </c>
      <c r="AN13" s="2">
        <v>80</v>
      </c>
      <c r="AO13" s="2">
        <v>85</v>
      </c>
      <c r="AP13" s="2">
        <v>86</v>
      </c>
      <c r="AQ13" s="2">
        <v>90</v>
      </c>
      <c r="AR13" s="49">
        <f t="shared" si="18"/>
        <v>85.2</v>
      </c>
      <c r="AS13" s="13"/>
      <c r="AT13" s="6">
        <v>80</v>
      </c>
      <c r="AU13" s="2">
        <v>81</v>
      </c>
      <c r="AV13" s="2">
        <v>82</v>
      </c>
      <c r="AW13" s="2">
        <v>80</v>
      </c>
      <c r="AX13" s="2"/>
      <c r="AY13" s="51">
        <f t="shared" si="19"/>
        <v>80.75</v>
      </c>
      <c r="AZ13" s="13"/>
      <c r="BA13" s="54" t="s">
        <v>50</v>
      </c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3"/>
      <c r="DL13" s="13"/>
      <c r="DM13" s="13"/>
      <c r="DN13" s="13"/>
      <c r="DO13" s="13"/>
      <c r="DP13" s="13"/>
      <c r="DQ13" s="13"/>
      <c r="DR13" s="13"/>
      <c r="DS13" s="13"/>
      <c r="DT13" s="13"/>
      <c r="DU13" s="13"/>
      <c r="DV13" s="13"/>
      <c r="DW13" s="13"/>
      <c r="DX13" s="13"/>
      <c r="DY13" s="13"/>
      <c r="DZ13" s="13"/>
      <c r="EA13" s="13"/>
      <c r="EB13" s="13"/>
      <c r="EC13" s="13"/>
      <c r="ED13" s="13"/>
      <c r="EE13" s="13"/>
      <c r="EF13" s="13"/>
      <c r="EG13" s="13"/>
      <c r="EH13" s="13"/>
      <c r="EI13" s="13"/>
      <c r="EJ13" s="13"/>
      <c r="EK13" s="13"/>
      <c r="EL13" s="13"/>
      <c r="EM13" s="13"/>
      <c r="EN13" s="13"/>
      <c r="EO13" s="13"/>
      <c r="EP13" s="13"/>
      <c r="EQ13" s="13"/>
      <c r="ER13" s="13"/>
      <c r="ES13" s="13"/>
      <c r="ET13" s="13"/>
      <c r="EU13" s="13"/>
      <c r="EV13" s="13"/>
      <c r="EW13" s="13"/>
      <c r="EX13" s="13"/>
      <c r="EY13" s="13"/>
      <c r="EZ13" s="13"/>
      <c r="FA13" s="13"/>
    </row>
    <row r="14" spans="1:157" x14ac:dyDescent="0.25">
      <c r="A14" s="14">
        <v>4</v>
      </c>
      <c r="B14" s="14">
        <v>14119</v>
      </c>
      <c r="C14" s="14" t="s">
        <v>131</v>
      </c>
      <c r="D14" s="13"/>
      <c r="E14" s="14">
        <f t="shared" si="0"/>
        <v>83</v>
      </c>
      <c r="F14" s="13"/>
      <c r="G14" s="24">
        <f t="shared" si="1"/>
        <v>82</v>
      </c>
      <c r="H14" s="24">
        <f t="shared" si="2"/>
        <v>83</v>
      </c>
      <c r="I14" s="24">
        <f t="shared" si="3"/>
        <v>85</v>
      </c>
      <c r="J14" s="24">
        <f t="shared" si="4"/>
        <v>85</v>
      </c>
      <c r="K14" s="14" t="str">
        <f t="shared" si="5"/>
        <v>B</v>
      </c>
      <c r="L14" s="52" t="s">
        <v>47</v>
      </c>
      <c r="M14" s="13"/>
      <c r="N14" s="36" t="str">
        <f t="shared" si="6"/>
        <v/>
      </c>
      <c r="O14" s="2">
        <v>85</v>
      </c>
      <c r="P14" s="2">
        <v>85</v>
      </c>
      <c r="Q14" s="13"/>
      <c r="R14" s="3">
        <v>82</v>
      </c>
      <c r="S14" s="1"/>
      <c r="T14" s="39">
        <f t="shared" si="7"/>
        <v>82</v>
      </c>
      <c r="U14" s="1">
        <v>65</v>
      </c>
      <c r="V14" s="1">
        <v>78</v>
      </c>
      <c r="W14" s="39">
        <f t="shared" si="8"/>
        <v>78</v>
      </c>
      <c r="X14" s="1">
        <v>68</v>
      </c>
      <c r="Y14" s="1">
        <v>78</v>
      </c>
      <c r="Z14" s="39">
        <f t="shared" si="9"/>
        <v>78</v>
      </c>
      <c r="AA14" s="1">
        <v>71</v>
      </c>
      <c r="AB14" s="1">
        <v>78</v>
      </c>
      <c r="AC14" s="39">
        <f t="shared" si="10"/>
        <v>78</v>
      </c>
      <c r="AD14" s="1"/>
      <c r="AE14" s="1"/>
      <c r="AF14" s="39" t="str">
        <f t="shared" si="11"/>
        <v/>
      </c>
      <c r="AG14" s="14">
        <f t="shared" si="12"/>
        <v>82</v>
      </c>
      <c r="AH14" s="14">
        <f t="shared" si="13"/>
        <v>78</v>
      </c>
      <c r="AI14" s="14">
        <f t="shared" si="14"/>
        <v>78</v>
      </c>
      <c r="AJ14" s="14">
        <f t="shared" si="15"/>
        <v>78</v>
      </c>
      <c r="AK14" s="14" t="str">
        <f t="shared" si="16"/>
        <v/>
      </c>
      <c r="AL14" s="35">
        <f t="shared" si="17"/>
        <v>79</v>
      </c>
      <c r="AM14" s="6">
        <v>82</v>
      </c>
      <c r="AN14" s="2">
        <v>85</v>
      </c>
      <c r="AO14" s="2">
        <v>85</v>
      </c>
      <c r="AP14" s="2">
        <v>86</v>
      </c>
      <c r="AQ14" s="2">
        <v>90</v>
      </c>
      <c r="AR14" s="49">
        <f t="shared" si="18"/>
        <v>85.6</v>
      </c>
      <c r="AS14" s="13"/>
      <c r="AT14" s="6">
        <v>84</v>
      </c>
      <c r="AU14" s="2">
        <v>84</v>
      </c>
      <c r="AV14" s="2">
        <v>85</v>
      </c>
      <c r="AW14" s="2">
        <v>86</v>
      </c>
      <c r="AX14" s="2"/>
      <c r="AY14" s="51">
        <f t="shared" si="19"/>
        <v>84.75</v>
      </c>
      <c r="AZ14" s="13"/>
      <c r="BA14" s="54" t="s">
        <v>50</v>
      </c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3"/>
      <c r="DL14" s="13"/>
      <c r="DM14" s="13"/>
      <c r="DN14" s="13"/>
      <c r="DO14" s="13"/>
      <c r="DP14" s="13"/>
      <c r="DQ14" s="13"/>
      <c r="DR14" s="13"/>
      <c r="DS14" s="13"/>
      <c r="DT14" s="13"/>
      <c r="DU14" s="13"/>
      <c r="DV14" s="13"/>
      <c r="DW14" s="13"/>
      <c r="DX14" s="13"/>
      <c r="DY14" s="13"/>
      <c r="DZ14" s="13"/>
      <c r="EA14" s="13"/>
      <c r="EB14" s="13"/>
      <c r="EC14" s="13"/>
      <c r="ED14" s="13"/>
      <c r="EE14" s="13"/>
      <c r="EF14" s="13"/>
      <c r="EG14" s="13"/>
      <c r="EH14" s="13"/>
      <c r="EI14" s="13"/>
      <c r="EJ14" s="13"/>
      <c r="EK14" s="13"/>
      <c r="EL14" s="13"/>
      <c r="EM14" s="13"/>
      <c r="EN14" s="13"/>
      <c r="EO14" s="13"/>
      <c r="EP14" s="13"/>
      <c r="EQ14" s="13"/>
      <c r="ER14" s="13"/>
      <c r="ES14" s="13"/>
      <c r="ET14" s="13"/>
      <c r="EU14" s="13"/>
      <c r="EV14" s="13"/>
      <c r="EW14" s="13"/>
      <c r="EX14" s="13"/>
      <c r="EY14" s="13"/>
      <c r="EZ14" s="13"/>
      <c r="FA14" s="13"/>
    </row>
    <row r="15" spans="1:157" x14ac:dyDescent="0.25">
      <c r="A15" s="14">
        <v>5</v>
      </c>
      <c r="B15" s="14">
        <v>14133</v>
      </c>
      <c r="C15" s="14" t="s">
        <v>132</v>
      </c>
      <c r="D15" s="13"/>
      <c r="E15" s="14">
        <f t="shared" si="0"/>
        <v>80</v>
      </c>
      <c r="F15" s="13"/>
      <c r="G15" s="24">
        <f t="shared" si="1"/>
        <v>82</v>
      </c>
      <c r="H15" s="24">
        <f t="shared" si="2"/>
        <v>80</v>
      </c>
      <c r="I15" s="24">
        <f t="shared" si="3"/>
        <v>84</v>
      </c>
      <c r="J15" s="24">
        <f t="shared" si="4"/>
        <v>84</v>
      </c>
      <c r="K15" s="14" t="str">
        <f t="shared" si="5"/>
        <v>B</v>
      </c>
      <c r="L15" s="52" t="s">
        <v>47</v>
      </c>
      <c r="M15" s="13"/>
      <c r="N15" s="36" t="str">
        <f t="shared" si="6"/>
        <v/>
      </c>
      <c r="O15" s="2">
        <v>85</v>
      </c>
      <c r="P15" s="2">
        <v>73</v>
      </c>
      <c r="Q15" s="13"/>
      <c r="R15" s="3">
        <v>80</v>
      </c>
      <c r="S15" s="1"/>
      <c r="T15" s="39">
        <f t="shared" si="7"/>
        <v>80</v>
      </c>
      <c r="U15" s="1">
        <v>65</v>
      </c>
      <c r="V15" s="1">
        <v>78</v>
      </c>
      <c r="W15" s="39">
        <f t="shared" si="8"/>
        <v>78</v>
      </c>
      <c r="X15" s="1">
        <v>68</v>
      </c>
      <c r="Y15" s="1">
        <v>78</v>
      </c>
      <c r="Z15" s="39">
        <f t="shared" si="9"/>
        <v>78</v>
      </c>
      <c r="AA15" s="1">
        <v>71</v>
      </c>
      <c r="AB15" s="1">
        <v>78</v>
      </c>
      <c r="AC15" s="39">
        <f t="shared" si="10"/>
        <v>78</v>
      </c>
      <c r="AD15" s="1"/>
      <c r="AE15" s="1"/>
      <c r="AF15" s="39" t="str">
        <f t="shared" si="11"/>
        <v/>
      </c>
      <c r="AG15" s="14">
        <f t="shared" si="12"/>
        <v>80</v>
      </c>
      <c r="AH15" s="14">
        <f t="shared" si="13"/>
        <v>78</v>
      </c>
      <c r="AI15" s="14">
        <f t="shared" si="14"/>
        <v>78</v>
      </c>
      <c r="AJ15" s="14">
        <f t="shared" si="15"/>
        <v>78</v>
      </c>
      <c r="AK15" s="14" t="str">
        <f t="shared" si="16"/>
        <v/>
      </c>
      <c r="AL15" s="35">
        <f t="shared" si="17"/>
        <v>78.5</v>
      </c>
      <c r="AM15" s="6">
        <v>85</v>
      </c>
      <c r="AN15" s="2">
        <v>83</v>
      </c>
      <c r="AO15" s="2">
        <v>85</v>
      </c>
      <c r="AP15" s="2">
        <v>86</v>
      </c>
      <c r="AQ15" s="2">
        <v>90</v>
      </c>
      <c r="AR15" s="49">
        <f t="shared" si="18"/>
        <v>85.8</v>
      </c>
      <c r="AS15" s="13"/>
      <c r="AT15" s="6">
        <v>82</v>
      </c>
      <c r="AU15" s="2">
        <v>83</v>
      </c>
      <c r="AV15" s="2">
        <v>84</v>
      </c>
      <c r="AW15" s="2">
        <v>85</v>
      </c>
      <c r="AX15" s="2"/>
      <c r="AY15" s="51">
        <f t="shared" si="19"/>
        <v>83.5</v>
      </c>
      <c r="AZ15" s="13"/>
      <c r="BA15" s="54" t="s">
        <v>50</v>
      </c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3"/>
      <c r="DL15" s="13"/>
      <c r="DM15" s="13"/>
      <c r="DN15" s="13"/>
      <c r="DO15" s="13"/>
      <c r="DP15" s="13"/>
      <c r="DQ15" s="13"/>
      <c r="DR15" s="13"/>
      <c r="DS15" s="13"/>
      <c r="DT15" s="13"/>
      <c r="DU15" s="13"/>
      <c r="DV15" s="13"/>
      <c r="DW15" s="13"/>
      <c r="DX15" s="13"/>
      <c r="DY15" s="13"/>
      <c r="DZ15" s="13"/>
      <c r="EA15" s="13"/>
      <c r="EB15" s="13"/>
      <c r="EC15" s="13"/>
      <c r="ED15" s="13"/>
      <c r="EE15" s="13"/>
      <c r="EF15" s="13"/>
      <c r="EG15" s="13"/>
      <c r="EH15" s="13"/>
      <c r="EI15" s="13"/>
      <c r="EJ15" s="13"/>
      <c r="EK15" s="13"/>
      <c r="EL15" s="13"/>
      <c r="EM15" s="13"/>
      <c r="EN15" s="13"/>
      <c r="EO15" s="13"/>
      <c r="EP15" s="13"/>
      <c r="EQ15" s="13"/>
      <c r="ER15" s="13"/>
      <c r="ES15" s="13"/>
      <c r="ET15" s="13"/>
      <c r="EU15" s="13"/>
      <c r="EV15" s="13"/>
      <c r="EW15" s="13"/>
      <c r="EX15" s="13"/>
      <c r="EY15" s="13"/>
      <c r="EZ15" s="13"/>
      <c r="FA15" s="13"/>
    </row>
    <row r="16" spans="1:157" x14ac:dyDescent="0.25">
      <c r="A16" s="14">
        <v>6</v>
      </c>
      <c r="B16" s="14">
        <v>14147</v>
      </c>
      <c r="C16" s="14" t="s">
        <v>133</v>
      </c>
      <c r="D16" s="13"/>
      <c r="E16" s="14">
        <f t="shared" si="0"/>
        <v>81</v>
      </c>
      <c r="F16" s="13"/>
      <c r="G16" s="24">
        <f t="shared" si="1"/>
        <v>82</v>
      </c>
      <c r="H16" s="24">
        <f t="shared" si="2"/>
        <v>81</v>
      </c>
      <c r="I16" s="24">
        <f t="shared" si="3"/>
        <v>82</v>
      </c>
      <c r="J16" s="24">
        <f t="shared" si="4"/>
        <v>82</v>
      </c>
      <c r="K16" s="14" t="str">
        <f t="shared" si="5"/>
        <v>A</v>
      </c>
      <c r="L16" s="52" t="s">
        <v>47</v>
      </c>
      <c r="M16" s="13"/>
      <c r="N16" s="36" t="str">
        <f t="shared" si="6"/>
        <v/>
      </c>
      <c r="O16" s="2">
        <v>85</v>
      </c>
      <c r="P16" s="2">
        <v>73</v>
      </c>
      <c r="Q16" s="13"/>
      <c r="R16" s="3">
        <v>82</v>
      </c>
      <c r="S16" s="1"/>
      <c r="T16" s="39">
        <f t="shared" si="7"/>
        <v>82</v>
      </c>
      <c r="U16" s="1">
        <v>65</v>
      </c>
      <c r="V16" s="1">
        <v>78</v>
      </c>
      <c r="W16" s="39">
        <f t="shared" si="8"/>
        <v>78</v>
      </c>
      <c r="X16" s="1">
        <v>68</v>
      </c>
      <c r="Y16" s="1">
        <v>78</v>
      </c>
      <c r="Z16" s="39">
        <f t="shared" si="9"/>
        <v>78</v>
      </c>
      <c r="AA16" s="1">
        <v>71</v>
      </c>
      <c r="AB16" s="1">
        <v>78</v>
      </c>
      <c r="AC16" s="39">
        <f t="shared" si="10"/>
        <v>78</v>
      </c>
      <c r="AD16" s="1"/>
      <c r="AE16" s="1"/>
      <c r="AF16" s="39" t="str">
        <f t="shared" si="11"/>
        <v/>
      </c>
      <c r="AG16" s="14">
        <f t="shared" si="12"/>
        <v>82</v>
      </c>
      <c r="AH16" s="14">
        <f t="shared" si="13"/>
        <v>78</v>
      </c>
      <c r="AI16" s="14">
        <f t="shared" si="14"/>
        <v>78</v>
      </c>
      <c r="AJ16" s="14">
        <f t="shared" si="15"/>
        <v>78</v>
      </c>
      <c r="AK16" s="14" t="str">
        <f t="shared" si="16"/>
        <v/>
      </c>
      <c r="AL16" s="35">
        <f t="shared" si="17"/>
        <v>79</v>
      </c>
      <c r="AM16" s="6">
        <v>87</v>
      </c>
      <c r="AN16" s="2">
        <v>82</v>
      </c>
      <c r="AO16" s="2">
        <v>87</v>
      </c>
      <c r="AP16" s="2">
        <v>88</v>
      </c>
      <c r="AQ16" s="2">
        <v>90</v>
      </c>
      <c r="AR16" s="49">
        <f t="shared" si="18"/>
        <v>86.8</v>
      </c>
      <c r="AS16" s="13"/>
      <c r="AT16" s="6">
        <v>81</v>
      </c>
      <c r="AU16" s="2">
        <v>83</v>
      </c>
      <c r="AV16" s="2">
        <v>81</v>
      </c>
      <c r="AW16" s="2">
        <v>81</v>
      </c>
      <c r="AX16" s="2"/>
      <c r="AY16" s="51">
        <f t="shared" si="19"/>
        <v>81.5</v>
      </c>
      <c r="AZ16" s="13"/>
      <c r="BA16" s="54" t="s">
        <v>54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3"/>
      <c r="DL16" s="13"/>
      <c r="DM16" s="13"/>
      <c r="DN16" s="13"/>
      <c r="DO16" s="13"/>
      <c r="DP16" s="13"/>
      <c r="DQ16" s="13"/>
      <c r="DR16" s="13"/>
      <c r="DS16" s="13"/>
      <c r="DT16" s="13"/>
      <c r="DU16" s="13"/>
      <c r="DV16" s="13"/>
      <c r="DW16" s="13"/>
      <c r="DX16" s="13"/>
      <c r="DY16" s="13"/>
      <c r="DZ16" s="13"/>
      <c r="EA16" s="13"/>
      <c r="EB16" s="13"/>
      <c r="EC16" s="13"/>
      <c r="ED16" s="13"/>
      <c r="EE16" s="13"/>
      <c r="EF16" s="13"/>
      <c r="EG16" s="13"/>
      <c r="EH16" s="13"/>
      <c r="EI16" s="13"/>
      <c r="EJ16" s="13"/>
      <c r="EK16" s="13"/>
      <c r="EL16" s="13"/>
      <c r="EM16" s="13"/>
      <c r="EN16" s="13"/>
      <c r="EO16" s="13"/>
      <c r="EP16" s="13"/>
      <c r="EQ16" s="13"/>
      <c r="ER16" s="13"/>
      <c r="ES16" s="13"/>
      <c r="ET16" s="13"/>
      <c r="EU16" s="13"/>
      <c r="EV16" s="13"/>
      <c r="EW16" s="13"/>
      <c r="EX16" s="13"/>
      <c r="EY16" s="13"/>
      <c r="EZ16" s="13"/>
      <c r="FA16" s="13"/>
    </row>
    <row r="17" spans="1:157" x14ac:dyDescent="0.25">
      <c r="A17" s="14">
        <v>7</v>
      </c>
      <c r="B17" s="14">
        <v>14161</v>
      </c>
      <c r="C17" s="14" t="s">
        <v>134</v>
      </c>
      <c r="D17" s="13"/>
      <c r="E17" s="14">
        <f t="shared" si="0"/>
        <v>89</v>
      </c>
      <c r="F17" s="13"/>
      <c r="G17" s="24">
        <f t="shared" si="1"/>
        <v>89</v>
      </c>
      <c r="H17" s="24">
        <f t="shared" si="2"/>
        <v>89</v>
      </c>
      <c r="I17" s="24">
        <f t="shared" si="3"/>
        <v>89</v>
      </c>
      <c r="J17" s="24">
        <f t="shared" si="4"/>
        <v>89</v>
      </c>
      <c r="K17" s="14" t="str">
        <f t="shared" si="5"/>
        <v>B</v>
      </c>
      <c r="L17" s="52" t="s">
        <v>47</v>
      </c>
      <c r="M17" s="13"/>
      <c r="N17" s="36" t="str">
        <f t="shared" si="6"/>
        <v/>
      </c>
      <c r="O17" s="2">
        <v>96</v>
      </c>
      <c r="P17" s="2">
        <v>90</v>
      </c>
      <c r="Q17" s="13"/>
      <c r="R17" s="3">
        <v>85</v>
      </c>
      <c r="S17" s="1"/>
      <c r="T17" s="39">
        <f t="shared" si="7"/>
        <v>85</v>
      </c>
      <c r="U17" s="1">
        <v>87</v>
      </c>
      <c r="V17" s="1"/>
      <c r="W17" s="39">
        <f t="shared" si="8"/>
        <v>87</v>
      </c>
      <c r="X17" s="1">
        <v>83</v>
      </c>
      <c r="Y17" s="1"/>
      <c r="Z17" s="39">
        <f t="shared" si="9"/>
        <v>83</v>
      </c>
      <c r="AA17" s="1">
        <v>85</v>
      </c>
      <c r="AB17" s="1"/>
      <c r="AC17" s="39">
        <f t="shared" si="10"/>
        <v>85</v>
      </c>
      <c r="AD17" s="1"/>
      <c r="AE17" s="1"/>
      <c r="AF17" s="39" t="str">
        <f t="shared" si="11"/>
        <v/>
      </c>
      <c r="AG17" s="14">
        <f t="shared" si="12"/>
        <v>85</v>
      </c>
      <c r="AH17" s="14">
        <f t="shared" si="13"/>
        <v>87</v>
      </c>
      <c r="AI17" s="14">
        <f t="shared" si="14"/>
        <v>83</v>
      </c>
      <c r="AJ17" s="14">
        <f t="shared" si="15"/>
        <v>85</v>
      </c>
      <c r="AK17" s="14" t="str">
        <f t="shared" si="16"/>
        <v/>
      </c>
      <c r="AL17" s="35">
        <f t="shared" si="17"/>
        <v>85</v>
      </c>
      <c r="AM17" s="6">
        <v>87</v>
      </c>
      <c r="AN17" s="2">
        <v>90</v>
      </c>
      <c r="AO17" s="2">
        <v>90</v>
      </c>
      <c r="AP17" s="2">
        <v>91</v>
      </c>
      <c r="AQ17" s="2">
        <v>90</v>
      </c>
      <c r="AR17" s="49">
        <f t="shared" si="18"/>
        <v>89.6</v>
      </c>
      <c r="AS17" s="13"/>
      <c r="AT17" s="6">
        <v>89</v>
      </c>
      <c r="AU17" s="2">
        <v>89</v>
      </c>
      <c r="AV17" s="2">
        <v>90</v>
      </c>
      <c r="AW17" s="2">
        <v>89</v>
      </c>
      <c r="AX17" s="2"/>
      <c r="AY17" s="51">
        <f t="shared" si="19"/>
        <v>89.25</v>
      </c>
      <c r="AZ17" s="13"/>
      <c r="BA17" s="54" t="s">
        <v>50</v>
      </c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</row>
    <row r="18" spans="1:157" x14ac:dyDescent="0.25">
      <c r="A18" s="14">
        <v>8</v>
      </c>
      <c r="B18" s="14">
        <v>14175</v>
      </c>
      <c r="C18" s="14" t="s">
        <v>135</v>
      </c>
      <c r="D18" s="13"/>
      <c r="E18" s="14">
        <f t="shared" si="0"/>
        <v>86</v>
      </c>
      <c r="F18" s="13"/>
      <c r="G18" s="24">
        <f t="shared" si="1"/>
        <v>86</v>
      </c>
      <c r="H18" s="24">
        <f t="shared" si="2"/>
        <v>86</v>
      </c>
      <c r="I18" s="24">
        <f t="shared" si="3"/>
        <v>89</v>
      </c>
      <c r="J18" s="24">
        <f t="shared" si="4"/>
        <v>89</v>
      </c>
      <c r="K18" s="14" t="str">
        <f t="shared" si="5"/>
        <v>A</v>
      </c>
      <c r="L18" s="52" t="s">
        <v>47</v>
      </c>
      <c r="M18" s="13"/>
      <c r="N18" s="36" t="str">
        <f t="shared" si="6"/>
        <v/>
      </c>
      <c r="O18" s="2">
        <v>85</v>
      </c>
      <c r="P18" s="2">
        <v>87</v>
      </c>
      <c r="Q18" s="13"/>
      <c r="R18" s="3">
        <v>85</v>
      </c>
      <c r="S18" s="1"/>
      <c r="T18" s="39">
        <f t="shared" si="7"/>
        <v>85</v>
      </c>
      <c r="U18" s="1">
        <v>87</v>
      </c>
      <c r="V18" s="1"/>
      <c r="W18" s="39">
        <f t="shared" si="8"/>
        <v>87</v>
      </c>
      <c r="X18" s="1">
        <v>73</v>
      </c>
      <c r="Y18" s="1">
        <v>78</v>
      </c>
      <c r="Z18" s="39">
        <f t="shared" si="9"/>
        <v>78</v>
      </c>
      <c r="AA18" s="1">
        <v>85</v>
      </c>
      <c r="AB18" s="1"/>
      <c r="AC18" s="39">
        <f t="shared" si="10"/>
        <v>85</v>
      </c>
      <c r="AD18" s="1"/>
      <c r="AE18" s="1"/>
      <c r="AF18" s="39" t="str">
        <f t="shared" si="11"/>
        <v/>
      </c>
      <c r="AG18" s="14">
        <f t="shared" si="12"/>
        <v>85</v>
      </c>
      <c r="AH18" s="14">
        <f t="shared" si="13"/>
        <v>87</v>
      </c>
      <c r="AI18" s="14">
        <f t="shared" si="14"/>
        <v>78</v>
      </c>
      <c r="AJ18" s="14">
        <f t="shared" si="15"/>
        <v>85</v>
      </c>
      <c r="AK18" s="14" t="str">
        <f t="shared" si="16"/>
        <v/>
      </c>
      <c r="AL18" s="35">
        <f t="shared" si="17"/>
        <v>83.75</v>
      </c>
      <c r="AM18" s="6">
        <v>85</v>
      </c>
      <c r="AN18" s="2">
        <v>90</v>
      </c>
      <c r="AO18" s="2">
        <v>90</v>
      </c>
      <c r="AP18" s="2">
        <v>91</v>
      </c>
      <c r="AQ18" s="2">
        <v>92</v>
      </c>
      <c r="AR18" s="49">
        <f t="shared" si="18"/>
        <v>89.6</v>
      </c>
      <c r="AS18" s="13"/>
      <c r="AT18" s="6">
        <v>89</v>
      </c>
      <c r="AU18" s="2">
        <v>89</v>
      </c>
      <c r="AV18" s="2">
        <v>89</v>
      </c>
      <c r="AW18" s="2">
        <v>90</v>
      </c>
      <c r="AX18" s="2"/>
      <c r="AY18" s="51">
        <f t="shared" si="19"/>
        <v>89.25</v>
      </c>
      <c r="AZ18" s="13"/>
      <c r="BA18" s="54" t="s">
        <v>54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3"/>
      <c r="DL18" s="13"/>
      <c r="DM18" s="13"/>
      <c r="DN18" s="13"/>
      <c r="DO18" s="13"/>
      <c r="DP18" s="13"/>
      <c r="DQ18" s="13"/>
      <c r="DR18" s="13"/>
      <c r="DS18" s="13"/>
      <c r="DT18" s="13"/>
      <c r="DU18" s="13"/>
      <c r="DV18" s="13"/>
      <c r="DW18" s="13"/>
      <c r="DX18" s="13"/>
      <c r="DY18" s="13"/>
      <c r="DZ18" s="13"/>
      <c r="EA18" s="13"/>
      <c r="EB18" s="13"/>
      <c r="EC18" s="13"/>
      <c r="ED18" s="13"/>
      <c r="EE18" s="13"/>
      <c r="EF18" s="13"/>
      <c r="EG18" s="13"/>
      <c r="EH18" s="13"/>
      <c r="EI18" s="13"/>
      <c r="EJ18" s="13"/>
      <c r="EK18" s="13"/>
      <c r="EL18" s="13"/>
      <c r="EM18" s="13"/>
      <c r="EN18" s="13"/>
      <c r="EO18" s="13"/>
      <c r="EP18" s="13"/>
      <c r="EQ18" s="13"/>
      <c r="ER18" s="13"/>
      <c r="ES18" s="13"/>
      <c r="ET18" s="13"/>
      <c r="EU18" s="13"/>
      <c r="EV18" s="13"/>
      <c r="EW18" s="13"/>
      <c r="EX18" s="13"/>
      <c r="EY18" s="13"/>
      <c r="EZ18" s="13"/>
      <c r="FA18" s="13"/>
    </row>
    <row r="19" spans="1:157" x14ac:dyDescent="0.25">
      <c r="A19" s="14">
        <v>9</v>
      </c>
      <c r="B19" s="14">
        <v>14189</v>
      </c>
      <c r="C19" s="14" t="s">
        <v>136</v>
      </c>
      <c r="D19" s="13"/>
      <c r="E19" s="14">
        <f t="shared" si="0"/>
        <v>83</v>
      </c>
      <c r="F19" s="13"/>
      <c r="G19" s="24">
        <f t="shared" si="1"/>
        <v>85</v>
      </c>
      <c r="H19" s="24">
        <f t="shared" si="2"/>
        <v>83</v>
      </c>
      <c r="I19" s="24">
        <f t="shared" si="3"/>
        <v>90</v>
      </c>
      <c r="J19" s="24">
        <f t="shared" si="4"/>
        <v>90</v>
      </c>
      <c r="K19" s="14" t="str">
        <f t="shared" si="5"/>
        <v>A</v>
      </c>
      <c r="L19" s="52" t="s">
        <v>47</v>
      </c>
      <c r="M19" s="13"/>
      <c r="N19" s="36" t="str">
        <f t="shared" si="6"/>
        <v/>
      </c>
      <c r="O19" s="2">
        <v>82</v>
      </c>
      <c r="P19" s="2">
        <v>74</v>
      </c>
      <c r="Q19" s="13"/>
      <c r="R19" s="3">
        <v>82</v>
      </c>
      <c r="S19" s="1"/>
      <c r="T19" s="39">
        <f t="shared" si="7"/>
        <v>82</v>
      </c>
      <c r="U19" s="1">
        <v>82</v>
      </c>
      <c r="V19" s="1"/>
      <c r="W19" s="39">
        <f t="shared" si="8"/>
        <v>82</v>
      </c>
      <c r="X19" s="1">
        <v>85</v>
      </c>
      <c r="Y19" s="1"/>
      <c r="Z19" s="39">
        <f t="shared" si="9"/>
        <v>85</v>
      </c>
      <c r="AA19" s="1">
        <v>87</v>
      </c>
      <c r="AB19" s="1"/>
      <c r="AC19" s="39">
        <f t="shared" si="10"/>
        <v>87</v>
      </c>
      <c r="AD19" s="1"/>
      <c r="AE19" s="1"/>
      <c r="AF19" s="39" t="str">
        <f t="shared" si="11"/>
        <v/>
      </c>
      <c r="AG19" s="14">
        <f t="shared" si="12"/>
        <v>82</v>
      </c>
      <c r="AH19" s="14">
        <f t="shared" si="13"/>
        <v>82</v>
      </c>
      <c r="AI19" s="14">
        <f t="shared" si="14"/>
        <v>85</v>
      </c>
      <c r="AJ19" s="14">
        <f t="shared" si="15"/>
        <v>87</v>
      </c>
      <c r="AK19" s="14" t="str">
        <f t="shared" si="16"/>
        <v/>
      </c>
      <c r="AL19" s="35">
        <f t="shared" si="17"/>
        <v>84</v>
      </c>
      <c r="AM19" s="6">
        <v>85</v>
      </c>
      <c r="AN19" s="2">
        <v>90</v>
      </c>
      <c r="AO19" s="2">
        <v>90</v>
      </c>
      <c r="AP19" s="2">
        <v>91</v>
      </c>
      <c r="AQ19" s="2">
        <v>92</v>
      </c>
      <c r="AR19" s="49">
        <f t="shared" si="18"/>
        <v>89.6</v>
      </c>
      <c r="AS19" s="13"/>
      <c r="AT19" s="6">
        <v>89</v>
      </c>
      <c r="AU19" s="2">
        <v>90</v>
      </c>
      <c r="AV19" s="2">
        <v>90</v>
      </c>
      <c r="AW19" s="2">
        <v>90</v>
      </c>
      <c r="AX19" s="2"/>
      <c r="AY19" s="51">
        <f t="shared" si="19"/>
        <v>89.75</v>
      </c>
      <c r="AZ19" s="13"/>
      <c r="BA19" s="54" t="s">
        <v>54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3"/>
      <c r="DL19" s="13"/>
      <c r="DM19" s="13"/>
      <c r="DN19" s="13"/>
      <c r="DO19" s="13"/>
      <c r="DP19" s="13"/>
      <c r="DQ19" s="13"/>
      <c r="DR19" s="13"/>
      <c r="DS19" s="13"/>
      <c r="DT19" s="13"/>
      <c r="DU19" s="13"/>
      <c r="DV19" s="13"/>
      <c r="DW19" s="13"/>
      <c r="DX19" s="13"/>
      <c r="DY19" s="13"/>
      <c r="DZ19" s="13"/>
      <c r="EA19" s="13"/>
      <c r="EB19" s="13"/>
      <c r="EC19" s="13"/>
      <c r="ED19" s="13"/>
      <c r="EE19" s="13"/>
      <c r="EF19" s="13"/>
      <c r="EG19" s="13"/>
      <c r="EH19" s="13"/>
      <c r="EI19" s="13"/>
      <c r="EJ19" s="13"/>
      <c r="EK19" s="13"/>
      <c r="EL19" s="13"/>
      <c r="EM19" s="13"/>
      <c r="EN19" s="13"/>
      <c r="EO19" s="13"/>
      <c r="EP19" s="13"/>
      <c r="EQ19" s="13"/>
      <c r="ER19" s="13"/>
      <c r="ES19" s="13"/>
      <c r="ET19" s="13"/>
      <c r="EU19" s="13"/>
      <c r="EV19" s="13"/>
      <c r="EW19" s="13"/>
      <c r="EX19" s="13"/>
      <c r="EY19" s="13"/>
      <c r="EZ19" s="13"/>
      <c r="FA19" s="13"/>
    </row>
    <row r="20" spans="1:157" x14ac:dyDescent="0.25">
      <c r="A20" s="14">
        <v>10</v>
      </c>
      <c r="B20" s="14">
        <v>14203</v>
      </c>
      <c r="C20" s="14" t="s">
        <v>137</v>
      </c>
      <c r="D20" s="13"/>
      <c r="E20" s="14">
        <f t="shared" si="0"/>
        <v>80</v>
      </c>
      <c r="F20" s="13"/>
      <c r="G20" s="24">
        <f t="shared" si="1"/>
        <v>82</v>
      </c>
      <c r="H20" s="24">
        <f t="shared" si="2"/>
        <v>80</v>
      </c>
      <c r="I20" s="24">
        <f t="shared" si="3"/>
        <v>82</v>
      </c>
      <c r="J20" s="24">
        <f t="shared" si="4"/>
        <v>82</v>
      </c>
      <c r="K20" s="14" t="str">
        <f t="shared" si="5"/>
        <v>A</v>
      </c>
      <c r="L20" s="52" t="s">
        <v>47</v>
      </c>
      <c r="M20" s="13"/>
      <c r="N20" s="36" t="str">
        <f t="shared" si="6"/>
        <v/>
      </c>
      <c r="O20" s="2">
        <v>82</v>
      </c>
      <c r="P20" s="2">
        <v>72</v>
      </c>
      <c r="Q20" s="13"/>
      <c r="R20" s="3">
        <v>78</v>
      </c>
      <c r="S20" s="1"/>
      <c r="T20" s="39">
        <f t="shared" si="7"/>
        <v>78</v>
      </c>
      <c r="U20" s="1">
        <v>78</v>
      </c>
      <c r="V20" s="1"/>
      <c r="W20" s="39">
        <f t="shared" si="8"/>
        <v>78</v>
      </c>
      <c r="X20" s="1">
        <v>81</v>
      </c>
      <c r="Y20" s="1"/>
      <c r="Z20" s="39">
        <f t="shared" si="9"/>
        <v>81</v>
      </c>
      <c r="AA20" s="1">
        <v>83</v>
      </c>
      <c r="AB20" s="1"/>
      <c r="AC20" s="39">
        <f t="shared" si="10"/>
        <v>83</v>
      </c>
      <c r="AD20" s="1"/>
      <c r="AE20" s="1"/>
      <c r="AF20" s="39" t="str">
        <f t="shared" si="11"/>
        <v/>
      </c>
      <c r="AG20" s="14">
        <f t="shared" si="12"/>
        <v>78</v>
      </c>
      <c r="AH20" s="14">
        <f t="shared" si="13"/>
        <v>78</v>
      </c>
      <c r="AI20" s="14">
        <f t="shared" si="14"/>
        <v>81</v>
      </c>
      <c r="AJ20" s="14">
        <f t="shared" si="15"/>
        <v>83</v>
      </c>
      <c r="AK20" s="14" t="str">
        <f t="shared" si="16"/>
        <v/>
      </c>
      <c r="AL20" s="35">
        <f t="shared" si="17"/>
        <v>80</v>
      </c>
      <c r="AM20" s="6">
        <v>85</v>
      </c>
      <c r="AN20" s="2">
        <v>82</v>
      </c>
      <c r="AO20" s="2">
        <v>82</v>
      </c>
      <c r="AP20" s="2">
        <v>83</v>
      </c>
      <c r="AQ20" s="2">
        <v>90</v>
      </c>
      <c r="AR20" s="49">
        <f t="shared" si="18"/>
        <v>84.4</v>
      </c>
      <c r="AS20" s="13"/>
      <c r="AT20" s="6">
        <v>81</v>
      </c>
      <c r="AU20" s="2">
        <v>81</v>
      </c>
      <c r="AV20" s="2">
        <v>81</v>
      </c>
      <c r="AW20" s="2">
        <v>84</v>
      </c>
      <c r="AX20" s="2"/>
      <c r="AY20" s="51">
        <f t="shared" si="19"/>
        <v>81.75</v>
      </c>
      <c r="AZ20" s="13"/>
      <c r="BA20" s="54" t="s">
        <v>54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</row>
    <row r="21" spans="1:157" x14ac:dyDescent="0.25">
      <c r="A21" s="14">
        <v>11</v>
      </c>
      <c r="B21" s="14">
        <v>14217</v>
      </c>
      <c r="C21" s="14" t="s">
        <v>138</v>
      </c>
      <c r="D21" s="13"/>
      <c r="E21" s="14">
        <f t="shared" si="0"/>
        <v>81</v>
      </c>
      <c r="F21" s="13"/>
      <c r="G21" s="24">
        <f t="shared" si="1"/>
        <v>83</v>
      </c>
      <c r="H21" s="24">
        <f t="shared" si="2"/>
        <v>81</v>
      </c>
      <c r="I21" s="24">
        <f t="shared" si="3"/>
        <v>85</v>
      </c>
      <c r="J21" s="24">
        <f t="shared" si="4"/>
        <v>85</v>
      </c>
      <c r="K21" s="14" t="str">
        <f t="shared" si="5"/>
        <v>B</v>
      </c>
      <c r="L21" s="52" t="s">
        <v>47</v>
      </c>
      <c r="M21" s="13"/>
      <c r="N21" s="36" t="str">
        <f t="shared" si="6"/>
        <v/>
      </c>
      <c r="O21" s="2">
        <v>75</v>
      </c>
      <c r="P21" s="2">
        <v>75</v>
      </c>
      <c r="Q21" s="13"/>
      <c r="R21" s="3">
        <v>85</v>
      </c>
      <c r="S21" s="1"/>
      <c r="T21" s="39">
        <f t="shared" si="7"/>
        <v>85</v>
      </c>
      <c r="U21" s="1">
        <v>82</v>
      </c>
      <c r="V21" s="1"/>
      <c r="W21" s="39">
        <f t="shared" si="8"/>
        <v>82</v>
      </c>
      <c r="X21" s="1">
        <v>85</v>
      </c>
      <c r="Y21" s="1"/>
      <c r="Z21" s="39">
        <f t="shared" si="9"/>
        <v>85</v>
      </c>
      <c r="AA21" s="1">
        <v>87</v>
      </c>
      <c r="AB21" s="1"/>
      <c r="AC21" s="39">
        <f t="shared" si="10"/>
        <v>87</v>
      </c>
      <c r="AD21" s="1"/>
      <c r="AE21" s="1"/>
      <c r="AF21" s="39" t="str">
        <f t="shared" si="11"/>
        <v/>
      </c>
      <c r="AG21" s="14">
        <f t="shared" si="12"/>
        <v>85</v>
      </c>
      <c r="AH21" s="14">
        <f t="shared" si="13"/>
        <v>82</v>
      </c>
      <c r="AI21" s="14">
        <f t="shared" si="14"/>
        <v>85</v>
      </c>
      <c r="AJ21" s="14">
        <f t="shared" si="15"/>
        <v>87</v>
      </c>
      <c r="AK21" s="14" t="str">
        <f t="shared" si="16"/>
        <v/>
      </c>
      <c r="AL21" s="35">
        <f t="shared" si="17"/>
        <v>84.75</v>
      </c>
      <c r="AM21" s="6">
        <v>85</v>
      </c>
      <c r="AN21" s="2">
        <v>85</v>
      </c>
      <c r="AO21" s="2">
        <v>86</v>
      </c>
      <c r="AP21" s="2">
        <v>87</v>
      </c>
      <c r="AQ21" s="2">
        <v>90</v>
      </c>
      <c r="AR21" s="49">
        <f t="shared" si="18"/>
        <v>86.6</v>
      </c>
      <c r="AS21" s="13"/>
      <c r="AT21" s="6">
        <v>84</v>
      </c>
      <c r="AU21" s="2">
        <v>84</v>
      </c>
      <c r="AV21" s="2">
        <v>87</v>
      </c>
      <c r="AW21" s="2">
        <v>84</v>
      </c>
      <c r="AX21" s="2"/>
      <c r="AY21" s="51">
        <f t="shared" si="19"/>
        <v>84.75</v>
      </c>
      <c r="AZ21" s="13"/>
      <c r="BA21" s="54" t="s">
        <v>50</v>
      </c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</row>
    <row r="22" spans="1:157" x14ac:dyDescent="0.25">
      <c r="A22" s="14">
        <v>12</v>
      </c>
      <c r="B22" s="14">
        <v>14231</v>
      </c>
      <c r="C22" s="14" t="s">
        <v>139</v>
      </c>
      <c r="D22" s="13"/>
      <c r="E22" s="14">
        <f t="shared" si="0"/>
        <v>86</v>
      </c>
      <c r="F22" s="13"/>
      <c r="G22" s="24">
        <f t="shared" si="1"/>
        <v>86</v>
      </c>
      <c r="H22" s="24">
        <f t="shared" si="2"/>
        <v>86</v>
      </c>
      <c r="I22" s="24">
        <f t="shared" si="3"/>
        <v>85</v>
      </c>
      <c r="J22" s="24">
        <f t="shared" si="4"/>
        <v>85</v>
      </c>
      <c r="K22" s="14" t="str">
        <f t="shared" si="5"/>
        <v>A</v>
      </c>
      <c r="L22" s="52" t="s">
        <v>47</v>
      </c>
      <c r="M22" s="13"/>
      <c r="N22" s="36" t="str">
        <f t="shared" si="6"/>
        <v/>
      </c>
      <c r="O22" s="2">
        <v>86</v>
      </c>
      <c r="P22" s="2">
        <v>86</v>
      </c>
      <c r="Q22" s="13"/>
      <c r="R22" s="3">
        <v>87</v>
      </c>
      <c r="S22" s="1"/>
      <c r="T22" s="39">
        <f t="shared" si="7"/>
        <v>87</v>
      </c>
      <c r="U22" s="1">
        <v>82</v>
      </c>
      <c r="V22" s="1"/>
      <c r="W22" s="39">
        <f t="shared" si="8"/>
        <v>82</v>
      </c>
      <c r="X22" s="1">
        <v>85</v>
      </c>
      <c r="Y22" s="1"/>
      <c r="Z22" s="39">
        <f t="shared" si="9"/>
        <v>85</v>
      </c>
      <c r="AA22" s="1">
        <v>87</v>
      </c>
      <c r="AB22" s="1"/>
      <c r="AC22" s="39">
        <f t="shared" si="10"/>
        <v>87</v>
      </c>
      <c r="AD22" s="1"/>
      <c r="AE22" s="1"/>
      <c r="AF22" s="39" t="str">
        <f t="shared" si="11"/>
        <v/>
      </c>
      <c r="AG22" s="14">
        <f t="shared" si="12"/>
        <v>87</v>
      </c>
      <c r="AH22" s="14">
        <f t="shared" si="13"/>
        <v>82</v>
      </c>
      <c r="AI22" s="14">
        <f t="shared" si="14"/>
        <v>85</v>
      </c>
      <c r="AJ22" s="14">
        <f t="shared" si="15"/>
        <v>87</v>
      </c>
      <c r="AK22" s="14" t="str">
        <f t="shared" si="16"/>
        <v/>
      </c>
      <c r="AL22" s="35">
        <f t="shared" si="17"/>
        <v>85.25</v>
      </c>
      <c r="AM22" s="6">
        <v>87</v>
      </c>
      <c r="AN22" s="2">
        <v>85</v>
      </c>
      <c r="AO22" s="2">
        <v>87</v>
      </c>
      <c r="AP22" s="2">
        <v>88</v>
      </c>
      <c r="AQ22" s="2">
        <v>90</v>
      </c>
      <c r="AR22" s="49">
        <f t="shared" si="18"/>
        <v>87.4</v>
      </c>
      <c r="AS22" s="13"/>
      <c r="AT22" s="6">
        <v>84</v>
      </c>
      <c r="AU22" s="2">
        <v>87</v>
      </c>
      <c r="AV22" s="2">
        <v>84</v>
      </c>
      <c r="AW22" s="2">
        <v>84</v>
      </c>
      <c r="AX22" s="2"/>
      <c r="AY22" s="51">
        <f t="shared" si="19"/>
        <v>84.75</v>
      </c>
      <c r="AZ22" s="13"/>
      <c r="BA22" s="54" t="s">
        <v>54</v>
      </c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3"/>
      <c r="DB22" s="13"/>
      <c r="DC22" s="13"/>
      <c r="DD22" s="13"/>
      <c r="DE22" s="13"/>
      <c r="DF22" s="13"/>
      <c r="DG22" s="13"/>
      <c r="DH22" s="13"/>
      <c r="DI22" s="13"/>
      <c r="DJ22" s="13"/>
      <c r="DK22" s="13"/>
      <c r="DL22" s="13"/>
      <c r="DM22" s="13"/>
      <c r="DN22" s="13"/>
      <c r="DO22" s="13"/>
      <c r="DP22" s="13"/>
      <c r="DQ22" s="13"/>
      <c r="DR22" s="13"/>
      <c r="DS22" s="13"/>
      <c r="DT22" s="13"/>
      <c r="DU22" s="13"/>
      <c r="DV22" s="13"/>
      <c r="DW22" s="13"/>
      <c r="DX22" s="13"/>
      <c r="DY22" s="13"/>
      <c r="DZ22" s="13"/>
      <c r="EA22" s="13"/>
      <c r="EB22" s="13"/>
      <c r="EC22" s="13"/>
      <c r="ED22" s="13"/>
      <c r="EE22" s="13"/>
      <c r="EF22" s="13"/>
      <c r="EG22" s="13"/>
      <c r="EH22" s="13"/>
      <c r="EI22" s="13"/>
      <c r="EJ22" s="13"/>
      <c r="EK22" s="13"/>
      <c r="EL22" s="13"/>
      <c r="EM22" s="13"/>
      <c r="EN22" s="13"/>
      <c r="EO22" s="13"/>
      <c r="EP22" s="13"/>
      <c r="EQ22" s="13"/>
      <c r="ER22" s="13"/>
      <c r="ES22" s="13"/>
      <c r="ET22" s="13"/>
      <c r="EU22" s="13"/>
      <c r="EV22" s="13"/>
      <c r="EW22" s="13"/>
      <c r="EX22" s="13"/>
      <c r="EY22" s="13"/>
      <c r="EZ22" s="13"/>
      <c r="FA22" s="13"/>
    </row>
    <row r="23" spans="1:157" x14ac:dyDescent="0.25">
      <c r="A23" s="14">
        <v>13</v>
      </c>
      <c r="B23" s="14">
        <v>14245</v>
      </c>
      <c r="C23" s="14" t="s">
        <v>140</v>
      </c>
      <c r="D23" s="13"/>
      <c r="E23" s="14">
        <f t="shared" si="0"/>
        <v>81</v>
      </c>
      <c r="F23" s="13"/>
      <c r="G23" s="24">
        <f t="shared" si="1"/>
        <v>80</v>
      </c>
      <c r="H23" s="24">
        <f t="shared" si="2"/>
        <v>81</v>
      </c>
      <c r="I23" s="24">
        <f t="shared" si="3"/>
        <v>86</v>
      </c>
      <c r="J23" s="24">
        <f t="shared" si="4"/>
        <v>86</v>
      </c>
      <c r="K23" s="14" t="str">
        <f t="shared" si="5"/>
        <v>A</v>
      </c>
      <c r="L23" s="52" t="s">
        <v>47</v>
      </c>
      <c r="M23" s="13"/>
      <c r="N23" s="36" t="str">
        <f t="shared" si="6"/>
        <v/>
      </c>
      <c r="O23" s="2">
        <v>75</v>
      </c>
      <c r="P23" s="2">
        <v>85</v>
      </c>
      <c r="Q23" s="13"/>
      <c r="R23" s="3">
        <v>85</v>
      </c>
      <c r="S23" s="1"/>
      <c r="T23" s="39">
        <f t="shared" si="7"/>
        <v>85</v>
      </c>
      <c r="U23" s="1">
        <v>65</v>
      </c>
      <c r="V23" s="1">
        <v>78</v>
      </c>
      <c r="W23" s="39">
        <f t="shared" si="8"/>
        <v>78</v>
      </c>
      <c r="X23" s="1">
        <v>68</v>
      </c>
      <c r="Y23" s="1">
        <v>78</v>
      </c>
      <c r="Z23" s="39">
        <f t="shared" si="9"/>
        <v>78</v>
      </c>
      <c r="AA23" s="1">
        <v>71</v>
      </c>
      <c r="AB23" s="1">
        <v>78</v>
      </c>
      <c r="AC23" s="39">
        <f t="shared" si="10"/>
        <v>78</v>
      </c>
      <c r="AD23" s="1"/>
      <c r="AE23" s="1"/>
      <c r="AF23" s="39" t="str">
        <f t="shared" si="11"/>
        <v/>
      </c>
      <c r="AG23" s="14">
        <f t="shared" si="12"/>
        <v>85</v>
      </c>
      <c r="AH23" s="14">
        <f t="shared" si="13"/>
        <v>78</v>
      </c>
      <c r="AI23" s="14">
        <f t="shared" si="14"/>
        <v>78</v>
      </c>
      <c r="AJ23" s="14">
        <f t="shared" si="15"/>
        <v>78</v>
      </c>
      <c r="AK23" s="14" t="str">
        <f t="shared" si="16"/>
        <v/>
      </c>
      <c r="AL23" s="35">
        <f t="shared" si="17"/>
        <v>79.75</v>
      </c>
      <c r="AM23" s="6">
        <v>82</v>
      </c>
      <c r="AN23" s="2">
        <v>85</v>
      </c>
      <c r="AO23" s="2">
        <v>85</v>
      </c>
      <c r="AP23" s="2">
        <v>86</v>
      </c>
      <c r="AQ23" s="2">
        <v>90</v>
      </c>
      <c r="AR23" s="49">
        <f t="shared" si="18"/>
        <v>85.6</v>
      </c>
      <c r="AS23" s="13"/>
      <c r="AT23" s="6">
        <v>84</v>
      </c>
      <c r="AU23" s="2">
        <v>85</v>
      </c>
      <c r="AV23" s="2">
        <v>86</v>
      </c>
      <c r="AW23" s="2">
        <v>87</v>
      </c>
      <c r="AX23" s="2"/>
      <c r="AY23" s="51">
        <f t="shared" si="19"/>
        <v>85.5</v>
      </c>
      <c r="AZ23" s="13"/>
      <c r="BA23" s="54" t="s">
        <v>54</v>
      </c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3"/>
      <c r="CK23" s="13"/>
      <c r="CL23" s="13"/>
      <c r="CM23" s="13"/>
      <c r="CN23" s="13"/>
      <c r="CO23" s="13"/>
      <c r="CP23" s="13"/>
      <c r="CQ23" s="13"/>
      <c r="CR23" s="13"/>
      <c r="CS23" s="13"/>
      <c r="CT23" s="13"/>
      <c r="CU23" s="13"/>
      <c r="CV23" s="13"/>
      <c r="CW23" s="13"/>
      <c r="CX23" s="13"/>
      <c r="CY23" s="13"/>
      <c r="CZ23" s="13"/>
      <c r="DA23" s="13"/>
      <c r="DB23" s="13"/>
      <c r="DC23" s="13"/>
      <c r="DD23" s="13"/>
      <c r="DE23" s="13"/>
      <c r="DF23" s="13"/>
      <c r="DG23" s="13"/>
      <c r="DH23" s="13"/>
      <c r="DI23" s="13"/>
      <c r="DJ23" s="13"/>
      <c r="DK23" s="13"/>
      <c r="DL23" s="13"/>
      <c r="DM23" s="13"/>
      <c r="DN23" s="13"/>
      <c r="DO23" s="13"/>
      <c r="DP23" s="13"/>
      <c r="DQ23" s="13"/>
      <c r="DR23" s="13"/>
      <c r="DS23" s="13"/>
      <c r="DT23" s="13"/>
      <c r="DU23" s="13"/>
      <c r="DV23" s="13"/>
      <c r="DW23" s="13"/>
      <c r="DX23" s="13"/>
      <c r="DY23" s="13"/>
      <c r="DZ23" s="13"/>
      <c r="EA23" s="13"/>
      <c r="EB23" s="13"/>
      <c r="EC23" s="13"/>
      <c r="ED23" s="13"/>
      <c r="EE23" s="13"/>
      <c r="EF23" s="13"/>
      <c r="EG23" s="13"/>
      <c r="EH23" s="13"/>
      <c r="EI23" s="13"/>
      <c r="EJ23" s="13"/>
      <c r="EK23" s="13"/>
      <c r="EL23" s="13"/>
      <c r="EM23" s="13"/>
      <c r="EN23" s="13"/>
      <c r="EO23" s="13"/>
      <c r="EP23" s="13"/>
      <c r="EQ23" s="13"/>
      <c r="ER23" s="13"/>
      <c r="ES23" s="13"/>
      <c r="ET23" s="13"/>
      <c r="EU23" s="13"/>
      <c r="EV23" s="13"/>
      <c r="EW23" s="13"/>
      <c r="EX23" s="13"/>
      <c r="EY23" s="13"/>
      <c r="EZ23" s="13"/>
      <c r="FA23" s="13"/>
    </row>
    <row r="24" spans="1:157" x14ac:dyDescent="0.25">
      <c r="A24" s="14">
        <v>14</v>
      </c>
      <c r="B24" s="14">
        <v>14259</v>
      </c>
      <c r="C24" s="14" t="s">
        <v>141</v>
      </c>
      <c r="D24" s="13"/>
      <c r="E24" s="14">
        <f t="shared" si="0"/>
        <v>82</v>
      </c>
      <c r="F24" s="13"/>
      <c r="G24" s="24">
        <f t="shared" si="1"/>
        <v>83</v>
      </c>
      <c r="H24" s="24">
        <f t="shared" si="2"/>
        <v>82</v>
      </c>
      <c r="I24" s="24">
        <f t="shared" si="3"/>
        <v>81</v>
      </c>
      <c r="J24" s="24">
        <f t="shared" si="4"/>
        <v>81</v>
      </c>
      <c r="K24" s="14" t="str">
        <f t="shared" si="5"/>
        <v>B</v>
      </c>
      <c r="L24" s="52" t="s">
        <v>47</v>
      </c>
      <c r="M24" s="13"/>
      <c r="N24" s="36" t="str">
        <f t="shared" si="6"/>
        <v/>
      </c>
      <c r="O24" s="2">
        <v>71</v>
      </c>
      <c r="P24" s="2">
        <v>80</v>
      </c>
      <c r="Q24" s="13"/>
      <c r="R24" s="3">
        <v>85</v>
      </c>
      <c r="S24" s="1"/>
      <c r="T24" s="39">
        <f t="shared" si="7"/>
        <v>85</v>
      </c>
      <c r="U24" s="1">
        <v>80</v>
      </c>
      <c r="V24" s="1"/>
      <c r="W24" s="39">
        <f t="shared" si="8"/>
        <v>80</v>
      </c>
      <c r="X24" s="1">
        <v>83</v>
      </c>
      <c r="Y24" s="1"/>
      <c r="Z24" s="39">
        <f t="shared" si="9"/>
        <v>83</v>
      </c>
      <c r="AA24" s="1">
        <v>85</v>
      </c>
      <c r="AB24" s="1"/>
      <c r="AC24" s="39">
        <f t="shared" si="10"/>
        <v>85</v>
      </c>
      <c r="AD24" s="1"/>
      <c r="AE24" s="1"/>
      <c r="AF24" s="39" t="str">
        <f t="shared" si="11"/>
        <v/>
      </c>
      <c r="AG24" s="14">
        <f t="shared" si="12"/>
        <v>85</v>
      </c>
      <c r="AH24" s="14">
        <f t="shared" si="13"/>
        <v>80</v>
      </c>
      <c r="AI24" s="14">
        <f t="shared" si="14"/>
        <v>83</v>
      </c>
      <c r="AJ24" s="14">
        <f t="shared" si="15"/>
        <v>85</v>
      </c>
      <c r="AK24" s="14" t="str">
        <f t="shared" si="16"/>
        <v/>
      </c>
      <c r="AL24" s="35">
        <f t="shared" si="17"/>
        <v>83.25</v>
      </c>
      <c r="AM24" s="6">
        <v>95</v>
      </c>
      <c r="AN24" s="2">
        <v>80</v>
      </c>
      <c r="AO24" s="2">
        <v>95</v>
      </c>
      <c r="AP24" s="2">
        <v>96</v>
      </c>
      <c r="AQ24" s="2">
        <v>97</v>
      </c>
      <c r="AR24" s="49">
        <f t="shared" si="18"/>
        <v>92.6</v>
      </c>
      <c r="AS24" s="13"/>
      <c r="AT24" s="6">
        <v>80</v>
      </c>
      <c r="AU24" s="2">
        <v>80</v>
      </c>
      <c r="AV24" s="2">
        <v>81</v>
      </c>
      <c r="AW24" s="2">
        <v>82</v>
      </c>
      <c r="AX24" s="2"/>
      <c r="AY24" s="51">
        <f t="shared" si="19"/>
        <v>80.75</v>
      </c>
      <c r="AZ24" s="13"/>
      <c r="BA24" s="54" t="s">
        <v>50</v>
      </c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</row>
    <row r="25" spans="1:157" x14ac:dyDescent="0.25">
      <c r="A25" s="14">
        <v>15</v>
      </c>
      <c r="B25" s="14">
        <v>14273</v>
      </c>
      <c r="C25" s="14" t="s">
        <v>142</v>
      </c>
      <c r="D25" s="13"/>
      <c r="E25" s="14">
        <f t="shared" si="0"/>
        <v>80</v>
      </c>
      <c r="F25" s="13"/>
      <c r="G25" s="24">
        <f t="shared" si="1"/>
        <v>80</v>
      </c>
      <c r="H25" s="24">
        <f t="shared" si="2"/>
        <v>80</v>
      </c>
      <c r="I25" s="24">
        <f t="shared" si="3"/>
        <v>85</v>
      </c>
      <c r="J25" s="24">
        <f t="shared" si="4"/>
        <v>85</v>
      </c>
      <c r="K25" s="14" t="str">
        <f t="shared" si="5"/>
        <v>B</v>
      </c>
      <c r="L25" s="52" t="s">
        <v>47</v>
      </c>
      <c r="M25" s="13"/>
      <c r="N25" s="36" t="str">
        <f t="shared" si="6"/>
        <v/>
      </c>
      <c r="O25" s="2">
        <v>72</v>
      </c>
      <c r="P25" s="2">
        <v>80</v>
      </c>
      <c r="Q25" s="13"/>
      <c r="R25" s="3">
        <v>85</v>
      </c>
      <c r="S25" s="1"/>
      <c r="T25" s="39">
        <f t="shared" si="7"/>
        <v>85</v>
      </c>
      <c r="U25" s="1">
        <v>70</v>
      </c>
      <c r="V25" s="1">
        <v>78</v>
      </c>
      <c r="W25" s="39">
        <f t="shared" si="8"/>
        <v>78</v>
      </c>
      <c r="X25" s="1">
        <v>73</v>
      </c>
      <c r="Y25" s="1">
        <v>78</v>
      </c>
      <c r="Z25" s="39">
        <f t="shared" si="9"/>
        <v>78</v>
      </c>
      <c r="AA25" s="1">
        <v>75</v>
      </c>
      <c r="AB25" s="1">
        <v>78</v>
      </c>
      <c r="AC25" s="39">
        <f t="shared" si="10"/>
        <v>78</v>
      </c>
      <c r="AD25" s="1"/>
      <c r="AE25" s="1"/>
      <c r="AF25" s="39" t="str">
        <f t="shared" si="11"/>
        <v/>
      </c>
      <c r="AG25" s="14">
        <f t="shared" si="12"/>
        <v>85</v>
      </c>
      <c r="AH25" s="14">
        <f t="shared" si="13"/>
        <v>78</v>
      </c>
      <c r="AI25" s="14">
        <f t="shared" si="14"/>
        <v>78</v>
      </c>
      <c r="AJ25" s="14">
        <f t="shared" si="15"/>
        <v>78</v>
      </c>
      <c r="AK25" s="14" t="str">
        <f t="shared" si="16"/>
        <v/>
      </c>
      <c r="AL25" s="35">
        <f t="shared" si="17"/>
        <v>79.75</v>
      </c>
      <c r="AM25" s="6">
        <v>90</v>
      </c>
      <c r="AN25" s="2">
        <v>85</v>
      </c>
      <c r="AO25" s="2">
        <v>90</v>
      </c>
      <c r="AP25" s="2">
        <v>91</v>
      </c>
      <c r="AQ25" s="2">
        <v>92</v>
      </c>
      <c r="AR25" s="49">
        <f t="shared" si="18"/>
        <v>89.6</v>
      </c>
      <c r="AS25" s="13"/>
      <c r="AT25" s="6">
        <v>84</v>
      </c>
      <c r="AU25" s="2">
        <v>85</v>
      </c>
      <c r="AV25" s="2">
        <v>86</v>
      </c>
      <c r="AW25" s="2">
        <v>84</v>
      </c>
      <c r="AX25" s="2"/>
      <c r="AY25" s="51">
        <f t="shared" si="19"/>
        <v>84.75</v>
      </c>
      <c r="AZ25" s="13"/>
      <c r="BA25" s="54" t="s">
        <v>50</v>
      </c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3"/>
      <c r="CK25" s="13"/>
      <c r="CL25" s="13"/>
      <c r="CM25" s="13"/>
      <c r="CN25" s="13"/>
      <c r="CO25" s="13"/>
      <c r="CP25" s="13"/>
      <c r="CQ25" s="13"/>
      <c r="CR25" s="13"/>
      <c r="CS25" s="13"/>
      <c r="CT25" s="13"/>
      <c r="CU25" s="13"/>
      <c r="CV25" s="13"/>
      <c r="CW25" s="13"/>
      <c r="CX25" s="13"/>
      <c r="CY25" s="13"/>
      <c r="CZ25" s="13"/>
      <c r="DA25" s="13"/>
      <c r="DB25" s="13"/>
      <c r="DC25" s="13"/>
      <c r="DD25" s="13"/>
      <c r="DE25" s="13"/>
      <c r="DF25" s="13"/>
      <c r="DG25" s="13"/>
      <c r="DH25" s="13"/>
      <c r="DI25" s="13"/>
      <c r="DJ25" s="13"/>
      <c r="DK25" s="13"/>
      <c r="DL25" s="13"/>
      <c r="DM25" s="13"/>
      <c r="DN25" s="13"/>
      <c r="DO25" s="13"/>
      <c r="DP25" s="13"/>
      <c r="DQ25" s="13"/>
      <c r="DR25" s="13"/>
      <c r="DS25" s="13"/>
      <c r="DT25" s="13"/>
      <c r="DU25" s="13"/>
      <c r="DV25" s="13"/>
      <c r="DW25" s="13"/>
      <c r="DX25" s="13"/>
      <c r="DY25" s="13"/>
      <c r="DZ25" s="13"/>
      <c r="EA25" s="13"/>
      <c r="EB25" s="13"/>
      <c r="EC25" s="13"/>
      <c r="ED25" s="13"/>
      <c r="EE25" s="13"/>
      <c r="EF25" s="13"/>
      <c r="EG25" s="13"/>
      <c r="EH25" s="13"/>
      <c r="EI25" s="13"/>
      <c r="EJ25" s="13"/>
      <c r="EK25" s="13"/>
      <c r="EL25" s="13"/>
      <c r="EM25" s="13"/>
      <c r="EN25" s="13"/>
      <c r="EO25" s="13"/>
      <c r="EP25" s="13"/>
      <c r="EQ25" s="13"/>
      <c r="ER25" s="13"/>
      <c r="ES25" s="13"/>
      <c r="ET25" s="13"/>
      <c r="EU25" s="13"/>
      <c r="EV25" s="13"/>
      <c r="EW25" s="13"/>
      <c r="EX25" s="13"/>
      <c r="EY25" s="13"/>
      <c r="EZ25" s="13"/>
      <c r="FA25" s="13"/>
    </row>
    <row r="26" spans="1:157" x14ac:dyDescent="0.25">
      <c r="A26" s="14">
        <v>16</v>
      </c>
      <c r="B26" s="14">
        <v>14287</v>
      </c>
      <c r="C26" s="14" t="s">
        <v>143</v>
      </c>
      <c r="D26" s="13"/>
      <c r="E26" s="14">
        <f t="shared" si="0"/>
        <v>83</v>
      </c>
      <c r="F26" s="13"/>
      <c r="G26" s="24">
        <f t="shared" si="1"/>
        <v>85</v>
      </c>
      <c r="H26" s="24">
        <f t="shared" si="2"/>
        <v>83</v>
      </c>
      <c r="I26" s="24">
        <f t="shared" si="3"/>
        <v>85</v>
      </c>
      <c r="J26" s="24">
        <f t="shared" si="4"/>
        <v>85</v>
      </c>
      <c r="K26" s="14" t="str">
        <f t="shared" si="5"/>
        <v>A</v>
      </c>
      <c r="L26" s="52" t="s">
        <v>47</v>
      </c>
      <c r="M26" s="13"/>
      <c r="N26" s="36" t="str">
        <f t="shared" si="6"/>
        <v/>
      </c>
      <c r="O26" s="2">
        <v>86</v>
      </c>
      <c r="P26" s="2">
        <v>74</v>
      </c>
      <c r="Q26" s="13"/>
      <c r="R26" s="3">
        <v>85</v>
      </c>
      <c r="S26" s="1"/>
      <c r="T26" s="39">
        <f t="shared" si="7"/>
        <v>85</v>
      </c>
      <c r="U26" s="1">
        <v>80</v>
      </c>
      <c r="V26" s="1"/>
      <c r="W26" s="39">
        <f t="shared" si="8"/>
        <v>80</v>
      </c>
      <c r="X26" s="1">
        <v>83</v>
      </c>
      <c r="Y26" s="1"/>
      <c r="Z26" s="39">
        <f t="shared" si="9"/>
        <v>83</v>
      </c>
      <c r="AA26" s="1">
        <v>85</v>
      </c>
      <c r="AB26" s="1"/>
      <c r="AC26" s="39">
        <f t="shared" si="10"/>
        <v>85</v>
      </c>
      <c r="AD26" s="1"/>
      <c r="AE26" s="1"/>
      <c r="AF26" s="39" t="str">
        <f t="shared" si="11"/>
        <v/>
      </c>
      <c r="AG26" s="14">
        <f t="shared" si="12"/>
        <v>85</v>
      </c>
      <c r="AH26" s="14">
        <f t="shared" si="13"/>
        <v>80</v>
      </c>
      <c r="AI26" s="14">
        <f t="shared" si="14"/>
        <v>83</v>
      </c>
      <c r="AJ26" s="14">
        <f t="shared" si="15"/>
        <v>85</v>
      </c>
      <c r="AK26" s="14" t="str">
        <f t="shared" si="16"/>
        <v/>
      </c>
      <c r="AL26" s="35">
        <f t="shared" si="17"/>
        <v>83.25</v>
      </c>
      <c r="AM26" s="6">
        <v>85</v>
      </c>
      <c r="AN26" s="2">
        <v>85</v>
      </c>
      <c r="AO26" s="2">
        <v>85</v>
      </c>
      <c r="AP26" s="2">
        <v>86</v>
      </c>
      <c r="AQ26" s="2">
        <v>90</v>
      </c>
      <c r="AR26" s="49">
        <f t="shared" si="18"/>
        <v>86.2</v>
      </c>
      <c r="AS26" s="13"/>
      <c r="AT26" s="6">
        <v>84</v>
      </c>
      <c r="AU26" s="2">
        <v>86</v>
      </c>
      <c r="AV26" s="2">
        <v>84</v>
      </c>
      <c r="AW26" s="2">
        <v>85</v>
      </c>
      <c r="AX26" s="2"/>
      <c r="AY26" s="51">
        <f t="shared" si="19"/>
        <v>84.75</v>
      </c>
      <c r="AZ26" s="13"/>
      <c r="BA26" s="54" t="s">
        <v>54</v>
      </c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3"/>
      <c r="CK26" s="13"/>
      <c r="CL26" s="13"/>
      <c r="CM26" s="13"/>
      <c r="CN26" s="13"/>
      <c r="CO26" s="13"/>
      <c r="CP26" s="13"/>
      <c r="CQ26" s="13"/>
      <c r="CR26" s="13"/>
      <c r="CS26" s="13"/>
      <c r="CT26" s="13"/>
      <c r="CU26" s="13"/>
      <c r="CV26" s="13"/>
      <c r="CW26" s="13"/>
      <c r="CX26" s="13"/>
      <c r="CY26" s="13"/>
      <c r="CZ26" s="13"/>
      <c r="DA26" s="13"/>
      <c r="DB26" s="13"/>
      <c r="DC26" s="13"/>
      <c r="DD26" s="13"/>
      <c r="DE26" s="13"/>
      <c r="DF26" s="13"/>
      <c r="DG26" s="13"/>
      <c r="DH26" s="13"/>
      <c r="DI26" s="13"/>
      <c r="DJ26" s="13"/>
      <c r="DK26" s="13"/>
      <c r="DL26" s="13"/>
      <c r="DM26" s="13"/>
      <c r="DN26" s="13"/>
      <c r="DO26" s="13"/>
      <c r="DP26" s="13"/>
      <c r="DQ26" s="13"/>
      <c r="DR26" s="13"/>
      <c r="DS26" s="13"/>
      <c r="DT26" s="13"/>
      <c r="DU26" s="13"/>
      <c r="DV26" s="13"/>
      <c r="DW26" s="13"/>
      <c r="DX26" s="13"/>
      <c r="DY26" s="13"/>
      <c r="DZ26" s="13"/>
      <c r="EA26" s="13"/>
      <c r="EB26" s="13"/>
      <c r="EC26" s="13"/>
      <c r="ED26" s="13"/>
      <c r="EE26" s="13"/>
      <c r="EF26" s="13"/>
      <c r="EG26" s="13"/>
      <c r="EH26" s="13"/>
      <c r="EI26" s="13"/>
      <c r="EJ26" s="13"/>
      <c r="EK26" s="13"/>
      <c r="EL26" s="13"/>
      <c r="EM26" s="13"/>
      <c r="EN26" s="13"/>
      <c r="EO26" s="13"/>
      <c r="EP26" s="13"/>
      <c r="EQ26" s="13"/>
      <c r="ER26" s="13"/>
      <c r="ES26" s="13"/>
      <c r="ET26" s="13"/>
      <c r="EU26" s="13"/>
      <c r="EV26" s="13"/>
      <c r="EW26" s="13"/>
      <c r="EX26" s="13"/>
      <c r="EY26" s="13"/>
      <c r="EZ26" s="13"/>
      <c r="FA26" s="13"/>
    </row>
    <row r="27" spans="1:157" x14ac:dyDescent="0.25">
      <c r="A27" s="14">
        <v>17</v>
      </c>
      <c r="B27" s="14">
        <v>14301</v>
      </c>
      <c r="C27" s="14" t="s">
        <v>144</v>
      </c>
      <c r="D27" s="13"/>
      <c r="E27" s="14">
        <f t="shared" si="0"/>
        <v>79</v>
      </c>
      <c r="F27" s="13"/>
      <c r="G27" s="24">
        <f t="shared" si="1"/>
        <v>82</v>
      </c>
      <c r="H27" s="24">
        <f t="shared" si="2"/>
        <v>79</v>
      </c>
      <c r="I27" s="24">
        <f t="shared" si="3"/>
        <v>82</v>
      </c>
      <c r="J27" s="24">
        <f t="shared" si="4"/>
        <v>82</v>
      </c>
      <c r="K27" s="14" t="str">
        <f t="shared" si="5"/>
        <v>B</v>
      </c>
      <c r="L27" s="52" t="s">
        <v>47</v>
      </c>
      <c r="M27" s="13"/>
      <c r="N27" s="36" t="str">
        <f t="shared" si="6"/>
        <v/>
      </c>
      <c r="O27" s="2">
        <v>80</v>
      </c>
      <c r="P27" s="2">
        <v>67</v>
      </c>
      <c r="Q27" s="13"/>
      <c r="R27" s="3">
        <v>65</v>
      </c>
      <c r="S27" s="1">
        <v>78</v>
      </c>
      <c r="T27" s="39">
        <f t="shared" si="7"/>
        <v>78</v>
      </c>
      <c r="U27" s="1">
        <v>65</v>
      </c>
      <c r="V27" s="1">
        <v>78</v>
      </c>
      <c r="W27" s="39">
        <f t="shared" si="8"/>
        <v>78</v>
      </c>
      <c r="X27" s="1">
        <v>68</v>
      </c>
      <c r="Y27" s="1">
        <v>78</v>
      </c>
      <c r="Z27" s="39">
        <f t="shared" si="9"/>
        <v>78</v>
      </c>
      <c r="AA27" s="1">
        <v>71</v>
      </c>
      <c r="AB27" s="1">
        <v>78</v>
      </c>
      <c r="AC27" s="39">
        <f t="shared" si="10"/>
        <v>78</v>
      </c>
      <c r="AD27" s="1"/>
      <c r="AE27" s="1"/>
      <c r="AF27" s="39" t="str">
        <f t="shared" si="11"/>
        <v/>
      </c>
      <c r="AG27" s="14">
        <f t="shared" si="12"/>
        <v>78</v>
      </c>
      <c r="AH27" s="14">
        <f t="shared" si="13"/>
        <v>78</v>
      </c>
      <c r="AI27" s="14">
        <f t="shared" si="14"/>
        <v>78</v>
      </c>
      <c r="AJ27" s="14">
        <f t="shared" si="15"/>
        <v>78</v>
      </c>
      <c r="AK27" s="14" t="str">
        <f t="shared" si="16"/>
        <v/>
      </c>
      <c r="AL27" s="35">
        <f t="shared" si="17"/>
        <v>78</v>
      </c>
      <c r="AM27" s="6">
        <v>92</v>
      </c>
      <c r="AN27" s="2">
        <v>80</v>
      </c>
      <c r="AO27" s="2">
        <v>92</v>
      </c>
      <c r="AP27" s="2">
        <v>93</v>
      </c>
      <c r="AQ27" s="2">
        <v>94</v>
      </c>
      <c r="AR27" s="49">
        <f t="shared" si="18"/>
        <v>90.2</v>
      </c>
      <c r="AS27" s="13"/>
      <c r="AT27" s="6">
        <v>80</v>
      </c>
      <c r="AU27" s="2">
        <v>81</v>
      </c>
      <c r="AV27" s="2">
        <v>82</v>
      </c>
      <c r="AW27" s="2">
        <v>83</v>
      </c>
      <c r="AX27" s="2"/>
      <c r="AY27" s="51">
        <f t="shared" si="19"/>
        <v>81.5</v>
      </c>
      <c r="AZ27" s="13"/>
      <c r="BA27" s="54" t="s">
        <v>50</v>
      </c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</row>
    <row r="28" spans="1:157" x14ac:dyDescent="0.25">
      <c r="A28" s="14">
        <v>18</v>
      </c>
      <c r="B28" s="14">
        <v>14315</v>
      </c>
      <c r="C28" s="14" t="s">
        <v>145</v>
      </c>
      <c r="D28" s="13"/>
      <c r="E28" s="14">
        <f t="shared" si="0"/>
        <v>82</v>
      </c>
      <c r="F28" s="13"/>
      <c r="G28" s="24">
        <f t="shared" si="1"/>
        <v>85</v>
      </c>
      <c r="H28" s="24">
        <f t="shared" si="2"/>
        <v>82</v>
      </c>
      <c r="I28" s="24">
        <f t="shared" si="3"/>
        <v>81</v>
      </c>
      <c r="J28" s="24">
        <f t="shared" si="4"/>
        <v>81</v>
      </c>
      <c r="K28" s="14" t="str">
        <f t="shared" si="5"/>
        <v>B</v>
      </c>
      <c r="L28" s="52" t="s">
        <v>47</v>
      </c>
      <c r="M28" s="13"/>
      <c r="N28" s="36" t="str">
        <f t="shared" si="6"/>
        <v/>
      </c>
      <c r="O28" s="2">
        <v>82</v>
      </c>
      <c r="P28" s="2">
        <v>72</v>
      </c>
      <c r="Q28" s="13"/>
      <c r="R28" s="3">
        <v>90</v>
      </c>
      <c r="S28" s="1"/>
      <c r="T28" s="39">
        <f t="shared" si="7"/>
        <v>90</v>
      </c>
      <c r="U28" s="1">
        <v>85</v>
      </c>
      <c r="V28" s="1"/>
      <c r="W28" s="39">
        <f t="shared" si="8"/>
        <v>85</v>
      </c>
      <c r="X28" s="1">
        <v>83</v>
      </c>
      <c r="Y28" s="1"/>
      <c r="Z28" s="39">
        <f t="shared" si="9"/>
        <v>83</v>
      </c>
      <c r="AA28" s="1">
        <v>85</v>
      </c>
      <c r="AB28" s="1"/>
      <c r="AC28" s="39">
        <f t="shared" si="10"/>
        <v>85</v>
      </c>
      <c r="AD28" s="1"/>
      <c r="AE28" s="1"/>
      <c r="AF28" s="39" t="str">
        <f t="shared" si="11"/>
        <v/>
      </c>
      <c r="AG28" s="14">
        <f t="shared" si="12"/>
        <v>90</v>
      </c>
      <c r="AH28" s="14">
        <f t="shared" si="13"/>
        <v>85</v>
      </c>
      <c r="AI28" s="14">
        <f t="shared" si="14"/>
        <v>83</v>
      </c>
      <c r="AJ28" s="14">
        <f t="shared" si="15"/>
        <v>85</v>
      </c>
      <c r="AK28" s="14" t="str">
        <f t="shared" si="16"/>
        <v/>
      </c>
      <c r="AL28" s="35">
        <f t="shared" si="17"/>
        <v>85.75</v>
      </c>
      <c r="AM28" s="6">
        <v>87</v>
      </c>
      <c r="AN28" s="2">
        <v>80</v>
      </c>
      <c r="AO28" s="2">
        <v>87</v>
      </c>
      <c r="AP28" s="2">
        <v>88</v>
      </c>
      <c r="AQ28" s="2">
        <v>90</v>
      </c>
      <c r="AR28" s="49">
        <f t="shared" si="18"/>
        <v>86.4</v>
      </c>
      <c r="AS28" s="13"/>
      <c r="AT28" s="6">
        <v>80</v>
      </c>
      <c r="AU28" s="2">
        <v>82</v>
      </c>
      <c r="AV28" s="2">
        <v>80</v>
      </c>
      <c r="AW28" s="2">
        <v>81</v>
      </c>
      <c r="AX28" s="2"/>
      <c r="AY28" s="51">
        <f t="shared" si="19"/>
        <v>80.75</v>
      </c>
      <c r="AZ28" s="13"/>
      <c r="BA28" s="54" t="s">
        <v>50</v>
      </c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</row>
    <row r="29" spans="1:157" x14ac:dyDescent="0.25">
      <c r="A29" s="14">
        <v>19</v>
      </c>
      <c r="B29" s="14">
        <v>14329</v>
      </c>
      <c r="C29" s="14" t="s">
        <v>146</v>
      </c>
      <c r="D29" s="13"/>
      <c r="E29" s="14">
        <f t="shared" si="0"/>
        <v>82</v>
      </c>
      <c r="F29" s="13"/>
      <c r="G29" s="24">
        <f t="shared" si="1"/>
        <v>83</v>
      </c>
      <c r="H29" s="24">
        <f t="shared" si="2"/>
        <v>82</v>
      </c>
      <c r="I29" s="24">
        <f t="shared" si="3"/>
        <v>85</v>
      </c>
      <c r="J29" s="24">
        <f t="shared" si="4"/>
        <v>85</v>
      </c>
      <c r="K29" s="14" t="str">
        <f t="shared" si="5"/>
        <v>B</v>
      </c>
      <c r="L29" s="52" t="s">
        <v>47</v>
      </c>
      <c r="M29" s="13"/>
      <c r="N29" s="36" t="str">
        <f t="shared" si="6"/>
        <v/>
      </c>
      <c r="O29" s="2">
        <v>82</v>
      </c>
      <c r="P29" s="2">
        <v>80</v>
      </c>
      <c r="Q29" s="13"/>
      <c r="R29" s="3">
        <v>78</v>
      </c>
      <c r="S29" s="1"/>
      <c r="T29" s="39">
        <f t="shared" si="7"/>
        <v>78</v>
      </c>
      <c r="U29" s="1">
        <v>68</v>
      </c>
      <c r="V29" s="1">
        <v>78</v>
      </c>
      <c r="W29" s="39">
        <f t="shared" si="8"/>
        <v>78</v>
      </c>
      <c r="X29" s="1">
        <v>71</v>
      </c>
      <c r="Y29" s="1">
        <v>78</v>
      </c>
      <c r="Z29" s="39">
        <f t="shared" si="9"/>
        <v>78</v>
      </c>
      <c r="AA29" s="1">
        <v>73</v>
      </c>
      <c r="AB29" s="1">
        <v>78</v>
      </c>
      <c r="AC29" s="39">
        <f t="shared" si="10"/>
        <v>78</v>
      </c>
      <c r="AD29" s="1"/>
      <c r="AE29" s="1"/>
      <c r="AF29" s="39" t="str">
        <f t="shared" si="11"/>
        <v/>
      </c>
      <c r="AG29" s="14">
        <f t="shared" si="12"/>
        <v>78</v>
      </c>
      <c r="AH29" s="14">
        <f t="shared" si="13"/>
        <v>78</v>
      </c>
      <c r="AI29" s="14">
        <f t="shared" si="14"/>
        <v>78</v>
      </c>
      <c r="AJ29" s="14">
        <f t="shared" si="15"/>
        <v>78</v>
      </c>
      <c r="AK29" s="14" t="str">
        <f t="shared" si="16"/>
        <v/>
      </c>
      <c r="AL29" s="35">
        <f t="shared" si="17"/>
        <v>78</v>
      </c>
      <c r="AM29" s="6">
        <v>93</v>
      </c>
      <c r="AN29" s="2">
        <v>85</v>
      </c>
      <c r="AO29" s="2">
        <v>93</v>
      </c>
      <c r="AP29" s="2">
        <v>94</v>
      </c>
      <c r="AQ29" s="2">
        <v>95</v>
      </c>
      <c r="AR29" s="49">
        <f t="shared" si="18"/>
        <v>92</v>
      </c>
      <c r="AS29" s="13"/>
      <c r="AT29" s="6">
        <v>84</v>
      </c>
      <c r="AU29" s="2">
        <v>85</v>
      </c>
      <c r="AV29" s="2">
        <v>86</v>
      </c>
      <c r="AW29" s="2">
        <v>84</v>
      </c>
      <c r="AX29" s="2"/>
      <c r="AY29" s="51">
        <f t="shared" si="19"/>
        <v>84.75</v>
      </c>
      <c r="AZ29" s="13"/>
      <c r="BA29" s="54" t="s">
        <v>50</v>
      </c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3"/>
      <c r="CK29" s="13"/>
      <c r="CL29" s="13"/>
      <c r="CM29" s="13"/>
      <c r="CN29" s="13"/>
      <c r="CO29" s="13"/>
      <c r="CP29" s="13"/>
      <c r="CQ29" s="13"/>
      <c r="CR29" s="13"/>
      <c r="CS29" s="13"/>
      <c r="CT29" s="13"/>
      <c r="CU29" s="13"/>
      <c r="CV29" s="13"/>
      <c r="CW29" s="13"/>
      <c r="CX29" s="13"/>
      <c r="CY29" s="13"/>
      <c r="CZ29" s="13"/>
      <c r="DA29" s="13"/>
      <c r="DB29" s="13"/>
      <c r="DC29" s="13"/>
      <c r="DD29" s="13"/>
      <c r="DE29" s="13"/>
      <c r="DF29" s="13"/>
      <c r="DG29" s="13"/>
      <c r="DH29" s="13"/>
      <c r="DI29" s="13"/>
      <c r="DJ29" s="13"/>
      <c r="DK29" s="13"/>
      <c r="DL29" s="13"/>
      <c r="DM29" s="13"/>
      <c r="DN29" s="13"/>
      <c r="DO29" s="13"/>
      <c r="DP29" s="13"/>
      <c r="DQ29" s="13"/>
      <c r="DR29" s="13"/>
      <c r="DS29" s="13"/>
      <c r="DT29" s="13"/>
      <c r="DU29" s="13"/>
      <c r="DV29" s="13"/>
      <c r="DW29" s="13"/>
      <c r="DX29" s="13"/>
      <c r="DY29" s="13"/>
      <c r="DZ29" s="13"/>
      <c r="EA29" s="13"/>
      <c r="EB29" s="13"/>
      <c r="EC29" s="13"/>
      <c r="ED29" s="13"/>
      <c r="EE29" s="13"/>
      <c r="EF29" s="13"/>
      <c r="EG29" s="13"/>
      <c r="EH29" s="13"/>
      <c r="EI29" s="13"/>
      <c r="EJ29" s="13"/>
      <c r="EK29" s="13"/>
      <c r="EL29" s="13"/>
      <c r="EM29" s="13"/>
      <c r="EN29" s="13"/>
      <c r="EO29" s="13"/>
      <c r="EP29" s="13"/>
      <c r="EQ29" s="13"/>
      <c r="ER29" s="13"/>
      <c r="ES29" s="13"/>
      <c r="ET29" s="13"/>
      <c r="EU29" s="13"/>
      <c r="EV29" s="13"/>
      <c r="EW29" s="13"/>
      <c r="EX29" s="13"/>
      <c r="EY29" s="13"/>
      <c r="EZ29" s="13"/>
      <c r="FA29" s="13"/>
    </row>
    <row r="30" spans="1:157" x14ac:dyDescent="0.25">
      <c r="A30" s="14">
        <v>20</v>
      </c>
      <c r="B30" s="14">
        <v>14343</v>
      </c>
      <c r="C30" s="14" t="s">
        <v>147</v>
      </c>
      <c r="D30" s="13"/>
      <c r="E30" s="14">
        <f t="shared" si="0"/>
        <v>82</v>
      </c>
      <c r="F30" s="13"/>
      <c r="G30" s="24">
        <f t="shared" si="1"/>
        <v>82</v>
      </c>
      <c r="H30" s="24">
        <f t="shared" si="2"/>
        <v>82</v>
      </c>
      <c r="I30" s="24">
        <f t="shared" si="3"/>
        <v>84</v>
      </c>
      <c r="J30" s="24">
        <f t="shared" si="4"/>
        <v>84</v>
      </c>
      <c r="K30" s="14" t="str">
        <f t="shared" si="5"/>
        <v>A</v>
      </c>
      <c r="L30" s="52" t="s">
        <v>47</v>
      </c>
      <c r="M30" s="13"/>
      <c r="N30" s="36" t="str">
        <f t="shared" si="6"/>
        <v/>
      </c>
      <c r="O30" s="2">
        <v>85</v>
      </c>
      <c r="P30" s="2">
        <v>80</v>
      </c>
      <c r="Q30" s="13"/>
      <c r="R30" s="3">
        <v>77</v>
      </c>
      <c r="S30" s="1">
        <v>78</v>
      </c>
      <c r="T30" s="39">
        <f t="shared" si="7"/>
        <v>78</v>
      </c>
      <c r="U30" s="1">
        <v>70</v>
      </c>
      <c r="V30" s="1">
        <v>78</v>
      </c>
      <c r="W30" s="39">
        <f t="shared" si="8"/>
        <v>78</v>
      </c>
      <c r="X30" s="1">
        <v>73</v>
      </c>
      <c r="Y30" s="1">
        <v>78</v>
      </c>
      <c r="Z30" s="39">
        <f t="shared" si="9"/>
        <v>78</v>
      </c>
      <c r="AA30" s="1">
        <v>75</v>
      </c>
      <c r="AB30" s="1">
        <v>78</v>
      </c>
      <c r="AC30" s="39">
        <f t="shared" si="10"/>
        <v>78</v>
      </c>
      <c r="AD30" s="1"/>
      <c r="AE30" s="1"/>
      <c r="AF30" s="39" t="str">
        <f t="shared" si="11"/>
        <v/>
      </c>
      <c r="AG30" s="14">
        <f t="shared" si="12"/>
        <v>78</v>
      </c>
      <c r="AH30" s="14">
        <f t="shared" si="13"/>
        <v>78</v>
      </c>
      <c r="AI30" s="14">
        <f t="shared" si="14"/>
        <v>78</v>
      </c>
      <c r="AJ30" s="14">
        <f t="shared" si="15"/>
        <v>78</v>
      </c>
      <c r="AK30" s="14" t="str">
        <f t="shared" si="16"/>
        <v/>
      </c>
      <c r="AL30" s="35">
        <f t="shared" si="17"/>
        <v>78</v>
      </c>
      <c r="AM30" s="6">
        <v>82</v>
      </c>
      <c r="AN30" s="2">
        <v>84</v>
      </c>
      <c r="AO30" s="2">
        <v>89</v>
      </c>
      <c r="AP30" s="2">
        <v>90</v>
      </c>
      <c r="AQ30" s="2">
        <v>91</v>
      </c>
      <c r="AR30" s="49">
        <f t="shared" si="18"/>
        <v>87.2</v>
      </c>
      <c r="AS30" s="13"/>
      <c r="AT30" s="6">
        <v>83</v>
      </c>
      <c r="AU30" s="2">
        <v>83</v>
      </c>
      <c r="AV30" s="2">
        <v>84</v>
      </c>
      <c r="AW30" s="2">
        <v>85</v>
      </c>
      <c r="AX30" s="2"/>
      <c r="AY30" s="51">
        <f t="shared" si="19"/>
        <v>83.75</v>
      </c>
      <c r="AZ30" s="13"/>
      <c r="BA30" s="54" t="s">
        <v>54</v>
      </c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3"/>
      <c r="CK30" s="13"/>
      <c r="CL30" s="13"/>
      <c r="CM30" s="13"/>
      <c r="CN30" s="13"/>
      <c r="CO30" s="13"/>
      <c r="CP30" s="13"/>
      <c r="CQ30" s="13"/>
      <c r="CR30" s="13"/>
      <c r="CS30" s="13"/>
      <c r="CT30" s="13"/>
      <c r="CU30" s="13"/>
      <c r="CV30" s="13"/>
      <c r="CW30" s="13"/>
      <c r="CX30" s="13"/>
      <c r="CY30" s="13"/>
      <c r="CZ30" s="13"/>
      <c r="DA30" s="13"/>
      <c r="DB30" s="13"/>
      <c r="DC30" s="13"/>
      <c r="DD30" s="13"/>
      <c r="DE30" s="13"/>
      <c r="DF30" s="13"/>
      <c r="DG30" s="13"/>
      <c r="DH30" s="13"/>
      <c r="DI30" s="13"/>
      <c r="DJ30" s="13"/>
      <c r="DK30" s="13"/>
      <c r="DL30" s="13"/>
      <c r="DM30" s="13"/>
      <c r="DN30" s="13"/>
      <c r="DO30" s="13"/>
      <c r="DP30" s="13"/>
      <c r="DQ30" s="13"/>
      <c r="DR30" s="13"/>
      <c r="DS30" s="13"/>
      <c r="DT30" s="13"/>
      <c r="DU30" s="13"/>
      <c r="DV30" s="13"/>
      <c r="DW30" s="13"/>
      <c r="DX30" s="13"/>
      <c r="DY30" s="13"/>
      <c r="DZ30" s="13"/>
      <c r="EA30" s="13"/>
      <c r="EB30" s="13"/>
      <c r="EC30" s="13"/>
      <c r="ED30" s="13"/>
      <c r="EE30" s="13"/>
      <c r="EF30" s="13"/>
      <c r="EG30" s="13"/>
      <c r="EH30" s="13"/>
      <c r="EI30" s="13"/>
      <c r="EJ30" s="13"/>
      <c r="EK30" s="13"/>
      <c r="EL30" s="13"/>
      <c r="EM30" s="13"/>
      <c r="EN30" s="13"/>
      <c r="EO30" s="13"/>
      <c r="EP30" s="13"/>
      <c r="EQ30" s="13"/>
      <c r="ER30" s="13"/>
      <c r="ES30" s="13"/>
      <c r="ET30" s="13"/>
      <c r="EU30" s="13"/>
      <c r="EV30" s="13"/>
      <c r="EW30" s="13"/>
      <c r="EX30" s="13"/>
      <c r="EY30" s="13"/>
      <c r="EZ30" s="13"/>
      <c r="FA30" s="13"/>
    </row>
    <row r="31" spans="1:157" x14ac:dyDescent="0.25">
      <c r="A31" s="14">
        <v>21</v>
      </c>
      <c r="B31" s="14">
        <v>14357</v>
      </c>
      <c r="C31" s="14" t="s">
        <v>148</v>
      </c>
      <c r="D31" s="13"/>
      <c r="E31" s="14">
        <f t="shared" si="0"/>
        <v>82</v>
      </c>
      <c r="F31" s="13"/>
      <c r="G31" s="24">
        <f t="shared" si="1"/>
        <v>82</v>
      </c>
      <c r="H31" s="24">
        <f t="shared" si="2"/>
        <v>82</v>
      </c>
      <c r="I31" s="24">
        <f t="shared" si="3"/>
        <v>83</v>
      </c>
      <c r="J31" s="24">
        <f t="shared" si="4"/>
        <v>83</v>
      </c>
      <c r="K31" s="14" t="str">
        <f t="shared" si="5"/>
        <v>B</v>
      </c>
      <c r="L31" s="52" t="s">
        <v>47</v>
      </c>
      <c r="M31" s="13"/>
      <c r="N31" s="36" t="str">
        <f t="shared" si="6"/>
        <v/>
      </c>
      <c r="O31" s="2">
        <v>82</v>
      </c>
      <c r="P31" s="2">
        <v>80</v>
      </c>
      <c r="Q31" s="13"/>
      <c r="R31" s="3">
        <v>85</v>
      </c>
      <c r="S31" s="1"/>
      <c r="T31" s="39">
        <f t="shared" si="7"/>
        <v>85</v>
      </c>
      <c r="U31" s="1">
        <v>68</v>
      </c>
      <c r="V31" s="1">
        <v>78</v>
      </c>
      <c r="W31" s="39">
        <f t="shared" si="8"/>
        <v>78</v>
      </c>
      <c r="X31" s="1">
        <v>71</v>
      </c>
      <c r="Y31" s="1">
        <v>78</v>
      </c>
      <c r="Z31" s="39">
        <f t="shared" si="9"/>
        <v>78</v>
      </c>
      <c r="AA31" s="1">
        <v>73</v>
      </c>
      <c r="AB31" s="1">
        <v>78</v>
      </c>
      <c r="AC31" s="39">
        <f t="shared" si="10"/>
        <v>78</v>
      </c>
      <c r="AD31" s="1"/>
      <c r="AE31" s="1"/>
      <c r="AF31" s="39" t="str">
        <f t="shared" si="11"/>
        <v/>
      </c>
      <c r="AG31" s="14">
        <f t="shared" si="12"/>
        <v>85</v>
      </c>
      <c r="AH31" s="14">
        <f t="shared" si="13"/>
        <v>78</v>
      </c>
      <c r="AI31" s="14">
        <f t="shared" si="14"/>
        <v>78</v>
      </c>
      <c r="AJ31" s="14">
        <f t="shared" si="15"/>
        <v>78</v>
      </c>
      <c r="AK31" s="14" t="str">
        <f t="shared" si="16"/>
        <v/>
      </c>
      <c r="AL31" s="35">
        <f t="shared" si="17"/>
        <v>79.75</v>
      </c>
      <c r="AM31" s="6">
        <v>87</v>
      </c>
      <c r="AN31" s="2">
        <v>82</v>
      </c>
      <c r="AO31" s="2">
        <v>87</v>
      </c>
      <c r="AP31" s="2">
        <v>88</v>
      </c>
      <c r="AQ31" s="2">
        <v>90</v>
      </c>
      <c r="AR31" s="49">
        <f t="shared" si="18"/>
        <v>86.8</v>
      </c>
      <c r="AS31" s="13"/>
      <c r="AT31" s="6">
        <v>81</v>
      </c>
      <c r="AU31" s="2">
        <v>82</v>
      </c>
      <c r="AV31" s="2">
        <v>83</v>
      </c>
      <c r="AW31" s="2">
        <v>84</v>
      </c>
      <c r="AX31" s="2"/>
      <c r="AY31" s="51">
        <f t="shared" si="19"/>
        <v>82.5</v>
      </c>
      <c r="AZ31" s="13"/>
      <c r="BA31" s="54" t="s">
        <v>50</v>
      </c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3"/>
      <c r="CK31" s="13"/>
      <c r="CL31" s="13"/>
      <c r="CM31" s="13"/>
      <c r="CN31" s="13"/>
      <c r="CO31" s="13"/>
      <c r="CP31" s="13"/>
      <c r="CQ31" s="13"/>
      <c r="CR31" s="13"/>
      <c r="CS31" s="13"/>
      <c r="CT31" s="13"/>
      <c r="CU31" s="13"/>
      <c r="CV31" s="13"/>
      <c r="CW31" s="13"/>
      <c r="CX31" s="13"/>
      <c r="CY31" s="13"/>
      <c r="CZ31" s="13"/>
      <c r="DA31" s="13"/>
      <c r="DB31" s="13"/>
      <c r="DC31" s="13"/>
      <c r="DD31" s="13"/>
      <c r="DE31" s="13"/>
      <c r="DF31" s="13"/>
      <c r="DG31" s="13"/>
      <c r="DH31" s="13"/>
      <c r="DI31" s="13"/>
      <c r="DJ31" s="13"/>
      <c r="DK31" s="13"/>
      <c r="DL31" s="13"/>
      <c r="DM31" s="13"/>
      <c r="DN31" s="13"/>
      <c r="DO31" s="13"/>
      <c r="DP31" s="13"/>
      <c r="DQ31" s="13"/>
      <c r="DR31" s="13"/>
      <c r="DS31" s="13"/>
      <c r="DT31" s="13"/>
      <c r="DU31" s="13"/>
      <c r="DV31" s="13"/>
      <c r="DW31" s="13"/>
      <c r="DX31" s="13"/>
      <c r="DY31" s="13"/>
      <c r="DZ31" s="13"/>
      <c r="EA31" s="13"/>
      <c r="EB31" s="13"/>
      <c r="EC31" s="13"/>
      <c r="ED31" s="13"/>
      <c r="EE31" s="13"/>
      <c r="EF31" s="13"/>
      <c r="EG31" s="13"/>
      <c r="EH31" s="13"/>
      <c r="EI31" s="13"/>
      <c r="EJ31" s="13"/>
      <c r="EK31" s="13"/>
      <c r="EL31" s="13"/>
      <c r="EM31" s="13"/>
      <c r="EN31" s="13"/>
      <c r="EO31" s="13"/>
      <c r="EP31" s="13"/>
      <c r="EQ31" s="13"/>
      <c r="ER31" s="13"/>
      <c r="ES31" s="13"/>
      <c r="ET31" s="13"/>
      <c r="EU31" s="13"/>
      <c r="EV31" s="13"/>
      <c r="EW31" s="13"/>
      <c r="EX31" s="13"/>
      <c r="EY31" s="13"/>
      <c r="EZ31" s="13"/>
      <c r="FA31" s="13"/>
    </row>
    <row r="32" spans="1:157" x14ac:dyDescent="0.25">
      <c r="A32" s="14">
        <v>22</v>
      </c>
      <c r="B32" s="14">
        <v>14371</v>
      </c>
      <c r="C32" s="14" t="s">
        <v>149</v>
      </c>
      <c r="D32" s="13"/>
      <c r="E32" s="14">
        <f t="shared" si="0"/>
        <v>86</v>
      </c>
      <c r="F32" s="13"/>
      <c r="G32" s="24">
        <f t="shared" si="1"/>
        <v>86</v>
      </c>
      <c r="H32" s="24">
        <f t="shared" si="2"/>
        <v>86</v>
      </c>
      <c r="I32" s="24">
        <f t="shared" si="3"/>
        <v>89</v>
      </c>
      <c r="J32" s="24">
        <f t="shared" si="4"/>
        <v>89</v>
      </c>
      <c r="K32" s="14" t="str">
        <f t="shared" si="5"/>
        <v>A</v>
      </c>
      <c r="L32" s="52" t="s">
        <v>47</v>
      </c>
      <c r="M32" s="13"/>
      <c r="N32" s="36" t="str">
        <f t="shared" si="6"/>
        <v/>
      </c>
      <c r="O32" s="2">
        <v>90</v>
      </c>
      <c r="P32" s="2">
        <v>85</v>
      </c>
      <c r="Q32" s="13"/>
      <c r="R32" s="3">
        <v>87</v>
      </c>
      <c r="S32" s="1"/>
      <c r="T32" s="39">
        <f t="shared" si="7"/>
        <v>87</v>
      </c>
      <c r="U32" s="1">
        <v>72</v>
      </c>
      <c r="V32" s="1">
        <v>78</v>
      </c>
      <c r="W32" s="39">
        <f t="shared" si="8"/>
        <v>78</v>
      </c>
      <c r="X32" s="1">
        <v>88</v>
      </c>
      <c r="Y32" s="1">
        <v>78</v>
      </c>
      <c r="Z32" s="39">
        <f t="shared" si="9"/>
        <v>88</v>
      </c>
      <c r="AA32" s="1">
        <v>77</v>
      </c>
      <c r="AB32" s="1">
        <v>78</v>
      </c>
      <c r="AC32" s="39">
        <f t="shared" si="10"/>
        <v>78</v>
      </c>
      <c r="AD32" s="1"/>
      <c r="AE32" s="1"/>
      <c r="AF32" s="39" t="str">
        <f t="shared" si="11"/>
        <v/>
      </c>
      <c r="AG32" s="14">
        <f t="shared" si="12"/>
        <v>87</v>
      </c>
      <c r="AH32" s="14">
        <f t="shared" si="13"/>
        <v>78</v>
      </c>
      <c r="AI32" s="14">
        <f t="shared" si="14"/>
        <v>88</v>
      </c>
      <c r="AJ32" s="14">
        <f t="shared" si="15"/>
        <v>78</v>
      </c>
      <c r="AK32" s="14" t="str">
        <f t="shared" si="16"/>
        <v/>
      </c>
      <c r="AL32" s="35">
        <f t="shared" si="17"/>
        <v>82.75</v>
      </c>
      <c r="AM32" s="6">
        <v>80</v>
      </c>
      <c r="AN32" s="2">
        <v>90</v>
      </c>
      <c r="AO32" s="2">
        <v>90</v>
      </c>
      <c r="AP32" s="2">
        <v>91</v>
      </c>
      <c r="AQ32" s="2">
        <v>92</v>
      </c>
      <c r="AR32" s="49">
        <f t="shared" si="18"/>
        <v>88.6</v>
      </c>
      <c r="AS32" s="13"/>
      <c r="AT32" s="6">
        <v>89</v>
      </c>
      <c r="AU32" s="2">
        <v>90</v>
      </c>
      <c r="AV32" s="2">
        <v>89</v>
      </c>
      <c r="AW32" s="2">
        <v>89</v>
      </c>
      <c r="AX32" s="2"/>
      <c r="AY32" s="51">
        <f t="shared" si="19"/>
        <v>89.25</v>
      </c>
      <c r="AZ32" s="13"/>
      <c r="BA32" s="54" t="s">
        <v>54</v>
      </c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3"/>
      <c r="CK32" s="13"/>
      <c r="CL32" s="13"/>
      <c r="CM32" s="13"/>
      <c r="CN32" s="13"/>
      <c r="CO32" s="13"/>
      <c r="CP32" s="13"/>
      <c r="CQ32" s="13"/>
      <c r="CR32" s="13"/>
      <c r="CS32" s="13"/>
      <c r="CT32" s="13"/>
      <c r="CU32" s="13"/>
      <c r="CV32" s="13"/>
      <c r="CW32" s="13"/>
      <c r="CX32" s="13"/>
      <c r="CY32" s="13"/>
      <c r="CZ32" s="13"/>
      <c r="DA32" s="13"/>
      <c r="DB32" s="13"/>
      <c r="DC32" s="13"/>
      <c r="DD32" s="13"/>
      <c r="DE32" s="13"/>
      <c r="DF32" s="13"/>
      <c r="DG32" s="13"/>
      <c r="DH32" s="13"/>
      <c r="DI32" s="13"/>
      <c r="DJ32" s="13"/>
      <c r="DK32" s="13"/>
      <c r="DL32" s="13"/>
      <c r="DM32" s="13"/>
      <c r="DN32" s="13"/>
      <c r="DO32" s="13"/>
      <c r="DP32" s="13"/>
      <c r="DQ32" s="13"/>
      <c r="DR32" s="13"/>
      <c r="DS32" s="13"/>
      <c r="DT32" s="13"/>
      <c r="DU32" s="13"/>
      <c r="DV32" s="13"/>
      <c r="DW32" s="13"/>
      <c r="DX32" s="13"/>
      <c r="DY32" s="13"/>
      <c r="DZ32" s="13"/>
      <c r="EA32" s="13"/>
      <c r="EB32" s="13"/>
      <c r="EC32" s="13"/>
      <c r="ED32" s="13"/>
      <c r="EE32" s="13"/>
      <c r="EF32" s="13"/>
      <c r="EG32" s="13"/>
      <c r="EH32" s="13"/>
      <c r="EI32" s="13"/>
      <c r="EJ32" s="13"/>
      <c r="EK32" s="13"/>
      <c r="EL32" s="13"/>
      <c r="EM32" s="13"/>
      <c r="EN32" s="13"/>
      <c r="EO32" s="13"/>
      <c r="EP32" s="13"/>
      <c r="EQ32" s="13"/>
      <c r="ER32" s="13"/>
      <c r="ES32" s="13"/>
      <c r="ET32" s="13"/>
      <c r="EU32" s="13"/>
      <c r="EV32" s="13"/>
      <c r="EW32" s="13"/>
      <c r="EX32" s="13"/>
      <c r="EY32" s="13"/>
      <c r="EZ32" s="13"/>
      <c r="FA32" s="13"/>
    </row>
    <row r="33" spans="1:157" x14ac:dyDescent="0.25">
      <c r="A33" s="14">
        <v>23</v>
      </c>
      <c r="B33" s="14">
        <v>14385</v>
      </c>
      <c r="C33" s="14" t="s">
        <v>150</v>
      </c>
      <c r="D33" s="13"/>
      <c r="E33" s="14">
        <f t="shared" si="0"/>
        <v>92</v>
      </c>
      <c r="F33" s="13"/>
      <c r="G33" s="24">
        <f t="shared" si="1"/>
        <v>92</v>
      </c>
      <c r="H33" s="24">
        <f t="shared" si="2"/>
        <v>92</v>
      </c>
      <c r="I33" s="24">
        <f t="shared" si="3"/>
        <v>91</v>
      </c>
      <c r="J33" s="24">
        <f t="shared" si="4"/>
        <v>91</v>
      </c>
      <c r="K33" s="14" t="str">
        <f t="shared" si="5"/>
        <v>A</v>
      </c>
      <c r="L33" s="52" t="s">
        <v>47</v>
      </c>
      <c r="M33" s="13"/>
      <c r="N33" s="36" t="str">
        <f t="shared" si="6"/>
        <v/>
      </c>
      <c r="O33" s="2">
        <v>92</v>
      </c>
      <c r="P33" s="2">
        <v>92</v>
      </c>
      <c r="Q33" s="13"/>
      <c r="R33" s="3">
        <v>90</v>
      </c>
      <c r="S33" s="1"/>
      <c r="T33" s="39">
        <f t="shared" si="7"/>
        <v>90</v>
      </c>
      <c r="U33" s="1">
        <v>95</v>
      </c>
      <c r="V33" s="1"/>
      <c r="W33" s="39">
        <f t="shared" si="8"/>
        <v>95</v>
      </c>
      <c r="X33" s="1">
        <v>88</v>
      </c>
      <c r="Y33" s="1"/>
      <c r="Z33" s="39">
        <f t="shared" si="9"/>
        <v>88</v>
      </c>
      <c r="AA33" s="1">
        <v>90</v>
      </c>
      <c r="AB33" s="1"/>
      <c r="AC33" s="39">
        <f t="shared" si="10"/>
        <v>90</v>
      </c>
      <c r="AD33" s="1"/>
      <c r="AE33" s="1"/>
      <c r="AF33" s="39" t="str">
        <f t="shared" si="11"/>
        <v/>
      </c>
      <c r="AG33" s="14">
        <f t="shared" si="12"/>
        <v>90</v>
      </c>
      <c r="AH33" s="14">
        <f t="shared" si="13"/>
        <v>95</v>
      </c>
      <c r="AI33" s="14">
        <f t="shared" si="14"/>
        <v>88</v>
      </c>
      <c r="AJ33" s="14">
        <f t="shared" si="15"/>
        <v>90</v>
      </c>
      <c r="AK33" s="14" t="str">
        <f t="shared" si="16"/>
        <v/>
      </c>
      <c r="AL33" s="35">
        <f t="shared" si="17"/>
        <v>90.75</v>
      </c>
      <c r="AM33" s="6">
        <v>85</v>
      </c>
      <c r="AN33" s="2">
        <v>95</v>
      </c>
      <c r="AO33" s="2">
        <v>95</v>
      </c>
      <c r="AP33" s="2">
        <v>96</v>
      </c>
      <c r="AQ33" s="2">
        <v>97</v>
      </c>
      <c r="AR33" s="49">
        <f t="shared" si="18"/>
        <v>93.6</v>
      </c>
      <c r="AS33" s="13"/>
      <c r="AT33" s="6">
        <v>90</v>
      </c>
      <c r="AU33" s="2">
        <v>90</v>
      </c>
      <c r="AV33" s="2">
        <v>92</v>
      </c>
      <c r="AW33" s="2">
        <v>92</v>
      </c>
      <c r="AX33" s="2"/>
      <c r="AY33" s="51">
        <f t="shared" si="19"/>
        <v>91</v>
      </c>
      <c r="AZ33" s="13"/>
      <c r="BA33" s="54" t="s">
        <v>54</v>
      </c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  <c r="DB33" s="13"/>
      <c r="DC33" s="13"/>
      <c r="DD33" s="13"/>
      <c r="DE33" s="13"/>
      <c r="DF33" s="13"/>
      <c r="DG33" s="13"/>
      <c r="DH33" s="13"/>
      <c r="DI33" s="13"/>
      <c r="DJ33" s="13"/>
      <c r="DK33" s="13"/>
      <c r="DL33" s="13"/>
      <c r="DM33" s="13"/>
      <c r="DN33" s="13"/>
      <c r="DO33" s="13"/>
      <c r="DP33" s="13"/>
      <c r="DQ33" s="13"/>
      <c r="DR33" s="13"/>
      <c r="DS33" s="13"/>
      <c r="DT33" s="13"/>
      <c r="DU33" s="13"/>
      <c r="DV33" s="13"/>
      <c r="DW33" s="13"/>
      <c r="DX33" s="13"/>
      <c r="DY33" s="13"/>
      <c r="DZ33" s="13"/>
      <c r="EA33" s="13"/>
      <c r="EB33" s="13"/>
      <c r="EC33" s="13"/>
      <c r="ED33" s="13"/>
      <c r="EE33" s="13"/>
      <c r="EF33" s="13"/>
      <c r="EG33" s="13"/>
      <c r="EH33" s="13"/>
      <c r="EI33" s="13"/>
      <c r="EJ33" s="13"/>
      <c r="EK33" s="13"/>
      <c r="EL33" s="13"/>
      <c r="EM33" s="13"/>
      <c r="EN33" s="13"/>
      <c r="EO33" s="13"/>
      <c r="EP33" s="13"/>
      <c r="EQ33" s="13"/>
      <c r="ER33" s="13"/>
      <c r="ES33" s="13"/>
      <c r="ET33" s="13"/>
      <c r="EU33" s="13"/>
      <c r="EV33" s="13"/>
      <c r="EW33" s="13"/>
      <c r="EX33" s="13"/>
      <c r="EY33" s="13"/>
      <c r="EZ33" s="13"/>
      <c r="FA33" s="13"/>
    </row>
    <row r="34" spans="1:157" x14ac:dyDescent="0.25">
      <c r="A34" s="14">
        <v>24</v>
      </c>
      <c r="B34" s="14">
        <v>14399</v>
      </c>
      <c r="C34" s="14" t="s">
        <v>151</v>
      </c>
      <c r="D34" s="13"/>
      <c r="E34" s="14">
        <f t="shared" si="0"/>
        <v>80</v>
      </c>
      <c r="F34" s="13"/>
      <c r="G34" s="24">
        <f t="shared" si="1"/>
        <v>80</v>
      </c>
      <c r="H34" s="24">
        <f t="shared" si="2"/>
        <v>80</v>
      </c>
      <c r="I34" s="24">
        <f t="shared" si="3"/>
        <v>81</v>
      </c>
      <c r="J34" s="24">
        <f t="shared" si="4"/>
        <v>81</v>
      </c>
      <c r="K34" s="14" t="str">
        <f t="shared" si="5"/>
        <v>B</v>
      </c>
      <c r="L34" s="52" t="s">
        <v>47</v>
      </c>
      <c r="M34" s="13"/>
      <c r="N34" s="36" t="str">
        <f t="shared" si="6"/>
        <v/>
      </c>
      <c r="O34" s="2">
        <v>75</v>
      </c>
      <c r="P34" s="2">
        <v>80</v>
      </c>
      <c r="Q34" s="13"/>
      <c r="R34" s="3">
        <v>82</v>
      </c>
      <c r="S34" s="1"/>
      <c r="T34" s="39">
        <f t="shared" si="7"/>
        <v>82</v>
      </c>
      <c r="U34" s="1">
        <v>65</v>
      </c>
      <c r="V34" s="1">
        <v>78</v>
      </c>
      <c r="W34" s="39">
        <f t="shared" si="8"/>
        <v>78</v>
      </c>
      <c r="X34" s="1">
        <v>68</v>
      </c>
      <c r="Y34" s="1">
        <v>78</v>
      </c>
      <c r="Z34" s="39">
        <f t="shared" si="9"/>
        <v>78</v>
      </c>
      <c r="AA34" s="1">
        <v>71</v>
      </c>
      <c r="AB34" s="1">
        <v>78</v>
      </c>
      <c r="AC34" s="39">
        <f t="shared" si="10"/>
        <v>78</v>
      </c>
      <c r="AD34" s="1"/>
      <c r="AE34" s="1"/>
      <c r="AF34" s="39" t="str">
        <f t="shared" si="11"/>
        <v/>
      </c>
      <c r="AG34" s="14">
        <f t="shared" si="12"/>
        <v>82</v>
      </c>
      <c r="AH34" s="14">
        <f t="shared" si="13"/>
        <v>78</v>
      </c>
      <c r="AI34" s="14">
        <f t="shared" si="14"/>
        <v>78</v>
      </c>
      <c r="AJ34" s="14">
        <f t="shared" si="15"/>
        <v>78</v>
      </c>
      <c r="AK34" s="14" t="str">
        <f t="shared" si="16"/>
        <v/>
      </c>
      <c r="AL34" s="35">
        <f t="shared" si="17"/>
        <v>79</v>
      </c>
      <c r="AM34" s="6">
        <v>85</v>
      </c>
      <c r="AN34" s="2">
        <v>80</v>
      </c>
      <c r="AO34" s="2">
        <v>85</v>
      </c>
      <c r="AP34" s="2">
        <v>86</v>
      </c>
      <c r="AQ34" s="2">
        <v>90</v>
      </c>
      <c r="AR34" s="49">
        <f t="shared" si="18"/>
        <v>85.2</v>
      </c>
      <c r="AS34" s="13"/>
      <c r="AT34" s="6">
        <v>80</v>
      </c>
      <c r="AU34" s="2">
        <v>80</v>
      </c>
      <c r="AV34" s="2">
        <v>80</v>
      </c>
      <c r="AW34" s="2">
        <v>83</v>
      </c>
      <c r="AX34" s="2"/>
      <c r="AY34" s="51">
        <f t="shared" si="19"/>
        <v>80.75</v>
      </c>
      <c r="AZ34" s="13"/>
      <c r="BA34" s="54" t="s">
        <v>50</v>
      </c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3"/>
      <c r="CK34" s="13"/>
      <c r="CL34" s="13"/>
      <c r="CM34" s="13"/>
      <c r="CN34" s="13"/>
      <c r="CO34" s="13"/>
      <c r="CP34" s="13"/>
      <c r="CQ34" s="13"/>
      <c r="CR34" s="13"/>
      <c r="CS34" s="13"/>
      <c r="CT34" s="13"/>
      <c r="CU34" s="13"/>
      <c r="CV34" s="13"/>
      <c r="CW34" s="13"/>
      <c r="CX34" s="13"/>
      <c r="CY34" s="13"/>
      <c r="CZ34" s="13"/>
      <c r="DA34" s="13"/>
      <c r="DB34" s="13"/>
      <c r="DC34" s="13"/>
      <c r="DD34" s="13"/>
      <c r="DE34" s="13"/>
      <c r="DF34" s="13"/>
      <c r="DG34" s="13"/>
      <c r="DH34" s="13"/>
      <c r="DI34" s="13"/>
      <c r="DJ34" s="13"/>
      <c r="DK34" s="13"/>
      <c r="DL34" s="13"/>
      <c r="DM34" s="13"/>
      <c r="DN34" s="13"/>
      <c r="DO34" s="13"/>
      <c r="DP34" s="13"/>
      <c r="DQ34" s="13"/>
      <c r="DR34" s="13"/>
      <c r="DS34" s="13"/>
      <c r="DT34" s="13"/>
      <c r="DU34" s="13"/>
      <c r="DV34" s="13"/>
      <c r="DW34" s="13"/>
      <c r="DX34" s="13"/>
      <c r="DY34" s="13"/>
      <c r="DZ34" s="13"/>
      <c r="EA34" s="13"/>
      <c r="EB34" s="13"/>
      <c r="EC34" s="13"/>
      <c r="ED34" s="13"/>
      <c r="EE34" s="13"/>
      <c r="EF34" s="13"/>
      <c r="EG34" s="13"/>
      <c r="EH34" s="13"/>
      <c r="EI34" s="13"/>
      <c r="EJ34" s="13"/>
      <c r="EK34" s="13"/>
      <c r="EL34" s="13"/>
      <c r="EM34" s="13"/>
      <c r="EN34" s="13"/>
      <c r="EO34" s="13"/>
      <c r="EP34" s="13"/>
      <c r="EQ34" s="13"/>
      <c r="ER34" s="13"/>
      <c r="ES34" s="13"/>
      <c r="ET34" s="13"/>
      <c r="EU34" s="13"/>
      <c r="EV34" s="13"/>
      <c r="EW34" s="13"/>
      <c r="EX34" s="13"/>
      <c r="EY34" s="13"/>
      <c r="EZ34" s="13"/>
      <c r="FA34" s="13"/>
    </row>
    <row r="35" spans="1:157" x14ac:dyDescent="0.25">
      <c r="A35" s="14">
        <v>25</v>
      </c>
      <c r="B35" s="14">
        <v>14413</v>
      </c>
      <c r="C35" s="14" t="s">
        <v>152</v>
      </c>
      <c r="D35" s="13"/>
      <c r="E35" s="14">
        <f t="shared" si="0"/>
        <v>83</v>
      </c>
      <c r="F35" s="13"/>
      <c r="G35" s="24">
        <f t="shared" si="1"/>
        <v>85</v>
      </c>
      <c r="H35" s="24">
        <f t="shared" si="2"/>
        <v>83</v>
      </c>
      <c r="I35" s="24">
        <f t="shared" si="3"/>
        <v>85</v>
      </c>
      <c r="J35" s="24">
        <f t="shared" si="4"/>
        <v>85</v>
      </c>
      <c r="K35" s="14" t="str">
        <f t="shared" si="5"/>
        <v>B</v>
      </c>
      <c r="L35" s="52" t="s">
        <v>47</v>
      </c>
      <c r="M35" s="13"/>
      <c r="N35" s="36" t="str">
        <f t="shared" si="6"/>
        <v/>
      </c>
      <c r="O35" s="2">
        <v>77</v>
      </c>
      <c r="P35" s="2">
        <v>73</v>
      </c>
      <c r="Q35" s="13"/>
      <c r="R35" s="3">
        <v>92</v>
      </c>
      <c r="S35" s="1"/>
      <c r="T35" s="39">
        <f t="shared" si="7"/>
        <v>92</v>
      </c>
      <c r="U35" s="1">
        <v>85</v>
      </c>
      <c r="V35" s="1"/>
      <c r="W35" s="39">
        <f t="shared" si="8"/>
        <v>85</v>
      </c>
      <c r="X35" s="1">
        <v>88</v>
      </c>
      <c r="Y35" s="1"/>
      <c r="Z35" s="39">
        <f t="shared" si="9"/>
        <v>88</v>
      </c>
      <c r="AA35" s="1">
        <v>90</v>
      </c>
      <c r="AB35" s="1"/>
      <c r="AC35" s="39">
        <f t="shared" si="10"/>
        <v>90</v>
      </c>
      <c r="AD35" s="1"/>
      <c r="AE35" s="1"/>
      <c r="AF35" s="39" t="str">
        <f t="shared" si="11"/>
        <v/>
      </c>
      <c r="AG35" s="14">
        <f t="shared" si="12"/>
        <v>92</v>
      </c>
      <c r="AH35" s="14">
        <f t="shared" si="13"/>
        <v>85</v>
      </c>
      <c r="AI35" s="14">
        <f t="shared" si="14"/>
        <v>88</v>
      </c>
      <c r="AJ35" s="14">
        <f t="shared" si="15"/>
        <v>90</v>
      </c>
      <c r="AK35" s="14" t="str">
        <f t="shared" si="16"/>
        <v/>
      </c>
      <c r="AL35" s="35">
        <f t="shared" si="17"/>
        <v>88.75</v>
      </c>
      <c r="AM35" s="6">
        <v>85</v>
      </c>
      <c r="AN35" s="2">
        <v>84</v>
      </c>
      <c r="AO35" s="2">
        <v>85</v>
      </c>
      <c r="AP35" s="2">
        <v>86</v>
      </c>
      <c r="AQ35" s="2">
        <v>90</v>
      </c>
      <c r="AR35" s="49">
        <f t="shared" si="18"/>
        <v>86</v>
      </c>
      <c r="AS35" s="13"/>
      <c r="AT35" s="6">
        <v>83</v>
      </c>
      <c r="AU35" s="2">
        <v>84</v>
      </c>
      <c r="AV35" s="2">
        <v>85</v>
      </c>
      <c r="AW35" s="2">
        <v>86</v>
      </c>
      <c r="AX35" s="2"/>
      <c r="AY35" s="51">
        <f t="shared" si="19"/>
        <v>84.5</v>
      </c>
      <c r="AZ35" s="13"/>
      <c r="BA35" s="54" t="s">
        <v>50</v>
      </c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3"/>
      <c r="CK35" s="13"/>
      <c r="CL35" s="13"/>
      <c r="CM35" s="13"/>
      <c r="CN35" s="13"/>
      <c r="CO35" s="13"/>
      <c r="CP35" s="13"/>
      <c r="CQ35" s="13"/>
      <c r="CR35" s="13"/>
      <c r="CS35" s="13"/>
      <c r="CT35" s="13"/>
      <c r="CU35" s="13"/>
      <c r="CV35" s="13"/>
      <c r="CW35" s="13"/>
      <c r="CX35" s="13"/>
      <c r="CY35" s="13"/>
      <c r="CZ35" s="13"/>
      <c r="DA35" s="13"/>
      <c r="DB35" s="13"/>
      <c r="DC35" s="13"/>
      <c r="DD35" s="13"/>
      <c r="DE35" s="13"/>
      <c r="DF35" s="13"/>
      <c r="DG35" s="13"/>
      <c r="DH35" s="13"/>
      <c r="DI35" s="13"/>
      <c r="DJ35" s="13"/>
      <c r="DK35" s="13"/>
      <c r="DL35" s="13"/>
      <c r="DM35" s="13"/>
      <c r="DN35" s="13"/>
      <c r="DO35" s="13"/>
      <c r="DP35" s="13"/>
      <c r="DQ35" s="13"/>
      <c r="DR35" s="13"/>
      <c r="DS35" s="13"/>
      <c r="DT35" s="13"/>
      <c r="DU35" s="13"/>
      <c r="DV35" s="13"/>
      <c r="DW35" s="13"/>
      <c r="DX35" s="13"/>
      <c r="DY35" s="13"/>
      <c r="DZ35" s="13"/>
      <c r="EA35" s="13"/>
      <c r="EB35" s="13"/>
      <c r="EC35" s="13"/>
      <c r="ED35" s="13"/>
      <c r="EE35" s="13"/>
      <c r="EF35" s="13"/>
      <c r="EG35" s="13"/>
      <c r="EH35" s="13"/>
      <c r="EI35" s="13"/>
      <c r="EJ35" s="13"/>
      <c r="EK35" s="13"/>
      <c r="EL35" s="13"/>
      <c r="EM35" s="13"/>
      <c r="EN35" s="13"/>
      <c r="EO35" s="13"/>
      <c r="EP35" s="13"/>
      <c r="EQ35" s="13"/>
      <c r="ER35" s="13"/>
      <c r="ES35" s="13"/>
      <c r="ET35" s="13"/>
      <c r="EU35" s="13"/>
      <c r="EV35" s="13"/>
      <c r="EW35" s="13"/>
      <c r="EX35" s="13"/>
      <c r="EY35" s="13"/>
      <c r="EZ35" s="13"/>
      <c r="FA35" s="13"/>
    </row>
    <row r="36" spans="1:157" x14ac:dyDescent="0.25">
      <c r="A36" s="14">
        <v>26</v>
      </c>
      <c r="B36" s="14">
        <v>14427</v>
      </c>
      <c r="C36" s="14" t="s">
        <v>153</v>
      </c>
      <c r="D36" s="13"/>
      <c r="E36" s="14">
        <f t="shared" si="0"/>
        <v>80</v>
      </c>
      <c r="F36" s="13"/>
      <c r="G36" s="24">
        <f t="shared" si="1"/>
        <v>82</v>
      </c>
      <c r="H36" s="24">
        <f t="shared" si="2"/>
        <v>80</v>
      </c>
      <c r="I36" s="24">
        <f t="shared" si="3"/>
        <v>82</v>
      </c>
      <c r="J36" s="24">
        <f t="shared" si="4"/>
        <v>82</v>
      </c>
      <c r="K36" s="14" t="str">
        <f t="shared" si="5"/>
        <v>A</v>
      </c>
      <c r="L36" s="52" t="s">
        <v>47</v>
      </c>
      <c r="M36" s="13"/>
      <c r="N36" s="36" t="str">
        <f t="shared" si="6"/>
        <v/>
      </c>
      <c r="O36" s="2">
        <v>77</v>
      </c>
      <c r="P36" s="2">
        <v>72</v>
      </c>
      <c r="Q36" s="13"/>
      <c r="R36" s="3">
        <v>85</v>
      </c>
      <c r="S36" s="1"/>
      <c r="T36" s="39">
        <f t="shared" si="7"/>
        <v>85</v>
      </c>
      <c r="U36" s="1">
        <v>74</v>
      </c>
      <c r="V36" s="1">
        <v>78</v>
      </c>
      <c r="W36" s="39">
        <f t="shared" si="8"/>
        <v>78</v>
      </c>
      <c r="X36" s="1">
        <v>77</v>
      </c>
      <c r="Y36" s="1">
        <v>78</v>
      </c>
      <c r="Z36" s="39">
        <f t="shared" si="9"/>
        <v>78</v>
      </c>
      <c r="AA36" s="1">
        <v>79</v>
      </c>
      <c r="AB36" s="1"/>
      <c r="AC36" s="39">
        <f t="shared" si="10"/>
        <v>79</v>
      </c>
      <c r="AD36" s="1"/>
      <c r="AE36" s="1"/>
      <c r="AF36" s="39" t="str">
        <f t="shared" si="11"/>
        <v/>
      </c>
      <c r="AG36" s="14">
        <f t="shared" si="12"/>
        <v>85</v>
      </c>
      <c r="AH36" s="14">
        <f t="shared" si="13"/>
        <v>78</v>
      </c>
      <c r="AI36" s="14">
        <f t="shared" si="14"/>
        <v>78</v>
      </c>
      <c r="AJ36" s="14">
        <f t="shared" si="15"/>
        <v>79</v>
      </c>
      <c r="AK36" s="14" t="str">
        <f t="shared" si="16"/>
        <v/>
      </c>
      <c r="AL36" s="35">
        <f t="shared" si="17"/>
        <v>80</v>
      </c>
      <c r="AM36" s="6">
        <v>92</v>
      </c>
      <c r="AN36" s="2">
        <v>82</v>
      </c>
      <c r="AO36" s="2">
        <v>92</v>
      </c>
      <c r="AP36" s="2">
        <v>93</v>
      </c>
      <c r="AQ36" s="2">
        <v>94</v>
      </c>
      <c r="AR36" s="49">
        <f t="shared" si="18"/>
        <v>90.6</v>
      </c>
      <c r="AS36" s="13"/>
      <c r="AT36" s="6">
        <v>81</v>
      </c>
      <c r="AU36" s="2">
        <v>81</v>
      </c>
      <c r="AV36" s="2">
        <v>81</v>
      </c>
      <c r="AW36" s="2">
        <v>84</v>
      </c>
      <c r="AX36" s="2"/>
      <c r="AY36" s="51">
        <f t="shared" si="19"/>
        <v>81.75</v>
      </c>
      <c r="AZ36" s="13"/>
      <c r="BA36" s="54" t="s">
        <v>54</v>
      </c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13"/>
      <c r="DC36" s="13"/>
      <c r="DD36" s="13"/>
      <c r="DE36" s="13"/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13"/>
      <c r="EB36" s="13"/>
      <c r="EC36" s="13"/>
      <c r="ED36" s="13"/>
      <c r="EE36" s="13"/>
      <c r="EF36" s="13"/>
      <c r="EG36" s="13"/>
      <c r="EH36" s="13"/>
      <c r="EI36" s="13"/>
      <c r="EJ36" s="13"/>
      <c r="EK36" s="13"/>
      <c r="EL36" s="13"/>
      <c r="EM36" s="13"/>
      <c r="EN36" s="13"/>
      <c r="EO36" s="13"/>
      <c r="EP36" s="13"/>
      <c r="EQ36" s="13"/>
      <c r="ER36" s="13"/>
      <c r="ES36" s="13"/>
      <c r="ET36" s="13"/>
      <c r="EU36" s="13"/>
      <c r="EV36" s="13"/>
      <c r="EW36" s="13"/>
      <c r="EX36" s="13"/>
      <c r="EY36" s="13"/>
      <c r="EZ36" s="13"/>
      <c r="FA36" s="13"/>
    </row>
    <row r="37" spans="1:157" x14ac:dyDescent="0.25">
      <c r="A37" s="14">
        <v>27</v>
      </c>
      <c r="B37" s="14">
        <v>14441</v>
      </c>
      <c r="C37" s="14" t="s">
        <v>154</v>
      </c>
      <c r="D37" s="13"/>
      <c r="E37" s="14">
        <f t="shared" si="0"/>
        <v>82</v>
      </c>
      <c r="F37" s="13"/>
      <c r="G37" s="24">
        <f t="shared" si="1"/>
        <v>82</v>
      </c>
      <c r="H37" s="24">
        <f t="shared" si="2"/>
        <v>82</v>
      </c>
      <c r="I37" s="24">
        <f t="shared" si="3"/>
        <v>81</v>
      </c>
      <c r="J37" s="24">
        <f t="shared" si="4"/>
        <v>81</v>
      </c>
      <c r="K37" s="14" t="str">
        <f t="shared" si="5"/>
        <v>A</v>
      </c>
      <c r="L37" s="52" t="s">
        <v>47</v>
      </c>
      <c r="M37" s="13"/>
      <c r="N37" s="36" t="str">
        <f t="shared" si="6"/>
        <v/>
      </c>
      <c r="O37" s="2">
        <v>81</v>
      </c>
      <c r="P37" s="2">
        <v>82</v>
      </c>
      <c r="Q37" s="13"/>
      <c r="R37" s="3">
        <v>82</v>
      </c>
      <c r="S37" s="1"/>
      <c r="T37" s="39">
        <f t="shared" si="7"/>
        <v>82</v>
      </c>
      <c r="U37" s="1">
        <v>85</v>
      </c>
      <c r="V37" s="1"/>
      <c r="W37" s="39">
        <f t="shared" si="8"/>
        <v>85</v>
      </c>
      <c r="X37" s="1">
        <v>81</v>
      </c>
      <c r="Y37" s="1"/>
      <c r="Z37" s="39">
        <f t="shared" si="9"/>
        <v>81</v>
      </c>
      <c r="AA37" s="1">
        <v>83</v>
      </c>
      <c r="AB37" s="1"/>
      <c r="AC37" s="39">
        <f t="shared" si="10"/>
        <v>83</v>
      </c>
      <c r="AD37" s="1"/>
      <c r="AE37" s="1"/>
      <c r="AF37" s="39" t="str">
        <f t="shared" si="11"/>
        <v/>
      </c>
      <c r="AG37" s="14">
        <f t="shared" si="12"/>
        <v>82</v>
      </c>
      <c r="AH37" s="14">
        <f t="shared" si="13"/>
        <v>85</v>
      </c>
      <c r="AI37" s="14">
        <f t="shared" si="14"/>
        <v>81</v>
      </c>
      <c r="AJ37" s="14">
        <f t="shared" si="15"/>
        <v>83</v>
      </c>
      <c r="AK37" s="14" t="str">
        <f t="shared" si="16"/>
        <v/>
      </c>
      <c r="AL37" s="35">
        <f t="shared" si="17"/>
        <v>82.75</v>
      </c>
      <c r="AM37" s="6">
        <v>75</v>
      </c>
      <c r="AN37" s="2">
        <v>80</v>
      </c>
      <c r="AO37" s="2">
        <v>80</v>
      </c>
      <c r="AP37" s="2">
        <v>85</v>
      </c>
      <c r="AQ37" s="2">
        <v>90</v>
      </c>
      <c r="AR37" s="49">
        <f t="shared" si="18"/>
        <v>82</v>
      </c>
      <c r="AS37" s="13"/>
      <c r="AT37" s="6">
        <v>80</v>
      </c>
      <c r="AU37" s="2">
        <v>80</v>
      </c>
      <c r="AV37" s="2">
        <v>83</v>
      </c>
      <c r="AW37" s="2">
        <v>80</v>
      </c>
      <c r="AX37" s="2"/>
      <c r="AY37" s="51">
        <f t="shared" si="19"/>
        <v>80.75</v>
      </c>
      <c r="AZ37" s="13"/>
      <c r="BA37" s="54" t="s">
        <v>54</v>
      </c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3"/>
      <c r="CK37" s="13"/>
      <c r="CL37" s="13"/>
      <c r="CM37" s="13"/>
      <c r="CN37" s="13"/>
      <c r="CO37" s="13"/>
      <c r="CP37" s="13"/>
      <c r="CQ37" s="13"/>
      <c r="CR37" s="13"/>
      <c r="CS37" s="13"/>
      <c r="CT37" s="13"/>
      <c r="CU37" s="13"/>
      <c r="CV37" s="13"/>
      <c r="CW37" s="13"/>
      <c r="CX37" s="13"/>
      <c r="CY37" s="13"/>
      <c r="CZ37" s="13"/>
      <c r="DA37" s="13"/>
      <c r="DB37" s="13"/>
      <c r="DC37" s="13"/>
      <c r="DD37" s="13"/>
      <c r="DE37" s="13"/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13"/>
      <c r="DV37" s="13"/>
      <c r="DW37" s="13"/>
      <c r="DX37" s="13"/>
      <c r="DY37" s="13"/>
      <c r="DZ37" s="13"/>
      <c r="EA37" s="13"/>
      <c r="EB37" s="13"/>
      <c r="EC37" s="13"/>
      <c r="ED37" s="13"/>
      <c r="EE37" s="13"/>
      <c r="EF37" s="13"/>
      <c r="EG37" s="13"/>
      <c r="EH37" s="13"/>
      <c r="EI37" s="13"/>
      <c r="EJ37" s="13"/>
      <c r="EK37" s="13"/>
      <c r="EL37" s="13"/>
      <c r="EM37" s="13"/>
      <c r="EN37" s="13"/>
      <c r="EO37" s="13"/>
      <c r="EP37" s="13"/>
      <c r="EQ37" s="13"/>
      <c r="ER37" s="13"/>
      <c r="ES37" s="13"/>
      <c r="ET37" s="13"/>
      <c r="EU37" s="13"/>
      <c r="EV37" s="13"/>
      <c r="EW37" s="13"/>
      <c r="EX37" s="13"/>
      <c r="EY37" s="13"/>
      <c r="EZ37" s="13"/>
      <c r="FA37" s="13"/>
    </row>
    <row r="38" spans="1:157" x14ac:dyDescent="0.25">
      <c r="A38" s="14">
        <v>28</v>
      </c>
      <c r="B38" s="14">
        <v>14455</v>
      </c>
      <c r="C38" s="14" t="s">
        <v>155</v>
      </c>
      <c r="D38" s="13"/>
      <c r="E38" s="14">
        <f t="shared" si="0"/>
        <v>81</v>
      </c>
      <c r="F38" s="13"/>
      <c r="G38" s="24">
        <f t="shared" si="1"/>
        <v>81</v>
      </c>
      <c r="H38" s="24">
        <f t="shared" si="2"/>
        <v>81</v>
      </c>
      <c r="I38" s="24">
        <f t="shared" si="3"/>
        <v>88</v>
      </c>
      <c r="J38" s="24">
        <f t="shared" si="4"/>
        <v>88</v>
      </c>
      <c r="K38" s="14" t="str">
        <f t="shared" si="5"/>
        <v>A</v>
      </c>
      <c r="L38" s="52" t="s">
        <v>47</v>
      </c>
      <c r="M38" s="13"/>
      <c r="N38" s="36" t="str">
        <f t="shared" si="6"/>
        <v/>
      </c>
      <c r="O38" s="2">
        <v>77</v>
      </c>
      <c r="P38" s="2">
        <v>80</v>
      </c>
      <c r="Q38" s="13"/>
      <c r="R38" s="3">
        <v>80</v>
      </c>
      <c r="S38" s="1"/>
      <c r="T38" s="39">
        <f t="shared" si="7"/>
        <v>80</v>
      </c>
      <c r="U38" s="1">
        <v>80</v>
      </c>
      <c r="V38" s="1">
        <v>78</v>
      </c>
      <c r="W38" s="39">
        <f t="shared" si="8"/>
        <v>80</v>
      </c>
      <c r="X38" s="1">
        <v>68</v>
      </c>
      <c r="Y38" s="1">
        <v>78</v>
      </c>
      <c r="Z38" s="39">
        <f t="shared" si="9"/>
        <v>78</v>
      </c>
      <c r="AA38" s="1">
        <v>71</v>
      </c>
      <c r="AB38" s="1">
        <v>78</v>
      </c>
      <c r="AC38" s="39">
        <f t="shared" si="10"/>
        <v>78</v>
      </c>
      <c r="AD38" s="1"/>
      <c r="AE38" s="1"/>
      <c r="AF38" s="39" t="str">
        <f t="shared" si="11"/>
        <v/>
      </c>
      <c r="AG38" s="14">
        <f t="shared" si="12"/>
        <v>80</v>
      </c>
      <c r="AH38" s="14">
        <f t="shared" si="13"/>
        <v>80</v>
      </c>
      <c r="AI38" s="14">
        <f t="shared" si="14"/>
        <v>78</v>
      </c>
      <c r="AJ38" s="14">
        <f t="shared" si="15"/>
        <v>78</v>
      </c>
      <c r="AK38" s="14" t="str">
        <f t="shared" si="16"/>
        <v/>
      </c>
      <c r="AL38" s="35">
        <f t="shared" si="17"/>
        <v>79</v>
      </c>
      <c r="AM38" s="6">
        <v>85</v>
      </c>
      <c r="AN38" s="2">
        <v>88</v>
      </c>
      <c r="AO38" s="2">
        <v>88</v>
      </c>
      <c r="AP38" s="2">
        <v>89</v>
      </c>
      <c r="AQ38" s="2">
        <v>90</v>
      </c>
      <c r="AR38" s="49">
        <f t="shared" si="18"/>
        <v>88</v>
      </c>
      <c r="AS38" s="13"/>
      <c r="AT38" s="6">
        <v>87</v>
      </c>
      <c r="AU38" s="2">
        <v>90</v>
      </c>
      <c r="AV38" s="2">
        <v>87</v>
      </c>
      <c r="AW38" s="2">
        <v>87</v>
      </c>
      <c r="AX38" s="2"/>
      <c r="AY38" s="51">
        <f t="shared" si="19"/>
        <v>87.75</v>
      </c>
      <c r="AZ38" s="13"/>
      <c r="BA38" s="54" t="s">
        <v>54</v>
      </c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13"/>
      <c r="DC38" s="13"/>
      <c r="DD38" s="13"/>
      <c r="DE38" s="13"/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13"/>
      <c r="EA38" s="13"/>
      <c r="EB38" s="13"/>
      <c r="EC38" s="13"/>
      <c r="ED38" s="13"/>
      <c r="EE38" s="13"/>
      <c r="EF38" s="13"/>
      <c r="EG38" s="13"/>
      <c r="EH38" s="13"/>
      <c r="EI38" s="13"/>
      <c r="EJ38" s="13"/>
      <c r="EK38" s="13"/>
      <c r="EL38" s="13"/>
      <c r="EM38" s="13"/>
      <c r="EN38" s="13"/>
      <c r="EO38" s="13"/>
      <c r="EP38" s="13"/>
      <c r="EQ38" s="13"/>
      <c r="ER38" s="13"/>
      <c r="ES38" s="13"/>
      <c r="ET38" s="13"/>
      <c r="EU38" s="13"/>
      <c r="EV38" s="13"/>
      <c r="EW38" s="13"/>
      <c r="EX38" s="13"/>
      <c r="EY38" s="13"/>
      <c r="EZ38" s="13"/>
      <c r="FA38" s="13"/>
    </row>
    <row r="39" spans="1:157" x14ac:dyDescent="0.25">
      <c r="A39" s="14">
        <v>29</v>
      </c>
      <c r="B39" s="14">
        <v>14469</v>
      </c>
      <c r="C39" s="14" t="s">
        <v>156</v>
      </c>
      <c r="D39" s="13"/>
      <c r="E39" s="14">
        <f t="shared" si="0"/>
        <v>81</v>
      </c>
      <c r="F39" s="13"/>
      <c r="G39" s="24">
        <f t="shared" si="1"/>
        <v>82</v>
      </c>
      <c r="H39" s="24">
        <f t="shared" si="2"/>
        <v>81</v>
      </c>
      <c r="I39" s="24">
        <f t="shared" si="3"/>
        <v>86</v>
      </c>
      <c r="J39" s="24">
        <f t="shared" si="4"/>
        <v>86</v>
      </c>
      <c r="K39" s="14" t="str">
        <f t="shared" si="5"/>
        <v>B</v>
      </c>
      <c r="L39" s="52" t="s">
        <v>47</v>
      </c>
      <c r="M39" s="13"/>
      <c r="N39" s="36" t="str">
        <f t="shared" si="6"/>
        <v/>
      </c>
      <c r="O39" s="2">
        <v>83</v>
      </c>
      <c r="P39" s="2">
        <v>78</v>
      </c>
      <c r="Q39" s="13"/>
      <c r="R39" s="3">
        <v>80</v>
      </c>
      <c r="S39" s="1"/>
      <c r="T39" s="39">
        <f t="shared" si="7"/>
        <v>80</v>
      </c>
      <c r="U39" s="1">
        <v>80</v>
      </c>
      <c r="V39" s="1">
        <v>78</v>
      </c>
      <c r="W39" s="39">
        <f t="shared" si="8"/>
        <v>80</v>
      </c>
      <c r="X39" s="1">
        <v>78</v>
      </c>
      <c r="Y39" s="1"/>
      <c r="Z39" s="39">
        <f t="shared" si="9"/>
        <v>78</v>
      </c>
      <c r="AA39" s="1">
        <v>80</v>
      </c>
      <c r="AB39" s="1"/>
      <c r="AC39" s="39">
        <f t="shared" si="10"/>
        <v>80</v>
      </c>
      <c r="AD39" s="1"/>
      <c r="AE39" s="1"/>
      <c r="AF39" s="39" t="str">
        <f t="shared" si="11"/>
        <v/>
      </c>
      <c r="AG39" s="14">
        <f t="shared" si="12"/>
        <v>80</v>
      </c>
      <c r="AH39" s="14">
        <f t="shared" si="13"/>
        <v>80</v>
      </c>
      <c r="AI39" s="14">
        <f t="shared" si="14"/>
        <v>78</v>
      </c>
      <c r="AJ39" s="14">
        <f t="shared" si="15"/>
        <v>80</v>
      </c>
      <c r="AK39" s="14" t="str">
        <f t="shared" si="16"/>
        <v/>
      </c>
      <c r="AL39" s="35">
        <f t="shared" si="17"/>
        <v>79.5</v>
      </c>
      <c r="AM39" s="6">
        <v>77</v>
      </c>
      <c r="AN39" s="2">
        <v>85</v>
      </c>
      <c r="AO39" s="2">
        <v>85</v>
      </c>
      <c r="AP39" s="2">
        <v>86</v>
      </c>
      <c r="AQ39" s="2">
        <v>90</v>
      </c>
      <c r="AR39" s="49">
        <f t="shared" si="18"/>
        <v>84.6</v>
      </c>
      <c r="AS39" s="13"/>
      <c r="AT39" s="6">
        <v>84</v>
      </c>
      <c r="AU39" s="2">
        <v>85</v>
      </c>
      <c r="AV39" s="2">
        <v>86</v>
      </c>
      <c r="AW39" s="2">
        <v>87</v>
      </c>
      <c r="AX39" s="2"/>
      <c r="AY39" s="51">
        <f t="shared" si="19"/>
        <v>85.5</v>
      </c>
      <c r="AZ39" s="13"/>
      <c r="BA39" s="54" t="s">
        <v>50</v>
      </c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3"/>
      <c r="CK39" s="13"/>
      <c r="CL39" s="13"/>
      <c r="CM39" s="13"/>
      <c r="CN39" s="13"/>
      <c r="CO39" s="13"/>
      <c r="CP39" s="13"/>
      <c r="CQ39" s="13"/>
      <c r="CR39" s="13"/>
      <c r="CS39" s="13"/>
      <c r="CT39" s="13"/>
      <c r="CU39" s="13"/>
      <c r="CV39" s="13"/>
      <c r="CW39" s="13"/>
      <c r="CX39" s="13"/>
      <c r="CY39" s="13"/>
      <c r="CZ39" s="13"/>
      <c r="DA39" s="13"/>
      <c r="DB39" s="13"/>
      <c r="DC39" s="13"/>
      <c r="DD39" s="13"/>
      <c r="DE39" s="13"/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13"/>
      <c r="DU39" s="13"/>
      <c r="DV39" s="13"/>
      <c r="DW39" s="13"/>
      <c r="DX39" s="13"/>
      <c r="DY39" s="13"/>
      <c r="DZ39" s="13"/>
      <c r="EA39" s="13"/>
      <c r="EB39" s="13"/>
      <c r="EC39" s="13"/>
      <c r="ED39" s="13"/>
      <c r="EE39" s="13"/>
      <c r="EF39" s="13"/>
      <c r="EG39" s="13"/>
      <c r="EH39" s="13"/>
      <c r="EI39" s="13"/>
      <c r="EJ39" s="13"/>
      <c r="EK39" s="13"/>
      <c r="EL39" s="13"/>
      <c r="EM39" s="13"/>
      <c r="EN39" s="13"/>
      <c r="EO39" s="13"/>
      <c r="EP39" s="13"/>
      <c r="EQ39" s="13"/>
      <c r="ER39" s="13"/>
      <c r="ES39" s="13"/>
      <c r="ET39" s="13"/>
      <c r="EU39" s="13"/>
      <c r="EV39" s="13"/>
      <c r="EW39" s="13"/>
      <c r="EX39" s="13"/>
      <c r="EY39" s="13"/>
      <c r="EZ39" s="13"/>
      <c r="FA39" s="13"/>
    </row>
    <row r="40" spans="1:157" x14ac:dyDescent="0.25">
      <c r="A40" s="14">
        <v>30</v>
      </c>
      <c r="B40" s="14">
        <v>14483</v>
      </c>
      <c r="C40" s="14" t="s">
        <v>157</v>
      </c>
      <c r="D40" s="13"/>
      <c r="E40" s="14">
        <f t="shared" si="0"/>
        <v>81</v>
      </c>
      <c r="F40" s="13"/>
      <c r="G40" s="24">
        <f t="shared" si="1"/>
        <v>84</v>
      </c>
      <c r="H40" s="24">
        <f t="shared" si="2"/>
        <v>81</v>
      </c>
      <c r="I40" s="24">
        <f t="shared" si="3"/>
        <v>81</v>
      </c>
      <c r="J40" s="24">
        <f t="shared" si="4"/>
        <v>81</v>
      </c>
      <c r="K40" s="14" t="str">
        <f t="shared" si="5"/>
        <v>B</v>
      </c>
      <c r="L40" s="52" t="s">
        <v>47</v>
      </c>
      <c r="M40" s="13"/>
      <c r="N40" s="36" t="str">
        <f t="shared" si="6"/>
        <v/>
      </c>
      <c r="O40" s="2">
        <v>92</v>
      </c>
      <c r="P40" s="2">
        <v>65</v>
      </c>
      <c r="Q40" s="13"/>
      <c r="R40" s="3">
        <v>85</v>
      </c>
      <c r="S40" s="1"/>
      <c r="T40" s="39">
        <f t="shared" si="7"/>
        <v>85</v>
      </c>
      <c r="U40" s="1">
        <v>75</v>
      </c>
      <c r="V40" s="1">
        <v>78</v>
      </c>
      <c r="W40" s="39">
        <f t="shared" si="8"/>
        <v>78</v>
      </c>
      <c r="X40" s="1">
        <v>78</v>
      </c>
      <c r="Y40" s="1"/>
      <c r="Z40" s="39">
        <f t="shared" si="9"/>
        <v>78</v>
      </c>
      <c r="AA40" s="1">
        <v>80</v>
      </c>
      <c r="AB40" s="1"/>
      <c r="AC40" s="39">
        <f t="shared" si="10"/>
        <v>80</v>
      </c>
      <c r="AD40" s="1"/>
      <c r="AE40" s="1"/>
      <c r="AF40" s="39" t="str">
        <f t="shared" si="11"/>
        <v/>
      </c>
      <c r="AG40" s="14">
        <f t="shared" si="12"/>
        <v>85</v>
      </c>
      <c r="AH40" s="14">
        <f t="shared" si="13"/>
        <v>78</v>
      </c>
      <c r="AI40" s="14">
        <f t="shared" si="14"/>
        <v>78</v>
      </c>
      <c r="AJ40" s="14">
        <f t="shared" si="15"/>
        <v>80</v>
      </c>
      <c r="AK40" s="14" t="str">
        <f t="shared" si="16"/>
        <v/>
      </c>
      <c r="AL40" s="35">
        <f t="shared" si="17"/>
        <v>80.25</v>
      </c>
      <c r="AM40" s="6">
        <v>85</v>
      </c>
      <c r="AN40" s="2">
        <v>80</v>
      </c>
      <c r="AO40" s="2">
        <v>85</v>
      </c>
      <c r="AP40" s="2">
        <v>86</v>
      </c>
      <c r="AQ40" s="2">
        <v>90</v>
      </c>
      <c r="AR40" s="49">
        <f t="shared" si="18"/>
        <v>85.2</v>
      </c>
      <c r="AS40" s="13"/>
      <c r="AT40" s="6">
        <v>80</v>
      </c>
      <c r="AU40" s="2">
        <v>80</v>
      </c>
      <c r="AV40" s="2">
        <v>82</v>
      </c>
      <c r="AW40" s="2">
        <v>82</v>
      </c>
      <c r="AX40" s="2"/>
      <c r="AY40" s="51">
        <f t="shared" si="19"/>
        <v>81</v>
      </c>
      <c r="AZ40" s="13"/>
      <c r="BA40" s="54" t="s">
        <v>50</v>
      </c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3"/>
      <c r="CK40" s="13"/>
      <c r="CL40" s="13"/>
      <c r="CM40" s="13"/>
      <c r="CN40" s="13"/>
      <c r="CO40" s="13"/>
      <c r="CP40" s="13"/>
      <c r="CQ40" s="13"/>
      <c r="CR40" s="13"/>
      <c r="CS40" s="13"/>
      <c r="CT40" s="13"/>
      <c r="CU40" s="13"/>
      <c r="CV40" s="13"/>
      <c r="CW40" s="13"/>
      <c r="CX40" s="13"/>
      <c r="CY40" s="13"/>
      <c r="CZ40" s="13"/>
      <c r="DA40" s="13"/>
      <c r="DB40" s="13"/>
      <c r="DC40" s="13"/>
      <c r="DD40" s="13"/>
      <c r="DE40" s="13"/>
      <c r="DF40" s="13"/>
      <c r="DG40" s="13"/>
      <c r="DH40" s="13"/>
      <c r="DI40" s="13"/>
      <c r="DJ40" s="13"/>
      <c r="DK40" s="13"/>
      <c r="DL40" s="13"/>
      <c r="DM40" s="13"/>
      <c r="DN40" s="13"/>
      <c r="DO40" s="13"/>
      <c r="DP40" s="13"/>
      <c r="DQ40" s="13"/>
      <c r="DR40" s="13"/>
      <c r="DS40" s="13"/>
      <c r="DT40" s="13"/>
      <c r="DU40" s="13"/>
      <c r="DV40" s="13"/>
      <c r="DW40" s="13"/>
      <c r="DX40" s="13"/>
      <c r="DY40" s="13"/>
      <c r="DZ40" s="13"/>
      <c r="EA40" s="13"/>
      <c r="EB40" s="13"/>
      <c r="EC40" s="13"/>
      <c r="ED40" s="13"/>
      <c r="EE40" s="13"/>
      <c r="EF40" s="13"/>
      <c r="EG40" s="13"/>
      <c r="EH40" s="13"/>
      <c r="EI40" s="13"/>
      <c r="EJ40" s="13"/>
      <c r="EK40" s="13"/>
      <c r="EL40" s="13"/>
      <c r="EM40" s="13"/>
      <c r="EN40" s="13"/>
      <c r="EO40" s="13"/>
      <c r="EP40" s="13"/>
      <c r="EQ40" s="13"/>
      <c r="ER40" s="13"/>
      <c r="ES40" s="13"/>
      <c r="ET40" s="13"/>
      <c r="EU40" s="13"/>
      <c r="EV40" s="13"/>
      <c r="EW40" s="13"/>
      <c r="EX40" s="13"/>
      <c r="EY40" s="13"/>
      <c r="EZ40" s="13"/>
      <c r="FA40" s="13"/>
    </row>
    <row r="41" spans="1:157" x14ac:dyDescent="0.25">
      <c r="A41" s="14">
        <v>31</v>
      </c>
      <c r="B41" s="14">
        <v>14497</v>
      </c>
      <c r="C41" s="14" t="s">
        <v>158</v>
      </c>
      <c r="D41" s="13"/>
      <c r="E41" s="14">
        <f t="shared" si="0"/>
        <v>80</v>
      </c>
      <c r="F41" s="13"/>
      <c r="G41" s="24">
        <f t="shared" si="1"/>
        <v>81</v>
      </c>
      <c r="H41" s="24">
        <f t="shared" si="2"/>
        <v>80</v>
      </c>
      <c r="I41" s="24">
        <f t="shared" si="3"/>
        <v>81</v>
      </c>
      <c r="J41" s="24">
        <f t="shared" si="4"/>
        <v>81</v>
      </c>
      <c r="K41" s="14" t="str">
        <f t="shared" si="5"/>
        <v>B</v>
      </c>
      <c r="L41" s="52" t="s">
        <v>47</v>
      </c>
      <c r="M41" s="13"/>
      <c r="N41" s="36" t="str">
        <f t="shared" si="6"/>
        <v/>
      </c>
      <c r="O41" s="2">
        <v>70</v>
      </c>
      <c r="P41" s="2">
        <v>77</v>
      </c>
      <c r="Q41" s="13"/>
      <c r="R41" s="3">
        <v>82</v>
      </c>
      <c r="S41" s="1"/>
      <c r="T41" s="39">
        <f t="shared" si="7"/>
        <v>82</v>
      </c>
      <c r="U41" s="1">
        <v>82</v>
      </c>
      <c r="V41" s="1">
        <v>78</v>
      </c>
      <c r="W41" s="39">
        <f t="shared" si="8"/>
        <v>82</v>
      </c>
      <c r="X41" s="1">
        <v>82</v>
      </c>
      <c r="Y41" s="1"/>
      <c r="Z41" s="39">
        <f t="shared" si="9"/>
        <v>82</v>
      </c>
      <c r="AA41" s="1">
        <v>80</v>
      </c>
      <c r="AB41" s="1"/>
      <c r="AC41" s="39">
        <f t="shared" si="10"/>
        <v>80</v>
      </c>
      <c r="AD41" s="1"/>
      <c r="AE41" s="1"/>
      <c r="AF41" s="39" t="str">
        <f t="shared" si="11"/>
        <v/>
      </c>
      <c r="AG41" s="14">
        <f t="shared" si="12"/>
        <v>82</v>
      </c>
      <c r="AH41" s="14">
        <f t="shared" si="13"/>
        <v>82</v>
      </c>
      <c r="AI41" s="14">
        <f t="shared" si="14"/>
        <v>82</v>
      </c>
      <c r="AJ41" s="14">
        <f t="shared" si="15"/>
        <v>80</v>
      </c>
      <c r="AK41" s="14" t="str">
        <f t="shared" si="16"/>
        <v/>
      </c>
      <c r="AL41" s="35">
        <f t="shared" si="17"/>
        <v>81.5</v>
      </c>
      <c r="AM41" s="6">
        <v>92</v>
      </c>
      <c r="AN41" s="2">
        <v>80</v>
      </c>
      <c r="AO41" s="2">
        <v>92</v>
      </c>
      <c r="AP41" s="2">
        <v>93</v>
      </c>
      <c r="AQ41" s="2">
        <v>94</v>
      </c>
      <c r="AR41" s="49">
        <f t="shared" si="18"/>
        <v>90.2</v>
      </c>
      <c r="AS41" s="13"/>
      <c r="AT41" s="6">
        <v>80</v>
      </c>
      <c r="AU41" s="2">
        <v>81</v>
      </c>
      <c r="AV41" s="2">
        <v>82</v>
      </c>
      <c r="AW41" s="2">
        <v>80</v>
      </c>
      <c r="AX41" s="2"/>
      <c r="AY41" s="51">
        <f t="shared" si="19"/>
        <v>80.75</v>
      </c>
      <c r="AZ41" s="13"/>
      <c r="BA41" s="54" t="s">
        <v>50</v>
      </c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3"/>
      <c r="CK41" s="13"/>
      <c r="CL41" s="13"/>
      <c r="CM41" s="13"/>
      <c r="CN41" s="13"/>
      <c r="CO41" s="13"/>
      <c r="CP41" s="13"/>
      <c r="CQ41" s="13"/>
      <c r="CR41" s="13"/>
      <c r="CS41" s="13"/>
      <c r="CT41" s="13"/>
      <c r="CU41" s="13"/>
      <c r="CV41" s="13"/>
      <c r="CW41" s="13"/>
      <c r="CX41" s="13"/>
      <c r="CY41" s="13"/>
      <c r="CZ41" s="13"/>
      <c r="DA41" s="13"/>
      <c r="DB41" s="13"/>
      <c r="DC41" s="13"/>
      <c r="DD41" s="13"/>
      <c r="DE41" s="13"/>
      <c r="DF41" s="13"/>
      <c r="DG41" s="13"/>
      <c r="DH41" s="13"/>
      <c r="DI41" s="13"/>
      <c r="DJ41" s="13"/>
      <c r="DK41" s="13"/>
      <c r="DL41" s="13"/>
      <c r="DM41" s="13"/>
      <c r="DN41" s="13"/>
      <c r="DO41" s="13"/>
      <c r="DP41" s="13"/>
      <c r="DQ41" s="13"/>
      <c r="DR41" s="13"/>
      <c r="DS41" s="13"/>
      <c r="DT41" s="13"/>
      <c r="DU41" s="13"/>
      <c r="DV41" s="13"/>
      <c r="DW41" s="13"/>
      <c r="DX41" s="13"/>
      <c r="DY41" s="13"/>
      <c r="DZ41" s="13"/>
      <c r="EA41" s="13"/>
      <c r="EB41" s="13"/>
      <c r="EC41" s="13"/>
      <c r="ED41" s="13"/>
      <c r="EE41" s="13"/>
      <c r="EF41" s="13"/>
      <c r="EG41" s="13"/>
      <c r="EH41" s="13"/>
      <c r="EI41" s="13"/>
      <c r="EJ41" s="13"/>
      <c r="EK41" s="13"/>
      <c r="EL41" s="13"/>
      <c r="EM41" s="13"/>
      <c r="EN41" s="13"/>
      <c r="EO41" s="13"/>
      <c r="EP41" s="13"/>
      <c r="EQ41" s="13"/>
      <c r="ER41" s="13"/>
      <c r="ES41" s="13"/>
      <c r="ET41" s="13"/>
      <c r="EU41" s="13"/>
      <c r="EV41" s="13"/>
      <c r="EW41" s="13"/>
      <c r="EX41" s="13"/>
      <c r="EY41" s="13"/>
      <c r="EZ41" s="13"/>
      <c r="FA41" s="13"/>
    </row>
    <row r="42" spans="1:157" x14ac:dyDescent="0.25">
      <c r="A42" s="14">
        <v>32</v>
      </c>
      <c r="B42" s="14">
        <v>14511</v>
      </c>
      <c r="C42" s="14" t="s">
        <v>159</v>
      </c>
      <c r="D42" s="13"/>
      <c r="E42" s="14">
        <f t="shared" si="0"/>
        <v>80</v>
      </c>
      <c r="F42" s="13"/>
      <c r="G42" s="24">
        <f t="shared" si="1"/>
        <v>81</v>
      </c>
      <c r="H42" s="24">
        <f t="shared" si="2"/>
        <v>80</v>
      </c>
      <c r="I42" s="24">
        <f t="shared" si="3"/>
        <v>81</v>
      </c>
      <c r="J42" s="24">
        <f t="shared" si="4"/>
        <v>81</v>
      </c>
      <c r="K42" s="14" t="str">
        <f t="shared" si="5"/>
        <v>A</v>
      </c>
      <c r="L42" s="52" t="s">
        <v>47</v>
      </c>
      <c r="M42" s="13"/>
      <c r="N42" s="36" t="str">
        <f t="shared" si="6"/>
        <v/>
      </c>
      <c r="O42" s="2">
        <v>75</v>
      </c>
      <c r="P42" s="2">
        <v>73</v>
      </c>
      <c r="Q42" s="13"/>
      <c r="R42" s="3">
        <v>86</v>
      </c>
      <c r="S42" s="1"/>
      <c r="T42" s="39">
        <f t="shared" si="7"/>
        <v>86</v>
      </c>
      <c r="U42" s="1">
        <v>85</v>
      </c>
      <c r="V42" s="1">
        <v>78</v>
      </c>
      <c r="W42" s="39">
        <f t="shared" si="8"/>
        <v>85</v>
      </c>
      <c r="X42" s="1">
        <v>82</v>
      </c>
      <c r="Y42" s="1">
        <v>78</v>
      </c>
      <c r="Z42" s="39">
        <f t="shared" si="9"/>
        <v>82</v>
      </c>
      <c r="AA42" s="1">
        <v>80</v>
      </c>
      <c r="AB42" s="1"/>
      <c r="AC42" s="39">
        <f t="shared" si="10"/>
        <v>80</v>
      </c>
      <c r="AD42" s="1"/>
      <c r="AE42" s="1"/>
      <c r="AF42" s="39" t="str">
        <f t="shared" si="11"/>
        <v/>
      </c>
      <c r="AG42" s="14">
        <f t="shared" si="12"/>
        <v>86</v>
      </c>
      <c r="AH42" s="14">
        <f t="shared" si="13"/>
        <v>85</v>
      </c>
      <c r="AI42" s="14">
        <f t="shared" si="14"/>
        <v>82</v>
      </c>
      <c r="AJ42" s="14">
        <f t="shared" si="15"/>
        <v>80</v>
      </c>
      <c r="AK42" s="14" t="str">
        <f t="shared" si="16"/>
        <v/>
      </c>
      <c r="AL42" s="35">
        <f t="shared" si="17"/>
        <v>83.25</v>
      </c>
      <c r="AM42" s="6">
        <v>82</v>
      </c>
      <c r="AN42" s="2">
        <v>80</v>
      </c>
      <c r="AO42" s="2">
        <v>80</v>
      </c>
      <c r="AP42" s="2">
        <v>90</v>
      </c>
      <c r="AQ42" s="2">
        <v>90</v>
      </c>
      <c r="AR42" s="49">
        <f t="shared" si="18"/>
        <v>84.4</v>
      </c>
      <c r="AS42" s="13"/>
      <c r="AT42" s="6">
        <v>80</v>
      </c>
      <c r="AU42" s="2">
        <v>82</v>
      </c>
      <c r="AV42" s="2">
        <v>80</v>
      </c>
      <c r="AW42" s="2">
        <v>81</v>
      </c>
      <c r="AX42" s="2"/>
      <c r="AY42" s="51">
        <f t="shared" si="19"/>
        <v>80.75</v>
      </c>
      <c r="AZ42" s="13"/>
      <c r="BA42" s="54" t="s">
        <v>54</v>
      </c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3"/>
      <c r="CK42" s="13"/>
      <c r="CL42" s="13"/>
      <c r="CM42" s="13"/>
      <c r="CN42" s="13"/>
      <c r="CO42" s="13"/>
      <c r="CP42" s="13"/>
      <c r="CQ42" s="13"/>
      <c r="CR42" s="13"/>
      <c r="CS42" s="13"/>
      <c r="CT42" s="13"/>
      <c r="CU42" s="13"/>
      <c r="CV42" s="13"/>
      <c r="CW42" s="13"/>
      <c r="CX42" s="13"/>
      <c r="CY42" s="13"/>
      <c r="CZ42" s="13"/>
      <c r="DA42" s="13"/>
      <c r="DB42" s="13"/>
      <c r="DC42" s="13"/>
      <c r="DD42" s="13"/>
      <c r="DE42" s="13"/>
      <c r="DF42" s="13"/>
      <c r="DG42" s="13"/>
      <c r="DH42" s="13"/>
      <c r="DI42" s="13"/>
      <c r="DJ42" s="13"/>
      <c r="DK42" s="13"/>
      <c r="DL42" s="13"/>
      <c r="DM42" s="13"/>
      <c r="DN42" s="13"/>
      <c r="DO42" s="13"/>
      <c r="DP42" s="13"/>
      <c r="DQ42" s="13"/>
      <c r="DR42" s="13"/>
      <c r="DS42" s="13"/>
      <c r="DT42" s="13"/>
      <c r="DU42" s="13"/>
      <c r="DV42" s="13"/>
      <c r="DW42" s="13"/>
      <c r="DX42" s="13"/>
      <c r="DY42" s="13"/>
      <c r="DZ42" s="13"/>
      <c r="EA42" s="13"/>
      <c r="EB42" s="13"/>
      <c r="EC42" s="13"/>
      <c r="ED42" s="13"/>
      <c r="EE42" s="13"/>
      <c r="EF42" s="13"/>
      <c r="EG42" s="13"/>
      <c r="EH42" s="13"/>
      <c r="EI42" s="13"/>
      <c r="EJ42" s="13"/>
      <c r="EK42" s="13"/>
      <c r="EL42" s="13"/>
      <c r="EM42" s="13"/>
      <c r="EN42" s="13"/>
      <c r="EO42" s="13"/>
      <c r="EP42" s="13"/>
      <c r="EQ42" s="13"/>
      <c r="ER42" s="13"/>
      <c r="ES42" s="13"/>
      <c r="ET42" s="13"/>
      <c r="EU42" s="13"/>
      <c r="EV42" s="13"/>
      <c r="EW42" s="13"/>
      <c r="EX42" s="13"/>
      <c r="EY42" s="13"/>
      <c r="EZ42" s="13"/>
      <c r="FA42" s="13"/>
    </row>
    <row r="43" spans="1:157" x14ac:dyDescent="0.25">
      <c r="A43" s="14">
        <v>33</v>
      </c>
      <c r="B43" s="14">
        <v>14525</v>
      </c>
      <c r="C43" s="14" t="s">
        <v>160</v>
      </c>
      <c r="D43" s="13"/>
      <c r="E43" s="14">
        <f t="shared" si="0"/>
        <v>80</v>
      </c>
      <c r="F43" s="13"/>
      <c r="G43" s="24">
        <f t="shared" si="1"/>
        <v>80</v>
      </c>
      <c r="H43" s="24">
        <f t="shared" si="2"/>
        <v>80</v>
      </c>
      <c r="I43" s="24">
        <f t="shared" si="3"/>
        <v>83</v>
      </c>
      <c r="J43" s="24">
        <f t="shared" si="4"/>
        <v>83</v>
      </c>
      <c r="K43" s="14" t="str">
        <f t="shared" si="5"/>
        <v>B</v>
      </c>
      <c r="L43" s="52" t="s">
        <v>47</v>
      </c>
      <c r="M43" s="13"/>
      <c r="N43" s="36" t="str">
        <f t="shared" si="6"/>
        <v/>
      </c>
      <c r="O43" s="2">
        <v>78</v>
      </c>
      <c r="P43" s="2">
        <v>77</v>
      </c>
      <c r="Q43" s="13"/>
      <c r="R43" s="3">
        <v>80</v>
      </c>
      <c r="S43" s="1"/>
      <c r="T43" s="39">
        <f t="shared" si="7"/>
        <v>80</v>
      </c>
      <c r="U43" s="1">
        <v>80</v>
      </c>
      <c r="V43" s="1">
        <v>78</v>
      </c>
      <c r="W43" s="39">
        <f t="shared" si="8"/>
        <v>80</v>
      </c>
      <c r="X43" s="1">
        <v>68</v>
      </c>
      <c r="Y43" s="1">
        <v>78</v>
      </c>
      <c r="Z43" s="39">
        <f t="shared" si="9"/>
        <v>78</v>
      </c>
      <c r="AA43" s="1">
        <v>80</v>
      </c>
      <c r="AB43" s="1"/>
      <c r="AC43" s="39">
        <f t="shared" si="10"/>
        <v>80</v>
      </c>
      <c r="AD43" s="1"/>
      <c r="AE43" s="1"/>
      <c r="AF43" s="39" t="str">
        <f t="shared" si="11"/>
        <v/>
      </c>
      <c r="AG43" s="14">
        <f t="shared" si="12"/>
        <v>80</v>
      </c>
      <c r="AH43" s="14">
        <f t="shared" si="13"/>
        <v>80</v>
      </c>
      <c r="AI43" s="14">
        <f t="shared" si="14"/>
        <v>78</v>
      </c>
      <c r="AJ43" s="14">
        <f t="shared" si="15"/>
        <v>80</v>
      </c>
      <c r="AK43" s="14" t="str">
        <f t="shared" si="16"/>
        <v/>
      </c>
      <c r="AL43" s="35">
        <f t="shared" si="17"/>
        <v>79.5</v>
      </c>
      <c r="AM43" s="6">
        <v>82</v>
      </c>
      <c r="AN43" s="2">
        <v>82</v>
      </c>
      <c r="AO43" s="2">
        <v>82</v>
      </c>
      <c r="AP43" s="2">
        <v>85</v>
      </c>
      <c r="AQ43" s="2">
        <v>90</v>
      </c>
      <c r="AR43" s="49">
        <f t="shared" si="18"/>
        <v>84.2</v>
      </c>
      <c r="AS43" s="13"/>
      <c r="AT43" s="6">
        <v>81</v>
      </c>
      <c r="AU43" s="2">
        <v>82</v>
      </c>
      <c r="AV43" s="2">
        <v>83</v>
      </c>
      <c r="AW43" s="2">
        <v>84</v>
      </c>
      <c r="AX43" s="2"/>
      <c r="AY43" s="51">
        <f t="shared" si="19"/>
        <v>82.5</v>
      </c>
      <c r="AZ43" s="13"/>
      <c r="BA43" s="54" t="s">
        <v>50</v>
      </c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3"/>
      <c r="CK43" s="13"/>
      <c r="CL43" s="13"/>
      <c r="CM43" s="13"/>
      <c r="CN43" s="13"/>
      <c r="CO43" s="13"/>
      <c r="CP43" s="13"/>
      <c r="CQ43" s="13"/>
      <c r="CR43" s="13"/>
      <c r="CS43" s="13"/>
      <c r="CT43" s="13"/>
      <c r="CU43" s="13"/>
      <c r="CV43" s="13"/>
      <c r="CW43" s="13"/>
      <c r="CX43" s="13"/>
      <c r="CY43" s="13"/>
      <c r="CZ43" s="13"/>
      <c r="DA43" s="13"/>
      <c r="DB43" s="13"/>
      <c r="DC43" s="13"/>
      <c r="DD43" s="13"/>
      <c r="DE43" s="13"/>
      <c r="DF43" s="13"/>
      <c r="DG43" s="13"/>
      <c r="DH43" s="13"/>
      <c r="DI43" s="13"/>
      <c r="DJ43" s="13"/>
      <c r="DK43" s="13"/>
      <c r="DL43" s="13"/>
      <c r="DM43" s="13"/>
      <c r="DN43" s="13"/>
      <c r="DO43" s="13"/>
      <c r="DP43" s="13"/>
      <c r="DQ43" s="13"/>
      <c r="DR43" s="13"/>
      <c r="DS43" s="13"/>
      <c r="DT43" s="13"/>
      <c r="DU43" s="13"/>
      <c r="DV43" s="13"/>
      <c r="DW43" s="13"/>
      <c r="DX43" s="13"/>
      <c r="DY43" s="13"/>
      <c r="DZ43" s="13"/>
      <c r="EA43" s="13"/>
      <c r="EB43" s="13"/>
      <c r="EC43" s="13"/>
      <c r="ED43" s="13"/>
      <c r="EE43" s="13"/>
      <c r="EF43" s="13"/>
      <c r="EG43" s="13"/>
      <c r="EH43" s="13"/>
      <c r="EI43" s="13"/>
      <c r="EJ43" s="13"/>
      <c r="EK43" s="13"/>
      <c r="EL43" s="13"/>
      <c r="EM43" s="13"/>
      <c r="EN43" s="13"/>
      <c r="EO43" s="13"/>
      <c r="EP43" s="13"/>
      <c r="EQ43" s="13"/>
      <c r="ER43" s="13"/>
      <c r="ES43" s="13"/>
      <c r="ET43" s="13"/>
      <c r="EU43" s="13"/>
      <c r="EV43" s="13"/>
      <c r="EW43" s="13"/>
      <c r="EX43" s="13"/>
      <c r="EY43" s="13"/>
      <c r="EZ43" s="13"/>
      <c r="FA43" s="13"/>
    </row>
    <row r="44" spans="1:157" x14ac:dyDescent="0.25">
      <c r="A44" s="14">
        <v>34</v>
      </c>
      <c r="B44" s="14">
        <v>14539</v>
      </c>
      <c r="C44" s="14" t="s">
        <v>161</v>
      </c>
      <c r="D44" s="13"/>
      <c r="E44" s="14">
        <f t="shared" si="0"/>
        <v>80</v>
      </c>
      <c r="F44" s="13"/>
      <c r="G44" s="24">
        <f t="shared" si="1"/>
        <v>83</v>
      </c>
      <c r="H44" s="24">
        <f t="shared" si="2"/>
        <v>80</v>
      </c>
      <c r="I44" s="24">
        <f t="shared" si="3"/>
        <v>84</v>
      </c>
      <c r="J44" s="24">
        <f t="shared" si="4"/>
        <v>84</v>
      </c>
      <c r="K44" s="14" t="str">
        <f t="shared" si="5"/>
        <v>B</v>
      </c>
      <c r="L44" s="52" t="s">
        <v>47</v>
      </c>
      <c r="M44" s="13"/>
      <c r="N44" s="36" t="str">
        <f t="shared" si="6"/>
        <v/>
      </c>
      <c r="O44" s="2">
        <v>70</v>
      </c>
      <c r="P44" s="2">
        <v>70</v>
      </c>
      <c r="Q44" s="13"/>
      <c r="R44" s="3">
        <v>85</v>
      </c>
      <c r="S44" s="1"/>
      <c r="T44" s="39">
        <f t="shared" si="7"/>
        <v>85</v>
      </c>
      <c r="U44" s="1">
        <v>85</v>
      </c>
      <c r="V44" s="1"/>
      <c r="W44" s="39">
        <f t="shared" si="8"/>
        <v>85</v>
      </c>
      <c r="X44" s="1">
        <v>88</v>
      </c>
      <c r="Y44" s="1"/>
      <c r="Z44" s="39">
        <f t="shared" si="9"/>
        <v>88</v>
      </c>
      <c r="AA44" s="1">
        <v>90</v>
      </c>
      <c r="AB44" s="1"/>
      <c r="AC44" s="39">
        <f t="shared" si="10"/>
        <v>90</v>
      </c>
      <c r="AD44" s="1"/>
      <c r="AE44" s="1"/>
      <c r="AF44" s="39" t="str">
        <f t="shared" si="11"/>
        <v/>
      </c>
      <c r="AG44" s="14">
        <f t="shared" si="12"/>
        <v>85</v>
      </c>
      <c r="AH44" s="14">
        <f t="shared" si="13"/>
        <v>85</v>
      </c>
      <c r="AI44" s="14">
        <f t="shared" si="14"/>
        <v>88</v>
      </c>
      <c r="AJ44" s="14">
        <f t="shared" si="15"/>
        <v>90</v>
      </c>
      <c r="AK44" s="14" t="str">
        <f t="shared" si="16"/>
        <v/>
      </c>
      <c r="AL44" s="35">
        <f t="shared" si="17"/>
        <v>87</v>
      </c>
      <c r="AM44" s="6">
        <v>87</v>
      </c>
      <c r="AN44" s="2">
        <v>85</v>
      </c>
      <c r="AO44" s="2">
        <v>87</v>
      </c>
      <c r="AP44" s="2">
        <v>88</v>
      </c>
      <c r="AQ44" s="2">
        <v>90</v>
      </c>
      <c r="AR44" s="49">
        <f t="shared" si="18"/>
        <v>87.4</v>
      </c>
      <c r="AS44" s="13"/>
      <c r="AT44" s="6">
        <v>84</v>
      </c>
      <c r="AU44" s="2">
        <v>84</v>
      </c>
      <c r="AV44" s="2">
        <v>84</v>
      </c>
      <c r="AW44" s="2">
        <v>85</v>
      </c>
      <c r="AX44" s="2"/>
      <c r="AY44" s="51">
        <f t="shared" si="19"/>
        <v>84.25</v>
      </c>
      <c r="AZ44" s="13"/>
      <c r="BA44" s="54" t="s">
        <v>50</v>
      </c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  <c r="DB44" s="13"/>
      <c r="DC44" s="13"/>
      <c r="DD44" s="13"/>
      <c r="DE44" s="13"/>
      <c r="DF44" s="13"/>
      <c r="DG44" s="13"/>
      <c r="DH44" s="13"/>
      <c r="DI44" s="13"/>
      <c r="DJ44" s="13"/>
      <c r="DK44" s="13"/>
      <c r="DL44" s="13"/>
      <c r="DM44" s="13"/>
      <c r="DN44" s="13"/>
      <c r="DO44" s="13"/>
      <c r="DP44" s="13"/>
      <c r="DQ44" s="13"/>
      <c r="DR44" s="13"/>
      <c r="DS44" s="13"/>
      <c r="DT44" s="13"/>
      <c r="DU44" s="13"/>
      <c r="DV44" s="13"/>
      <c r="DW44" s="13"/>
      <c r="DX44" s="13"/>
      <c r="DY44" s="13"/>
      <c r="DZ44" s="13"/>
      <c r="EA44" s="13"/>
      <c r="EB44" s="13"/>
      <c r="EC44" s="13"/>
      <c r="ED44" s="13"/>
      <c r="EE44" s="13"/>
      <c r="EF44" s="13"/>
      <c r="EG44" s="13"/>
      <c r="EH44" s="13"/>
      <c r="EI44" s="13"/>
      <c r="EJ44" s="13"/>
      <c r="EK44" s="13"/>
      <c r="EL44" s="13"/>
      <c r="EM44" s="13"/>
      <c r="EN44" s="13"/>
      <c r="EO44" s="13"/>
      <c r="EP44" s="13"/>
      <c r="EQ44" s="13"/>
      <c r="ER44" s="13"/>
      <c r="ES44" s="13"/>
      <c r="ET44" s="13"/>
      <c r="EU44" s="13"/>
      <c r="EV44" s="13"/>
      <c r="EW44" s="13"/>
      <c r="EX44" s="13"/>
      <c r="EY44" s="13"/>
      <c r="EZ44" s="13"/>
      <c r="FA44" s="13"/>
    </row>
    <row r="45" spans="1:157" x14ac:dyDescent="0.25">
      <c r="A45" s="14">
        <v>35</v>
      </c>
      <c r="B45" s="14">
        <v>14553</v>
      </c>
      <c r="C45" s="14" t="s">
        <v>162</v>
      </c>
      <c r="D45" s="13"/>
      <c r="E45" s="14">
        <f t="shared" si="0"/>
        <v>80</v>
      </c>
      <c r="F45" s="13"/>
      <c r="G45" s="24">
        <f t="shared" si="1"/>
        <v>80</v>
      </c>
      <c r="H45" s="24">
        <f t="shared" si="2"/>
        <v>80</v>
      </c>
      <c r="I45" s="24">
        <f t="shared" si="3"/>
        <v>82</v>
      </c>
      <c r="J45" s="24">
        <f t="shared" si="4"/>
        <v>82</v>
      </c>
      <c r="K45" s="14" t="str">
        <f t="shared" si="5"/>
        <v>B</v>
      </c>
      <c r="L45" s="52" t="s">
        <v>47</v>
      </c>
      <c r="M45" s="13"/>
      <c r="N45" s="36" t="str">
        <f t="shared" si="6"/>
        <v/>
      </c>
      <c r="O45" s="2">
        <v>70</v>
      </c>
      <c r="P45" s="2">
        <v>77</v>
      </c>
      <c r="Q45" s="13"/>
      <c r="R45" s="3">
        <v>84</v>
      </c>
      <c r="S45" s="1"/>
      <c r="T45" s="39">
        <f t="shared" si="7"/>
        <v>84</v>
      </c>
      <c r="U45" s="1">
        <v>84</v>
      </c>
      <c r="V45" s="1"/>
      <c r="W45" s="39">
        <f t="shared" si="8"/>
        <v>84</v>
      </c>
      <c r="X45" s="1">
        <v>81</v>
      </c>
      <c r="Y45" s="1"/>
      <c r="Z45" s="39">
        <f t="shared" si="9"/>
        <v>81</v>
      </c>
      <c r="AA45" s="1">
        <v>83</v>
      </c>
      <c r="AB45" s="1"/>
      <c r="AC45" s="39">
        <f t="shared" si="10"/>
        <v>83</v>
      </c>
      <c r="AD45" s="1"/>
      <c r="AE45" s="1"/>
      <c r="AF45" s="39" t="str">
        <f t="shared" si="11"/>
        <v/>
      </c>
      <c r="AG45" s="14">
        <f t="shared" si="12"/>
        <v>84</v>
      </c>
      <c r="AH45" s="14">
        <f t="shared" si="13"/>
        <v>84</v>
      </c>
      <c r="AI45" s="14">
        <f t="shared" si="14"/>
        <v>81</v>
      </c>
      <c r="AJ45" s="14">
        <f t="shared" si="15"/>
        <v>83</v>
      </c>
      <c r="AK45" s="14" t="str">
        <f t="shared" si="16"/>
        <v/>
      </c>
      <c r="AL45" s="35">
        <f t="shared" si="17"/>
        <v>83</v>
      </c>
      <c r="AM45" s="6">
        <v>85</v>
      </c>
      <c r="AN45" s="2">
        <v>80</v>
      </c>
      <c r="AO45" s="2">
        <v>85</v>
      </c>
      <c r="AP45" s="2">
        <v>86</v>
      </c>
      <c r="AQ45" s="2">
        <v>90</v>
      </c>
      <c r="AR45" s="49">
        <f t="shared" si="18"/>
        <v>85.2</v>
      </c>
      <c r="AS45" s="13"/>
      <c r="AT45" s="6">
        <v>80</v>
      </c>
      <c r="AU45" s="2">
        <v>81</v>
      </c>
      <c r="AV45" s="2">
        <v>83</v>
      </c>
      <c r="AW45" s="2">
        <v>83</v>
      </c>
      <c r="AX45" s="2"/>
      <c r="AY45" s="51">
        <f t="shared" si="19"/>
        <v>81.75</v>
      </c>
      <c r="AZ45" s="13"/>
      <c r="BA45" s="54" t="s">
        <v>50</v>
      </c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3"/>
      <c r="CK45" s="13"/>
      <c r="CL45" s="13"/>
      <c r="CM45" s="13"/>
      <c r="CN45" s="13"/>
      <c r="CO45" s="13"/>
      <c r="CP45" s="13"/>
      <c r="CQ45" s="13"/>
      <c r="CR45" s="13"/>
      <c r="CS45" s="13"/>
      <c r="CT45" s="13"/>
      <c r="CU45" s="13"/>
      <c r="CV45" s="13"/>
      <c r="CW45" s="13"/>
      <c r="CX45" s="13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  <c r="EN45" s="13"/>
      <c r="EO45" s="13"/>
      <c r="EP45" s="13"/>
      <c r="EQ45" s="13"/>
      <c r="ER45" s="13"/>
      <c r="ES45" s="13"/>
      <c r="ET45" s="13"/>
      <c r="EU45" s="13"/>
      <c r="EV45" s="13"/>
      <c r="EW45" s="13"/>
      <c r="EX45" s="13"/>
      <c r="EY45" s="13"/>
      <c r="EZ45" s="13"/>
      <c r="FA45" s="13"/>
    </row>
    <row r="46" spans="1:157" x14ac:dyDescent="0.25">
      <c r="A46" s="14">
        <v>36</v>
      </c>
      <c r="B46" s="14">
        <v>14567</v>
      </c>
      <c r="C46" s="14" t="s">
        <v>163</v>
      </c>
      <c r="D46" s="13"/>
      <c r="E46" s="14">
        <f t="shared" si="0"/>
        <v>80</v>
      </c>
      <c r="F46" s="13"/>
      <c r="G46" s="24">
        <f t="shared" si="1"/>
        <v>81</v>
      </c>
      <c r="H46" s="24">
        <f t="shared" si="2"/>
        <v>80</v>
      </c>
      <c r="I46" s="24">
        <f t="shared" si="3"/>
        <v>81</v>
      </c>
      <c r="J46" s="24">
        <f t="shared" si="4"/>
        <v>81</v>
      </c>
      <c r="K46" s="14" t="str">
        <f t="shared" si="5"/>
        <v>B</v>
      </c>
      <c r="L46" s="52" t="s">
        <v>47</v>
      </c>
      <c r="M46" s="13"/>
      <c r="N46" s="36" t="str">
        <f t="shared" si="6"/>
        <v/>
      </c>
      <c r="O46" s="2">
        <v>78</v>
      </c>
      <c r="P46" s="2">
        <v>75</v>
      </c>
      <c r="Q46" s="13"/>
      <c r="R46" s="3">
        <v>85</v>
      </c>
      <c r="S46" s="1"/>
      <c r="T46" s="39">
        <f t="shared" si="7"/>
        <v>85</v>
      </c>
      <c r="U46" s="1">
        <v>70</v>
      </c>
      <c r="V46" s="1">
        <v>78</v>
      </c>
      <c r="W46" s="39">
        <f t="shared" si="8"/>
        <v>78</v>
      </c>
      <c r="X46" s="1">
        <v>83</v>
      </c>
      <c r="Y46" s="1">
        <v>78</v>
      </c>
      <c r="Z46" s="39">
        <f t="shared" si="9"/>
        <v>83</v>
      </c>
      <c r="AA46" s="1">
        <v>75</v>
      </c>
      <c r="AB46" s="1">
        <v>78</v>
      </c>
      <c r="AC46" s="39">
        <f t="shared" si="10"/>
        <v>78</v>
      </c>
      <c r="AD46" s="1"/>
      <c r="AE46" s="1"/>
      <c r="AF46" s="39" t="str">
        <f t="shared" si="11"/>
        <v/>
      </c>
      <c r="AG46" s="14">
        <f t="shared" si="12"/>
        <v>85</v>
      </c>
      <c r="AH46" s="14">
        <f t="shared" si="13"/>
        <v>78</v>
      </c>
      <c r="AI46" s="14">
        <f t="shared" si="14"/>
        <v>83</v>
      </c>
      <c r="AJ46" s="14">
        <f t="shared" si="15"/>
        <v>78</v>
      </c>
      <c r="AK46" s="14" t="str">
        <f t="shared" si="16"/>
        <v/>
      </c>
      <c r="AL46" s="35">
        <f t="shared" si="17"/>
        <v>81</v>
      </c>
      <c r="AM46" s="6">
        <v>85</v>
      </c>
      <c r="AN46" s="2">
        <v>80</v>
      </c>
      <c r="AO46" s="2">
        <v>85</v>
      </c>
      <c r="AP46" s="2">
        <v>86</v>
      </c>
      <c r="AQ46" s="2">
        <v>90</v>
      </c>
      <c r="AR46" s="49">
        <f t="shared" si="18"/>
        <v>85.2</v>
      </c>
      <c r="AS46" s="13"/>
      <c r="AT46" s="6">
        <v>80</v>
      </c>
      <c r="AU46" s="2">
        <v>80</v>
      </c>
      <c r="AV46" s="2">
        <v>81</v>
      </c>
      <c r="AW46" s="2">
        <v>83</v>
      </c>
      <c r="AX46" s="2"/>
      <c r="AY46" s="51">
        <f t="shared" si="19"/>
        <v>81</v>
      </c>
      <c r="AZ46" s="13"/>
      <c r="BA46" s="54" t="s">
        <v>50</v>
      </c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3"/>
      <c r="CK46" s="13"/>
      <c r="CL46" s="13"/>
      <c r="CM46" s="13"/>
      <c r="CN46" s="13"/>
      <c r="CO46" s="13"/>
      <c r="CP46" s="13"/>
      <c r="CQ46" s="13"/>
      <c r="CR46" s="13"/>
      <c r="CS46" s="13"/>
      <c r="CT46" s="13"/>
      <c r="CU46" s="13"/>
      <c r="CV46" s="13"/>
      <c r="CW46" s="13"/>
      <c r="CX46" s="13"/>
      <c r="CY46" s="13"/>
      <c r="CZ46" s="13"/>
      <c r="DA46" s="13"/>
      <c r="DB46" s="13"/>
      <c r="DC46" s="13"/>
      <c r="DD46" s="13"/>
      <c r="DE46" s="13"/>
      <c r="DF46" s="13"/>
      <c r="DG46" s="13"/>
      <c r="DH46" s="13"/>
      <c r="DI46" s="13"/>
      <c r="DJ46" s="13"/>
      <c r="DK46" s="13"/>
      <c r="DL46" s="13"/>
      <c r="DM46" s="13"/>
      <c r="DN46" s="13"/>
      <c r="DO46" s="13"/>
      <c r="DP46" s="13"/>
      <c r="DQ46" s="13"/>
      <c r="DR46" s="13"/>
      <c r="DS46" s="13"/>
      <c r="DT46" s="13"/>
      <c r="DU46" s="13"/>
      <c r="DV46" s="13"/>
      <c r="DW46" s="13"/>
      <c r="DX46" s="13"/>
      <c r="DY46" s="13"/>
      <c r="DZ46" s="13"/>
      <c r="EA46" s="13"/>
      <c r="EB46" s="13"/>
      <c r="EC46" s="13"/>
      <c r="ED46" s="13"/>
      <c r="EE46" s="13"/>
      <c r="EF46" s="13"/>
      <c r="EG46" s="13"/>
      <c r="EH46" s="13"/>
      <c r="EI46" s="13"/>
      <c r="EJ46" s="13"/>
      <c r="EK46" s="13"/>
      <c r="EL46" s="13"/>
      <c r="EM46" s="13"/>
      <c r="EN46" s="13"/>
      <c r="EO46" s="13"/>
      <c r="EP46" s="13"/>
      <c r="EQ46" s="13"/>
      <c r="ER46" s="13"/>
      <c r="ES46" s="13"/>
      <c r="ET46" s="13"/>
      <c r="EU46" s="13"/>
      <c r="EV46" s="13"/>
      <c r="EW46" s="13"/>
      <c r="EX46" s="13"/>
      <c r="EY46" s="13"/>
      <c r="EZ46" s="13"/>
      <c r="FA46" s="13"/>
    </row>
    <row r="47" spans="1:157" x14ac:dyDescent="0.25">
      <c r="A47" s="14">
        <v>37</v>
      </c>
      <c r="B47" s="14">
        <v>14581</v>
      </c>
      <c r="C47" s="14" t="s">
        <v>164</v>
      </c>
      <c r="D47" s="13"/>
      <c r="E47" s="14">
        <f t="shared" si="0"/>
        <v>83</v>
      </c>
      <c r="F47" s="13"/>
      <c r="G47" s="24">
        <f t="shared" si="1"/>
        <v>85</v>
      </c>
      <c r="H47" s="24">
        <f t="shared" si="2"/>
        <v>83</v>
      </c>
      <c r="I47" s="24">
        <f t="shared" si="3"/>
        <v>90</v>
      </c>
      <c r="J47" s="24">
        <f t="shared" si="4"/>
        <v>90</v>
      </c>
      <c r="K47" s="14" t="str">
        <f t="shared" si="5"/>
        <v>A</v>
      </c>
      <c r="L47" s="52" t="s">
        <v>47</v>
      </c>
      <c r="M47" s="13"/>
      <c r="N47" s="36" t="str">
        <f t="shared" si="6"/>
        <v/>
      </c>
      <c r="O47" s="2">
        <v>82</v>
      </c>
      <c r="P47" s="2">
        <v>75</v>
      </c>
      <c r="Q47" s="13"/>
      <c r="R47" s="3">
        <v>88</v>
      </c>
      <c r="S47" s="1"/>
      <c r="T47" s="39">
        <f t="shared" si="7"/>
        <v>88</v>
      </c>
      <c r="U47" s="1">
        <v>80</v>
      </c>
      <c r="V47" s="1"/>
      <c r="W47" s="39">
        <f t="shared" si="8"/>
        <v>80</v>
      </c>
      <c r="X47" s="1">
        <v>83</v>
      </c>
      <c r="Y47" s="1"/>
      <c r="Z47" s="39">
        <f t="shared" si="9"/>
        <v>83</v>
      </c>
      <c r="AA47" s="1">
        <v>85</v>
      </c>
      <c r="AB47" s="1"/>
      <c r="AC47" s="39">
        <f t="shared" si="10"/>
        <v>85</v>
      </c>
      <c r="AD47" s="1"/>
      <c r="AE47" s="1"/>
      <c r="AF47" s="39" t="str">
        <f t="shared" si="11"/>
        <v/>
      </c>
      <c r="AG47" s="14">
        <f t="shared" si="12"/>
        <v>88</v>
      </c>
      <c r="AH47" s="14">
        <f t="shared" si="13"/>
        <v>80</v>
      </c>
      <c r="AI47" s="14">
        <f t="shared" si="14"/>
        <v>83</v>
      </c>
      <c r="AJ47" s="14">
        <f t="shared" si="15"/>
        <v>85</v>
      </c>
      <c r="AK47" s="14" t="str">
        <f t="shared" si="16"/>
        <v/>
      </c>
      <c r="AL47" s="35">
        <f t="shared" si="17"/>
        <v>84</v>
      </c>
      <c r="AM47" s="6">
        <v>90</v>
      </c>
      <c r="AN47" s="2">
        <v>90</v>
      </c>
      <c r="AO47" s="2">
        <v>90</v>
      </c>
      <c r="AP47" s="2">
        <v>91</v>
      </c>
      <c r="AQ47" s="2">
        <v>92</v>
      </c>
      <c r="AR47" s="49">
        <f t="shared" si="18"/>
        <v>90.6</v>
      </c>
      <c r="AS47" s="13"/>
      <c r="AT47" s="6">
        <v>89</v>
      </c>
      <c r="AU47" s="2">
        <v>90</v>
      </c>
      <c r="AV47" s="2">
        <v>90</v>
      </c>
      <c r="AW47" s="2">
        <v>90</v>
      </c>
      <c r="AX47" s="2"/>
      <c r="AY47" s="51">
        <f t="shared" si="19"/>
        <v>89.75</v>
      </c>
      <c r="AZ47" s="13"/>
      <c r="BA47" s="54" t="s">
        <v>54</v>
      </c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3"/>
      <c r="CK47" s="13"/>
      <c r="CL47" s="13"/>
      <c r="CM47" s="13"/>
      <c r="CN47" s="13"/>
      <c r="CO47" s="13"/>
      <c r="CP47" s="13"/>
      <c r="CQ47" s="13"/>
      <c r="CR47" s="13"/>
      <c r="CS47" s="13"/>
      <c r="CT47" s="13"/>
      <c r="CU47" s="13"/>
      <c r="CV47" s="13"/>
      <c r="CW47" s="13"/>
      <c r="CX47" s="13"/>
      <c r="CY47" s="13"/>
      <c r="CZ47" s="13"/>
      <c r="DA47" s="13"/>
      <c r="DB47" s="13"/>
      <c r="DC47" s="13"/>
      <c r="DD47" s="13"/>
      <c r="DE47" s="13"/>
      <c r="DF47" s="13"/>
      <c r="DG47" s="13"/>
      <c r="DH47" s="13"/>
      <c r="DI47" s="13"/>
      <c r="DJ47" s="13"/>
      <c r="DK47" s="13"/>
      <c r="DL47" s="13"/>
      <c r="DM47" s="13"/>
      <c r="DN47" s="13"/>
      <c r="DO47" s="13"/>
      <c r="DP47" s="13"/>
      <c r="DQ47" s="13"/>
      <c r="DR47" s="13"/>
      <c r="DS47" s="13"/>
      <c r="DT47" s="13"/>
      <c r="DU47" s="13"/>
      <c r="DV47" s="13"/>
      <c r="DW47" s="13"/>
      <c r="DX47" s="13"/>
      <c r="DY47" s="13"/>
      <c r="DZ47" s="13"/>
      <c r="EA47" s="13"/>
      <c r="EB47" s="13"/>
      <c r="EC47" s="13"/>
      <c r="ED47" s="13"/>
      <c r="EE47" s="13"/>
      <c r="EF47" s="13"/>
      <c r="EG47" s="13"/>
      <c r="EH47" s="13"/>
      <c r="EI47" s="13"/>
      <c r="EJ47" s="13"/>
      <c r="EK47" s="13"/>
      <c r="EL47" s="13"/>
      <c r="EM47" s="13"/>
      <c r="EN47" s="13"/>
      <c r="EO47" s="13"/>
      <c r="EP47" s="13"/>
      <c r="EQ47" s="13"/>
      <c r="ER47" s="13"/>
      <c r="ES47" s="13"/>
      <c r="ET47" s="13"/>
      <c r="EU47" s="13"/>
      <c r="EV47" s="13"/>
      <c r="EW47" s="13"/>
      <c r="EX47" s="13"/>
      <c r="EY47" s="13"/>
      <c r="EZ47" s="13"/>
      <c r="FA47" s="13"/>
    </row>
    <row r="48" spans="1:157" x14ac:dyDescent="0.25">
      <c r="A48" s="14">
        <v>38</v>
      </c>
      <c r="B48" s="14">
        <v>14595</v>
      </c>
      <c r="C48" s="14" t="s">
        <v>165</v>
      </c>
      <c r="D48" s="13"/>
      <c r="E48" s="14">
        <f t="shared" si="0"/>
        <v>85</v>
      </c>
      <c r="F48" s="13"/>
      <c r="G48" s="24">
        <f t="shared" si="1"/>
        <v>87</v>
      </c>
      <c r="H48" s="24">
        <f t="shared" si="2"/>
        <v>85</v>
      </c>
      <c r="I48" s="24">
        <f t="shared" si="3"/>
        <v>83</v>
      </c>
      <c r="J48" s="24">
        <f t="shared" si="4"/>
        <v>83</v>
      </c>
      <c r="K48" s="14" t="str">
        <f t="shared" si="5"/>
        <v>A</v>
      </c>
      <c r="L48" s="52" t="s">
        <v>47</v>
      </c>
      <c r="M48" s="13"/>
      <c r="N48" s="36" t="str">
        <f t="shared" si="6"/>
        <v/>
      </c>
      <c r="O48" s="2">
        <v>86</v>
      </c>
      <c r="P48" s="2">
        <v>73</v>
      </c>
      <c r="Q48" s="13"/>
      <c r="R48" s="3">
        <v>84</v>
      </c>
      <c r="S48" s="1"/>
      <c r="T48" s="39">
        <f t="shared" si="7"/>
        <v>84</v>
      </c>
      <c r="U48" s="1">
        <v>88</v>
      </c>
      <c r="V48" s="1"/>
      <c r="W48" s="39">
        <f t="shared" si="8"/>
        <v>88</v>
      </c>
      <c r="X48" s="1">
        <v>91</v>
      </c>
      <c r="Y48" s="1"/>
      <c r="Z48" s="39">
        <f t="shared" si="9"/>
        <v>91</v>
      </c>
      <c r="AA48" s="1">
        <v>93</v>
      </c>
      <c r="AB48" s="1"/>
      <c r="AC48" s="39">
        <f t="shared" si="10"/>
        <v>93</v>
      </c>
      <c r="AD48" s="1"/>
      <c r="AE48" s="1"/>
      <c r="AF48" s="39" t="str">
        <f t="shared" si="11"/>
        <v/>
      </c>
      <c r="AG48" s="14">
        <f t="shared" si="12"/>
        <v>84</v>
      </c>
      <c r="AH48" s="14">
        <f t="shared" si="13"/>
        <v>88</v>
      </c>
      <c r="AI48" s="14">
        <f t="shared" si="14"/>
        <v>91</v>
      </c>
      <c r="AJ48" s="14">
        <f t="shared" si="15"/>
        <v>93</v>
      </c>
      <c r="AK48" s="14" t="str">
        <f t="shared" si="16"/>
        <v/>
      </c>
      <c r="AL48" s="35">
        <f t="shared" si="17"/>
        <v>89</v>
      </c>
      <c r="AM48" s="6">
        <v>85</v>
      </c>
      <c r="AN48" s="2">
        <v>82</v>
      </c>
      <c r="AO48" s="2">
        <v>85</v>
      </c>
      <c r="AP48" s="2">
        <v>86</v>
      </c>
      <c r="AQ48" s="2">
        <v>90</v>
      </c>
      <c r="AR48" s="49">
        <f t="shared" si="18"/>
        <v>85.6</v>
      </c>
      <c r="AS48" s="13"/>
      <c r="AT48" s="6">
        <v>81</v>
      </c>
      <c r="AU48" s="2">
        <v>84</v>
      </c>
      <c r="AV48" s="2">
        <v>84</v>
      </c>
      <c r="AW48" s="2">
        <v>84</v>
      </c>
      <c r="AX48" s="2"/>
      <c r="AY48" s="51">
        <f t="shared" si="19"/>
        <v>83.25</v>
      </c>
      <c r="AZ48" s="13"/>
      <c r="BA48" s="54" t="s">
        <v>54</v>
      </c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3"/>
      <c r="CK48" s="13"/>
      <c r="CL48" s="13"/>
      <c r="CM48" s="13"/>
      <c r="CN48" s="13"/>
      <c r="CO48" s="13"/>
      <c r="CP48" s="13"/>
      <c r="CQ48" s="13"/>
      <c r="CR48" s="13"/>
      <c r="CS48" s="13"/>
      <c r="CT48" s="13"/>
      <c r="CU48" s="13"/>
      <c r="CV48" s="13"/>
      <c r="CW48" s="13"/>
      <c r="CX48" s="13"/>
      <c r="CY48" s="13"/>
      <c r="CZ48" s="13"/>
      <c r="DA48" s="13"/>
      <c r="DB48" s="13"/>
      <c r="DC48" s="13"/>
      <c r="DD48" s="13"/>
      <c r="DE48" s="13"/>
      <c r="DF48" s="13"/>
      <c r="DG48" s="13"/>
      <c r="DH48" s="13"/>
      <c r="DI48" s="13"/>
      <c r="DJ48" s="13"/>
      <c r="DK48" s="13"/>
      <c r="DL48" s="13"/>
      <c r="DM48" s="13"/>
      <c r="DN48" s="13"/>
      <c r="DO48" s="13"/>
      <c r="DP48" s="13"/>
      <c r="DQ48" s="13"/>
      <c r="DR48" s="13"/>
      <c r="DS48" s="13"/>
      <c r="DT48" s="13"/>
      <c r="DU48" s="13"/>
      <c r="DV48" s="13"/>
      <c r="DW48" s="13"/>
      <c r="DX48" s="13"/>
      <c r="DY48" s="13"/>
      <c r="DZ48" s="13"/>
      <c r="EA48" s="13"/>
      <c r="EB48" s="13"/>
      <c r="EC48" s="13"/>
      <c r="ED48" s="13"/>
      <c r="EE48" s="13"/>
      <c r="EF48" s="13"/>
      <c r="EG48" s="13"/>
      <c r="EH48" s="13"/>
      <c r="EI48" s="13"/>
      <c r="EJ48" s="13"/>
      <c r="EK48" s="13"/>
      <c r="EL48" s="13"/>
      <c r="EM48" s="13"/>
      <c r="EN48" s="13"/>
      <c r="EO48" s="13"/>
      <c r="EP48" s="13"/>
      <c r="EQ48" s="13"/>
      <c r="ER48" s="13"/>
      <c r="ES48" s="13"/>
      <c r="ET48" s="13"/>
      <c r="EU48" s="13"/>
      <c r="EV48" s="13"/>
      <c r="EW48" s="13"/>
      <c r="EX48" s="13"/>
      <c r="EY48" s="13"/>
      <c r="EZ48" s="13"/>
      <c r="FA48" s="13"/>
    </row>
    <row r="49" spans="1:157" x14ac:dyDescent="0.25">
      <c r="A49" s="14"/>
      <c r="B49" s="14"/>
      <c r="C49" s="14"/>
      <c r="D49" s="13"/>
      <c r="E49" s="14" t="str">
        <f t="shared" si="0"/>
        <v/>
      </c>
      <c r="F49" s="13"/>
      <c r="G49" s="24" t="str">
        <f t="shared" si="1"/>
        <v/>
      </c>
      <c r="H49" s="24" t="str">
        <f t="shared" si="2"/>
        <v/>
      </c>
      <c r="I49" s="24" t="str">
        <f t="shared" si="3"/>
        <v/>
      </c>
      <c r="J49" s="24" t="str">
        <f t="shared" si="4"/>
        <v/>
      </c>
      <c r="K49" s="14" t="str">
        <f t="shared" si="5"/>
        <v/>
      </c>
      <c r="L49" s="52"/>
      <c r="M49" s="13"/>
      <c r="N49" s="36" t="str">
        <f t="shared" si="6"/>
        <v/>
      </c>
      <c r="O49" s="2"/>
      <c r="P49" s="2"/>
      <c r="Q49" s="13"/>
      <c r="R49" s="3"/>
      <c r="S49" s="1"/>
      <c r="T49" s="39" t="str">
        <f t="shared" si="7"/>
        <v/>
      </c>
      <c r="U49" s="1"/>
      <c r="V49" s="1"/>
      <c r="W49" s="39" t="str">
        <f t="shared" si="8"/>
        <v/>
      </c>
      <c r="X49" s="1"/>
      <c r="Y49" s="1"/>
      <c r="Z49" s="39" t="str">
        <f t="shared" si="9"/>
        <v/>
      </c>
      <c r="AA49" s="1"/>
      <c r="AB49" s="1"/>
      <c r="AC49" s="39" t="str">
        <f t="shared" si="10"/>
        <v/>
      </c>
      <c r="AD49" s="1"/>
      <c r="AE49" s="1"/>
      <c r="AF49" s="39" t="str">
        <f t="shared" si="11"/>
        <v/>
      </c>
      <c r="AG49" s="14" t="str">
        <f t="shared" si="12"/>
        <v/>
      </c>
      <c r="AH49" s="14" t="str">
        <f t="shared" si="13"/>
        <v/>
      </c>
      <c r="AI49" s="14" t="str">
        <f t="shared" si="14"/>
        <v/>
      </c>
      <c r="AJ49" s="14" t="str">
        <f t="shared" si="15"/>
        <v/>
      </c>
      <c r="AK49" s="14" t="str">
        <f t="shared" si="16"/>
        <v/>
      </c>
      <c r="AL49" s="35" t="str">
        <f t="shared" si="17"/>
        <v/>
      </c>
      <c r="AM49" s="6"/>
      <c r="AN49" s="2"/>
      <c r="AO49" s="2"/>
      <c r="AP49" s="2"/>
      <c r="AQ49" s="2"/>
      <c r="AR49" s="49" t="str">
        <f t="shared" si="18"/>
        <v/>
      </c>
      <c r="AS49" s="13"/>
      <c r="AT49" s="6"/>
      <c r="AU49" s="2"/>
      <c r="AV49" s="2"/>
      <c r="AW49" s="2"/>
      <c r="AX49" s="2"/>
      <c r="AY49" s="51" t="str">
        <f t="shared" si="19"/>
        <v/>
      </c>
      <c r="AZ49" s="13"/>
      <c r="BA49" s="54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3"/>
      <c r="CK49" s="13"/>
      <c r="CL49" s="13"/>
      <c r="CM49" s="13"/>
      <c r="CN49" s="13"/>
      <c r="CO49" s="13"/>
      <c r="CP49" s="13"/>
      <c r="CQ49" s="13"/>
      <c r="CR49" s="13"/>
      <c r="CS49" s="13"/>
      <c r="CT49" s="13"/>
      <c r="CU49" s="13"/>
      <c r="CV49" s="13"/>
      <c r="CW49" s="13"/>
      <c r="CX49" s="13"/>
      <c r="CY49" s="13"/>
      <c r="CZ49" s="13"/>
      <c r="DA49" s="13"/>
      <c r="DB49" s="13"/>
      <c r="DC49" s="13"/>
      <c r="DD49" s="13"/>
      <c r="DE49" s="13"/>
      <c r="DF49" s="13"/>
      <c r="DG49" s="13"/>
      <c r="DH49" s="13"/>
      <c r="DI49" s="13"/>
      <c r="DJ49" s="13"/>
      <c r="DK49" s="13"/>
      <c r="DL49" s="13"/>
      <c r="DM49" s="13"/>
      <c r="DN49" s="13"/>
      <c r="DO49" s="13"/>
      <c r="DP49" s="13"/>
      <c r="DQ49" s="13"/>
      <c r="DR49" s="13"/>
      <c r="DS49" s="13"/>
      <c r="DT49" s="13"/>
      <c r="DU49" s="13"/>
      <c r="DV49" s="13"/>
      <c r="DW49" s="13"/>
      <c r="DX49" s="13"/>
      <c r="DY49" s="13"/>
      <c r="DZ49" s="13"/>
      <c r="EA49" s="13"/>
      <c r="EB49" s="13"/>
      <c r="EC49" s="13"/>
      <c r="ED49" s="13"/>
      <c r="EE49" s="13"/>
      <c r="EF49" s="13"/>
      <c r="EG49" s="13"/>
      <c r="EH49" s="13"/>
      <c r="EI49" s="13"/>
      <c r="EJ49" s="13"/>
      <c r="EK49" s="13"/>
      <c r="EL49" s="13"/>
      <c r="EM49" s="13"/>
      <c r="EN49" s="13"/>
      <c r="EO49" s="13"/>
      <c r="EP49" s="13"/>
      <c r="EQ49" s="13"/>
      <c r="ER49" s="13"/>
      <c r="ES49" s="13"/>
      <c r="ET49" s="13"/>
      <c r="EU49" s="13"/>
      <c r="EV49" s="13"/>
      <c r="EW49" s="13"/>
      <c r="EX49" s="13"/>
      <c r="EY49" s="13"/>
      <c r="EZ49" s="13"/>
      <c r="FA49" s="13"/>
    </row>
    <row r="50" spans="1:157" ht="15.75" customHeight="1" x14ac:dyDescent="0.25">
      <c r="A50" s="14"/>
      <c r="B50" s="14"/>
      <c r="C50" s="14"/>
      <c r="D50" s="13"/>
      <c r="E50" s="14" t="str">
        <f t="shared" si="0"/>
        <v/>
      </c>
      <c r="F50" s="13"/>
      <c r="G50" s="24" t="str">
        <f t="shared" si="1"/>
        <v/>
      </c>
      <c r="H50" s="24" t="str">
        <f t="shared" si="2"/>
        <v/>
      </c>
      <c r="I50" s="24" t="str">
        <f t="shared" si="3"/>
        <v/>
      </c>
      <c r="J50" s="24" t="str">
        <f t="shared" si="4"/>
        <v/>
      </c>
      <c r="K50" s="14" t="str">
        <f t="shared" si="5"/>
        <v/>
      </c>
      <c r="L50" s="52"/>
      <c r="M50" s="13"/>
      <c r="N50" s="36" t="str">
        <f t="shared" si="6"/>
        <v/>
      </c>
      <c r="O50" s="2"/>
      <c r="P50" s="2"/>
      <c r="Q50" s="13"/>
      <c r="R50" s="4"/>
      <c r="S50" s="5"/>
      <c r="T50" s="42" t="str">
        <f t="shared" si="7"/>
        <v/>
      </c>
      <c r="U50" s="5"/>
      <c r="V50" s="5"/>
      <c r="W50" s="42" t="str">
        <f t="shared" si="8"/>
        <v/>
      </c>
      <c r="X50" s="5"/>
      <c r="Y50" s="5"/>
      <c r="Z50" s="42" t="str">
        <f t="shared" si="9"/>
        <v/>
      </c>
      <c r="AA50" s="5"/>
      <c r="AB50" s="5"/>
      <c r="AC50" s="42" t="str">
        <f t="shared" si="10"/>
        <v/>
      </c>
      <c r="AD50" s="5"/>
      <c r="AE50" s="5"/>
      <c r="AF50" s="42" t="str">
        <f t="shared" si="11"/>
        <v/>
      </c>
      <c r="AG50" s="46" t="str">
        <f t="shared" si="12"/>
        <v/>
      </c>
      <c r="AH50" s="46" t="str">
        <f t="shared" si="13"/>
        <v/>
      </c>
      <c r="AI50" s="46" t="str">
        <f t="shared" si="14"/>
        <v/>
      </c>
      <c r="AJ50" s="46" t="str">
        <f t="shared" si="15"/>
        <v/>
      </c>
      <c r="AK50" s="46" t="str">
        <f t="shared" si="16"/>
        <v/>
      </c>
      <c r="AL50" s="48" t="str">
        <f t="shared" si="17"/>
        <v/>
      </c>
      <c r="AM50" s="7"/>
      <c r="AN50" s="8"/>
      <c r="AO50" s="8"/>
      <c r="AP50" s="8"/>
      <c r="AQ50" s="8"/>
      <c r="AR50" s="50" t="str">
        <f t="shared" si="18"/>
        <v/>
      </c>
      <c r="AS50" s="13"/>
      <c r="AT50" s="7"/>
      <c r="AU50" s="8"/>
      <c r="AV50" s="8"/>
      <c r="AW50" s="8"/>
      <c r="AX50" s="8"/>
      <c r="AY50" s="51" t="str">
        <f t="shared" si="19"/>
        <v/>
      </c>
      <c r="AZ50" s="13"/>
      <c r="BA50" s="54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3"/>
      <c r="CK50" s="13"/>
      <c r="CL50" s="13"/>
      <c r="CM50" s="13"/>
      <c r="CN50" s="13"/>
      <c r="CO50" s="13"/>
      <c r="CP50" s="13"/>
      <c r="CQ50" s="13"/>
      <c r="CR50" s="13"/>
      <c r="CS50" s="13"/>
      <c r="CT50" s="13"/>
      <c r="CU50" s="13"/>
      <c r="CV50" s="13"/>
      <c r="CW50" s="13"/>
      <c r="CX50" s="13"/>
      <c r="CY50" s="13"/>
      <c r="CZ50" s="13"/>
      <c r="DA50" s="13"/>
      <c r="DB50" s="13"/>
      <c r="DC50" s="13"/>
      <c r="DD50" s="13"/>
      <c r="DE50" s="13"/>
      <c r="DF50" s="13"/>
      <c r="DG50" s="13"/>
      <c r="DH50" s="13"/>
      <c r="DI50" s="13"/>
      <c r="DJ50" s="13"/>
      <c r="DK50" s="13"/>
      <c r="DL50" s="13"/>
      <c r="DM50" s="13"/>
      <c r="DN50" s="13"/>
      <c r="DO50" s="13"/>
      <c r="DP50" s="13"/>
      <c r="DQ50" s="13"/>
      <c r="DR50" s="13"/>
      <c r="DS50" s="13"/>
      <c r="DT50" s="13"/>
      <c r="DU50" s="13"/>
      <c r="DV50" s="13"/>
      <c r="DW50" s="13"/>
      <c r="DX50" s="13"/>
      <c r="DY50" s="13"/>
      <c r="DZ50" s="13"/>
      <c r="EA50" s="13"/>
      <c r="EB50" s="13"/>
      <c r="EC50" s="13"/>
      <c r="ED50" s="13"/>
      <c r="EE50" s="13"/>
      <c r="EF50" s="13"/>
      <c r="EG50" s="13"/>
      <c r="EH50" s="13"/>
      <c r="EI50" s="13"/>
      <c r="EJ50" s="13"/>
      <c r="EK50" s="13"/>
      <c r="EL50" s="13"/>
      <c r="EM50" s="13"/>
      <c r="EN50" s="13"/>
      <c r="EO50" s="13"/>
      <c r="EP50" s="13"/>
      <c r="EQ50" s="13"/>
      <c r="ER50" s="13"/>
      <c r="ES50" s="13"/>
      <c r="ET50" s="13"/>
      <c r="EU50" s="13"/>
      <c r="EV50" s="13"/>
      <c r="EW50" s="13"/>
      <c r="EX50" s="13"/>
      <c r="EY50" s="13"/>
      <c r="EZ50" s="13"/>
      <c r="FA50" s="13"/>
    </row>
    <row r="51" spans="1:157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53"/>
      <c r="M51" s="13"/>
      <c r="N51" s="13"/>
      <c r="O51" s="53"/>
      <c r="P51" s="53"/>
      <c r="Q51" s="13"/>
      <c r="R51" s="53"/>
      <c r="S51" s="53"/>
      <c r="T51" s="13"/>
      <c r="U51" s="53"/>
      <c r="V51" s="53"/>
      <c r="W51" s="13"/>
      <c r="X51" s="53"/>
      <c r="Y51" s="53"/>
      <c r="Z51" s="13"/>
      <c r="AA51" s="53"/>
      <c r="AB51" s="53"/>
      <c r="AC51" s="13"/>
      <c r="AD51" s="53"/>
      <c r="AE51" s="53"/>
      <c r="AF51" s="13"/>
      <c r="AG51" s="13"/>
      <c r="AH51" s="13"/>
      <c r="AI51" s="13"/>
      <c r="AJ51" s="13"/>
      <c r="AK51" s="13"/>
      <c r="AL51" s="13"/>
      <c r="AM51" s="53"/>
      <c r="AN51" s="53"/>
      <c r="AO51" s="53"/>
      <c r="AP51" s="53"/>
      <c r="AQ51" s="53"/>
      <c r="AR51" s="13"/>
      <c r="AS51" s="13"/>
      <c r="AT51" s="53"/>
      <c r="AU51" s="53"/>
      <c r="AV51" s="53"/>
      <c r="AW51" s="53"/>
      <c r="AX51" s="53"/>
      <c r="AY51" s="13"/>
      <c r="AZ51" s="13"/>
      <c r="BA51" s="5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3"/>
      <c r="CK51" s="13"/>
      <c r="CL51" s="13"/>
      <c r="CM51" s="13"/>
      <c r="CN51" s="13"/>
      <c r="CO51" s="13"/>
      <c r="CP51" s="13"/>
      <c r="CQ51" s="13"/>
      <c r="CR51" s="13"/>
      <c r="CS51" s="13"/>
      <c r="CT51" s="13"/>
      <c r="CU51" s="13"/>
      <c r="CV51" s="13"/>
      <c r="CW51" s="13"/>
      <c r="CX51" s="13"/>
      <c r="CY51" s="13"/>
      <c r="CZ51" s="13"/>
      <c r="DA51" s="13"/>
      <c r="DB51" s="13"/>
      <c r="DC51" s="13"/>
      <c r="DD51" s="13"/>
      <c r="DE51" s="13"/>
      <c r="DF51" s="13"/>
      <c r="DG51" s="13"/>
      <c r="DH51" s="13"/>
      <c r="DI51" s="13"/>
      <c r="DJ51" s="13"/>
      <c r="DK51" s="13"/>
      <c r="DL51" s="13"/>
      <c r="DM51" s="13"/>
      <c r="DN51" s="13"/>
      <c r="DO51" s="13"/>
      <c r="DP51" s="13"/>
      <c r="DQ51" s="13"/>
      <c r="DR51" s="13"/>
      <c r="DS51" s="13"/>
      <c r="DT51" s="13"/>
      <c r="DU51" s="13"/>
      <c r="DV51" s="13"/>
      <c r="DW51" s="13"/>
      <c r="DX51" s="13"/>
      <c r="DY51" s="13"/>
      <c r="DZ51" s="13"/>
      <c r="EA51" s="13"/>
      <c r="EB51" s="13"/>
      <c r="EC51" s="13"/>
      <c r="ED51" s="13"/>
      <c r="EE51" s="13"/>
      <c r="EF51" s="13"/>
      <c r="EG51" s="13"/>
      <c r="EH51" s="13"/>
      <c r="EI51" s="13"/>
      <c r="EJ51" s="13"/>
      <c r="EK51" s="13"/>
      <c r="EL51" s="13"/>
      <c r="EM51" s="13"/>
      <c r="EN51" s="13"/>
      <c r="EO51" s="13"/>
      <c r="EP51" s="13"/>
      <c r="EQ51" s="13"/>
      <c r="ER51" s="13"/>
      <c r="ES51" s="13"/>
      <c r="ET51" s="13"/>
      <c r="EU51" s="13"/>
      <c r="EV51" s="13"/>
      <c r="EW51" s="13"/>
      <c r="EX51" s="13"/>
      <c r="EY51" s="13"/>
      <c r="EZ51" s="13"/>
      <c r="FA51" s="13"/>
    </row>
    <row r="52" spans="1:157" x14ac:dyDescent="0.25">
      <c r="A52" s="13"/>
      <c r="B52" s="13"/>
      <c r="C52" s="13" t="s">
        <v>83</v>
      </c>
      <c r="D52" s="13"/>
      <c r="E52" s="13"/>
      <c r="F52" s="13"/>
      <c r="G52" s="101" t="s">
        <v>84</v>
      </c>
      <c r="H52" s="101"/>
      <c r="I52" s="13">
        <f>IF(COUNTBLANK($H$11:$H$50)=40,"",MAX($H$11:$H$50))</f>
        <v>92</v>
      </c>
      <c r="J52" s="13"/>
      <c r="K52" s="13"/>
      <c r="L52" s="53"/>
      <c r="M52" s="13" t="s">
        <v>85</v>
      </c>
      <c r="N52" s="13"/>
      <c r="O52" s="53"/>
      <c r="P52" s="53"/>
      <c r="Q52" s="13"/>
      <c r="R52" s="53"/>
      <c r="S52" s="53"/>
      <c r="T52" s="13"/>
      <c r="U52" s="53"/>
      <c r="V52" s="53"/>
      <c r="W52" s="13"/>
      <c r="X52" s="53"/>
      <c r="Y52" s="53"/>
      <c r="Z52" s="13"/>
      <c r="AA52" s="53"/>
      <c r="AB52" s="53"/>
      <c r="AC52" s="13"/>
      <c r="AD52" s="53"/>
      <c r="AE52" s="53"/>
      <c r="AF52" s="13"/>
      <c r="AG52" s="13"/>
      <c r="AH52" s="13"/>
      <c r="AI52" s="13"/>
      <c r="AJ52" s="13"/>
      <c r="AK52" s="13"/>
      <c r="AL52" s="13"/>
      <c r="AM52" s="53"/>
      <c r="AN52" s="53"/>
      <c r="AO52" s="53"/>
      <c r="AP52" s="53"/>
      <c r="AQ52" s="53"/>
      <c r="AR52" s="13"/>
      <c r="AS52" s="13"/>
      <c r="AT52" s="53"/>
      <c r="AU52" s="53"/>
      <c r="AV52" s="53"/>
      <c r="AW52" s="53"/>
      <c r="AX52" s="53"/>
      <c r="AY52" s="13"/>
      <c r="AZ52" s="13"/>
      <c r="BA52" s="5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3"/>
      <c r="CK52" s="13"/>
      <c r="CL52" s="13"/>
      <c r="CM52" s="13"/>
      <c r="CN52" s="13"/>
      <c r="CO52" s="13"/>
      <c r="CP52" s="13"/>
      <c r="CQ52" s="13"/>
      <c r="CR52" s="13"/>
      <c r="CS52" s="13"/>
      <c r="CT52" s="13"/>
      <c r="CU52" s="13"/>
      <c r="CV52" s="13"/>
      <c r="CW52" s="13"/>
      <c r="CX52" s="13"/>
      <c r="CY52" s="13"/>
      <c r="CZ52" s="13"/>
      <c r="DA52" s="13"/>
      <c r="DB52" s="13"/>
      <c r="DC52" s="13"/>
      <c r="DD52" s="13"/>
      <c r="DE52" s="13"/>
      <c r="DF52" s="13"/>
      <c r="DG52" s="13"/>
      <c r="DH52" s="13"/>
      <c r="DI52" s="13"/>
      <c r="DJ52" s="13"/>
      <c r="DK52" s="13"/>
      <c r="DL52" s="13"/>
      <c r="DM52" s="13"/>
      <c r="DN52" s="13"/>
      <c r="DO52" s="13"/>
      <c r="DP52" s="13"/>
      <c r="DQ52" s="13"/>
      <c r="DR52" s="13"/>
      <c r="DS52" s="13"/>
      <c r="DT52" s="13"/>
      <c r="DU52" s="13"/>
      <c r="DV52" s="13"/>
      <c r="DW52" s="13"/>
      <c r="DX52" s="13"/>
      <c r="DY52" s="13"/>
      <c r="DZ52" s="13"/>
      <c r="EA52" s="13"/>
      <c r="EB52" s="13"/>
      <c r="EC52" s="13"/>
      <c r="ED52" s="13"/>
      <c r="EE52" s="13"/>
      <c r="EF52" s="13"/>
      <c r="EG52" s="13"/>
      <c r="EH52" s="13"/>
      <c r="EI52" s="13"/>
      <c r="EJ52" s="13"/>
      <c r="EK52" s="13"/>
      <c r="EL52" s="13"/>
      <c r="EM52" s="13"/>
      <c r="EN52" s="13"/>
      <c r="EO52" s="13"/>
      <c r="EP52" s="13"/>
      <c r="EQ52" s="13"/>
      <c r="ER52" s="13"/>
      <c r="ES52" s="13"/>
      <c r="ET52" s="13"/>
      <c r="EU52" s="13"/>
      <c r="EV52" s="13"/>
      <c r="EW52" s="13"/>
      <c r="EX52" s="13"/>
      <c r="EY52" s="13"/>
      <c r="EZ52" s="13"/>
      <c r="FA52" s="13"/>
    </row>
    <row r="53" spans="1:157" x14ac:dyDescent="0.25">
      <c r="A53" s="13"/>
      <c r="B53" s="13"/>
      <c r="C53" s="13" t="s">
        <v>86</v>
      </c>
      <c r="D53" s="13"/>
      <c r="E53" s="13"/>
      <c r="F53" s="13"/>
      <c r="G53" s="101" t="s">
        <v>87</v>
      </c>
      <c r="H53" s="101"/>
      <c r="I53" s="13">
        <f>IF(COUNTBLANK($H$11:$H$50)=40,"",MIN($H$11:$H$50))</f>
        <v>79</v>
      </c>
      <c r="J53" s="13"/>
      <c r="K53" s="13"/>
      <c r="L53" s="53"/>
      <c r="M53" s="13" t="s">
        <v>88</v>
      </c>
      <c r="N53" s="13"/>
      <c r="O53" s="53"/>
      <c r="P53" s="53"/>
      <c r="Q53" s="13"/>
      <c r="R53" s="53"/>
      <c r="S53" s="53"/>
      <c r="T53" s="13"/>
      <c r="U53" s="53"/>
      <c r="V53" s="53"/>
      <c r="W53" s="13"/>
      <c r="X53" s="53"/>
      <c r="Y53" s="53"/>
      <c r="Z53" s="13"/>
      <c r="AA53" s="53"/>
      <c r="AB53" s="53"/>
      <c r="AC53" s="13"/>
      <c r="AD53" s="53"/>
      <c r="AE53" s="53"/>
      <c r="AF53" s="13"/>
      <c r="AG53" s="13"/>
      <c r="AH53" s="13"/>
      <c r="AI53" s="13"/>
      <c r="AJ53" s="13"/>
      <c r="AK53" s="13"/>
      <c r="AL53" s="13"/>
      <c r="AM53" s="53"/>
      <c r="AN53" s="53"/>
      <c r="AO53" s="53"/>
      <c r="AP53" s="53"/>
      <c r="AQ53" s="53"/>
      <c r="AR53" s="13"/>
      <c r="AS53" s="13"/>
      <c r="AT53" s="53"/>
      <c r="AU53" s="53"/>
      <c r="AV53" s="53"/>
      <c r="AW53" s="53"/>
      <c r="AX53" s="53"/>
      <c r="AY53" s="13"/>
      <c r="AZ53" s="13"/>
      <c r="BA53" s="5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3"/>
      <c r="CK53" s="13"/>
      <c r="CL53" s="13"/>
      <c r="CM53" s="13"/>
      <c r="CN53" s="13"/>
      <c r="CO53" s="13"/>
      <c r="CP53" s="13"/>
      <c r="CQ53" s="13"/>
      <c r="CR53" s="13"/>
      <c r="CS53" s="13"/>
      <c r="CT53" s="13"/>
      <c r="CU53" s="13"/>
      <c r="CV53" s="13"/>
      <c r="CW53" s="13"/>
      <c r="CX53" s="13"/>
      <c r="CY53" s="13"/>
      <c r="CZ53" s="13"/>
      <c r="DA53" s="13"/>
      <c r="DB53" s="13"/>
      <c r="DC53" s="13"/>
      <c r="DD53" s="13"/>
      <c r="DE53" s="13"/>
      <c r="DF53" s="13"/>
      <c r="DG53" s="13"/>
      <c r="DH53" s="13"/>
      <c r="DI53" s="13"/>
      <c r="DJ53" s="13"/>
      <c r="DK53" s="13"/>
      <c r="DL53" s="13"/>
      <c r="DM53" s="13"/>
      <c r="DN53" s="13"/>
      <c r="DO53" s="13"/>
      <c r="DP53" s="13"/>
      <c r="DQ53" s="13"/>
      <c r="DR53" s="13"/>
      <c r="DS53" s="13"/>
      <c r="DT53" s="13"/>
      <c r="DU53" s="13"/>
      <c r="DV53" s="13"/>
      <c r="DW53" s="13"/>
      <c r="DX53" s="13"/>
      <c r="DY53" s="13"/>
      <c r="DZ53" s="13"/>
      <c r="EA53" s="13"/>
      <c r="EB53" s="13"/>
      <c r="EC53" s="13"/>
      <c r="ED53" s="13"/>
      <c r="EE53" s="13"/>
      <c r="EF53" s="13"/>
      <c r="EG53" s="13"/>
      <c r="EH53" s="13"/>
      <c r="EI53" s="13"/>
      <c r="EJ53" s="13"/>
      <c r="EK53" s="13"/>
      <c r="EL53" s="13"/>
      <c r="EM53" s="13"/>
      <c r="EN53" s="13"/>
      <c r="EO53" s="13"/>
      <c r="EP53" s="13"/>
      <c r="EQ53" s="13"/>
      <c r="ER53" s="13"/>
      <c r="ES53" s="13"/>
      <c r="ET53" s="13"/>
      <c r="EU53" s="13"/>
      <c r="EV53" s="13"/>
      <c r="EW53" s="13"/>
      <c r="EX53" s="13"/>
      <c r="EY53" s="13"/>
      <c r="EZ53" s="13"/>
      <c r="FA53" s="13"/>
    </row>
    <row r="54" spans="1:157" x14ac:dyDescent="0.25">
      <c r="A54" s="13"/>
      <c r="B54" s="13"/>
      <c r="C54" s="13"/>
      <c r="D54" s="13"/>
      <c r="E54" s="13"/>
      <c r="F54" s="13"/>
      <c r="G54" s="101" t="s">
        <v>89</v>
      </c>
      <c r="H54" s="101"/>
      <c r="I54" s="13">
        <f>IF(COUNTBLANK($H$11:$H$50)=40,"",AVERAGE($H$11:$H$50))</f>
        <v>82.078947368421055</v>
      </c>
      <c r="J54" s="13"/>
      <c r="K54" s="13"/>
      <c r="L54" s="53"/>
      <c r="M54" s="13"/>
      <c r="N54" s="13"/>
      <c r="O54" s="53"/>
      <c r="P54" s="53"/>
      <c r="Q54" s="13"/>
      <c r="R54" s="53"/>
      <c r="S54" s="53"/>
      <c r="T54" s="13"/>
      <c r="U54" s="53"/>
      <c r="V54" s="53"/>
      <c r="W54" s="13"/>
      <c r="X54" s="53"/>
      <c r="Y54" s="53"/>
      <c r="Z54" s="13"/>
      <c r="AA54" s="53"/>
      <c r="AB54" s="53"/>
      <c r="AC54" s="13"/>
      <c r="AD54" s="53"/>
      <c r="AE54" s="53"/>
      <c r="AF54" s="13"/>
      <c r="AG54" s="13"/>
      <c r="AH54" s="13"/>
      <c r="AI54" s="13"/>
      <c r="AJ54" s="13"/>
      <c r="AK54" s="13"/>
      <c r="AL54" s="13"/>
      <c r="AM54" s="53"/>
      <c r="AN54" s="53"/>
      <c r="AO54" s="53"/>
      <c r="AP54" s="53"/>
      <c r="AQ54" s="53"/>
      <c r="AR54" s="13"/>
      <c r="AS54" s="13"/>
      <c r="AT54" s="53"/>
      <c r="AU54" s="53"/>
      <c r="AV54" s="53"/>
      <c r="AW54" s="53"/>
      <c r="AX54" s="53"/>
      <c r="AY54" s="13"/>
      <c r="AZ54" s="13"/>
      <c r="BA54" s="5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3"/>
      <c r="CK54" s="13"/>
      <c r="CL54" s="13"/>
      <c r="CM54" s="13"/>
      <c r="CN54" s="13"/>
      <c r="CO54" s="13"/>
      <c r="CP54" s="13"/>
      <c r="CQ54" s="13"/>
      <c r="CR54" s="13"/>
      <c r="CS54" s="13"/>
      <c r="CT54" s="13"/>
      <c r="CU54" s="13"/>
      <c r="CV54" s="13"/>
      <c r="CW54" s="13"/>
      <c r="CX54" s="13"/>
      <c r="CY54" s="13"/>
      <c r="CZ54" s="13"/>
      <c r="DA54" s="13"/>
      <c r="DB54" s="13"/>
      <c r="DC54" s="13"/>
      <c r="DD54" s="13"/>
      <c r="DE54" s="13"/>
      <c r="DF54" s="13"/>
      <c r="DG54" s="13"/>
      <c r="DH54" s="13"/>
      <c r="DI54" s="13"/>
      <c r="DJ54" s="13"/>
      <c r="DK54" s="13"/>
      <c r="DL54" s="13"/>
      <c r="DM54" s="13"/>
      <c r="DN54" s="13"/>
      <c r="DO54" s="13"/>
      <c r="DP54" s="13"/>
      <c r="DQ54" s="13"/>
      <c r="DR54" s="13"/>
      <c r="DS54" s="13"/>
      <c r="DT54" s="13"/>
      <c r="DU54" s="13"/>
      <c r="DV54" s="13"/>
      <c r="DW54" s="13"/>
      <c r="DX54" s="13"/>
      <c r="DY54" s="13"/>
      <c r="DZ54" s="13"/>
      <c r="EA54" s="13"/>
      <c r="EB54" s="13"/>
      <c r="EC54" s="13"/>
      <c r="ED54" s="13"/>
      <c r="EE54" s="13"/>
      <c r="EF54" s="13"/>
      <c r="EG54" s="13"/>
      <c r="EH54" s="13"/>
      <c r="EI54" s="13"/>
      <c r="EJ54" s="13"/>
      <c r="EK54" s="13"/>
      <c r="EL54" s="13"/>
      <c r="EM54" s="13"/>
      <c r="EN54" s="13"/>
      <c r="EO54" s="13"/>
      <c r="EP54" s="13"/>
      <c r="EQ54" s="13"/>
      <c r="ER54" s="13"/>
      <c r="ES54" s="13"/>
      <c r="ET54" s="13"/>
      <c r="EU54" s="13"/>
      <c r="EV54" s="13"/>
      <c r="EW54" s="13"/>
      <c r="EX54" s="13"/>
      <c r="EY54" s="13"/>
      <c r="EZ54" s="13"/>
      <c r="FA54" s="13"/>
    </row>
    <row r="55" spans="1:157" x14ac:dyDescent="0.25">
      <c r="A55" s="13"/>
      <c r="B55" s="13"/>
      <c r="C55" s="13"/>
      <c r="D55" s="13"/>
      <c r="E55" s="13"/>
      <c r="F55" s="13"/>
      <c r="G55" s="101" t="s">
        <v>90</v>
      </c>
      <c r="H55" s="101"/>
      <c r="I55" s="13">
        <f>IF(COUNTBLANK($P$11:$P$50)=40,"",AVERAGE($P$11:$P$50))</f>
        <v>77.736842105263165</v>
      </c>
      <c r="J55" s="13"/>
      <c r="K55" s="13"/>
      <c r="L55" s="53"/>
      <c r="M55" s="13"/>
      <c r="N55" s="13"/>
      <c r="O55" s="53"/>
      <c r="P55" s="53"/>
      <c r="Q55" s="13"/>
      <c r="R55" s="53"/>
      <c r="S55" s="53"/>
      <c r="T55" s="13"/>
      <c r="U55" s="53"/>
      <c r="V55" s="53"/>
      <c r="W55" s="13"/>
      <c r="X55" s="53"/>
      <c r="Y55" s="53"/>
      <c r="Z55" s="13"/>
      <c r="AA55" s="53"/>
      <c r="AB55" s="53"/>
      <c r="AC55" s="13"/>
      <c r="AD55" s="53"/>
      <c r="AE55" s="53"/>
      <c r="AF55" s="13"/>
      <c r="AG55" s="13"/>
      <c r="AH55" s="13"/>
      <c r="AI55" s="13"/>
      <c r="AJ55" s="13"/>
      <c r="AK55" s="13"/>
      <c r="AL55" s="13"/>
      <c r="AM55" s="53"/>
      <c r="AN55" s="53"/>
      <c r="AO55" s="53"/>
      <c r="AP55" s="53"/>
      <c r="AQ55" s="53"/>
      <c r="AR55" s="13"/>
      <c r="AS55" s="13"/>
      <c r="AT55" s="53"/>
      <c r="AU55" s="53"/>
      <c r="AV55" s="53"/>
      <c r="AW55" s="53"/>
      <c r="AX55" s="53"/>
      <c r="AY55" s="13"/>
      <c r="AZ55" s="13"/>
      <c r="BA55" s="5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3"/>
      <c r="CK55" s="13"/>
      <c r="CL55" s="13"/>
      <c r="CM55" s="13"/>
      <c r="CN55" s="13"/>
      <c r="CO55" s="13"/>
      <c r="CP55" s="13"/>
      <c r="CQ55" s="13"/>
      <c r="CR55" s="13"/>
      <c r="CS55" s="13"/>
      <c r="CT55" s="13"/>
      <c r="CU55" s="13"/>
      <c r="CV55" s="13"/>
      <c r="CW55" s="13"/>
      <c r="CX55" s="13"/>
      <c r="CY55" s="13"/>
      <c r="CZ55" s="13"/>
      <c r="DA55" s="13"/>
      <c r="DB55" s="13"/>
      <c r="DC55" s="13"/>
      <c r="DD55" s="13"/>
      <c r="DE55" s="13"/>
      <c r="DF55" s="13"/>
      <c r="DG55" s="13"/>
      <c r="DH55" s="13"/>
      <c r="DI55" s="13"/>
      <c r="DJ55" s="13"/>
      <c r="DK55" s="13"/>
      <c r="DL55" s="13"/>
      <c r="DM55" s="13"/>
      <c r="DN55" s="13"/>
      <c r="DO55" s="13"/>
      <c r="DP55" s="13"/>
      <c r="DQ55" s="13"/>
      <c r="DR55" s="13"/>
      <c r="DS55" s="13"/>
      <c r="DT55" s="13"/>
      <c r="DU55" s="13"/>
      <c r="DV55" s="13"/>
      <c r="DW55" s="13"/>
      <c r="DX55" s="13"/>
      <c r="DY55" s="13"/>
      <c r="DZ55" s="13"/>
      <c r="EA55" s="13"/>
      <c r="EB55" s="13"/>
      <c r="EC55" s="13"/>
      <c r="ED55" s="13"/>
      <c r="EE55" s="13"/>
      <c r="EF55" s="13"/>
      <c r="EG55" s="13"/>
      <c r="EH55" s="13"/>
      <c r="EI55" s="13"/>
      <c r="EJ55" s="13"/>
      <c r="EK55" s="13"/>
      <c r="EL55" s="13"/>
      <c r="EM55" s="13"/>
      <c r="EN55" s="13"/>
      <c r="EO55" s="13"/>
      <c r="EP55" s="13"/>
      <c r="EQ55" s="13"/>
      <c r="ER55" s="13"/>
      <c r="ES55" s="13"/>
      <c r="ET55" s="13"/>
      <c r="EU55" s="13"/>
      <c r="EV55" s="13"/>
      <c r="EW55" s="13"/>
      <c r="EX55" s="13"/>
      <c r="EY55" s="13"/>
      <c r="EZ55" s="13"/>
      <c r="FA55" s="13"/>
    </row>
    <row r="56" spans="1:157" x14ac:dyDescent="0.25">
      <c r="A56" s="13"/>
      <c r="B56" s="13"/>
      <c r="C56" s="13" t="s">
        <v>91</v>
      </c>
      <c r="D56" s="13"/>
      <c r="E56" s="13"/>
      <c r="F56" s="13"/>
      <c r="G56" s="13"/>
      <c r="H56" s="13"/>
      <c r="I56" s="13"/>
      <c r="J56" s="13"/>
      <c r="K56" s="13"/>
      <c r="L56" s="53"/>
      <c r="M56" s="13" t="s">
        <v>2</v>
      </c>
      <c r="N56" s="13"/>
      <c r="O56" s="53"/>
      <c r="P56" s="53"/>
      <c r="Q56" s="13"/>
      <c r="R56" s="53"/>
      <c r="S56" s="53"/>
      <c r="T56" s="13"/>
      <c r="U56" s="53"/>
      <c r="V56" s="53"/>
      <c r="W56" s="13"/>
      <c r="X56" s="53"/>
      <c r="Y56" s="53"/>
      <c r="Z56" s="13"/>
      <c r="AA56" s="53"/>
      <c r="AB56" s="53"/>
      <c r="AC56" s="13"/>
      <c r="AD56" s="53"/>
      <c r="AE56" s="53"/>
      <c r="AF56" s="13"/>
      <c r="AG56" s="13"/>
      <c r="AH56" s="13"/>
      <c r="AI56" s="13"/>
      <c r="AJ56" s="13"/>
      <c r="AK56" s="13"/>
      <c r="AL56" s="13"/>
      <c r="AM56" s="53"/>
      <c r="AN56" s="53"/>
      <c r="AO56" s="53"/>
      <c r="AP56" s="53"/>
      <c r="AQ56" s="53"/>
      <c r="AR56" s="13"/>
      <c r="AS56" s="13"/>
      <c r="AT56" s="53"/>
      <c r="AU56" s="53"/>
      <c r="AV56" s="53"/>
      <c r="AW56" s="53"/>
      <c r="AX56" s="53"/>
      <c r="AY56" s="13"/>
      <c r="AZ56" s="13"/>
      <c r="BA56" s="5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3"/>
      <c r="CK56" s="13"/>
      <c r="CL56" s="13"/>
      <c r="CM56" s="13"/>
      <c r="CN56" s="13"/>
      <c r="CO56" s="13"/>
      <c r="CP56" s="13"/>
      <c r="CQ56" s="13"/>
      <c r="CR56" s="13"/>
      <c r="CS56" s="13"/>
      <c r="CT56" s="13"/>
      <c r="CU56" s="13"/>
      <c r="CV56" s="13"/>
      <c r="CW56" s="13"/>
      <c r="CX56" s="13"/>
      <c r="CY56" s="13"/>
      <c r="CZ56" s="13"/>
      <c r="DA56" s="13"/>
      <c r="DB56" s="13"/>
      <c r="DC56" s="13"/>
      <c r="DD56" s="13"/>
      <c r="DE56" s="13"/>
      <c r="DF56" s="13"/>
      <c r="DG56" s="13"/>
      <c r="DH56" s="13"/>
      <c r="DI56" s="13"/>
      <c r="DJ56" s="13"/>
      <c r="DK56" s="13"/>
      <c r="DL56" s="13"/>
      <c r="DM56" s="13"/>
      <c r="DN56" s="13"/>
      <c r="DO56" s="13"/>
      <c r="DP56" s="13"/>
      <c r="DQ56" s="13"/>
      <c r="DR56" s="13"/>
      <c r="DS56" s="13"/>
      <c r="DT56" s="13"/>
      <c r="DU56" s="13"/>
      <c r="DV56" s="13"/>
      <c r="DW56" s="13"/>
      <c r="DX56" s="13"/>
      <c r="DY56" s="13"/>
      <c r="DZ56" s="13"/>
      <c r="EA56" s="13"/>
      <c r="EB56" s="13"/>
      <c r="EC56" s="13"/>
      <c r="ED56" s="13"/>
      <c r="EE56" s="13"/>
      <c r="EF56" s="13"/>
      <c r="EG56" s="13"/>
      <c r="EH56" s="13"/>
      <c r="EI56" s="13"/>
      <c r="EJ56" s="13"/>
      <c r="EK56" s="13"/>
      <c r="EL56" s="13"/>
      <c r="EM56" s="13"/>
      <c r="EN56" s="13"/>
      <c r="EO56" s="13"/>
      <c r="EP56" s="13"/>
      <c r="EQ56" s="13"/>
      <c r="ER56" s="13"/>
      <c r="ES56" s="13"/>
      <c r="ET56" s="13"/>
      <c r="EU56" s="13"/>
      <c r="EV56" s="13"/>
      <c r="EW56" s="13"/>
      <c r="EX56" s="13"/>
      <c r="EY56" s="13"/>
      <c r="EZ56" s="13"/>
      <c r="FA56" s="13"/>
    </row>
    <row r="57" spans="1:157" x14ac:dyDescent="0.25">
      <c r="A57" s="13"/>
      <c r="B57" s="13"/>
      <c r="C57" s="13" t="s">
        <v>92</v>
      </c>
      <c r="D57" s="13"/>
      <c r="E57" s="13"/>
      <c r="F57" s="13"/>
      <c r="G57" s="13"/>
      <c r="H57" s="13"/>
      <c r="I57" s="13"/>
      <c r="J57" s="13"/>
      <c r="K57" s="13"/>
      <c r="L57" s="53"/>
      <c r="M57" s="13" t="s">
        <v>93</v>
      </c>
      <c r="N57" s="13"/>
      <c r="O57" s="53"/>
      <c r="P57" s="53"/>
      <c r="Q57" s="13"/>
      <c r="R57" s="53"/>
      <c r="S57" s="53"/>
      <c r="T57" s="13"/>
      <c r="U57" s="53"/>
      <c r="V57" s="53"/>
      <c r="W57" s="13"/>
      <c r="X57" s="53"/>
      <c r="Y57" s="53"/>
      <c r="Z57" s="13"/>
      <c r="AA57" s="53"/>
      <c r="AB57" s="53"/>
      <c r="AC57" s="13"/>
      <c r="AD57" s="53"/>
      <c r="AE57" s="53"/>
      <c r="AF57" s="13"/>
      <c r="AG57" s="13"/>
      <c r="AH57" s="13"/>
      <c r="AI57" s="13"/>
      <c r="AJ57" s="13"/>
      <c r="AK57" s="13"/>
      <c r="AL57" s="13"/>
      <c r="AM57" s="53"/>
      <c r="AN57" s="53"/>
      <c r="AO57" s="53"/>
      <c r="AP57" s="53"/>
      <c r="AQ57" s="53"/>
      <c r="AR57" s="13"/>
      <c r="AS57" s="13"/>
      <c r="AT57" s="53"/>
      <c r="AU57" s="53"/>
      <c r="AV57" s="53"/>
      <c r="AW57" s="53"/>
      <c r="AX57" s="53"/>
      <c r="AY57" s="13"/>
      <c r="AZ57" s="13"/>
      <c r="BA57" s="5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3"/>
      <c r="CK57" s="13"/>
      <c r="CL57" s="13"/>
      <c r="CM57" s="13"/>
      <c r="CN57" s="13"/>
      <c r="CO57" s="13"/>
      <c r="CP57" s="13"/>
      <c r="CQ57" s="13"/>
      <c r="CR57" s="13"/>
      <c r="CS57" s="13"/>
      <c r="CT57" s="13"/>
      <c r="CU57" s="13"/>
      <c r="CV57" s="13"/>
      <c r="CW57" s="13"/>
      <c r="CX57" s="13"/>
      <c r="CY57" s="13"/>
      <c r="CZ57" s="13"/>
      <c r="DA57" s="13"/>
      <c r="DB57" s="13"/>
      <c r="DC57" s="13"/>
      <c r="DD57" s="13"/>
      <c r="DE57" s="13"/>
      <c r="DF57" s="13"/>
      <c r="DG57" s="13"/>
      <c r="DH57" s="13"/>
      <c r="DI57" s="13"/>
      <c r="DJ57" s="13"/>
      <c r="DK57" s="13"/>
      <c r="DL57" s="13"/>
      <c r="DM57" s="13"/>
      <c r="DN57" s="13"/>
      <c r="DO57" s="13"/>
      <c r="DP57" s="13"/>
      <c r="DQ57" s="13"/>
      <c r="DR57" s="13"/>
      <c r="DS57" s="13"/>
      <c r="DT57" s="13"/>
      <c r="DU57" s="13"/>
      <c r="DV57" s="13"/>
      <c r="DW57" s="13"/>
      <c r="DX57" s="13"/>
      <c r="DY57" s="13"/>
      <c r="DZ57" s="13"/>
      <c r="EA57" s="13"/>
      <c r="EB57" s="13"/>
      <c r="EC57" s="13"/>
      <c r="ED57" s="13"/>
      <c r="EE57" s="13"/>
      <c r="EF57" s="13"/>
      <c r="EG57" s="13"/>
      <c r="EH57" s="13"/>
      <c r="EI57" s="13"/>
      <c r="EJ57" s="13"/>
      <c r="EK57" s="13"/>
      <c r="EL57" s="13"/>
      <c r="EM57" s="13"/>
      <c r="EN57" s="13"/>
      <c r="EO57" s="13"/>
      <c r="EP57" s="13"/>
      <c r="EQ57" s="13"/>
      <c r="ER57" s="13"/>
      <c r="ES57" s="13"/>
      <c r="ET57" s="13"/>
      <c r="EU57" s="13"/>
      <c r="EV57" s="13"/>
      <c r="EW57" s="13"/>
      <c r="EX57" s="13"/>
      <c r="EY57" s="13"/>
      <c r="EZ57" s="13"/>
      <c r="FA57" s="13"/>
    </row>
    <row r="58" spans="1:157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53"/>
      <c r="M58" s="13"/>
      <c r="N58" s="13"/>
      <c r="O58" s="53"/>
      <c r="P58" s="53"/>
      <c r="Q58" s="13"/>
      <c r="R58" s="53"/>
      <c r="S58" s="53"/>
      <c r="T58" s="13"/>
      <c r="U58" s="53"/>
      <c r="V58" s="53"/>
      <c r="W58" s="13"/>
      <c r="X58" s="53"/>
      <c r="Y58" s="53"/>
      <c r="Z58" s="13"/>
      <c r="AA58" s="53"/>
      <c r="AB58" s="53"/>
      <c r="AC58" s="13"/>
      <c r="AD58" s="53"/>
      <c r="AE58" s="53"/>
      <c r="AF58" s="13"/>
      <c r="AG58" s="13"/>
      <c r="AH58" s="13"/>
      <c r="AI58" s="13"/>
      <c r="AJ58" s="13"/>
      <c r="AK58" s="13"/>
      <c r="AL58" s="13"/>
      <c r="AM58" s="53"/>
      <c r="AN58" s="53"/>
      <c r="AO58" s="53"/>
      <c r="AP58" s="53"/>
      <c r="AQ58" s="53"/>
      <c r="AR58" s="13"/>
      <c r="AS58" s="13"/>
      <c r="AT58" s="53"/>
      <c r="AU58" s="53"/>
      <c r="AV58" s="53"/>
      <c r="AW58" s="53"/>
      <c r="AX58" s="53"/>
      <c r="AY58" s="13"/>
      <c r="AZ58" s="13"/>
      <c r="BA58" s="5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3"/>
      <c r="CK58" s="13"/>
      <c r="CL58" s="13"/>
      <c r="CM58" s="13"/>
      <c r="CN58" s="13"/>
      <c r="CO58" s="13"/>
      <c r="CP58" s="13"/>
      <c r="CQ58" s="13"/>
      <c r="CR58" s="13"/>
      <c r="CS58" s="13"/>
      <c r="CT58" s="13"/>
      <c r="CU58" s="13"/>
      <c r="CV58" s="13"/>
      <c r="CW58" s="13"/>
      <c r="CX58" s="13"/>
      <c r="CY58" s="13"/>
      <c r="CZ58" s="13"/>
      <c r="DA58" s="13"/>
      <c r="DB58" s="13"/>
      <c r="DC58" s="13"/>
      <c r="DD58" s="13"/>
      <c r="DE58" s="13"/>
      <c r="DF58" s="13"/>
      <c r="DG58" s="13"/>
      <c r="DH58" s="13"/>
      <c r="DI58" s="13"/>
      <c r="DJ58" s="13"/>
      <c r="DK58" s="13"/>
      <c r="DL58" s="13"/>
      <c r="DM58" s="13"/>
      <c r="DN58" s="13"/>
      <c r="DO58" s="13"/>
      <c r="DP58" s="13"/>
      <c r="DQ58" s="13"/>
      <c r="DR58" s="13"/>
      <c r="DS58" s="13"/>
      <c r="DT58" s="13"/>
      <c r="DU58" s="13"/>
      <c r="DV58" s="13"/>
      <c r="DW58" s="13"/>
      <c r="DX58" s="13"/>
      <c r="DY58" s="13"/>
      <c r="DZ58" s="13"/>
      <c r="EA58" s="13"/>
      <c r="EB58" s="13"/>
      <c r="EC58" s="13"/>
      <c r="ED58" s="13"/>
      <c r="EE58" s="13"/>
      <c r="EF58" s="13"/>
      <c r="EG58" s="13"/>
      <c r="EH58" s="13"/>
      <c r="EI58" s="13"/>
      <c r="EJ58" s="13"/>
      <c r="EK58" s="13"/>
      <c r="EL58" s="13"/>
      <c r="EM58" s="13"/>
      <c r="EN58" s="13"/>
      <c r="EO58" s="13"/>
      <c r="EP58" s="13"/>
      <c r="EQ58" s="13"/>
      <c r="ER58" s="13"/>
      <c r="ES58" s="13"/>
      <c r="ET58" s="13"/>
      <c r="EU58" s="13"/>
      <c r="EV58" s="13"/>
      <c r="EW58" s="13"/>
      <c r="EX58" s="13"/>
      <c r="EY58" s="13"/>
      <c r="EZ58" s="13"/>
      <c r="FA58" s="13"/>
    </row>
    <row r="59" spans="1:157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53"/>
      <c r="M59" s="13"/>
      <c r="N59" s="13"/>
      <c r="O59" s="53"/>
      <c r="P59" s="53"/>
      <c r="Q59" s="13"/>
      <c r="R59" s="53"/>
      <c r="S59" s="53"/>
      <c r="T59" s="13"/>
      <c r="U59" s="53"/>
      <c r="V59" s="53"/>
      <c r="W59" s="13"/>
      <c r="X59" s="53"/>
      <c r="Y59" s="53"/>
      <c r="Z59" s="13"/>
      <c r="AA59" s="53"/>
      <c r="AB59" s="53"/>
      <c r="AC59" s="13"/>
      <c r="AD59" s="53"/>
      <c r="AE59" s="53"/>
      <c r="AF59" s="13"/>
      <c r="AG59" s="13"/>
      <c r="AH59" s="13"/>
      <c r="AI59" s="13"/>
      <c r="AJ59" s="13"/>
      <c r="AK59" s="13"/>
      <c r="AL59" s="13"/>
      <c r="AM59" s="53"/>
      <c r="AN59" s="53"/>
      <c r="AO59" s="53"/>
      <c r="AP59" s="53"/>
      <c r="AQ59" s="53"/>
      <c r="AR59" s="13"/>
      <c r="AS59" s="13"/>
      <c r="AT59" s="53"/>
      <c r="AU59" s="53"/>
      <c r="AV59" s="53"/>
      <c r="AW59" s="53"/>
      <c r="AX59" s="53"/>
      <c r="AY59" s="13"/>
      <c r="AZ59" s="13"/>
      <c r="BA59" s="5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3"/>
      <c r="CK59" s="13"/>
      <c r="CL59" s="13"/>
      <c r="CM59" s="13"/>
      <c r="CN59" s="13"/>
      <c r="CO59" s="13"/>
      <c r="CP59" s="13"/>
      <c r="CQ59" s="13"/>
      <c r="CR59" s="13"/>
      <c r="CS59" s="13"/>
      <c r="CT59" s="13"/>
      <c r="CU59" s="13"/>
      <c r="CV59" s="13"/>
      <c r="CW59" s="13"/>
      <c r="CX59" s="13"/>
      <c r="CY59" s="13"/>
      <c r="CZ59" s="13"/>
      <c r="DA59" s="13"/>
      <c r="DB59" s="13"/>
      <c r="DC59" s="13"/>
      <c r="DD59" s="13"/>
      <c r="DE59" s="13"/>
      <c r="DF59" s="13"/>
      <c r="DG59" s="13"/>
      <c r="DH59" s="13"/>
      <c r="DI59" s="13"/>
      <c r="DJ59" s="13"/>
      <c r="DK59" s="13"/>
      <c r="DL59" s="13"/>
      <c r="DM59" s="13"/>
      <c r="DN59" s="13"/>
      <c r="DO59" s="13"/>
      <c r="DP59" s="13"/>
      <c r="DQ59" s="13"/>
      <c r="DR59" s="13"/>
      <c r="DS59" s="13"/>
      <c r="DT59" s="13"/>
      <c r="DU59" s="13"/>
      <c r="DV59" s="13"/>
      <c r="DW59" s="13"/>
      <c r="DX59" s="13"/>
      <c r="DY59" s="13"/>
      <c r="DZ59" s="13"/>
      <c r="EA59" s="13"/>
      <c r="EB59" s="13"/>
      <c r="EC59" s="13"/>
      <c r="ED59" s="13"/>
      <c r="EE59" s="13"/>
      <c r="EF59" s="13"/>
      <c r="EG59" s="13"/>
      <c r="EH59" s="13"/>
      <c r="EI59" s="13"/>
      <c r="EJ59" s="13"/>
      <c r="EK59" s="13"/>
      <c r="EL59" s="13"/>
      <c r="EM59" s="13"/>
      <c r="EN59" s="13"/>
      <c r="EO59" s="13"/>
      <c r="EP59" s="13"/>
      <c r="EQ59" s="13"/>
      <c r="ER59" s="13"/>
      <c r="ES59" s="13"/>
      <c r="ET59" s="13"/>
      <c r="EU59" s="13"/>
      <c r="EV59" s="13"/>
      <c r="EW59" s="13"/>
      <c r="EX59" s="13"/>
      <c r="EY59" s="13"/>
      <c r="EZ59" s="13"/>
      <c r="FA59" s="13"/>
    </row>
    <row r="60" spans="1:157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53"/>
      <c r="M60" s="13"/>
      <c r="N60" s="13"/>
      <c r="O60" s="53"/>
      <c r="P60" s="53"/>
      <c r="Q60" s="13"/>
      <c r="R60" s="53"/>
      <c r="S60" s="53"/>
      <c r="T60" s="13"/>
      <c r="U60" s="53"/>
      <c r="V60" s="53"/>
      <c r="W60" s="13"/>
      <c r="X60" s="53"/>
      <c r="Y60" s="53"/>
      <c r="Z60" s="13"/>
      <c r="AA60" s="53"/>
      <c r="AB60" s="53"/>
      <c r="AC60" s="13"/>
      <c r="AD60" s="53"/>
      <c r="AE60" s="53"/>
      <c r="AF60" s="13"/>
      <c r="AG60" s="13"/>
      <c r="AH60" s="13"/>
      <c r="AI60" s="13"/>
      <c r="AJ60" s="13"/>
      <c r="AK60" s="13"/>
      <c r="AL60" s="13"/>
      <c r="AM60" s="53"/>
      <c r="AN60" s="53"/>
      <c r="AO60" s="53"/>
      <c r="AP60" s="53"/>
      <c r="AQ60" s="53"/>
      <c r="AR60" s="13"/>
      <c r="AS60" s="13"/>
      <c r="AT60" s="53"/>
      <c r="AU60" s="53"/>
      <c r="AV60" s="53"/>
      <c r="AW60" s="53"/>
      <c r="AX60" s="53"/>
      <c r="AY60" s="13"/>
      <c r="AZ60" s="13"/>
      <c r="BA60" s="5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3"/>
      <c r="CK60" s="13"/>
      <c r="CL60" s="13"/>
      <c r="CM60" s="13"/>
      <c r="CN60" s="13"/>
      <c r="CO60" s="13"/>
      <c r="CP60" s="13"/>
      <c r="CQ60" s="13"/>
      <c r="CR60" s="13"/>
      <c r="CS60" s="13"/>
      <c r="CT60" s="13"/>
      <c r="CU60" s="13"/>
      <c r="CV60" s="13"/>
      <c r="CW60" s="13"/>
      <c r="CX60" s="13"/>
      <c r="CY60" s="13"/>
      <c r="CZ60" s="13"/>
      <c r="DA60" s="13"/>
      <c r="DB60" s="13"/>
      <c r="DC60" s="13"/>
      <c r="DD60" s="13"/>
      <c r="DE60" s="13"/>
      <c r="DF60" s="13"/>
      <c r="DG60" s="13"/>
      <c r="DH60" s="13"/>
      <c r="DI60" s="13"/>
      <c r="DJ60" s="13"/>
      <c r="DK60" s="13"/>
      <c r="DL60" s="13"/>
      <c r="DM60" s="13"/>
      <c r="DN60" s="13"/>
      <c r="DO60" s="13"/>
      <c r="DP60" s="13"/>
      <c r="DQ60" s="13"/>
      <c r="DR60" s="13"/>
      <c r="DS60" s="13"/>
      <c r="DT60" s="13"/>
      <c r="DU60" s="13"/>
      <c r="DV60" s="13"/>
      <c r="DW60" s="13"/>
      <c r="DX60" s="13"/>
      <c r="DY60" s="13"/>
      <c r="DZ60" s="13"/>
      <c r="EA60" s="13"/>
      <c r="EB60" s="13"/>
      <c r="EC60" s="13"/>
      <c r="ED60" s="13"/>
      <c r="EE60" s="13"/>
      <c r="EF60" s="13"/>
      <c r="EG60" s="13"/>
      <c r="EH60" s="13"/>
      <c r="EI60" s="13"/>
      <c r="EJ60" s="13"/>
      <c r="EK60" s="13"/>
      <c r="EL60" s="13"/>
      <c r="EM60" s="13"/>
      <c r="EN60" s="13"/>
      <c r="EO60" s="13"/>
      <c r="EP60" s="13"/>
      <c r="EQ60" s="13"/>
      <c r="ER60" s="13"/>
      <c r="ES60" s="13"/>
      <c r="ET60" s="13"/>
      <c r="EU60" s="13"/>
      <c r="EV60" s="13"/>
      <c r="EW60" s="13"/>
      <c r="EX60" s="13"/>
      <c r="EY60" s="13"/>
      <c r="EZ60" s="13"/>
      <c r="FA60" s="13"/>
    </row>
    <row r="61" spans="1:157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3"/>
      <c r="CK61" s="13"/>
      <c r="CL61" s="13"/>
      <c r="CM61" s="13"/>
      <c r="CN61" s="13"/>
      <c r="CO61" s="13"/>
      <c r="CP61" s="13"/>
      <c r="CQ61" s="13"/>
      <c r="CR61" s="13"/>
      <c r="CS61" s="13"/>
      <c r="CT61" s="13"/>
      <c r="CU61" s="13"/>
      <c r="CV61" s="13"/>
      <c r="CW61" s="13"/>
      <c r="CX61" s="13"/>
      <c r="CY61" s="13"/>
      <c r="CZ61" s="13"/>
      <c r="DA61" s="13"/>
      <c r="DB61" s="13"/>
      <c r="DC61" s="13"/>
      <c r="DD61" s="13"/>
      <c r="DE61" s="13"/>
      <c r="DF61" s="13"/>
      <c r="DG61" s="13"/>
      <c r="DH61" s="13"/>
      <c r="DI61" s="13"/>
      <c r="DJ61" s="13"/>
      <c r="DK61" s="13"/>
      <c r="DL61" s="13"/>
      <c r="DM61" s="13"/>
      <c r="DN61" s="13"/>
      <c r="DO61" s="13"/>
      <c r="DP61" s="13"/>
      <c r="DQ61" s="13"/>
      <c r="DR61" s="13"/>
      <c r="DS61" s="13"/>
      <c r="DT61" s="13"/>
      <c r="DU61" s="13"/>
      <c r="DV61" s="13"/>
      <c r="DW61" s="13"/>
      <c r="DX61" s="13"/>
      <c r="DY61" s="13"/>
      <c r="DZ61" s="13"/>
      <c r="EA61" s="13"/>
      <c r="EB61" s="13"/>
      <c r="EC61" s="13"/>
      <c r="ED61" s="13"/>
      <c r="EE61" s="13"/>
      <c r="EF61" s="13"/>
      <c r="EG61" s="13"/>
      <c r="EH61" s="13"/>
      <c r="EI61" s="13"/>
      <c r="EJ61" s="13"/>
      <c r="EK61" s="13"/>
      <c r="EL61" s="13"/>
      <c r="EM61" s="13"/>
      <c r="EN61" s="13"/>
      <c r="EO61" s="13"/>
      <c r="EP61" s="13"/>
      <c r="EQ61" s="13"/>
      <c r="ER61" s="13"/>
      <c r="ES61" s="13"/>
      <c r="ET61" s="13"/>
      <c r="EU61" s="13"/>
      <c r="EV61" s="13"/>
      <c r="EW61" s="13"/>
      <c r="EX61" s="13"/>
      <c r="EY61" s="13"/>
      <c r="EZ61" s="13"/>
      <c r="FA61" s="13"/>
    </row>
    <row r="62" spans="1:157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3"/>
      <c r="CK62" s="13"/>
      <c r="CL62" s="13"/>
      <c r="CM62" s="13"/>
      <c r="CN62" s="13"/>
      <c r="CO62" s="13"/>
      <c r="CP62" s="13"/>
      <c r="CQ62" s="13"/>
      <c r="CR62" s="13"/>
      <c r="CS62" s="13"/>
      <c r="CT62" s="13"/>
      <c r="CU62" s="13"/>
      <c r="CV62" s="13"/>
      <c r="CW62" s="13"/>
      <c r="CX62" s="13"/>
      <c r="CY62" s="13"/>
      <c r="CZ62" s="13"/>
      <c r="DA62" s="13"/>
      <c r="DB62" s="13"/>
      <c r="DC62" s="13"/>
      <c r="DD62" s="13"/>
      <c r="DE62" s="13"/>
      <c r="DF62" s="13"/>
      <c r="DG62" s="13"/>
      <c r="DH62" s="13"/>
      <c r="DI62" s="13"/>
      <c r="DJ62" s="13"/>
      <c r="DK62" s="13"/>
      <c r="DL62" s="13"/>
      <c r="DM62" s="13"/>
      <c r="DN62" s="13"/>
      <c r="DO62" s="13"/>
      <c r="DP62" s="13"/>
      <c r="DQ62" s="13"/>
      <c r="DR62" s="13"/>
      <c r="DS62" s="13"/>
      <c r="DT62" s="13"/>
      <c r="DU62" s="13"/>
      <c r="DV62" s="13"/>
      <c r="DW62" s="13"/>
      <c r="DX62" s="13"/>
      <c r="DY62" s="13"/>
      <c r="DZ62" s="13"/>
      <c r="EA62" s="13"/>
      <c r="EB62" s="13"/>
      <c r="EC62" s="13"/>
      <c r="ED62" s="13"/>
      <c r="EE62" s="13"/>
      <c r="EF62" s="13"/>
      <c r="EG62" s="13"/>
      <c r="EH62" s="13"/>
      <c r="EI62" s="13"/>
      <c r="EJ62" s="13"/>
      <c r="EK62" s="13"/>
      <c r="EL62" s="13"/>
      <c r="EM62" s="13"/>
      <c r="EN62" s="13"/>
      <c r="EO62" s="13"/>
      <c r="EP62" s="13"/>
      <c r="EQ62" s="13"/>
      <c r="ER62" s="13"/>
      <c r="ES62" s="13"/>
      <c r="ET62" s="13"/>
      <c r="EU62" s="13"/>
      <c r="EV62" s="13"/>
      <c r="EW62" s="13"/>
      <c r="EX62" s="13"/>
      <c r="EY62" s="13"/>
      <c r="EZ62" s="13"/>
      <c r="FA62" s="13"/>
    </row>
    <row r="63" spans="1:157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3"/>
      <c r="CK63" s="13"/>
      <c r="CL63" s="13"/>
      <c r="CM63" s="13"/>
      <c r="CN63" s="13"/>
      <c r="CO63" s="13"/>
      <c r="CP63" s="13"/>
      <c r="CQ63" s="13"/>
      <c r="CR63" s="13"/>
      <c r="CS63" s="13"/>
      <c r="CT63" s="13"/>
      <c r="CU63" s="13"/>
      <c r="CV63" s="13"/>
      <c r="CW63" s="13"/>
      <c r="CX63" s="13"/>
      <c r="CY63" s="13"/>
      <c r="CZ63" s="13"/>
      <c r="DA63" s="13"/>
      <c r="DB63" s="13"/>
      <c r="DC63" s="13"/>
      <c r="DD63" s="13"/>
      <c r="DE63" s="13"/>
      <c r="DF63" s="13"/>
      <c r="DG63" s="13"/>
      <c r="DH63" s="13"/>
      <c r="DI63" s="13"/>
      <c r="DJ63" s="13"/>
      <c r="DK63" s="13"/>
      <c r="DL63" s="13"/>
      <c r="DM63" s="13"/>
      <c r="DN63" s="13"/>
      <c r="DO63" s="13"/>
      <c r="DP63" s="13"/>
      <c r="DQ63" s="13"/>
      <c r="DR63" s="13"/>
      <c r="DS63" s="13"/>
      <c r="DT63" s="13"/>
      <c r="DU63" s="13"/>
      <c r="DV63" s="13"/>
      <c r="DW63" s="13"/>
      <c r="DX63" s="13"/>
      <c r="DY63" s="13"/>
      <c r="DZ63" s="13"/>
      <c r="EA63" s="13"/>
      <c r="EB63" s="13"/>
      <c r="EC63" s="13"/>
      <c r="ED63" s="13"/>
      <c r="EE63" s="13"/>
      <c r="EF63" s="13"/>
      <c r="EG63" s="13"/>
      <c r="EH63" s="13"/>
      <c r="EI63" s="13"/>
      <c r="EJ63" s="13"/>
      <c r="EK63" s="13"/>
      <c r="EL63" s="13"/>
      <c r="EM63" s="13"/>
      <c r="EN63" s="13"/>
      <c r="EO63" s="13"/>
      <c r="EP63" s="13"/>
      <c r="EQ63" s="13"/>
      <c r="ER63" s="13"/>
      <c r="ES63" s="13"/>
      <c r="ET63" s="13"/>
      <c r="EU63" s="13"/>
      <c r="EV63" s="13"/>
      <c r="EW63" s="13"/>
      <c r="EX63" s="13"/>
      <c r="EY63" s="13"/>
      <c r="EZ63" s="13"/>
      <c r="FA63" s="13"/>
    </row>
    <row r="64" spans="1:157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3"/>
      <c r="CK64" s="13"/>
      <c r="CL64" s="13"/>
      <c r="CM64" s="13"/>
      <c r="CN64" s="13"/>
      <c r="CO64" s="13"/>
      <c r="CP64" s="13"/>
      <c r="CQ64" s="13"/>
      <c r="CR64" s="13"/>
      <c r="CS64" s="13"/>
      <c r="CT64" s="13"/>
      <c r="CU64" s="13"/>
      <c r="CV64" s="13"/>
      <c r="CW64" s="13"/>
      <c r="CX64" s="13"/>
      <c r="CY64" s="13"/>
      <c r="CZ64" s="13"/>
      <c r="DA64" s="13"/>
      <c r="DB64" s="13"/>
      <c r="DC64" s="13"/>
      <c r="DD64" s="13"/>
      <c r="DE64" s="13"/>
      <c r="DF64" s="13"/>
      <c r="DG64" s="13"/>
      <c r="DH64" s="13"/>
      <c r="DI64" s="13"/>
      <c r="DJ64" s="13"/>
      <c r="DK64" s="13"/>
      <c r="DL64" s="13"/>
      <c r="DM64" s="13"/>
      <c r="DN64" s="13"/>
      <c r="DO64" s="13"/>
      <c r="DP64" s="13"/>
      <c r="DQ64" s="13"/>
      <c r="DR64" s="13"/>
      <c r="DS64" s="13"/>
      <c r="DT64" s="13"/>
      <c r="DU64" s="13"/>
      <c r="DV64" s="13"/>
      <c r="DW64" s="13"/>
      <c r="DX64" s="13"/>
      <c r="DY64" s="13"/>
      <c r="DZ64" s="13"/>
      <c r="EA64" s="13"/>
      <c r="EB64" s="13"/>
      <c r="EC64" s="13"/>
      <c r="ED64" s="13"/>
      <c r="EE64" s="13"/>
      <c r="EF64" s="13"/>
      <c r="EG64" s="13"/>
      <c r="EH64" s="13"/>
      <c r="EI64" s="13"/>
      <c r="EJ64" s="13"/>
      <c r="EK64" s="13"/>
      <c r="EL64" s="13"/>
      <c r="EM64" s="13"/>
      <c r="EN64" s="13"/>
      <c r="EO64" s="13"/>
      <c r="EP64" s="13"/>
      <c r="EQ64" s="13"/>
      <c r="ER64" s="13"/>
      <c r="ES64" s="13"/>
      <c r="ET64" s="13"/>
      <c r="EU64" s="13"/>
      <c r="EV64" s="13"/>
      <c r="EW64" s="13"/>
      <c r="EX64" s="13"/>
      <c r="EY64" s="13"/>
      <c r="EZ64" s="13"/>
      <c r="FA64" s="13"/>
    </row>
    <row r="65" spans="1:157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3"/>
      <c r="CK65" s="13"/>
      <c r="CL65" s="13"/>
      <c r="CM65" s="13"/>
      <c r="CN65" s="13"/>
      <c r="CO65" s="13"/>
      <c r="CP65" s="13"/>
      <c r="CQ65" s="13"/>
      <c r="CR65" s="13"/>
      <c r="CS65" s="13"/>
      <c r="CT65" s="13"/>
      <c r="CU65" s="13"/>
      <c r="CV65" s="13"/>
      <c r="CW65" s="13"/>
      <c r="CX65" s="13"/>
      <c r="CY65" s="13"/>
      <c r="CZ65" s="13"/>
      <c r="DA65" s="13"/>
      <c r="DB65" s="13"/>
      <c r="DC65" s="13"/>
      <c r="DD65" s="13"/>
      <c r="DE65" s="13"/>
      <c r="DF65" s="13"/>
      <c r="DG65" s="13"/>
      <c r="DH65" s="13"/>
      <c r="DI65" s="13"/>
      <c r="DJ65" s="13"/>
      <c r="DK65" s="13"/>
      <c r="DL65" s="13"/>
      <c r="DM65" s="13"/>
      <c r="DN65" s="13"/>
      <c r="DO65" s="13"/>
      <c r="DP65" s="13"/>
      <c r="DQ65" s="13"/>
      <c r="DR65" s="13"/>
      <c r="DS65" s="13"/>
      <c r="DT65" s="13"/>
      <c r="DU65" s="13"/>
      <c r="DV65" s="13"/>
      <c r="DW65" s="13"/>
      <c r="DX65" s="13"/>
      <c r="DY65" s="13"/>
      <c r="DZ65" s="13"/>
      <c r="EA65" s="13"/>
      <c r="EB65" s="13"/>
      <c r="EC65" s="13"/>
      <c r="ED65" s="13"/>
      <c r="EE65" s="13"/>
      <c r="EF65" s="13"/>
      <c r="EG65" s="13"/>
      <c r="EH65" s="13"/>
      <c r="EI65" s="13"/>
      <c r="EJ65" s="13"/>
      <c r="EK65" s="13"/>
      <c r="EL65" s="13"/>
      <c r="EM65" s="13"/>
      <c r="EN65" s="13"/>
      <c r="EO65" s="13"/>
      <c r="EP65" s="13"/>
      <c r="EQ65" s="13"/>
      <c r="ER65" s="13"/>
      <c r="ES65" s="13"/>
      <c r="ET65" s="13"/>
      <c r="EU65" s="13"/>
      <c r="EV65" s="13"/>
      <c r="EW65" s="13"/>
      <c r="EX65" s="13"/>
      <c r="EY65" s="13"/>
      <c r="EZ65" s="13"/>
      <c r="FA65" s="13"/>
    </row>
    <row r="66" spans="1:157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3"/>
      <c r="CK66" s="13"/>
      <c r="CL66" s="13"/>
      <c r="CM66" s="13"/>
      <c r="CN66" s="13"/>
      <c r="CO66" s="13"/>
      <c r="CP66" s="13"/>
      <c r="CQ66" s="13"/>
      <c r="CR66" s="13"/>
      <c r="CS66" s="13"/>
      <c r="CT66" s="13"/>
      <c r="CU66" s="13"/>
      <c r="CV66" s="13"/>
      <c r="CW66" s="13"/>
      <c r="CX66" s="13"/>
      <c r="CY66" s="13"/>
      <c r="CZ66" s="13"/>
      <c r="DA66" s="13"/>
      <c r="DB66" s="13"/>
      <c r="DC66" s="13"/>
      <c r="DD66" s="13"/>
      <c r="DE66" s="13"/>
      <c r="DF66" s="13"/>
      <c r="DG66" s="13"/>
      <c r="DH66" s="13"/>
      <c r="DI66" s="13"/>
      <c r="DJ66" s="13"/>
      <c r="DK66" s="13"/>
      <c r="DL66" s="13"/>
      <c r="DM66" s="13"/>
      <c r="DN66" s="13"/>
      <c r="DO66" s="13"/>
      <c r="DP66" s="13"/>
      <c r="DQ66" s="13"/>
      <c r="DR66" s="13"/>
      <c r="DS66" s="13"/>
      <c r="DT66" s="13"/>
      <c r="DU66" s="13"/>
      <c r="DV66" s="13"/>
      <c r="DW66" s="13"/>
      <c r="DX66" s="13"/>
      <c r="DY66" s="13"/>
      <c r="DZ66" s="13"/>
      <c r="EA66" s="13"/>
      <c r="EB66" s="13"/>
      <c r="EC66" s="13"/>
      <c r="ED66" s="13"/>
      <c r="EE66" s="13"/>
      <c r="EF66" s="13"/>
      <c r="EG66" s="13"/>
      <c r="EH66" s="13"/>
      <c r="EI66" s="13"/>
      <c r="EJ66" s="13"/>
      <c r="EK66" s="13"/>
      <c r="EL66" s="13"/>
      <c r="EM66" s="13"/>
      <c r="EN66" s="13"/>
      <c r="EO66" s="13"/>
      <c r="EP66" s="13"/>
      <c r="EQ66" s="13"/>
      <c r="ER66" s="13"/>
      <c r="ES66" s="13"/>
      <c r="ET66" s="13"/>
      <c r="EU66" s="13"/>
      <c r="EV66" s="13"/>
      <c r="EW66" s="13"/>
      <c r="EX66" s="13"/>
      <c r="EY66" s="13"/>
      <c r="EZ66" s="13"/>
      <c r="FA66" s="13"/>
    </row>
    <row r="67" spans="1:157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3"/>
      <c r="CK67" s="13"/>
      <c r="CL67" s="13"/>
      <c r="CM67" s="13"/>
      <c r="CN67" s="13"/>
      <c r="CO67" s="13"/>
      <c r="CP67" s="13"/>
      <c r="CQ67" s="13"/>
      <c r="CR67" s="13"/>
      <c r="CS67" s="13"/>
      <c r="CT67" s="13"/>
      <c r="CU67" s="13"/>
      <c r="CV67" s="13"/>
      <c r="CW67" s="13"/>
      <c r="CX67" s="13"/>
      <c r="CY67" s="13"/>
      <c r="CZ67" s="13"/>
      <c r="DA67" s="13"/>
      <c r="DB67" s="13"/>
      <c r="DC67" s="13"/>
      <c r="DD67" s="13"/>
      <c r="DE67" s="13"/>
      <c r="DF67" s="13"/>
      <c r="DG67" s="13"/>
      <c r="DH67" s="13"/>
      <c r="DI67" s="13"/>
      <c r="DJ67" s="13"/>
      <c r="DK67" s="13"/>
      <c r="DL67" s="13"/>
      <c r="DM67" s="13"/>
      <c r="DN67" s="13"/>
      <c r="DO67" s="13"/>
      <c r="DP67" s="13"/>
      <c r="DQ67" s="13"/>
      <c r="DR67" s="13"/>
      <c r="DS67" s="13"/>
      <c r="DT67" s="13"/>
      <c r="DU67" s="13"/>
      <c r="DV67" s="13"/>
      <c r="DW67" s="13"/>
      <c r="DX67" s="13"/>
      <c r="DY67" s="13"/>
      <c r="DZ67" s="13"/>
      <c r="EA67" s="13"/>
      <c r="EB67" s="13"/>
      <c r="EC67" s="13"/>
      <c r="ED67" s="13"/>
      <c r="EE67" s="13"/>
      <c r="EF67" s="13"/>
      <c r="EG67" s="13"/>
      <c r="EH67" s="13"/>
      <c r="EI67" s="13"/>
      <c r="EJ67" s="13"/>
      <c r="EK67" s="13"/>
      <c r="EL67" s="13"/>
      <c r="EM67" s="13"/>
      <c r="EN67" s="13"/>
      <c r="EO67" s="13"/>
      <c r="EP67" s="13"/>
      <c r="EQ67" s="13"/>
      <c r="ER67" s="13"/>
      <c r="ES67" s="13"/>
      <c r="ET67" s="13"/>
      <c r="EU67" s="13"/>
      <c r="EV67" s="13"/>
      <c r="EW67" s="13"/>
      <c r="EX67" s="13"/>
      <c r="EY67" s="13"/>
      <c r="EZ67" s="13"/>
      <c r="FA67" s="13"/>
    </row>
    <row r="68" spans="1:157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3"/>
      <c r="CK68" s="13"/>
      <c r="CL68" s="13"/>
      <c r="CM68" s="13"/>
      <c r="CN68" s="13"/>
      <c r="CO68" s="13"/>
      <c r="CP68" s="13"/>
      <c r="CQ68" s="13"/>
      <c r="CR68" s="13"/>
      <c r="CS68" s="13"/>
      <c r="CT68" s="13"/>
      <c r="CU68" s="13"/>
      <c r="CV68" s="13"/>
      <c r="CW68" s="13"/>
      <c r="CX68" s="13"/>
      <c r="CY68" s="13"/>
      <c r="CZ68" s="13"/>
      <c r="DA68" s="13"/>
      <c r="DB68" s="13"/>
      <c r="DC68" s="13"/>
      <c r="DD68" s="13"/>
      <c r="DE68" s="13"/>
      <c r="DF68" s="13"/>
      <c r="DG68" s="13"/>
      <c r="DH68" s="13"/>
      <c r="DI68" s="13"/>
      <c r="DJ68" s="13"/>
      <c r="DK68" s="13"/>
      <c r="DL68" s="13"/>
      <c r="DM68" s="13"/>
      <c r="DN68" s="13"/>
      <c r="DO68" s="13"/>
      <c r="DP68" s="13"/>
      <c r="DQ68" s="13"/>
      <c r="DR68" s="13"/>
      <c r="DS68" s="13"/>
      <c r="DT68" s="13"/>
      <c r="DU68" s="13"/>
      <c r="DV68" s="13"/>
      <c r="DW68" s="13"/>
      <c r="DX68" s="13"/>
      <c r="DY68" s="13"/>
      <c r="DZ68" s="13"/>
      <c r="EA68" s="13"/>
      <c r="EB68" s="13"/>
      <c r="EC68" s="13"/>
      <c r="ED68" s="13"/>
      <c r="EE68" s="13"/>
      <c r="EF68" s="13"/>
      <c r="EG68" s="13"/>
      <c r="EH68" s="13"/>
      <c r="EI68" s="13"/>
      <c r="EJ68" s="13"/>
      <c r="EK68" s="13"/>
      <c r="EL68" s="13"/>
      <c r="EM68" s="13"/>
      <c r="EN68" s="13"/>
      <c r="EO68" s="13"/>
      <c r="EP68" s="13"/>
      <c r="EQ68" s="13"/>
      <c r="ER68" s="13"/>
      <c r="ES68" s="13"/>
      <c r="ET68" s="13"/>
      <c r="EU68" s="13"/>
      <c r="EV68" s="13"/>
      <c r="EW68" s="13"/>
      <c r="EX68" s="13"/>
      <c r="EY68" s="13"/>
      <c r="EZ68" s="13"/>
      <c r="FA68" s="13"/>
    </row>
    <row r="69" spans="1:157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3"/>
      <c r="CK69" s="13"/>
      <c r="CL69" s="13"/>
      <c r="CM69" s="13"/>
      <c r="CN69" s="13"/>
      <c r="CO69" s="13"/>
      <c r="CP69" s="13"/>
      <c r="CQ69" s="13"/>
      <c r="CR69" s="13"/>
      <c r="CS69" s="13"/>
      <c r="CT69" s="13"/>
      <c r="CU69" s="13"/>
      <c r="CV69" s="13"/>
      <c r="CW69" s="13"/>
      <c r="CX69" s="13"/>
      <c r="CY69" s="13"/>
      <c r="CZ69" s="13"/>
      <c r="DA69" s="13"/>
      <c r="DB69" s="13"/>
      <c r="DC69" s="13"/>
      <c r="DD69" s="13"/>
      <c r="DE69" s="13"/>
      <c r="DF69" s="13"/>
      <c r="DG69" s="13"/>
      <c r="DH69" s="13"/>
      <c r="DI69" s="13"/>
      <c r="DJ69" s="13"/>
      <c r="DK69" s="13"/>
      <c r="DL69" s="13"/>
      <c r="DM69" s="13"/>
      <c r="DN69" s="13"/>
      <c r="DO69" s="13"/>
      <c r="DP69" s="13"/>
      <c r="DQ69" s="13"/>
      <c r="DR69" s="13"/>
      <c r="DS69" s="13"/>
      <c r="DT69" s="13"/>
      <c r="DU69" s="13"/>
      <c r="DV69" s="13"/>
      <c r="DW69" s="13"/>
      <c r="DX69" s="13"/>
      <c r="DY69" s="13"/>
      <c r="DZ69" s="13"/>
      <c r="EA69" s="13"/>
      <c r="EB69" s="13"/>
      <c r="EC69" s="13"/>
      <c r="ED69" s="13"/>
      <c r="EE69" s="13"/>
      <c r="EF69" s="13"/>
      <c r="EG69" s="13"/>
      <c r="EH69" s="13"/>
      <c r="EI69" s="13"/>
      <c r="EJ69" s="13"/>
      <c r="EK69" s="13"/>
      <c r="EL69" s="13"/>
      <c r="EM69" s="13"/>
      <c r="EN69" s="13"/>
      <c r="EO69" s="13"/>
      <c r="EP69" s="13"/>
      <c r="EQ69" s="13"/>
      <c r="ER69" s="13"/>
      <c r="ES69" s="13"/>
      <c r="ET69" s="13"/>
      <c r="EU69" s="13"/>
      <c r="EV69" s="13"/>
      <c r="EW69" s="13"/>
      <c r="EX69" s="13"/>
      <c r="EY69" s="13"/>
      <c r="EZ69" s="13"/>
      <c r="FA69" s="13"/>
    </row>
    <row r="70" spans="1:157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3"/>
      <c r="CK70" s="13"/>
      <c r="CL70" s="13"/>
      <c r="CM70" s="13"/>
      <c r="CN70" s="13"/>
      <c r="CO70" s="13"/>
      <c r="CP70" s="13"/>
      <c r="CQ70" s="13"/>
      <c r="CR70" s="13"/>
      <c r="CS70" s="13"/>
      <c r="CT70" s="13"/>
      <c r="CU70" s="13"/>
      <c r="CV70" s="13"/>
      <c r="CW70" s="13"/>
      <c r="CX70" s="13"/>
      <c r="CY70" s="13"/>
      <c r="CZ70" s="13"/>
      <c r="DA70" s="13"/>
      <c r="DB70" s="13"/>
      <c r="DC70" s="13"/>
      <c r="DD70" s="13"/>
      <c r="DE70" s="13"/>
      <c r="DF70" s="13"/>
      <c r="DG70" s="13"/>
      <c r="DH70" s="13"/>
      <c r="DI70" s="13"/>
      <c r="DJ70" s="13"/>
      <c r="DK70" s="13"/>
      <c r="DL70" s="13"/>
      <c r="DM70" s="13"/>
      <c r="DN70" s="13"/>
      <c r="DO70" s="13"/>
      <c r="DP70" s="13"/>
      <c r="DQ70" s="13"/>
      <c r="DR70" s="13"/>
      <c r="DS70" s="13"/>
      <c r="DT70" s="13"/>
      <c r="DU70" s="13"/>
      <c r="DV70" s="13"/>
      <c r="DW70" s="13"/>
      <c r="DX70" s="13"/>
      <c r="DY70" s="13"/>
      <c r="DZ70" s="13"/>
      <c r="EA70" s="13"/>
      <c r="EB70" s="13"/>
      <c r="EC70" s="13"/>
      <c r="ED70" s="13"/>
      <c r="EE70" s="13"/>
      <c r="EF70" s="13"/>
      <c r="EG70" s="13"/>
      <c r="EH70" s="13"/>
      <c r="EI70" s="13"/>
      <c r="EJ70" s="13"/>
      <c r="EK70" s="13"/>
      <c r="EL70" s="13"/>
      <c r="EM70" s="13"/>
      <c r="EN70" s="13"/>
      <c r="EO70" s="13"/>
      <c r="EP70" s="13"/>
      <c r="EQ70" s="13"/>
      <c r="ER70" s="13"/>
      <c r="ES70" s="13"/>
      <c r="ET70" s="13"/>
      <c r="EU70" s="13"/>
      <c r="EV70" s="13"/>
      <c r="EW70" s="13"/>
      <c r="EX70" s="13"/>
      <c r="EY70" s="13"/>
      <c r="EZ70" s="13"/>
      <c r="FA70" s="13"/>
    </row>
    <row r="71" spans="1:157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3"/>
      <c r="EY71" s="13"/>
      <c r="EZ71" s="13"/>
      <c r="FA71" s="13"/>
    </row>
    <row r="72" spans="1:157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3"/>
      <c r="EY72" s="13"/>
      <c r="EZ72" s="13"/>
      <c r="FA72" s="13"/>
    </row>
  </sheetData>
  <sheetProtection password="C0BF" sheet="1" formatColumns="0" formatRows="0" insertColumns="0" insertHyperlinks="0" deleteColumns="0" deleteRows="0" autoFilter="0" pivotTables="0"/>
  <mergeCells count="40">
    <mergeCell ref="G52:H52"/>
    <mergeCell ref="G53:H53"/>
    <mergeCell ref="G54:H54"/>
    <mergeCell ref="G55:H55"/>
    <mergeCell ref="O8:P8"/>
    <mergeCell ref="N9:N10"/>
    <mergeCell ref="O9:O10"/>
    <mergeCell ref="P9:P10"/>
    <mergeCell ref="R9:T9"/>
    <mergeCell ref="U9:W9"/>
    <mergeCell ref="R7:AR7"/>
    <mergeCell ref="AL9:AL10"/>
    <mergeCell ref="R8:AL8"/>
    <mergeCell ref="AP9:AP10"/>
    <mergeCell ref="AQ9:AQ10"/>
    <mergeCell ref="AM9:AM10"/>
    <mergeCell ref="AR9:AR10"/>
    <mergeCell ref="AM8:AR8"/>
    <mergeCell ref="AN9:AN10"/>
    <mergeCell ref="AO9:AO10"/>
    <mergeCell ref="X9:Z9"/>
    <mergeCell ref="AA9:AC9"/>
    <mergeCell ref="AD9:AF9"/>
    <mergeCell ref="A8:A10"/>
    <mergeCell ref="B8:B10"/>
    <mergeCell ref="C8:C10"/>
    <mergeCell ref="E8:E10"/>
    <mergeCell ref="G8:L8"/>
    <mergeCell ref="K9:K10"/>
    <mergeCell ref="G9:H9"/>
    <mergeCell ref="I9:J9"/>
    <mergeCell ref="L9:L10"/>
    <mergeCell ref="BA7:BA10"/>
    <mergeCell ref="AT9:AT10"/>
    <mergeCell ref="AU9:AU10"/>
    <mergeCell ref="AV9:AV10"/>
    <mergeCell ref="AW9:AW10"/>
    <mergeCell ref="AX9:AX10"/>
    <mergeCell ref="AY9:AY10"/>
    <mergeCell ref="AT7:AY8"/>
  </mergeCells>
  <conditionalFormatting sqref="T11">
    <cfRule type="cellIs" dxfId="523" priority="1" operator="lessThan">
      <formula>$C$4</formula>
    </cfRule>
  </conditionalFormatting>
  <conditionalFormatting sqref="T12">
    <cfRule type="cellIs" dxfId="522" priority="2" operator="lessThan">
      <formula>$C$4</formula>
    </cfRule>
  </conditionalFormatting>
  <conditionalFormatting sqref="T13">
    <cfRule type="cellIs" dxfId="521" priority="3" operator="lessThan">
      <formula>$C$4</formula>
    </cfRule>
  </conditionalFormatting>
  <conditionalFormatting sqref="T14">
    <cfRule type="cellIs" dxfId="520" priority="4" operator="lessThan">
      <formula>$C$4</formula>
    </cfRule>
  </conditionalFormatting>
  <conditionalFormatting sqref="T15">
    <cfRule type="cellIs" dxfId="519" priority="5" operator="lessThan">
      <formula>$C$4</formula>
    </cfRule>
  </conditionalFormatting>
  <conditionalFormatting sqref="T16">
    <cfRule type="cellIs" dxfId="518" priority="6" operator="lessThan">
      <formula>$C$4</formula>
    </cfRule>
  </conditionalFormatting>
  <conditionalFormatting sqref="T17">
    <cfRule type="cellIs" dxfId="517" priority="7" operator="lessThan">
      <formula>$C$4</formula>
    </cfRule>
  </conditionalFormatting>
  <conditionalFormatting sqref="T18">
    <cfRule type="cellIs" dxfId="516" priority="8" operator="lessThan">
      <formula>$C$4</formula>
    </cfRule>
  </conditionalFormatting>
  <conditionalFormatting sqref="T19">
    <cfRule type="cellIs" dxfId="515" priority="9" operator="lessThan">
      <formula>$C$4</formula>
    </cfRule>
  </conditionalFormatting>
  <conditionalFormatting sqref="T20">
    <cfRule type="cellIs" dxfId="514" priority="10" operator="lessThan">
      <formula>$C$4</formula>
    </cfRule>
  </conditionalFormatting>
  <conditionalFormatting sqref="T21">
    <cfRule type="cellIs" dxfId="513" priority="11" operator="lessThan">
      <formula>$C$4</formula>
    </cfRule>
  </conditionalFormatting>
  <conditionalFormatting sqref="T22">
    <cfRule type="cellIs" dxfId="512" priority="12" operator="lessThan">
      <formula>$C$4</formula>
    </cfRule>
  </conditionalFormatting>
  <conditionalFormatting sqref="T23">
    <cfRule type="cellIs" dxfId="511" priority="13" operator="lessThan">
      <formula>$C$4</formula>
    </cfRule>
  </conditionalFormatting>
  <conditionalFormatting sqref="T24">
    <cfRule type="cellIs" dxfId="510" priority="14" operator="lessThan">
      <formula>$C$4</formula>
    </cfRule>
  </conditionalFormatting>
  <conditionalFormatting sqref="T25">
    <cfRule type="cellIs" dxfId="509" priority="15" operator="lessThan">
      <formula>$C$4</formula>
    </cfRule>
  </conditionalFormatting>
  <conditionalFormatting sqref="T26">
    <cfRule type="cellIs" dxfId="508" priority="16" operator="lessThan">
      <formula>$C$4</formula>
    </cfRule>
  </conditionalFormatting>
  <conditionalFormatting sqref="T27">
    <cfRule type="cellIs" dxfId="507" priority="17" operator="lessThan">
      <formula>$C$4</formula>
    </cfRule>
  </conditionalFormatting>
  <conditionalFormatting sqref="T28">
    <cfRule type="cellIs" dxfId="506" priority="18" operator="lessThan">
      <formula>$C$4</formula>
    </cfRule>
  </conditionalFormatting>
  <conditionalFormatting sqref="T29">
    <cfRule type="cellIs" dxfId="505" priority="19" operator="lessThan">
      <formula>$C$4</formula>
    </cfRule>
  </conditionalFormatting>
  <conditionalFormatting sqref="T30">
    <cfRule type="cellIs" dxfId="504" priority="20" operator="lessThan">
      <formula>$C$4</formula>
    </cfRule>
  </conditionalFormatting>
  <conditionalFormatting sqref="T31">
    <cfRule type="cellIs" dxfId="503" priority="21" operator="lessThan">
      <formula>$C$4</formula>
    </cfRule>
  </conditionalFormatting>
  <conditionalFormatting sqref="T32">
    <cfRule type="cellIs" dxfId="502" priority="22" operator="lessThan">
      <formula>$C$4</formula>
    </cfRule>
  </conditionalFormatting>
  <conditionalFormatting sqref="T33">
    <cfRule type="cellIs" dxfId="501" priority="23" operator="lessThan">
      <formula>$C$4</formula>
    </cfRule>
  </conditionalFormatting>
  <conditionalFormatting sqref="T34">
    <cfRule type="cellIs" dxfId="500" priority="24" operator="lessThan">
      <formula>$C$4</formula>
    </cfRule>
  </conditionalFormatting>
  <conditionalFormatting sqref="T35">
    <cfRule type="cellIs" dxfId="499" priority="25" operator="lessThan">
      <formula>$C$4</formula>
    </cfRule>
  </conditionalFormatting>
  <conditionalFormatting sqref="T36">
    <cfRule type="cellIs" dxfId="498" priority="26" operator="lessThan">
      <formula>$C$4</formula>
    </cfRule>
  </conditionalFormatting>
  <conditionalFormatting sqref="T37">
    <cfRule type="cellIs" dxfId="497" priority="27" operator="lessThan">
      <formula>$C$4</formula>
    </cfRule>
  </conditionalFormatting>
  <conditionalFormatting sqref="T38">
    <cfRule type="cellIs" dxfId="496" priority="28" operator="lessThan">
      <formula>$C$4</formula>
    </cfRule>
  </conditionalFormatting>
  <conditionalFormatting sqref="T39">
    <cfRule type="cellIs" dxfId="495" priority="29" operator="lessThan">
      <formula>$C$4</formula>
    </cfRule>
  </conditionalFormatting>
  <conditionalFormatting sqref="T40">
    <cfRule type="cellIs" dxfId="494" priority="30" operator="lessThan">
      <formula>$C$4</formula>
    </cfRule>
  </conditionalFormatting>
  <conditionalFormatting sqref="T41">
    <cfRule type="cellIs" dxfId="493" priority="31" operator="lessThan">
      <formula>$C$4</formula>
    </cfRule>
  </conditionalFormatting>
  <conditionalFormatting sqref="T42">
    <cfRule type="cellIs" dxfId="492" priority="32" operator="lessThan">
      <formula>$C$4</formula>
    </cfRule>
  </conditionalFormatting>
  <conditionalFormatting sqref="T43">
    <cfRule type="cellIs" dxfId="491" priority="33" operator="lessThan">
      <formula>$C$4</formula>
    </cfRule>
  </conditionalFormatting>
  <conditionalFormatting sqref="T44">
    <cfRule type="cellIs" dxfId="490" priority="34" operator="lessThan">
      <formula>$C$4</formula>
    </cfRule>
  </conditionalFormatting>
  <conditionalFormatting sqref="T45">
    <cfRule type="cellIs" dxfId="489" priority="35" operator="lessThan">
      <formula>$C$4</formula>
    </cfRule>
  </conditionalFormatting>
  <conditionalFormatting sqref="T46">
    <cfRule type="cellIs" dxfId="488" priority="36" operator="lessThan">
      <formula>$C$4</formula>
    </cfRule>
  </conditionalFormatting>
  <conditionalFormatting sqref="T47">
    <cfRule type="cellIs" dxfId="487" priority="37" operator="lessThan">
      <formula>$C$4</formula>
    </cfRule>
  </conditionalFormatting>
  <conditionalFormatting sqref="T48">
    <cfRule type="cellIs" dxfId="486" priority="38" operator="lessThan">
      <formula>$C$4</formula>
    </cfRule>
  </conditionalFormatting>
  <conditionalFormatting sqref="T49">
    <cfRule type="cellIs" dxfId="485" priority="39" operator="lessThan">
      <formula>$C$4</formula>
    </cfRule>
  </conditionalFormatting>
  <conditionalFormatting sqref="T50">
    <cfRule type="cellIs" dxfId="484" priority="40" operator="lessThan">
      <formula>$C$4</formula>
    </cfRule>
  </conditionalFormatting>
  <conditionalFormatting sqref="W11">
    <cfRule type="cellIs" dxfId="483" priority="41" operator="lessThan">
      <formula>$C$4</formula>
    </cfRule>
  </conditionalFormatting>
  <conditionalFormatting sqref="W12">
    <cfRule type="cellIs" dxfId="482" priority="42" operator="lessThan">
      <formula>$C$4</formula>
    </cfRule>
  </conditionalFormatting>
  <conditionalFormatting sqref="W13">
    <cfRule type="cellIs" dxfId="481" priority="43" operator="lessThan">
      <formula>$C$4</formula>
    </cfRule>
  </conditionalFormatting>
  <conditionalFormatting sqref="W14">
    <cfRule type="cellIs" dxfId="480" priority="44" operator="lessThan">
      <formula>$C$4</formula>
    </cfRule>
  </conditionalFormatting>
  <conditionalFormatting sqref="W15">
    <cfRule type="cellIs" dxfId="479" priority="45" operator="lessThan">
      <formula>$C$4</formula>
    </cfRule>
  </conditionalFormatting>
  <conditionalFormatting sqref="W16">
    <cfRule type="cellIs" dxfId="478" priority="46" operator="lessThan">
      <formula>$C$4</formula>
    </cfRule>
  </conditionalFormatting>
  <conditionalFormatting sqref="W17">
    <cfRule type="cellIs" dxfId="477" priority="47" operator="lessThan">
      <formula>$C$4</formula>
    </cfRule>
  </conditionalFormatting>
  <conditionalFormatting sqref="W18">
    <cfRule type="cellIs" dxfId="476" priority="48" operator="lessThan">
      <formula>$C$4</formula>
    </cfRule>
  </conditionalFormatting>
  <conditionalFormatting sqref="W19">
    <cfRule type="cellIs" dxfId="475" priority="49" operator="lessThan">
      <formula>$C$4</formula>
    </cfRule>
  </conditionalFormatting>
  <conditionalFormatting sqref="W20">
    <cfRule type="cellIs" dxfId="474" priority="50" operator="lessThan">
      <formula>$C$4</formula>
    </cfRule>
  </conditionalFormatting>
  <conditionalFormatting sqref="W21">
    <cfRule type="cellIs" dxfId="473" priority="51" operator="lessThan">
      <formula>$C$4</formula>
    </cfRule>
  </conditionalFormatting>
  <conditionalFormatting sqref="W22">
    <cfRule type="cellIs" dxfId="472" priority="52" operator="lessThan">
      <formula>$C$4</formula>
    </cfRule>
  </conditionalFormatting>
  <conditionalFormatting sqref="W23">
    <cfRule type="cellIs" dxfId="471" priority="53" operator="lessThan">
      <formula>$C$4</formula>
    </cfRule>
  </conditionalFormatting>
  <conditionalFormatting sqref="W24">
    <cfRule type="cellIs" dxfId="470" priority="54" operator="lessThan">
      <formula>$C$4</formula>
    </cfRule>
  </conditionalFormatting>
  <conditionalFormatting sqref="W25">
    <cfRule type="cellIs" dxfId="469" priority="55" operator="lessThan">
      <formula>$C$4</formula>
    </cfRule>
  </conditionalFormatting>
  <conditionalFormatting sqref="W26">
    <cfRule type="cellIs" dxfId="468" priority="56" operator="lessThan">
      <formula>$C$4</formula>
    </cfRule>
  </conditionalFormatting>
  <conditionalFormatting sqref="W27">
    <cfRule type="cellIs" dxfId="467" priority="57" operator="lessThan">
      <formula>$C$4</formula>
    </cfRule>
  </conditionalFormatting>
  <conditionalFormatting sqref="W28">
    <cfRule type="cellIs" dxfId="466" priority="58" operator="lessThan">
      <formula>$C$4</formula>
    </cfRule>
  </conditionalFormatting>
  <conditionalFormatting sqref="W29">
    <cfRule type="cellIs" dxfId="465" priority="59" operator="lessThan">
      <formula>$C$4</formula>
    </cfRule>
  </conditionalFormatting>
  <conditionalFormatting sqref="W30">
    <cfRule type="cellIs" dxfId="464" priority="60" operator="lessThan">
      <formula>$C$4</formula>
    </cfRule>
  </conditionalFormatting>
  <conditionalFormatting sqref="W31">
    <cfRule type="cellIs" dxfId="463" priority="61" operator="lessThan">
      <formula>$C$4</formula>
    </cfRule>
  </conditionalFormatting>
  <conditionalFormatting sqref="W32">
    <cfRule type="cellIs" dxfId="462" priority="62" operator="lessThan">
      <formula>$C$4</formula>
    </cfRule>
  </conditionalFormatting>
  <conditionalFormatting sqref="W33">
    <cfRule type="cellIs" dxfId="461" priority="63" operator="lessThan">
      <formula>$C$4</formula>
    </cfRule>
  </conditionalFormatting>
  <conditionalFormatting sqref="W34">
    <cfRule type="cellIs" dxfId="460" priority="64" operator="lessThan">
      <formula>$C$4</formula>
    </cfRule>
  </conditionalFormatting>
  <conditionalFormatting sqref="W35">
    <cfRule type="cellIs" dxfId="459" priority="65" operator="lessThan">
      <formula>$C$4</formula>
    </cfRule>
  </conditionalFormatting>
  <conditionalFormatting sqref="W36">
    <cfRule type="cellIs" dxfId="458" priority="66" operator="lessThan">
      <formula>$C$4</formula>
    </cfRule>
  </conditionalFormatting>
  <conditionalFormatting sqref="W37">
    <cfRule type="cellIs" dxfId="457" priority="67" operator="lessThan">
      <formula>$C$4</formula>
    </cfRule>
  </conditionalFormatting>
  <conditionalFormatting sqref="W38">
    <cfRule type="cellIs" dxfId="456" priority="68" operator="lessThan">
      <formula>$C$4</formula>
    </cfRule>
  </conditionalFormatting>
  <conditionalFormatting sqref="W39">
    <cfRule type="cellIs" dxfId="455" priority="69" operator="lessThan">
      <formula>$C$4</formula>
    </cfRule>
  </conditionalFormatting>
  <conditionalFormatting sqref="W40">
    <cfRule type="cellIs" dxfId="454" priority="70" operator="lessThan">
      <formula>$C$4</formula>
    </cfRule>
  </conditionalFormatting>
  <conditionalFormatting sqref="W41">
    <cfRule type="cellIs" dxfId="453" priority="71" operator="lessThan">
      <formula>$C$4</formula>
    </cfRule>
  </conditionalFormatting>
  <conditionalFormatting sqref="W42">
    <cfRule type="cellIs" dxfId="452" priority="72" operator="lessThan">
      <formula>$C$4</formula>
    </cfRule>
  </conditionalFormatting>
  <conditionalFormatting sqref="W43">
    <cfRule type="cellIs" dxfId="451" priority="73" operator="lessThan">
      <formula>$C$4</formula>
    </cfRule>
  </conditionalFormatting>
  <conditionalFormatting sqref="W44">
    <cfRule type="cellIs" dxfId="450" priority="74" operator="lessThan">
      <formula>$C$4</formula>
    </cfRule>
  </conditionalFormatting>
  <conditionalFormatting sqref="W45">
    <cfRule type="cellIs" dxfId="449" priority="75" operator="lessThan">
      <formula>$C$4</formula>
    </cfRule>
  </conditionalFormatting>
  <conditionalFormatting sqref="W46">
    <cfRule type="cellIs" dxfId="448" priority="76" operator="lessThan">
      <formula>$C$4</formula>
    </cfRule>
  </conditionalFormatting>
  <conditionalFormatting sqref="W47">
    <cfRule type="cellIs" dxfId="447" priority="77" operator="lessThan">
      <formula>$C$4</formula>
    </cfRule>
  </conditionalFormatting>
  <conditionalFormatting sqref="W48">
    <cfRule type="cellIs" dxfId="446" priority="78" operator="lessThan">
      <formula>$C$4</formula>
    </cfRule>
  </conditionalFormatting>
  <conditionalFormatting sqref="W49">
    <cfRule type="cellIs" dxfId="445" priority="79" operator="lessThan">
      <formula>$C$4</formula>
    </cfRule>
  </conditionalFormatting>
  <conditionalFormatting sqref="W50">
    <cfRule type="cellIs" dxfId="444" priority="80" operator="lessThan">
      <formula>$C$4</formula>
    </cfRule>
  </conditionalFormatting>
  <conditionalFormatting sqref="Z11">
    <cfRule type="cellIs" dxfId="443" priority="81" operator="lessThan">
      <formula>$C$4</formula>
    </cfRule>
  </conditionalFormatting>
  <conditionalFormatting sqref="Z12">
    <cfRule type="cellIs" dxfId="442" priority="82" operator="lessThan">
      <formula>$C$4</formula>
    </cfRule>
  </conditionalFormatting>
  <conditionalFormatting sqref="Z13">
    <cfRule type="cellIs" dxfId="441" priority="83" operator="lessThan">
      <formula>$C$4</formula>
    </cfRule>
  </conditionalFormatting>
  <conditionalFormatting sqref="Z14">
    <cfRule type="cellIs" dxfId="440" priority="84" operator="lessThan">
      <formula>$C$4</formula>
    </cfRule>
  </conditionalFormatting>
  <conditionalFormatting sqref="Z15">
    <cfRule type="cellIs" dxfId="439" priority="85" operator="lessThan">
      <formula>$C$4</formula>
    </cfRule>
  </conditionalFormatting>
  <conditionalFormatting sqref="Z16">
    <cfRule type="cellIs" dxfId="438" priority="86" operator="lessThan">
      <formula>$C$4</formula>
    </cfRule>
  </conditionalFormatting>
  <conditionalFormatting sqref="Z17">
    <cfRule type="cellIs" dxfId="437" priority="87" operator="lessThan">
      <formula>$C$4</formula>
    </cfRule>
  </conditionalFormatting>
  <conditionalFormatting sqref="Z18">
    <cfRule type="cellIs" dxfId="436" priority="88" operator="lessThan">
      <formula>$C$4</formula>
    </cfRule>
  </conditionalFormatting>
  <conditionalFormatting sqref="Z19">
    <cfRule type="cellIs" dxfId="435" priority="89" operator="lessThan">
      <formula>$C$4</formula>
    </cfRule>
  </conditionalFormatting>
  <conditionalFormatting sqref="Z20">
    <cfRule type="cellIs" dxfId="434" priority="90" operator="lessThan">
      <formula>$C$4</formula>
    </cfRule>
  </conditionalFormatting>
  <conditionalFormatting sqref="Z21">
    <cfRule type="cellIs" dxfId="433" priority="91" operator="lessThan">
      <formula>$C$4</formula>
    </cfRule>
  </conditionalFormatting>
  <conditionalFormatting sqref="Z22">
    <cfRule type="cellIs" dxfId="432" priority="92" operator="lessThan">
      <formula>$C$4</formula>
    </cfRule>
  </conditionalFormatting>
  <conditionalFormatting sqref="Z23">
    <cfRule type="cellIs" dxfId="431" priority="93" operator="lessThan">
      <formula>$C$4</formula>
    </cfRule>
  </conditionalFormatting>
  <conditionalFormatting sqref="Z24">
    <cfRule type="cellIs" dxfId="430" priority="94" operator="lessThan">
      <formula>$C$4</formula>
    </cfRule>
  </conditionalFormatting>
  <conditionalFormatting sqref="Z25">
    <cfRule type="cellIs" dxfId="429" priority="95" operator="lessThan">
      <formula>$C$4</formula>
    </cfRule>
  </conditionalFormatting>
  <conditionalFormatting sqref="Z26">
    <cfRule type="cellIs" dxfId="428" priority="96" operator="lessThan">
      <formula>$C$4</formula>
    </cfRule>
  </conditionalFormatting>
  <conditionalFormatting sqref="Z27">
    <cfRule type="cellIs" dxfId="427" priority="97" operator="lessThan">
      <formula>$C$4</formula>
    </cfRule>
  </conditionalFormatting>
  <conditionalFormatting sqref="Z28">
    <cfRule type="cellIs" dxfId="426" priority="98" operator="lessThan">
      <formula>$C$4</formula>
    </cfRule>
  </conditionalFormatting>
  <conditionalFormatting sqref="Z29">
    <cfRule type="cellIs" dxfId="425" priority="99" operator="lessThan">
      <formula>$C$4</formula>
    </cfRule>
  </conditionalFormatting>
  <conditionalFormatting sqref="Z30">
    <cfRule type="cellIs" dxfId="424" priority="100" operator="lessThan">
      <formula>$C$4</formula>
    </cfRule>
  </conditionalFormatting>
  <conditionalFormatting sqref="Z31">
    <cfRule type="cellIs" dxfId="423" priority="101" operator="lessThan">
      <formula>$C$4</formula>
    </cfRule>
  </conditionalFormatting>
  <conditionalFormatting sqref="Z32">
    <cfRule type="cellIs" dxfId="422" priority="102" operator="lessThan">
      <formula>$C$4</formula>
    </cfRule>
  </conditionalFormatting>
  <conditionalFormatting sqref="Z33">
    <cfRule type="cellIs" dxfId="421" priority="103" operator="lessThan">
      <formula>$C$4</formula>
    </cfRule>
  </conditionalFormatting>
  <conditionalFormatting sqref="Z34">
    <cfRule type="cellIs" dxfId="420" priority="104" operator="lessThan">
      <formula>$C$4</formula>
    </cfRule>
  </conditionalFormatting>
  <conditionalFormatting sqref="Z35">
    <cfRule type="cellIs" dxfId="419" priority="105" operator="lessThan">
      <formula>$C$4</formula>
    </cfRule>
  </conditionalFormatting>
  <conditionalFormatting sqref="Z36">
    <cfRule type="cellIs" dxfId="418" priority="106" operator="lessThan">
      <formula>$C$4</formula>
    </cfRule>
  </conditionalFormatting>
  <conditionalFormatting sqref="Z37">
    <cfRule type="cellIs" dxfId="417" priority="107" operator="lessThan">
      <formula>$C$4</formula>
    </cfRule>
  </conditionalFormatting>
  <conditionalFormatting sqref="Z38">
    <cfRule type="cellIs" dxfId="416" priority="108" operator="lessThan">
      <formula>$C$4</formula>
    </cfRule>
  </conditionalFormatting>
  <conditionalFormatting sqref="Z39">
    <cfRule type="cellIs" dxfId="415" priority="109" operator="lessThan">
      <formula>$C$4</formula>
    </cfRule>
  </conditionalFormatting>
  <conditionalFormatting sqref="Z40">
    <cfRule type="cellIs" dxfId="414" priority="110" operator="lessThan">
      <formula>$C$4</formula>
    </cfRule>
  </conditionalFormatting>
  <conditionalFormatting sqref="Z41">
    <cfRule type="cellIs" dxfId="413" priority="111" operator="lessThan">
      <formula>$C$4</formula>
    </cfRule>
  </conditionalFormatting>
  <conditionalFormatting sqref="Z42">
    <cfRule type="cellIs" dxfId="412" priority="112" operator="lessThan">
      <formula>$C$4</formula>
    </cfRule>
  </conditionalFormatting>
  <conditionalFormatting sqref="Z43">
    <cfRule type="cellIs" dxfId="411" priority="113" operator="lessThan">
      <formula>$C$4</formula>
    </cfRule>
  </conditionalFormatting>
  <conditionalFormatting sqref="Z44">
    <cfRule type="cellIs" dxfId="410" priority="114" operator="lessThan">
      <formula>$C$4</formula>
    </cfRule>
  </conditionalFormatting>
  <conditionalFormatting sqref="Z45">
    <cfRule type="cellIs" dxfId="409" priority="115" operator="lessThan">
      <formula>$C$4</formula>
    </cfRule>
  </conditionalFormatting>
  <conditionalFormatting sqref="Z46">
    <cfRule type="cellIs" dxfId="408" priority="116" operator="lessThan">
      <formula>$C$4</formula>
    </cfRule>
  </conditionalFormatting>
  <conditionalFormatting sqref="Z47">
    <cfRule type="cellIs" dxfId="407" priority="117" operator="lessThan">
      <formula>$C$4</formula>
    </cfRule>
  </conditionalFormatting>
  <conditionalFormatting sqref="Z48">
    <cfRule type="cellIs" dxfId="406" priority="118" operator="lessThan">
      <formula>$C$4</formula>
    </cfRule>
  </conditionalFormatting>
  <conditionalFormatting sqref="Z49">
    <cfRule type="cellIs" dxfId="405" priority="119" operator="lessThan">
      <formula>$C$4</formula>
    </cfRule>
  </conditionalFormatting>
  <conditionalFormatting sqref="Z50">
    <cfRule type="cellIs" dxfId="404" priority="120" operator="lessThan">
      <formula>$C$4</formula>
    </cfRule>
  </conditionalFormatting>
  <conditionalFormatting sqref="AC11">
    <cfRule type="cellIs" dxfId="403" priority="121" operator="lessThan">
      <formula>$C$4</formula>
    </cfRule>
  </conditionalFormatting>
  <conditionalFormatting sqref="AC12">
    <cfRule type="cellIs" dxfId="402" priority="122" operator="lessThan">
      <formula>$C$4</formula>
    </cfRule>
  </conditionalFormatting>
  <conditionalFormatting sqref="AC13">
    <cfRule type="cellIs" dxfId="401" priority="123" operator="lessThan">
      <formula>$C$4</formula>
    </cfRule>
  </conditionalFormatting>
  <conditionalFormatting sqref="AC14">
    <cfRule type="cellIs" dxfId="400" priority="124" operator="lessThan">
      <formula>$C$4</formula>
    </cfRule>
  </conditionalFormatting>
  <conditionalFormatting sqref="AC15">
    <cfRule type="cellIs" dxfId="399" priority="125" operator="lessThan">
      <formula>$C$4</formula>
    </cfRule>
  </conditionalFormatting>
  <conditionalFormatting sqref="AC16">
    <cfRule type="cellIs" dxfId="398" priority="126" operator="lessThan">
      <formula>$C$4</formula>
    </cfRule>
  </conditionalFormatting>
  <conditionalFormatting sqref="AC17">
    <cfRule type="cellIs" dxfId="397" priority="127" operator="lessThan">
      <formula>$C$4</formula>
    </cfRule>
  </conditionalFormatting>
  <conditionalFormatting sqref="AC18">
    <cfRule type="cellIs" dxfId="396" priority="128" operator="lessThan">
      <formula>$C$4</formula>
    </cfRule>
  </conditionalFormatting>
  <conditionalFormatting sqref="AC19">
    <cfRule type="cellIs" dxfId="395" priority="129" operator="lessThan">
      <formula>$C$4</formula>
    </cfRule>
  </conditionalFormatting>
  <conditionalFormatting sqref="AC20">
    <cfRule type="cellIs" dxfId="394" priority="130" operator="lessThan">
      <formula>$C$4</formula>
    </cfRule>
  </conditionalFormatting>
  <conditionalFormatting sqref="AC21">
    <cfRule type="cellIs" dxfId="393" priority="131" operator="lessThan">
      <formula>$C$4</formula>
    </cfRule>
  </conditionalFormatting>
  <conditionalFormatting sqref="AC22">
    <cfRule type="cellIs" dxfId="392" priority="132" operator="lessThan">
      <formula>$C$4</formula>
    </cfRule>
  </conditionalFormatting>
  <conditionalFormatting sqref="AC23">
    <cfRule type="cellIs" dxfId="391" priority="133" operator="lessThan">
      <formula>$C$4</formula>
    </cfRule>
  </conditionalFormatting>
  <conditionalFormatting sqref="AC24">
    <cfRule type="cellIs" dxfId="390" priority="134" operator="lessThan">
      <formula>$C$4</formula>
    </cfRule>
  </conditionalFormatting>
  <conditionalFormatting sqref="AC25">
    <cfRule type="cellIs" dxfId="389" priority="135" operator="lessThan">
      <formula>$C$4</formula>
    </cfRule>
  </conditionalFormatting>
  <conditionalFormatting sqref="AC26">
    <cfRule type="cellIs" dxfId="388" priority="136" operator="lessThan">
      <formula>$C$4</formula>
    </cfRule>
  </conditionalFormatting>
  <conditionalFormatting sqref="AC27">
    <cfRule type="cellIs" dxfId="387" priority="137" operator="lessThan">
      <formula>$C$4</formula>
    </cfRule>
  </conditionalFormatting>
  <conditionalFormatting sqref="AC28">
    <cfRule type="cellIs" dxfId="386" priority="138" operator="lessThan">
      <formula>$C$4</formula>
    </cfRule>
  </conditionalFormatting>
  <conditionalFormatting sqref="AC29">
    <cfRule type="cellIs" dxfId="385" priority="139" operator="lessThan">
      <formula>$C$4</formula>
    </cfRule>
  </conditionalFormatting>
  <conditionalFormatting sqref="AC30">
    <cfRule type="cellIs" dxfId="384" priority="140" operator="lessThan">
      <formula>$C$4</formula>
    </cfRule>
  </conditionalFormatting>
  <conditionalFormatting sqref="AC31">
    <cfRule type="cellIs" dxfId="383" priority="141" operator="lessThan">
      <formula>$C$4</formula>
    </cfRule>
  </conditionalFormatting>
  <conditionalFormatting sqref="AC32">
    <cfRule type="cellIs" dxfId="382" priority="142" operator="lessThan">
      <formula>$C$4</formula>
    </cfRule>
  </conditionalFormatting>
  <conditionalFormatting sqref="AC33">
    <cfRule type="cellIs" dxfId="381" priority="143" operator="lessThan">
      <formula>$C$4</formula>
    </cfRule>
  </conditionalFormatting>
  <conditionalFormatting sqref="AC34">
    <cfRule type="cellIs" dxfId="380" priority="144" operator="lessThan">
      <formula>$C$4</formula>
    </cfRule>
  </conditionalFormatting>
  <conditionalFormatting sqref="AC35">
    <cfRule type="cellIs" dxfId="379" priority="145" operator="lessThan">
      <formula>$C$4</formula>
    </cfRule>
  </conditionalFormatting>
  <conditionalFormatting sqref="AC36">
    <cfRule type="cellIs" dxfId="378" priority="146" operator="lessThan">
      <formula>$C$4</formula>
    </cfRule>
  </conditionalFormatting>
  <conditionalFormatting sqref="AC37">
    <cfRule type="cellIs" dxfId="377" priority="147" operator="lessThan">
      <formula>$C$4</formula>
    </cfRule>
  </conditionalFormatting>
  <conditionalFormatting sqref="AC38">
    <cfRule type="cellIs" dxfId="376" priority="148" operator="lessThan">
      <formula>$C$4</formula>
    </cfRule>
  </conditionalFormatting>
  <conditionalFormatting sqref="AC39">
    <cfRule type="cellIs" dxfId="375" priority="149" operator="lessThan">
      <formula>$C$4</formula>
    </cfRule>
  </conditionalFormatting>
  <conditionalFormatting sqref="AC40">
    <cfRule type="cellIs" dxfId="374" priority="150" operator="lessThan">
      <formula>$C$4</formula>
    </cfRule>
  </conditionalFormatting>
  <conditionalFormatting sqref="AC41">
    <cfRule type="cellIs" dxfId="373" priority="151" operator="lessThan">
      <formula>$C$4</formula>
    </cfRule>
  </conditionalFormatting>
  <conditionalFormatting sqref="AC42">
    <cfRule type="cellIs" dxfId="372" priority="152" operator="lessThan">
      <formula>$C$4</formula>
    </cfRule>
  </conditionalFormatting>
  <conditionalFormatting sqref="AC43">
    <cfRule type="cellIs" dxfId="371" priority="153" operator="lessThan">
      <formula>$C$4</formula>
    </cfRule>
  </conditionalFormatting>
  <conditionalFormatting sqref="AC44">
    <cfRule type="cellIs" dxfId="370" priority="154" operator="lessThan">
      <formula>$C$4</formula>
    </cfRule>
  </conditionalFormatting>
  <conditionalFormatting sqref="AC45">
    <cfRule type="cellIs" dxfId="369" priority="155" operator="lessThan">
      <formula>$C$4</formula>
    </cfRule>
  </conditionalFormatting>
  <conditionalFormatting sqref="AC46">
    <cfRule type="cellIs" dxfId="368" priority="156" operator="lessThan">
      <formula>$C$4</formula>
    </cfRule>
  </conditionalFormatting>
  <conditionalFormatting sqref="AC47">
    <cfRule type="cellIs" dxfId="367" priority="157" operator="lessThan">
      <formula>$C$4</formula>
    </cfRule>
  </conditionalFormatting>
  <conditionalFormatting sqref="AC48">
    <cfRule type="cellIs" dxfId="366" priority="158" operator="lessThan">
      <formula>$C$4</formula>
    </cfRule>
  </conditionalFormatting>
  <conditionalFormatting sqref="AC49">
    <cfRule type="cellIs" dxfId="365" priority="159" operator="lessThan">
      <formula>$C$4</formula>
    </cfRule>
  </conditionalFormatting>
  <conditionalFormatting sqref="AC50">
    <cfRule type="cellIs" dxfId="364" priority="160" operator="lessThan">
      <formula>$C$4</formula>
    </cfRule>
  </conditionalFormatting>
  <conditionalFormatting sqref="AF11">
    <cfRule type="cellIs" dxfId="363" priority="161" operator="lessThan">
      <formula>$C$4</formula>
    </cfRule>
  </conditionalFormatting>
  <conditionalFormatting sqref="AF12">
    <cfRule type="cellIs" dxfId="362" priority="162" operator="lessThan">
      <formula>$C$4</formula>
    </cfRule>
  </conditionalFormatting>
  <conditionalFormatting sqref="AF13">
    <cfRule type="cellIs" dxfId="361" priority="163" operator="lessThan">
      <formula>$C$4</formula>
    </cfRule>
  </conditionalFormatting>
  <conditionalFormatting sqref="AF14">
    <cfRule type="cellIs" dxfId="360" priority="164" operator="lessThan">
      <formula>$C$4</formula>
    </cfRule>
  </conditionalFormatting>
  <conditionalFormatting sqref="AF15">
    <cfRule type="cellIs" dxfId="359" priority="165" operator="lessThan">
      <formula>$C$4</formula>
    </cfRule>
  </conditionalFormatting>
  <conditionalFormatting sqref="AF16">
    <cfRule type="cellIs" dxfId="358" priority="166" operator="lessThan">
      <formula>$C$4</formula>
    </cfRule>
  </conditionalFormatting>
  <conditionalFormatting sqref="AF17">
    <cfRule type="cellIs" dxfId="357" priority="167" operator="lessThan">
      <formula>$C$4</formula>
    </cfRule>
  </conditionalFormatting>
  <conditionalFormatting sqref="AF18">
    <cfRule type="cellIs" dxfId="356" priority="168" operator="lessThan">
      <formula>$C$4</formula>
    </cfRule>
  </conditionalFormatting>
  <conditionalFormatting sqref="AF19">
    <cfRule type="cellIs" dxfId="355" priority="169" operator="lessThan">
      <formula>$C$4</formula>
    </cfRule>
  </conditionalFormatting>
  <conditionalFormatting sqref="AF20">
    <cfRule type="cellIs" dxfId="354" priority="170" operator="lessThan">
      <formula>$C$4</formula>
    </cfRule>
  </conditionalFormatting>
  <conditionalFormatting sqref="AF21">
    <cfRule type="cellIs" dxfId="353" priority="171" operator="lessThan">
      <formula>$C$4</formula>
    </cfRule>
  </conditionalFormatting>
  <conditionalFormatting sqref="AF22">
    <cfRule type="cellIs" dxfId="352" priority="172" operator="lessThan">
      <formula>$C$4</formula>
    </cfRule>
  </conditionalFormatting>
  <conditionalFormatting sqref="AF23">
    <cfRule type="cellIs" dxfId="351" priority="173" operator="lessThan">
      <formula>$C$4</formula>
    </cfRule>
  </conditionalFormatting>
  <conditionalFormatting sqref="AF24">
    <cfRule type="cellIs" dxfId="350" priority="174" operator="lessThan">
      <formula>$C$4</formula>
    </cfRule>
  </conditionalFormatting>
  <conditionalFormatting sqref="AF25">
    <cfRule type="cellIs" dxfId="349" priority="175" operator="lessThan">
      <formula>$C$4</formula>
    </cfRule>
  </conditionalFormatting>
  <conditionalFormatting sqref="AF26">
    <cfRule type="cellIs" dxfId="348" priority="176" operator="lessThan">
      <formula>$C$4</formula>
    </cfRule>
  </conditionalFormatting>
  <conditionalFormatting sqref="AF27">
    <cfRule type="cellIs" dxfId="347" priority="177" operator="lessThan">
      <formula>$C$4</formula>
    </cfRule>
  </conditionalFormatting>
  <conditionalFormatting sqref="AF28">
    <cfRule type="cellIs" dxfId="346" priority="178" operator="lessThan">
      <formula>$C$4</formula>
    </cfRule>
  </conditionalFormatting>
  <conditionalFormatting sqref="AF29">
    <cfRule type="cellIs" dxfId="345" priority="179" operator="lessThan">
      <formula>$C$4</formula>
    </cfRule>
  </conditionalFormatting>
  <conditionalFormatting sqref="AF30">
    <cfRule type="cellIs" dxfId="344" priority="180" operator="lessThan">
      <formula>$C$4</formula>
    </cfRule>
  </conditionalFormatting>
  <conditionalFormatting sqref="AF31">
    <cfRule type="cellIs" dxfId="343" priority="181" operator="lessThan">
      <formula>$C$4</formula>
    </cfRule>
  </conditionalFormatting>
  <conditionalFormatting sqref="AF32">
    <cfRule type="cellIs" dxfId="342" priority="182" operator="lessThan">
      <formula>$C$4</formula>
    </cfRule>
  </conditionalFormatting>
  <conditionalFormatting sqref="AF33">
    <cfRule type="cellIs" dxfId="341" priority="183" operator="lessThan">
      <formula>$C$4</formula>
    </cfRule>
  </conditionalFormatting>
  <conditionalFormatting sqref="AF34">
    <cfRule type="cellIs" dxfId="340" priority="184" operator="lessThan">
      <formula>$C$4</formula>
    </cfRule>
  </conditionalFormatting>
  <conditionalFormatting sqref="AF35">
    <cfRule type="cellIs" dxfId="339" priority="185" operator="lessThan">
      <formula>$C$4</formula>
    </cfRule>
  </conditionalFormatting>
  <conditionalFormatting sqref="AF36">
    <cfRule type="cellIs" dxfId="338" priority="186" operator="lessThan">
      <formula>$C$4</formula>
    </cfRule>
  </conditionalFormatting>
  <conditionalFormatting sqref="AF37">
    <cfRule type="cellIs" dxfId="337" priority="187" operator="lessThan">
      <formula>$C$4</formula>
    </cfRule>
  </conditionalFormatting>
  <conditionalFormatting sqref="AF38">
    <cfRule type="cellIs" dxfId="336" priority="188" operator="lessThan">
      <formula>$C$4</formula>
    </cfRule>
  </conditionalFormatting>
  <conditionalFormatting sqref="AF39">
    <cfRule type="cellIs" dxfId="335" priority="189" operator="lessThan">
      <formula>$C$4</formula>
    </cfRule>
  </conditionalFormatting>
  <conditionalFormatting sqref="AF40">
    <cfRule type="cellIs" dxfId="334" priority="190" operator="lessThan">
      <formula>$C$4</formula>
    </cfRule>
  </conditionalFormatting>
  <conditionalFormatting sqref="AF41">
    <cfRule type="cellIs" dxfId="333" priority="191" operator="lessThan">
      <formula>$C$4</formula>
    </cfRule>
  </conditionalFormatting>
  <conditionalFormatting sqref="AF42">
    <cfRule type="cellIs" dxfId="332" priority="192" operator="lessThan">
      <formula>$C$4</formula>
    </cfRule>
  </conditionalFormatting>
  <conditionalFormatting sqref="AF43">
    <cfRule type="cellIs" dxfId="331" priority="193" operator="lessThan">
      <formula>$C$4</formula>
    </cfRule>
  </conditionalFormatting>
  <conditionalFormatting sqref="AF44">
    <cfRule type="cellIs" dxfId="330" priority="194" operator="lessThan">
      <formula>$C$4</formula>
    </cfRule>
  </conditionalFormatting>
  <conditionalFormatting sqref="AF45">
    <cfRule type="cellIs" dxfId="329" priority="195" operator="lessThan">
      <formula>$C$4</formula>
    </cfRule>
  </conditionalFormatting>
  <conditionalFormatting sqref="AF46">
    <cfRule type="cellIs" dxfId="328" priority="196" operator="lessThan">
      <formula>$C$4</formula>
    </cfRule>
  </conditionalFormatting>
  <conditionalFormatting sqref="AF47">
    <cfRule type="cellIs" dxfId="327" priority="197" operator="lessThan">
      <formula>$C$4</formula>
    </cfRule>
  </conditionalFormatting>
  <conditionalFormatting sqref="AF48">
    <cfRule type="cellIs" dxfId="326" priority="198" operator="lessThan">
      <formula>$C$4</formula>
    </cfRule>
  </conditionalFormatting>
  <conditionalFormatting sqref="AF49">
    <cfRule type="cellIs" dxfId="325" priority="199" operator="lessThan">
      <formula>$C$4</formula>
    </cfRule>
  </conditionalFormatting>
  <conditionalFormatting sqref="AF50">
    <cfRule type="cellIs" dxfId="324" priority="200" operator="lessThan">
      <formula>$C$4</formula>
    </cfRule>
  </conditionalFormatting>
  <conditionalFormatting sqref="AL11">
    <cfRule type="cellIs" dxfId="323" priority="201" operator="lessThan">
      <formula>$C$4</formula>
    </cfRule>
  </conditionalFormatting>
  <conditionalFormatting sqref="AL12">
    <cfRule type="cellIs" dxfId="322" priority="202" operator="lessThan">
      <formula>$C$4</formula>
    </cfRule>
  </conditionalFormatting>
  <conditionalFormatting sqref="AL13">
    <cfRule type="cellIs" dxfId="321" priority="203" operator="lessThan">
      <formula>$C$4</formula>
    </cfRule>
  </conditionalFormatting>
  <conditionalFormatting sqref="AL14">
    <cfRule type="cellIs" dxfId="320" priority="204" operator="lessThan">
      <formula>$C$4</formula>
    </cfRule>
  </conditionalFormatting>
  <conditionalFormatting sqref="AL15">
    <cfRule type="cellIs" dxfId="319" priority="205" operator="lessThan">
      <formula>$C$4</formula>
    </cfRule>
  </conditionalFormatting>
  <conditionalFormatting sqref="AL16">
    <cfRule type="cellIs" dxfId="318" priority="206" operator="lessThan">
      <formula>$C$4</formula>
    </cfRule>
  </conditionalFormatting>
  <conditionalFormatting sqref="AL17">
    <cfRule type="cellIs" dxfId="317" priority="207" operator="lessThan">
      <formula>$C$4</formula>
    </cfRule>
  </conditionalFormatting>
  <conditionalFormatting sqref="AL18">
    <cfRule type="cellIs" dxfId="316" priority="208" operator="lessThan">
      <formula>$C$4</formula>
    </cfRule>
  </conditionalFormatting>
  <conditionalFormatting sqref="AL19">
    <cfRule type="cellIs" dxfId="315" priority="209" operator="lessThan">
      <formula>$C$4</formula>
    </cfRule>
  </conditionalFormatting>
  <conditionalFormatting sqref="AL20">
    <cfRule type="cellIs" dxfId="314" priority="210" operator="lessThan">
      <formula>$C$4</formula>
    </cfRule>
  </conditionalFormatting>
  <conditionalFormatting sqref="AL21">
    <cfRule type="cellIs" dxfId="313" priority="211" operator="lessThan">
      <formula>$C$4</formula>
    </cfRule>
  </conditionalFormatting>
  <conditionalFormatting sqref="AL22">
    <cfRule type="cellIs" dxfId="312" priority="212" operator="lessThan">
      <formula>$C$4</formula>
    </cfRule>
  </conditionalFormatting>
  <conditionalFormatting sqref="AL23">
    <cfRule type="cellIs" dxfId="311" priority="213" operator="lessThan">
      <formula>$C$4</formula>
    </cfRule>
  </conditionalFormatting>
  <conditionalFormatting sqref="AL24">
    <cfRule type="cellIs" dxfId="310" priority="214" operator="lessThan">
      <formula>$C$4</formula>
    </cfRule>
  </conditionalFormatting>
  <conditionalFormatting sqref="AL25">
    <cfRule type="cellIs" dxfId="309" priority="215" operator="lessThan">
      <formula>$C$4</formula>
    </cfRule>
  </conditionalFormatting>
  <conditionalFormatting sqref="AL26">
    <cfRule type="cellIs" dxfId="308" priority="216" operator="lessThan">
      <formula>$C$4</formula>
    </cfRule>
  </conditionalFormatting>
  <conditionalFormatting sqref="AL27">
    <cfRule type="cellIs" dxfId="307" priority="217" operator="lessThan">
      <formula>$C$4</formula>
    </cfRule>
  </conditionalFormatting>
  <conditionalFormatting sqref="AL28">
    <cfRule type="cellIs" dxfId="306" priority="218" operator="lessThan">
      <formula>$C$4</formula>
    </cfRule>
  </conditionalFormatting>
  <conditionalFormatting sqref="AL29">
    <cfRule type="cellIs" dxfId="305" priority="219" operator="lessThan">
      <formula>$C$4</formula>
    </cfRule>
  </conditionalFormatting>
  <conditionalFormatting sqref="AL30">
    <cfRule type="cellIs" dxfId="304" priority="220" operator="lessThan">
      <formula>$C$4</formula>
    </cfRule>
  </conditionalFormatting>
  <conditionalFormatting sqref="AL31">
    <cfRule type="cellIs" dxfId="303" priority="221" operator="lessThan">
      <formula>$C$4</formula>
    </cfRule>
  </conditionalFormatting>
  <conditionalFormatting sqref="AL32">
    <cfRule type="cellIs" dxfId="302" priority="222" operator="lessThan">
      <formula>$C$4</formula>
    </cfRule>
  </conditionalFormatting>
  <conditionalFormatting sqref="AL33">
    <cfRule type="cellIs" dxfId="301" priority="223" operator="lessThan">
      <formula>$C$4</formula>
    </cfRule>
  </conditionalFormatting>
  <conditionalFormatting sqref="AL34">
    <cfRule type="cellIs" dxfId="300" priority="224" operator="lessThan">
      <formula>$C$4</formula>
    </cfRule>
  </conditionalFormatting>
  <conditionalFormatting sqref="AL35">
    <cfRule type="cellIs" dxfId="299" priority="225" operator="lessThan">
      <formula>$C$4</formula>
    </cfRule>
  </conditionalFormatting>
  <conditionalFormatting sqref="AL36">
    <cfRule type="cellIs" dxfId="298" priority="226" operator="lessThan">
      <formula>$C$4</formula>
    </cfRule>
  </conditionalFormatting>
  <conditionalFormatting sqref="AL37">
    <cfRule type="cellIs" dxfId="297" priority="227" operator="lessThan">
      <formula>$C$4</formula>
    </cfRule>
  </conditionalFormatting>
  <conditionalFormatting sqref="AL38">
    <cfRule type="cellIs" dxfId="296" priority="228" operator="lessThan">
      <formula>$C$4</formula>
    </cfRule>
  </conditionalFormatting>
  <conditionalFormatting sqref="AL39">
    <cfRule type="cellIs" dxfId="295" priority="229" operator="lessThan">
      <formula>$C$4</formula>
    </cfRule>
  </conditionalFormatting>
  <conditionalFormatting sqref="AL40">
    <cfRule type="cellIs" dxfId="294" priority="230" operator="lessThan">
      <formula>$C$4</formula>
    </cfRule>
  </conditionalFormatting>
  <conditionalFormatting sqref="AL41">
    <cfRule type="cellIs" dxfId="293" priority="231" operator="lessThan">
      <formula>$C$4</formula>
    </cfRule>
  </conditionalFormatting>
  <conditionalFormatting sqref="AL42">
    <cfRule type="cellIs" dxfId="292" priority="232" operator="lessThan">
      <formula>$C$4</formula>
    </cfRule>
  </conditionalFormatting>
  <conditionalFormatting sqref="AL43">
    <cfRule type="cellIs" dxfId="291" priority="233" operator="lessThan">
      <formula>$C$4</formula>
    </cfRule>
  </conditionalFormatting>
  <conditionalFormatting sqref="AL44">
    <cfRule type="cellIs" dxfId="290" priority="234" operator="lessThan">
      <formula>$C$4</formula>
    </cfRule>
  </conditionalFormatting>
  <conditionalFormatting sqref="AL45">
    <cfRule type="cellIs" dxfId="289" priority="235" operator="lessThan">
      <formula>$C$4</formula>
    </cfRule>
  </conditionalFormatting>
  <conditionalFormatting sqref="AL46">
    <cfRule type="cellIs" dxfId="288" priority="236" operator="lessThan">
      <formula>$C$4</formula>
    </cfRule>
  </conditionalFormatting>
  <conditionalFormatting sqref="AL47">
    <cfRule type="cellIs" dxfId="287" priority="237" operator="lessThan">
      <formula>$C$4</formula>
    </cfRule>
  </conditionalFormatting>
  <conditionalFormatting sqref="AL48">
    <cfRule type="cellIs" dxfId="286" priority="238" operator="lessThan">
      <formula>$C$4</formula>
    </cfRule>
  </conditionalFormatting>
  <conditionalFormatting sqref="AL49">
    <cfRule type="cellIs" dxfId="285" priority="239" operator="lessThan">
      <formula>$C$4</formula>
    </cfRule>
  </conditionalFormatting>
  <conditionalFormatting sqref="AL50">
    <cfRule type="cellIs" dxfId="284" priority="240" operator="lessThan">
      <formula>$C$4</formula>
    </cfRule>
  </conditionalFormatting>
  <conditionalFormatting sqref="AR11">
    <cfRule type="cellIs" dxfId="283" priority="241" operator="lessThan">
      <formula>$C$4</formula>
    </cfRule>
  </conditionalFormatting>
  <conditionalFormatting sqref="AR12">
    <cfRule type="cellIs" dxfId="282" priority="242" operator="lessThan">
      <formula>$C$4</formula>
    </cfRule>
  </conditionalFormatting>
  <conditionalFormatting sqref="AR13">
    <cfRule type="cellIs" dxfId="281" priority="243" operator="lessThan">
      <formula>$C$4</formula>
    </cfRule>
  </conditionalFormatting>
  <conditionalFormatting sqref="AR14">
    <cfRule type="cellIs" dxfId="280" priority="244" operator="lessThan">
      <formula>$C$4</formula>
    </cfRule>
  </conditionalFormatting>
  <conditionalFormatting sqref="AR15">
    <cfRule type="cellIs" dxfId="279" priority="245" operator="lessThan">
      <formula>$C$4</formula>
    </cfRule>
  </conditionalFormatting>
  <conditionalFormatting sqref="AR16">
    <cfRule type="cellIs" dxfId="278" priority="246" operator="lessThan">
      <formula>$C$4</formula>
    </cfRule>
  </conditionalFormatting>
  <conditionalFormatting sqref="AR17">
    <cfRule type="cellIs" dxfId="277" priority="247" operator="lessThan">
      <formula>$C$4</formula>
    </cfRule>
  </conditionalFormatting>
  <conditionalFormatting sqref="AR18">
    <cfRule type="cellIs" dxfId="276" priority="248" operator="lessThan">
      <formula>$C$4</formula>
    </cfRule>
  </conditionalFormatting>
  <conditionalFormatting sqref="AR19">
    <cfRule type="cellIs" dxfId="275" priority="249" operator="lessThan">
      <formula>$C$4</formula>
    </cfRule>
  </conditionalFormatting>
  <conditionalFormatting sqref="AR20">
    <cfRule type="cellIs" dxfId="274" priority="250" operator="lessThan">
      <formula>$C$4</formula>
    </cfRule>
  </conditionalFormatting>
  <conditionalFormatting sqref="AR21">
    <cfRule type="cellIs" dxfId="273" priority="251" operator="lessThan">
      <formula>$C$4</formula>
    </cfRule>
  </conditionalFormatting>
  <conditionalFormatting sqref="AR22">
    <cfRule type="cellIs" dxfId="272" priority="252" operator="lessThan">
      <formula>$C$4</formula>
    </cfRule>
  </conditionalFormatting>
  <conditionalFormatting sqref="AR23">
    <cfRule type="cellIs" dxfId="271" priority="253" operator="lessThan">
      <formula>$C$4</formula>
    </cfRule>
  </conditionalFormatting>
  <conditionalFormatting sqref="AR24">
    <cfRule type="cellIs" dxfId="270" priority="254" operator="lessThan">
      <formula>$C$4</formula>
    </cfRule>
  </conditionalFormatting>
  <conditionalFormatting sqref="AR25">
    <cfRule type="cellIs" dxfId="269" priority="255" operator="lessThan">
      <formula>$C$4</formula>
    </cfRule>
  </conditionalFormatting>
  <conditionalFormatting sqref="AR26">
    <cfRule type="cellIs" dxfId="268" priority="256" operator="lessThan">
      <formula>$C$4</formula>
    </cfRule>
  </conditionalFormatting>
  <conditionalFormatting sqref="AR27">
    <cfRule type="cellIs" dxfId="267" priority="257" operator="lessThan">
      <formula>$C$4</formula>
    </cfRule>
  </conditionalFormatting>
  <conditionalFormatting sqref="AR28">
    <cfRule type="cellIs" dxfId="266" priority="258" operator="lessThan">
      <formula>$C$4</formula>
    </cfRule>
  </conditionalFormatting>
  <conditionalFormatting sqref="AR29">
    <cfRule type="cellIs" dxfId="265" priority="259" operator="lessThan">
      <formula>$C$4</formula>
    </cfRule>
  </conditionalFormatting>
  <conditionalFormatting sqref="AR30">
    <cfRule type="cellIs" dxfId="264" priority="260" operator="lessThan">
      <formula>$C$4</formula>
    </cfRule>
  </conditionalFormatting>
  <conditionalFormatting sqref="AR31">
    <cfRule type="cellIs" dxfId="263" priority="261" operator="lessThan">
      <formula>$C$4</formula>
    </cfRule>
  </conditionalFormatting>
  <conditionalFormatting sqref="AR32">
    <cfRule type="cellIs" dxfId="262" priority="262" operator="lessThan">
      <formula>$C$4</formula>
    </cfRule>
  </conditionalFormatting>
  <conditionalFormatting sqref="AR33">
    <cfRule type="cellIs" dxfId="261" priority="263" operator="lessThan">
      <formula>$C$4</formula>
    </cfRule>
  </conditionalFormatting>
  <conditionalFormatting sqref="AR34">
    <cfRule type="cellIs" dxfId="260" priority="264" operator="lessThan">
      <formula>$C$4</formula>
    </cfRule>
  </conditionalFormatting>
  <conditionalFormatting sqref="AR35">
    <cfRule type="cellIs" dxfId="259" priority="265" operator="lessThan">
      <formula>$C$4</formula>
    </cfRule>
  </conditionalFormatting>
  <conditionalFormatting sqref="AR36">
    <cfRule type="cellIs" dxfId="258" priority="266" operator="lessThan">
      <formula>$C$4</formula>
    </cfRule>
  </conditionalFormatting>
  <conditionalFormatting sqref="AR37">
    <cfRule type="cellIs" dxfId="257" priority="267" operator="lessThan">
      <formula>$C$4</formula>
    </cfRule>
  </conditionalFormatting>
  <conditionalFormatting sqref="AR38">
    <cfRule type="cellIs" dxfId="256" priority="268" operator="lessThan">
      <formula>$C$4</formula>
    </cfRule>
  </conditionalFormatting>
  <conditionalFormatting sqref="AR39">
    <cfRule type="cellIs" dxfId="255" priority="269" operator="lessThan">
      <formula>$C$4</formula>
    </cfRule>
  </conditionalFormatting>
  <conditionalFormatting sqref="AR40">
    <cfRule type="cellIs" dxfId="254" priority="270" operator="lessThan">
      <formula>$C$4</formula>
    </cfRule>
  </conditionalFormatting>
  <conditionalFormatting sqref="AR41">
    <cfRule type="cellIs" dxfId="253" priority="271" operator="lessThan">
      <formula>$C$4</formula>
    </cfRule>
  </conditionalFormatting>
  <conditionalFormatting sqref="AR42">
    <cfRule type="cellIs" dxfId="252" priority="272" operator="lessThan">
      <formula>$C$4</formula>
    </cfRule>
  </conditionalFormatting>
  <conditionalFormatting sqref="AR43">
    <cfRule type="cellIs" dxfId="251" priority="273" operator="lessThan">
      <formula>$C$4</formula>
    </cfRule>
  </conditionalFormatting>
  <conditionalFormatting sqref="AR44">
    <cfRule type="cellIs" dxfId="250" priority="274" operator="lessThan">
      <formula>$C$4</formula>
    </cfRule>
  </conditionalFormatting>
  <conditionalFormatting sqref="AR45">
    <cfRule type="cellIs" dxfId="249" priority="275" operator="lessThan">
      <formula>$C$4</formula>
    </cfRule>
  </conditionalFormatting>
  <conditionalFormatting sqref="AR46">
    <cfRule type="cellIs" dxfId="248" priority="276" operator="lessThan">
      <formula>$C$4</formula>
    </cfRule>
  </conditionalFormatting>
  <conditionalFormatting sqref="AR47">
    <cfRule type="cellIs" dxfId="247" priority="277" operator="lessThan">
      <formula>$C$4</formula>
    </cfRule>
  </conditionalFormatting>
  <conditionalFormatting sqref="AR48">
    <cfRule type="cellIs" dxfId="246" priority="278" operator="lessThan">
      <formula>$C$4</formula>
    </cfRule>
  </conditionalFormatting>
  <conditionalFormatting sqref="AR49">
    <cfRule type="cellIs" dxfId="245" priority="279" operator="lessThan">
      <formula>$C$4</formula>
    </cfRule>
  </conditionalFormatting>
  <conditionalFormatting sqref="AR50">
    <cfRule type="cellIs" dxfId="244" priority="280" operator="lessThan">
      <formula>$C$4</formula>
    </cfRule>
  </conditionalFormatting>
  <conditionalFormatting sqref="AY11">
    <cfRule type="cellIs" dxfId="243" priority="281" operator="lessThan">
      <formula>$C$4</formula>
    </cfRule>
  </conditionalFormatting>
  <conditionalFormatting sqref="AY12">
    <cfRule type="cellIs" dxfId="242" priority="282" operator="lessThan">
      <formula>$C$4</formula>
    </cfRule>
  </conditionalFormatting>
  <conditionalFormatting sqref="AY13">
    <cfRule type="cellIs" dxfId="241" priority="283" operator="lessThan">
      <formula>$C$4</formula>
    </cfRule>
  </conditionalFormatting>
  <conditionalFormatting sqref="AY14">
    <cfRule type="cellIs" dxfId="240" priority="284" operator="lessThan">
      <formula>$C$4</formula>
    </cfRule>
  </conditionalFormatting>
  <conditionalFormatting sqref="AY15">
    <cfRule type="cellIs" dxfId="239" priority="285" operator="lessThan">
      <formula>$C$4</formula>
    </cfRule>
  </conditionalFormatting>
  <conditionalFormatting sqref="AY16">
    <cfRule type="cellIs" dxfId="238" priority="286" operator="lessThan">
      <formula>$C$4</formula>
    </cfRule>
  </conditionalFormatting>
  <conditionalFormatting sqref="AY17">
    <cfRule type="cellIs" dxfId="237" priority="287" operator="lessThan">
      <formula>$C$4</formula>
    </cfRule>
  </conditionalFormatting>
  <conditionalFormatting sqref="AY18">
    <cfRule type="cellIs" dxfId="236" priority="288" operator="lessThan">
      <formula>$C$4</formula>
    </cfRule>
  </conditionalFormatting>
  <conditionalFormatting sqref="AY19">
    <cfRule type="cellIs" dxfId="235" priority="289" operator="lessThan">
      <formula>$C$4</formula>
    </cfRule>
  </conditionalFormatting>
  <conditionalFormatting sqref="AY20">
    <cfRule type="cellIs" dxfId="234" priority="290" operator="lessThan">
      <formula>$C$4</formula>
    </cfRule>
  </conditionalFormatting>
  <conditionalFormatting sqref="AY21">
    <cfRule type="cellIs" dxfId="233" priority="291" operator="lessThan">
      <formula>$C$4</formula>
    </cfRule>
  </conditionalFormatting>
  <conditionalFormatting sqref="AY22">
    <cfRule type="cellIs" dxfId="232" priority="292" operator="lessThan">
      <formula>$C$4</formula>
    </cfRule>
  </conditionalFormatting>
  <conditionalFormatting sqref="AY23">
    <cfRule type="cellIs" dxfId="231" priority="293" operator="lessThan">
      <formula>$C$4</formula>
    </cfRule>
  </conditionalFormatting>
  <conditionalFormatting sqref="AY24">
    <cfRule type="cellIs" dxfId="230" priority="294" operator="lessThan">
      <formula>$C$4</formula>
    </cfRule>
  </conditionalFormatting>
  <conditionalFormatting sqref="AY25">
    <cfRule type="cellIs" dxfId="229" priority="295" operator="lessThan">
      <formula>$C$4</formula>
    </cfRule>
  </conditionalFormatting>
  <conditionalFormatting sqref="AY26">
    <cfRule type="cellIs" dxfId="228" priority="296" operator="lessThan">
      <formula>$C$4</formula>
    </cfRule>
  </conditionalFormatting>
  <conditionalFormatting sqref="AY27">
    <cfRule type="cellIs" dxfId="227" priority="297" operator="lessThan">
      <formula>$C$4</formula>
    </cfRule>
  </conditionalFormatting>
  <conditionalFormatting sqref="AY28">
    <cfRule type="cellIs" dxfId="226" priority="298" operator="lessThan">
      <formula>$C$4</formula>
    </cfRule>
  </conditionalFormatting>
  <conditionalFormatting sqref="AY29">
    <cfRule type="cellIs" dxfId="225" priority="299" operator="lessThan">
      <formula>$C$4</formula>
    </cfRule>
  </conditionalFormatting>
  <conditionalFormatting sqref="AY30">
    <cfRule type="cellIs" dxfId="224" priority="300" operator="lessThan">
      <formula>$C$4</formula>
    </cfRule>
  </conditionalFormatting>
  <conditionalFormatting sqref="AY31">
    <cfRule type="cellIs" dxfId="223" priority="301" operator="lessThan">
      <formula>$C$4</formula>
    </cfRule>
  </conditionalFormatting>
  <conditionalFormatting sqref="AY32">
    <cfRule type="cellIs" dxfId="222" priority="302" operator="lessThan">
      <formula>$C$4</formula>
    </cfRule>
  </conditionalFormatting>
  <conditionalFormatting sqref="AY33">
    <cfRule type="cellIs" dxfId="221" priority="303" operator="lessThan">
      <formula>$C$4</formula>
    </cfRule>
  </conditionalFormatting>
  <conditionalFormatting sqref="AY34">
    <cfRule type="cellIs" dxfId="220" priority="304" operator="lessThan">
      <formula>$C$4</formula>
    </cfRule>
  </conditionalFormatting>
  <conditionalFormatting sqref="AY35">
    <cfRule type="cellIs" dxfId="219" priority="305" operator="lessThan">
      <formula>$C$4</formula>
    </cfRule>
  </conditionalFormatting>
  <conditionalFormatting sqref="AY36">
    <cfRule type="cellIs" dxfId="218" priority="306" operator="lessThan">
      <formula>$C$4</formula>
    </cfRule>
  </conditionalFormatting>
  <conditionalFormatting sqref="AY37">
    <cfRule type="cellIs" dxfId="217" priority="307" operator="lessThan">
      <formula>$C$4</formula>
    </cfRule>
  </conditionalFormatting>
  <conditionalFormatting sqref="AY38">
    <cfRule type="cellIs" dxfId="216" priority="308" operator="lessThan">
      <formula>$C$4</formula>
    </cfRule>
  </conditionalFormatting>
  <conditionalFormatting sqref="AY39">
    <cfRule type="cellIs" dxfId="215" priority="309" operator="lessThan">
      <formula>$C$4</formula>
    </cfRule>
  </conditionalFormatting>
  <conditionalFormatting sqref="AY40">
    <cfRule type="cellIs" dxfId="214" priority="310" operator="lessThan">
      <formula>$C$4</formula>
    </cfRule>
  </conditionalFormatting>
  <conditionalFormatting sqref="AY41">
    <cfRule type="cellIs" dxfId="213" priority="311" operator="lessThan">
      <formula>$C$4</formula>
    </cfRule>
  </conditionalFormatting>
  <conditionalFormatting sqref="AY42">
    <cfRule type="cellIs" dxfId="212" priority="312" operator="lessThan">
      <formula>$C$4</formula>
    </cfRule>
  </conditionalFormatting>
  <conditionalFormatting sqref="AY43">
    <cfRule type="cellIs" dxfId="211" priority="313" operator="lessThan">
      <formula>$C$4</formula>
    </cfRule>
  </conditionalFormatting>
  <conditionalFormatting sqref="AY44">
    <cfRule type="cellIs" dxfId="210" priority="314" operator="lessThan">
      <formula>$C$4</formula>
    </cfRule>
  </conditionalFormatting>
  <conditionalFormatting sqref="AY45">
    <cfRule type="cellIs" dxfId="209" priority="315" operator="lessThan">
      <formula>$C$4</formula>
    </cfRule>
  </conditionalFormatting>
  <conditionalFormatting sqref="AY46">
    <cfRule type="cellIs" dxfId="208" priority="316" operator="lessThan">
      <formula>$C$4</formula>
    </cfRule>
  </conditionalFormatting>
  <conditionalFormatting sqref="AY47">
    <cfRule type="cellIs" dxfId="207" priority="317" operator="lessThan">
      <formula>$C$4</formula>
    </cfRule>
  </conditionalFormatting>
  <conditionalFormatting sqref="AY48">
    <cfRule type="cellIs" dxfId="206" priority="318" operator="lessThan">
      <formula>$C$4</formula>
    </cfRule>
  </conditionalFormatting>
  <conditionalFormatting sqref="AY49">
    <cfRule type="cellIs" dxfId="205" priority="319" operator="lessThan">
      <formula>$C$4</formula>
    </cfRule>
  </conditionalFormatting>
  <conditionalFormatting sqref="AY50">
    <cfRule type="cellIs" dxfId="204" priority="320" operator="lessThan">
      <formula>$C$4</formula>
    </cfRule>
  </conditionalFormatting>
  <conditionalFormatting sqref="G11">
    <cfRule type="cellIs" dxfId="203" priority="321" operator="lessThan">
      <formula>$C$4</formula>
    </cfRule>
  </conditionalFormatting>
  <conditionalFormatting sqref="G12">
    <cfRule type="cellIs" dxfId="202" priority="322" operator="lessThan">
      <formula>$C$4</formula>
    </cfRule>
  </conditionalFormatting>
  <conditionalFormatting sqref="G13">
    <cfRule type="cellIs" dxfId="201" priority="323" operator="lessThan">
      <formula>$C$4</formula>
    </cfRule>
  </conditionalFormatting>
  <conditionalFormatting sqref="G14">
    <cfRule type="cellIs" dxfId="200" priority="324" operator="lessThan">
      <formula>$C$4</formula>
    </cfRule>
  </conditionalFormatting>
  <conditionalFormatting sqref="G15">
    <cfRule type="cellIs" dxfId="199" priority="325" operator="lessThan">
      <formula>$C$4</formula>
    </cfRule>
  </conditionalFormatting>
  <conditionalFormatting sqref="G16">
    <cfRule type="cellIs" dxfId="198" priority="326" operator="lessThan">
      <formula>$C$4</formula>
    </cfRule>
  </conditionalFormatting>
  <conditionalFormatting sqref="G17">
    <cfRule type="cellIs" dxfId="197" priority="327" operator="lessThan">
      <formula>$C$4</formula>
    </cfRule>
  </conditionalFormatting>
  <conditionalFormatting sqref="G18">
    <cfRule type="cellIs" dxfId="196" priority="328" operator="lessThan">
      <formula>$C$4</formula>
    </cfRule>
  </conditionalFormatting>
  <conditionalFormatting sqref="G19">
    <cfRule type="cellIs" dxfId="195" priority="329" operator="lessThan">
      <formula>$C$4</formula>
    </cfRule>
  </conditionalFormatting>
  <conditionalFormatting sqref="G20">
    <cfRule type="cellIs" dxfId="194" priority="330" operator="lessThan">
      <formula>$C$4</formula>
    </cfRule>
  </conditionalFormatting>
  <conditionalFormatting sqref="G21">
    <cfRule type="cellIs" dxfId="193" priority="331" operator="lessThan">
      <formula>$C$4</formula>
    </cfRule>
  </conditionalFormatting>
  <conditionalFormatting sqref="G22">
    <cfRule type="cellIs" dxfId="192" priority="332" operator="lessThan">
      <formula>$C$4</formula>
    </cfRule>
  </conditionalFormatting>
  <conditionalFormatting sqref="G23">
    <cfRule type="cellIs" dxfId="191" priority="333" operator="lessThan">
      <formula>$C$4</formula>
    </cfRule>
  </conditionalFormatting>
  <conditionalFormatting sqref="G24">
    <cfRule type="cellIs" dxfId="190" priority="334" operator="lessThan">
      <formula>$C$4</formula>
    </cfRule>
  </conditionalFormatting>
  <conditionalFormatting sqref="G25">
    <cfRule type="cellIs" dxfId="189" priority="335" operator="lessThan">
      <formula>$C$4</formula>
    </cfRule>
  </conditionalFormatting>
  <conditionalFormatting sqref="G26">
    <cfRule type="cellIs" dxfId="188" priority="336" operator="lessThan">
      <formula>$C$4</formula>
    </cfRule>
  </conditionalFormatting>
  <conditionalFormatting sqref="G27">
    <cfRule type="cellIs" dxfId="187" priority="337" operator="lessThan">
      <formula>$C$4</formula>
    </cfRule>
  </conditionalFormatting>
  <conditionalFormatting sqref="G28">
    <cfRule type="cellIs" dxfId="186" priority="338" operator="lessThan">
      <formula>$C$4</formula>
    </cfRule>
  </conditionalFormatting>
  <conditionalFormatting sqref="G29">
    <cfRule type="cellIs" dxfId="185" priority="339" operator="lessThan">
      <formula>$C$4</formula>
    </cfRule>
  </conditionalFormatting>
  <conditionalFormatting sqref="G30">
    <cfRule type="cellIs" dxfId="184" priority="340" operator="lessThan">
      <formula>$C$4</formula>
    </cfRule>
  </conditionalFormatting>
  <conditionalFormatting sqref="G31">
    <cfRule type="cellIs" dxfId="183" priority="341" operator="lessThan">
      <formula>$C$4</formula>
    </cfRule>
  </conditionalFormatting>
  <conditionalFormatting sqref="G32">
    <cfRule type="cellIs" dxfId="182" priority="342" operator="lessThan">
      <formula>$C$4</formula>
    </cfRule>
  </conditionalFormatting>
  <conditionalFormatting sqref="G33">
    <cfRule type="cellIs" dxfId="181" priority="343" operator="lessThan">
      <formula>$C$4</formula>
    </cfRule>
  </conditionalFormatting>
  <conditionalFormatting sqref="G34">
    <cfRule type="cellIs" dxfId="180" priority="344" operator="lessThan">
      <formula>$C$4</formula>
    </cfRule>
  </conditionalFormatting>
  <conditionalFormatting sqref="G35">
    <cfRule type="cellIs" dxfId="179" priority="345" operator="lessThan">
      <formula>$C$4</formula>
    </cfRule>
  </conditionalFormatting>
  <conditionalFormatting sqref="G36">
    <cfRule type="cellIs" dxfId="178" priority="346" operator="lessThan">
      <formula>$C$4</formula>
    </cfRule>
  </conditionalFormatting>
  <conditionalFormatting sqref="G37">
    <cfRule type="cellIs" dxfId="177" priority="347" operator="lessThan">
      <formula>$C$4</formula>
    </cfRule>
  </conditionalFormatting>
  <conditionalFormatting sqref="G38">
    <cfRule type="cellIs" dxfId="176" priority="348" operator="lessThan">
      <formula>$C$4</formula>
    </cfRule>
  </conditionalFormatting>
  <conditionalFormatting sqref="G39">
    <cfRule type="cellIs" dxfId="175" priority="349" operator="lessThan">
      <formula>$C$4</formula>
    </cfRule>
  </conditionalFormatting>
  <conditionalFormatting sqref="G40">
    <cfRule type="cellIs" dxfId="174" priority="350" operator="lessThan">
      <formula>$C$4</formula>
    </cfRule>
  </conditionalFormatting>
  <conditionalFormatting sqref="G41">
    <cfRule type="cellIs" dxfId="173" priority="351" operator="lessThan">
      <formula>$C$4</formula>
    </cfRule>
  </conditionalFormatting>
  <conditionalFormatting sqref="G42">
    <cfRule type="cellIs" dxfId="172" priority="352" operator="lessThan">
      <formula>$C$4</formula>
    </cfRule>
  </conditionalFormatting>
  <conditionalFormatting sqref="G43">
    <cfRule type="cellIs" dxfId="171" priority="353" operator="lessThan">
      <formula>$C$4</formula>
    </cfRule>
  </conditionalFormatting>
  <conditionalFormatting sqref="G44">
    <cfRule type="cellIs" dxfId="170" priority="354" operator="lessThan">
      <formula>$C$4</formula>
    </cfRule>
  </conditionalFormatting>
  <conditionalFormatting sqref="G45">
    <cfRule type="cellIs" dxfId="169" priority="355" operator="lessThan">
      <formula>$C$4</formula>
    </cfRule>
  </conditionalFormatting>
  <conditionalFormatting sqref="G46">
    <cfRule type="cellIs" dxfId="168" priority="356" operator="lessThan">
      <formula>$C$4</formula>
    </cfRule>
  </conditionalFormatting>
  <conditionalFormatting sqref="G47">
    <cfRule type="cellIs" dxfId="167" priority="357" operator="lessThan">
      <formula>$C$4</formula>
    </cfRule>
  </conditionalFormatting>
  <conditionalFormatting sqref="G48">
    <cfRule type="cellIs" dxfId="166" priority="358" operator="lessThan">
      <formula>$C$4</formula>
    </cfRule>
  </conditionalFormatting>
  <conditionalFormatting sqref="G49">
    <cfRule type="cellIs" dxfId="165" priority="359" operator="lessThan">
      <formula>$C$4</formula>
    </cfRule>
  </conditionalFormatting>
  <conditionalFormatting sqref="G50">
    <cfRule type="cellIs" dxfId="164" priority="360" operator="lessThan">
      <formula>$C$4</formula>
    </cfRule>
  </conditionalFormatting>
  <conditionalFormatting sqref="H11">
    <cfRule type="cellIs" dxfId="163" priority="361" operator="lessThan">
      <formula>$C$4</formula>
    </cfRule>
  </conditionalFormatting>
  <conditionalFormatting sqref="H12">
    <cfRule type="cellIs" dxfId="162" priority="362" operator="lessThan">
      <formula>$C$4</formula>
    </cfRule>
  </conditionalFormatting>
  <conditionalFormatting sqref="H13">
    <cfRule type="cellIs" dxfId="161" priority="363" operator="lessThan">
      <formula>$C$4</formula>
    </cfRule>
  </conditionalFormatting>
  <conditionalFormatting sqref="H14">
    <cfRule type="cellIs" dxfId="160" priority="364" operator="lessThan">
      <formula>$C$4</formula>
    </cfRule>
  </conditionalFormatting>
  <conditionalFormatting sqref="H15">
    <cfRule type="cellIs" dxfId="159" priority="365" operator="lessThan">
      <formula>$C$4</formula>
    </cfRule>
  </conditionalFormatting>
  <conditionalFormatting sqref="H16">
    <cfRule type="cellIs" dxfId="158" priority="366" operator="lessThan">
      <formula>$C$4</formula>
    </cfRule>
  </conditionalFormatting>
  <conditionalFormatting sqref="H17">
    <cfRule type="cellIs" dxfId="157" priority="367" operator="lessThan">
      <formula>$C$4</formula>
    </cfRule>
  </conditionalFormatting>
  <conditionalFormatting sqref="H18">
    <cfRule type="cellIs" dxfId="156" priority="368" operator="lessThan">
      <formula>$C$4</formula>
    </cfRule>
  </conditionalFormatting>
  <conditionalFormatting sqref="H19">
    <cfRule type="cellIs" dxfId="155" priority="369" operator="lessThan">
      <formula>$C$4</formula>
    </cfRule>
  </conditionalFormatting>
  <conditionalFormatting sqref="H20">
    <cfRule type="cellIs" dxfId="154" priority="370" operator="lessThan">
      <formula>$C$4</formula>
    </cfRule>
  </conditionalFormatting>
  <conditionalFormatting sqref="H21">
    <cfRule type="cellIs" dxfId="153" priority="371" operator="lessThan">
      <formula>$C$4</formula>
    </cfRule>
  </conditionalFormatting>
  <conditionalFormatting sqref="H22">
    <cfRule type="cellIs" dxfId="152" priority="372" operator="lessThan">
      <formula>$C$4</formula>
    </cfRule>
  </conditionalFormatting>
  <conditionalFormatting sqref="H23">
    <cfRule type="cellIs" dxfId="151" priority="373" operator="lessThan">
      <formula>$C$4</formula>
    </cfRule>
  </conditionalFormatting>
  <conditionalFormatting sqref="H24">
    <cfRule type="cellIs" dxfId="150" priority="374" operator="lessThan">
      <formula>$C$4</formula>
    </cfRule>
  </conditionalFormatting>
  <conditionalFormatting sqref="H25">
    <cfRule type="cellIs" dxfId="149" priority="375" operator="lessThan">
      <formula>$C$4</formula>
    </cfRule>
  </conditionalFormatting>
  <conditionalFormatting sqref="H26">
    <cfRule type="cellIs" dxfId="148" priority="376" operator="lessThan">
      <formula>$C$4</formula>
    </cfRule>
  </conditionalFormatting>
  <conditionalFormatting sqref="H27">
    <cfRule type="cellIs" dxfId="147" priority="377" operator="lessThan">
      <formula>$C$4</formula>
    </cfRule>
  </conditionalFormatting>
  <conditionalFormatting sqref="H28">
    <cfRule type="cellIs" dxfId="146" priority="378" operator="lessThan">
      <formula>$C$4</formula>
    </cfRule>
  </conditionalFormatting>
  <conditionalFormatting sqref="H29">
    <cfRule type="cellIs" dxfId="145" priority="379" operator="lessThan">
      <formula>$C$4</formula>
    </cfRule>
  </conditionalFormatting>
  <conditionalFormatting sqref="H30">
    <cfRule type="cellIs" dxfId="144" priority="380" operator="lessThan">
      <formula>$C$4</formula>
    </cfRule>
  </conditionalFormatting>
  <conditionalFormatting sqref="H31">
    <cfRule type="cellIs" dxfId="143" priority="381" operator="lessThan">
      <formula>$C$4</formula>
    </cfRule>
  </conditionalFormatting>
  <conditionalFormatting sqref="H32">
    <cfRule type="cellIs" dxfId="142" priority="382" operator="lessThan">
      <formula>$C$4</formula>
    </cfRule>
  </conditionalFormatting>
  <conditionalFormatting sqref="H33">
    <cfRule type="cellIs" dxfId="141" priority="383" operator="lessThan">
      <formula>$C$4</formula>
    </cfRule>
  </conditionalFormatting>
  <conditionalFormatting sqref="H34">
    <cfRule type="cellIs" dxfId="140" priority="384" operator="lessThan">
      <formula>$C$4</formula>
    </cfRule>
  </conditionalFormatting>
  <conditionalFormatting sqref="H35">
    <cfRule type="cellIs" dxfId="139" priority="385" operator="lessThan">
      <formula>$C$4</formula>
    </cfRule>
  </conditionalFormatting>
  <conditionalFormatting sqref="H36">
    <cfRule type="cellIs" dxfId="138" priority="386" operator="lessThan">
      <formula>$C$4</formula>
    </cfRule>
  </conditionalFormatting>
  <conditionalFormatting sqref="H37">
    <cfRule type="cellIs" dxfId="137" priority="387" operator="lessThan">
      <formula>$C$4</formula>
    </cfRule>
  </conditionalFormatting>
  <conditionalFormatting sqref="H38">
    <cfRule type="cellIs" dxfId="136" priority="388" operator="lessThan">
      <formula>$C$4</formula>
    </cfRule>
  </conditionalFormatting>
  <conditionalFormatting sqref="H39">
    <cfRule type="cellIs" dxfId="135" priority="389" operator="lessThan">
      <formula>$C$4</formula>
    </cfRule>
  </conditionalFormatting>
  <conditionalFormatting sqref="H40">
    <cfRule type="cellIs" dxfId="134" priority="390" operator="lessThan">
      <formula>$C$4</formula>
    </cfRule>
  </conditionalFormatting>
  <conditionalFormatting sqref="H41">
    <cfRule type="cellIs" dxfId="133" priority="391" operator="lessThan">
      <formula>$C$4</formula>
    </cfRule>
  </conditionalFormatting>
  <conditionalFormatting sqref="H42">
    <cfRule type="cellIs" dxfId="132" priority="392" operator="lessThan">
      <formula>$C$4</formula>
    </cfRule>
  </conditionalFormatting>
  <conditionalFormatting sqref="H43">
    <cfRule type="cellIs" dxfId="131" priority="393" operator="lessThan">
      <formula>$C$4</formula>
    </cfRule>
  </conditionalFormatting>
  <conditionalFormatting sqref="H44">
    <cfRule type="cellIs" dxfId="130" priority="394" operator="lessThan">
      <formula>$C$4</formula>
    </cfRule>
  </conditionalFormatting>
  <conditionalFormatting sqref="H45">
    <cfRule type="cellIs" dxfId="129" priority="395" operator="lessThan">
      <formula>$C$4</formula>
    </cfRule>
  </conditionalFormatting>
  <conditionalFormatting sqref="H46">
    <cfRule type="cellIs" dxfId="128" priority="396" operator="lessThan">
      <formula>$C$4</formula>
    </cfRule>
  </conditionalFormatting>
  <conditionalFormatting sqref="H47">
    <cfRule type="cellIs" dxfId="127" priority="397" operator="lessThan">
      <formula>$C$4</formula>
    </cfRule>
  </conditionalFormatting>
  <conditionalFormatting sqref="H48">
    <cfRule type="cellIs" dxfId="126" priority="398" operator="lessThan">
      <formula>$C$4</formula>
    </cfRule>
  </conditionalFormatting>
  <conditionalFormatting sqref="H49">
    <cfRule type="cellIs" dxfId="125" priority="399" operator="lessThan">
      <formula>$C$4</formula>
    </cfRule>
  </conditionalFormatting>
  <conditionalFormatting sqref="H50">
    <cfRule type="cellIs" dxfId="124" priority="400" operator="lessThan">
      <formula>$C$4</formula>
    </cfRule>
  </conditionalFormatting>
  <conditionalFormatting sqref="I11">
    <cfRule type="cellIs" dxfId="123" priority="401" operator="lessThan">
      <formula>$C$4</formula>
    </cfRule>
  </conditionalFormatting>
  <conditionalFormatting sqref="I12">
    <cfRule type="cellIs" dxfId="122" priority="402" operator="lessThan">
      <formula>$C$4</formula>
    </cfRule>
  </conditionalFormatting>
  <conditionalFormatting sqref="I13">
    <cfRule type="cellIs" dxfId="121" priority="403" operator="lessThan">
      <formula>$C$4</formula>
    </cfRule>
  </conditionalFormatting>
  <conditionalFormatting sqref="I14">
    <cfRule type="cellIs" dxfId="120" priority="404" operator="lessThan">
      <formula>$C$4</formula>
    </cfRule>
  </conditionalFormatting>
  <conditionalFormatting sqref="I15">
    <cfRule type="cellIs" dxfId="119" priority="405" operator="lessThan">
      <formula>$C$4</formula>
    </cfRule>
  </conditionalFormatting>
  <conditionalFormatting sqref="I16">
    <cfRule type="cellIs" dxfId="118" priority="406" operator="lessThan">
      <formula>$C$4</formula>
    </cfRule>
  </conditionalFormatting>
  <conditionalFormatting sqref="I17">
    <cfRule type="cellIs" dxfId="117" priority="407" operator="lessThan">
      <formula>$C$4</formula>
    </cfRule>
  </conditionalFormatting>
  <conditionalFormatting sqref="I18">
    <cfRule type="cellIs" dxfId="116" priority="408" operator="lessThan">
      <formula>$C$4</formula>
    </cfRule>
  </conditionalFormatting>
  <conditionalFormatting sqref="I19">
    <cfRule type="cellIs" dxfId="115" priority="409" operator="lessThan">
      <formula>$C$4</formula>
    </cfRule>
  </conditionalFormatting>
  <conditionalFormatting sqref="I20">
    <cfRule type="cellIs" dxfId="114" priority="410" operator="lessThan">
      <formula>$C$4</formula>
    </cfRule>
  </conditionalFormatting>
  <conditionalFormatting sqref="I21">
    <cfRule type="cellIs" dxfId="113" priority="411" operator="lessThan">
      <formula>$C$4</formula>
    </cfRule>
  </conditionalFormatting>
  <conditionalFormatting sqref="I22">
    <cfRule type="cellIs" dxfId="112" priority="412" operator="lessThan">
      <formula>$C$4</formula>
    </cfRule>
  </conditionalFormatting>
  <conditionalFormatting sqref="I23">
    <cfRule type="cellIs" dxfId="111" priority="413" operator="lessThan">
      <formula>$C$4</formula>
    </cfRule>
  </conditionalFormatting>
  <conditionalFormatting sqref="I24">
    <cfRule type="cellIs" dxfId="110" priority="414" operator="lessThan">
      <formula>$C$4</formula>
    </cfRule>
  </conditionalFormatting>
  <conditionalFormatting sqref="I25">
    <cfRule type="cellIs" dxfId="109" priority="415" operator="lessThan">
      <formula>$C$4</formula>
    </cfRule>
  </conditionalFormatting>
  <conditionalFormatting sqref="I26">
    <cfRule type="cellIs" dxfId="108" priority="416" operator="lessThan">
      <formula>$C$4</formula>
    </cfRule>
  </conditionalFormatting>
  <conditionalFormatting sqref="I27">
    <cfRule type="cellIs" dxfId="107" priority="417" operator="lessThan">
      <formula>$C$4</formula>
    </cfRule>
  </conditionalFormatting>
  <conditionalFormatting sqref="I28">
    <cfRule type="cellIs" dxfId="106" priority="418" operator="lessThan">
      <formula>$C$4</formula>
    </cfRule>
  </conditionalFormatting>
  <conditionalFormatting sqref="I29">
    <cfRule type="cellIs" dxfId="105" priority="419" operator="lessThan">
      <formula>$C$4</formula>
    </cfRule>
  </conditionalFormatting>
  <conditionalFormatting sqref="I30">
    <cfRule type="cellIs" dxfId="104" priority="420" operator="lessThan">
      <formula>$C$4</formula>
    </cfRule>
  </conditionalFormatting>
  <conditionalFormatting sqref="I31">
    <cfRule type="cellIs" dxfId="103" priority="421" operator="lessThan">
      <formula>$C$4</formula>
    </cfRule>
  </conditionalFormatting>
  <conditionalFormatting sqref="I32">
    <cfRule type="cellIs" dxfId="102" priority="422" operator="lessThan">
      <formula>$C$4</formula>
    </cfRule>
  </conditionalFormatting>
  <conditionalFormatting sqref="I33">
    <cfRule type="cellIs" dxfId="101" priority="423" operator="lessThan">
      <formula>$C$4</formula>
    </cfRule>
  </conditionalFormatting>
  <conditionalFormatting sqref="I34">
    <cfRule type="cellIs" dxfId="100" priority="424" operator="lessThan">
      <formula>$C$4</formula>
    </cfRule>
  </conditionalFormatting>
  <conditionalFormatting sqref="I35">
    <cfRule type="cellIs" dxfId="99" priority="425" operator="lessThan">
      <formula>$C$4</formula>
    </cfRule>
  </conditionalFormatting>
  <conditionalFormatting sqref="I36">
    <cfRule type="cellIs" dxfId="98" priority="426" operator="lessThan">
      <formula>$C$4</formula>
    </cfRule>
  </conditionalFormatting>
  <conditionalFormatting sqref="I37">
    <cfRule type="cellIs" dxfId="97" priority="427" operator="lessThan">
      <formula>$C$4</formula>
    </cfRule>
  </conditionalFormatting>
  <conditionalFormatting sqref="I38">
    <cfRule type="cellIs" dxfId="96" priority="428" operator="lessThan">
      <formula>$C$4</formula>
    </cfRule>
  </conditionalFormatting>
  <conditionalFormatting sqref="I39">
    <cfRule type="cellIs" dxfId="95" priority="429" operator="lessThan">
      <formula>$C$4</formula>
    </cfRule>
  </conditionalFormatting>
  <conditionalFormatting sqref="I40">
    <cfRule type="cellIs" dxfId="94" priority="430" operator="lessThan">
      <formula>$C$4</formula>
    </cfRule>
  </conditionalFormatting>
  <conditionalFormatting sqref="I41">
    <cfRule type="cellIs" dxfId="93" priority="431" operator="lessThan">
      <formula>$C$4</formula>
    </cfRule>
  </conditionalFormatting>
  <conditionalFormatting sqref="I42">
    <cfRule type="cellIs" dxfId="92" priority="432" operator="lessThan">
      <formula>$C$4</formula>
    </cfRule>
  </conditionalFormatting>
  <conditionalFormatting sqref="I43">
    <cfRule type="cellIs" dxfId="91" priority="433" operator="lessThan">
      <formula>$C$4</formula>
    </cfRule>
  </conditionalFormatting>
  <conditionalFormatting sqref="I44">
    <cfRule type="cellIs" dxfId="90" priority="434" operator="lessThan">
      <formula>$C$4</formula>
    </cfRule>
  </conditionalFormatting>
  <conditionalFormatting sqref="I45">
    <cfRule type="cellIs" dxfId="89" priority="435" operator="lessThan">
      <formula>$C$4</formula>
    </cfRule>
  </conditionalFormatting>
  <conditionalFormatting sqref="I46">
    <cfRule type="cellIs" dxfId="88" priority="436" operator="lessThan">
      <formula>$C$4</formula>
    </cfRule>
  </conditionalFormatting>
  <conditionalFormatting sqref="I47">
    <cfRule type="cellIs" dxfId="87" priority="437" operator="lessThan">
      <formula>$C$4</formula>
    </cfRule>
  </conditionalFormatting>
  <conditionalFormatting sqref="I48">
    <cfRule type="cellIs" dxfId="86" priority="438" operator="lessThan">
      <formula>$C$4</formula>
    </cfRule>
  </conditionalFormatting>
  <conditionalFormatting sqref="I49">
    <cfRule type="cellIs" dxfId="85" priority="439" operator="lessThan">
      <formula>$C$4</formula>
    </cfRule>
  </conditionalFormatting>
  <conditionalFormatting sqref="I50">
    <cfRule type="cellIs" dxfId="84" priority="440" operator="lessThan">
      <formula>$C$4</formula>
    </cfRule>
  </conditionalFormatting>
  <conditionalFormatting sqref="I52">
    <cfRule type="cellIs" dxfId="83" priority="441" operator="lessThan">
      <formula>$C$4</formula>
    </cfRule>
  </conditionalFormatting>
  <conditionalFormatting sqref="J11">
    <cfRule type="cellIs" dxfId="82" priority="442" operator="lessThan">
      <formula>$C$4</formula>
    </cfRule>
  </conditionalFormatting>
  <conditionalFormatting sqref="J12">
    <cfRule type="cellIs" dxfId="81" priority="443" operator="lessThan">
      <formula>$C$4</formula>
    </cfRule>
  </conditionalFormatting>
  <conditionalFormatting sqref="J13">
    <cfRule type="cellIs" dxfId="80" priority="444" operator="lessThan">
      <formula>$C$4</formula>
    </cfRule>
  </conditionalFormatting>
  <conditionalFormatting sqref="J14">
    <cfRule type="cellIs" dxfId="79" priority="445" operator="lessThan">
      <formula>$C$4</formula>
    </cfRule>
  </conditionalFormatting>
  <conditionalFormatting sqref="J15">
    <cfRule type="cellIs" dxfId="78" priority="446" operator="lessThan">
      <formula>$C$4</formula>
    </cfRule>
  </conditionalFormatting>
  <conditionalFormatting sqref="J16">
    <cfRule type="cellIs" dxfId="77" priority="447" operator="lessThan">
      <formula>$C$4</formula>
    </cfRule>
  </conditionalFormatting>
  <conditionalFormatting sqref="J17">
    <cfRule type="cellIs" dxfId="76" priority="448" operator="lessThan">
      <formula>$C$4</formula>
    </cfRule>
  </conditionalFormatting>
  <conditionalFormatting sqref="J18">
    <cfRule type="cellIs" dxfId="75" priority="449" operator="lessThan">
      <formula>$C$4</formula>
    </cfRule>
  </conditionalFormatting>
  <conditionalFormatting sqref="J19">
    <cfRule type="cellIs" dxfId="74" priority="450" operator="lessThan">
      <formula>$C$4</formula>
    </cfRule>
  </conditionalFormatting>
  <conditionalFormatting sqref="J20">
    <cfRule type="cellIs" dxfId="73" priority="451" operator="lessThan">
      <formula>$C$4</formula>
    </cfRule>
  </conditionalFormatting>
  <conditionalFormatting sqref="J21">
    <cfRule type="cellIs" dxfId="72" priority="452" operator="lessThan">
      <formula>$C$4</formula>
    </cfRule>
  </conditionalFormatting>
  <conditionalFormatting sqref="J22">
    <cfRule type="cellIs" dxfId="71" priority="453" operator="lessThan">
      <formula>$C$4</formula>
    </cfRule>
  </conditionalFormatting>
  <conditionalFormatting sqref="J23">
    <cfRule type="cellIs" dxfId="70" priority="454" operator="lessThan">
      <formula>$C$4</formula>
    </cfRule>
  </conditionalFormatting>
  <conditionalFormatting sqref="J24">
    <cfRule type="cellIs" dxfId="69" priority="455" operator="lessThan">
      <formula>$C$4</formula>
    </cfRule>
  </conditionalFormatting>
  <conditionalFormatting sqref="J25">
    <cfRule type="cellIs" dxfId="68" priority="456" operator="lessThan">
      <formula>$C$4</formula>
    </cfRule>
  </conditionalFormatting>
  <conditionalFormatting sqref="J26">
    <cfRule type="cellIs" dxfId="67" priority="457" operator="lessThan">
      <formula>$C$4</formula>
    </cfRule>
  </conditionalFormatting>
  <conditionalFormatting sqref="J27">
    <cfRule type="cellIs" dxfId="66" priority="458" operator="lessThan">
      <formula>$C$4</formula>
    </cfRule>
  </conditionalFormatting>
  <conditionalFormatting sqref="J28">
    <cfRule type="cellIs" dxfId="65" priority="459" operator="lessThan">
      <formula>$C$4</formula>
    </cfRule>
  </conditionalFormatting>
  <conditionalFormatting sqref="J29">
    <cfRule type="cellIs" dxfId="64" priority="460" operator="lessThan">
      <formula>$C$4</formula>
    </cfRule>
  </conditionalFormatting>
  <conditionalFormatting sqref="J30">
    <cfRule type="cellIs" dxfId="63" priority="461" operator="lessThan">
      <formula>$C$4</formula>
    </cfRule>
  </conditionalFormatting>
  <conditionalFormatting sqref="J31">
    <cfRule type="cellIs" dxfId="62" priority="462" operator="lessThan">
      <formula>$C$4</formula>
    </cfRule>
  </conditionalFormatting>
  <conditionalFormatting sqref="J32">
    <cfRule type="cellIs" dxfId="61" priority="463" operator="lessThan">
      <formula>$C$4</formula>
    </cfRule>
  </conditionalFormatting>
  <conditionalFormatting sqref="J33">
    <cfRule type="cellIs" dxfId="60" priority="464" operator="lessThan">
      <formula>$C$4</formula>
    </cfRule>
  </conditionalFormatting>
  <conditionalFormatting sqref="J34">
    <cfRule type="cellIs" dxfId="59" priority="465" operator="lessThan">
      <formula>$C$4</formula>
    </cfRule>
  </conditionalFormatting>
  <conditionalFormatting sqref="J35">
    <cfRule type="cellIs" dxfId="58" priority="466" operator="lessThan">
      <formula>$C$4</formula>
    </cfRule>
  </conditionalFormatting>
  <conditionalFormatting sqref="J36">
    <cfRule type="cellIs" dxfId="57" priority="467" operator="lessThan">
      <formula>$C$4</formula>
    </cfRule>
  </conditionalFormatting>
  <conditionalFormatting sqref="J37">
    <cfRule type="cellIs" dxfId="56" priority="468" operator="lessThan">
      <formula>$C$4</formula>
    </cfRule>
  </conditionalFormatting>
  <conditionalFormatting sqref="J38">
    <cfRule type="cellIs" dxfId="55" priority="469" operator="lessThan">
      <formula>$C$4</formula>
    </cfRule>
  </conditionalFormatting>
  <conditionalFormatting sqref="J39">
    <cfRule type="cellIs" dxfId="54" priority="470" operator="lessThan">
      <formula>$C$4</formula>
    </cfRule>
  </conditionalFormatting>
  <conditionalFormatting sqref="J40">
    <cfRule type="cellIs" dxfId="53" priority="471" operator="lessThan">
      <formula>$C$4</formula>
    </cfRule>
  </conditionalFormatting>
  <conditionalFormatting sqref="J41">
    <cfRule type="cellIs" dxfId="52" priority="472" operator="lessThan">
      <formula>$C$4</formula>
    </cfRule>
  </conditionalFormatting>
  <conditionalFormatting sqref="J42">
    <cfRule type="cellIs" dxfId="51" priority="473" operator="lessThan">
      <formula>$C$4</formula>
    </cfRule>
  </conditionalFormatting>
  <conditionalFormatting sqref="J43">
    <cfRule type="cellIs" dxfId="50" priority="474" operator="lessThan">
      <formula>$C$4</formula>
    </cfRule>
  </conditionalFormatting>
  <conditionalFormatting sqref="J44">
    <cfRule type="cellIs" dxfId="49" priority="475" operator="lessThan">
      <formula>$C$4</formula>
    </cfRule>
  </conditionalFormatting>
  <conditionalFormatting sqref="J45">
    <cfRule type="cellIs" dxfId="48" priority="476" operator="lessThan">
      <formula>$C$4</formula>
    </cfRule>
  </conditionalFormatting>
  <conditionalFormatting sqref="J46">
    <cfRule type="cellIs" dxfId="47" priority="477" operator="lessThan">
      <formula>$C$4</formula>
    </cfRule>
  </conditionalFormatting>
  <conditionalFormatting sqref="J47">
    <cfRule type="cellIs" dxfId="46" priority="478" operator="lessThan">
      <formula>$C$4</formula>
    </cfRule>
  </conditionalFormatting>
  <conditionalFormatting sqref="J48">
    <cfRule type="cellIs" dxfId="45" priority="479" operator="lessThan">
      <formula>$C$4</formula>
    </cfRule>
  </conditionalFormatting>
  <conditionalFormatting sqref="J49">
    <cfRule type="cellIs" dxfId="44" priority="480" operator="lessThan">
      <formula>$C$4</formula>
    </cfRule>
  </conditionalFormatting>
  <conditionalFormatting sqref="J50">
    <cfRule type="cellIs" dxfId="43" priority="481" operator="lessThan">
      <formula>$C$4</formula>
    </cfRule>
  </conditionalFormatting>
  <conditionalFormatting sqref="E11">
    <cfRule type="cellIs" dxfId="42" priority="482" operator="lessThan">
      <formula>$C$4</formula>
    </cfRule>
  </conditionalFormatting>
  <conditionalFormatting sqref="E12">
    <cfRule type="cellIs" dxfId="41" priority="483" operator="lessThan">
      <formula>$C$4</formula>
    </cfRule>
  </conditionalFormatting>
  <conditionalFormatting sqref="E13">
    <cfRule type="cellIs" dxfId="40" priority="484" operator="lessThan">
      <formula>$C$4</formula>
    </cfRule>
  </conditionalFormatting>
  <conditionalFormatting sqref="E14">
    <cfRule type="cellIs" dxfId="39" priority="485" operator="lessThan">
      <formula>$C$4</formula>
    </cfRule>
  </conditionalFormatting>
  <conditionalFormatting sqref="E15">
    <cfRule type="cellIs" dxfId="38" priority="486" operator="lessThan">
      <formula>$C$4</formula>
    </cfRule>
  </conditionalFormatting>
  <conditionalFormatting sqref="E16">
    <cfRule type="cellIs" dxfId="37" priority="487" operator="lessThan">
      <formula>$C$4</formula>
    </cfRule>
  </conditionalFormatting>
  <conditionalFormatting sqref="E17">
    <cfRule type="cellIs" dxfId="36" priority="488" operator="lessThan">
      <formula>$C$4</formula>
    </cfRule>
  </conditionalFormatting>
  <conditionalFormatting sqref="E18">
    <cfRule type="cellIs" dxfId="35" priority="489" operator="lessThan">
      <formula>$C$4</formula>
    </cfRule>
  </conditionalFormatting>
  <conditionalFormatting sqref="E19">
    <cfRule type="cellIs" dxfId="34" priority="490" operator="lessThan">
      <formula>$C$4</formula>
    </cfRule>
  </conditionalFormatting>
  <conditionalFormatting sqref="E20">
    <cfRule type="cellIs" dxfId="33" priority="491" operator="lessThan">
      <formula>$C$4</formula>
    </cfRule>
  </conditionalFormatting>
  <conditionalFormatting sqref="E21">
    <cfRule type="cellIs" dxfId="32" priority="492" operator="lessThan">
      <formula>$C$4</formula>
    </cfRule>
  </conditionalFormatting>
  <conditionalFormatting sqref="E22">
    <cfRule type="cellIs" dxfId="31" priority="493" operator="lessThan">
      <formula>$C$4</formula>
    </cfRule>
  </conditionalFormatting>
  <conditionalFormatting sqref="E23">
    <cfRule type="cellIs" dxfId="30" priority="494" operator="lessThan">
      <formula>$C$4</formula>
    </cfRule>
  </conditionalFormatting>
  <conditionalFormatting sqref="E24">
    <cfRule type="cellIs" dxfId="29" priority="495" operator="lessThan">
      <formula>$C$4</formula>
    </cfRule>
  </conditionalFormatting>
  <conditionalFormatting sqref="E25">
    <cfRule type="cellIs" dxfId="28" priority="496" operator="lessThan">
      <formula>$C$4</formula>
    </cfRule>
  </conditionalFormatting>
  <conditionalFormatting sqref="E26">
    <cfRule type="cellIs" dxfId="27" priority="497" operator="lessThan">
      <formula>$C$4</formula>
    </cfRule>
  </conditionalFormatting>
  <conditionalFormatting sqref="E27">
    <cfRule type="cellIs" dxfId="26" priority="498" operator="lessThan">
      <formula>$C$4</formula>
    </cfRule>
  </conditionalFormatting>
  <conditionalFormatting sqref="E28">
    <cfRule type="cellIs" dxfId="25" priority="499" operator="lessThan">
      <formula>$C$4</formula>
    </cfRule>
  </conditionalFormatting>
  <conditionalFormatting sqref="E29">
    <cfRule type="cellIs" dxfId="24" priority="500" operator="lessThan">
      <formula>$C$4</formula>
    </cfRule>
  </conditionalFormatting>
  <conditionalFormatting sqref="E30">
    <cfRule type="cellIs" dxfId="23" priority="501" operator="lessThan">
      <formula>$C$4</formula>
    </cfRule>
  </conditionalFormatting>
  <conditionalFormatting sqref="E31">
    <cfRule type="cellIs" dxfId="22" priority="502" operator="lessThan">
      <formula>$C$4</formula>
    </cfRule>
  </conditionalFormatting>
  <conditionalFormatting sqref="E32">
    <cfRule type="cellIs" dxfId="21" priority="503" operator="lessThan">
      <formula>$C$4</formula>
    </cfRule>
  </conditionalFormatting>
  <conditionalFormatting sqref="E33">
    <cfRule type="cellIs" dxfId="20" priority="504" operator="lessThan">
      <formula>$C$4</formula>
    </cfRule>
  </conditionalFormatting>
  <conditionalFormatting sqref="E34">
    <cfRule type="cellIs" dxfId="19" priority="505" operator="lessThan">
      <formula>$C$4</formula>
    </cfRule>
  </conditionalFormatting>
  <conditionalFormatting sqref="E35">
    <cfRule type="cellIs" dxfId="18" priority="506" operator="lessThan">
      <formula>$C$4</formula>
    </cfRule>
  </conditionalFormatting>
  <conditionalFormatting sqref="E36">
    <cfRule type="cellIs" dxfId="17" priority="507" operator="lessThan">
      <formula>$C$4</formula>
    </cfRule>
  </conditionalFormatting>
  <conditionalFormatting sqref="E37">
    <cfRule type="cellIs" dxfId="16" priority="508" operator="lessThan">
      <formula>$C$4</formula>
    </cfRule>
  </conditionalFormatting>
  <conditionalFormatting sqref="E38">
    <cfRule type="cellIs" dxfId="15" priority="509" operator="lessThan">
      <formula>$C$4</formula>
    </cfRule>
  </conditionalFormatting>
  <conditionalFormatting sqref="E39">
    <cfRule type="cellIs" dxfId="14" priority="510" operator="lessThan">
      <formula>$C$4</formula>
    </cfRule>
  </conditionalFormatting>
  <conditionalFormatting sqref="E40">
    <cfRule type="cellIs" dxfId="13" priority="511" operator="lessThan">
      <formula>$C$4</formula>
    </cfRule>
  </conditionalFormatting>
  <conditionalFormatting sqref="E41">
    <cfRule type="cellIs" dxfId="12" priority="512" operator="lessThan">
      <formula>$C$4</formula>
    </cfRule>
  </conditionalFormatting>
  <conditionalFormatting sqref="E42">
    <cfRule type="cellIs" dxfId="11" priority="513" operator="lessThan">
      <formula>$C$4</formula>
    </cfRule>
  </conditionalFormatting>
  <conditionalFormatting sqref="E43">
    <cfRule type="cellIs" dxfId="10" priority="514" operator="lessThan">
      <formula>$C$4</formula>
    </cfRule>
  </conditionalFormatting>
  <conditionalFormatting sqref="E44">
    <cfRule type="cellIs" dxfId="9" priority="515" operator="lessThan">
      <formula>$C$4</formula>
    </cfRule>
  </conditionalFormatting>
  <conditionalFormatting sqref="E45">
    <cfRule type="cellIs" dxfId="8" priority="516" operator="lessThan">
      <formula>$C$4</formula>
    </cfRule>
  </conditionalFormatting>
  <conditionalFormatting sqref="E46">
    <cfRule type="cellIs" dxfId="7" priority="517" operator="lessThan">
      <formula>$C$4</formula>
    </cfRule>
  </conditionalFormatting>
  <conditionalFormatting sqref="E47">
    <cfRule type="cellIs" dxfId="6" priority="518" operator="lessThan">
      <formula>$C$4</formula>
    </cfRule>
  </conditionalFormatting>
  <conditionalFormatting sqref="E48">
    <cfRule type="cellIs" dxfId="5" priority="519" operator="lessThan">
      <formula>$C$4</formula>
    </cfRule>
  </conditionalFormatting>
  <conditionalFormatting sqref="E49">
    <cfRule type="cellIs" dxfId="4" priority="520" operator="lessThan">
      <formula>$C$4</formula>
    </cfRule>
  </conditionalFormatting>
  <conditionalFormatting sqref="E50">
    <cfRule type="cellIs" dxfId="3" priority="521" operator="lessThan">
      <formula>$C$4</formula>
    </cfRule>
  </conditionalFormatting>
  <conditionalFormatting sqref="I53">
    <cfRule type="cellIs" dxfId="2" priority="522" operator="lessThan">
      <formula>$C$4</formula>
    </cfRule>
  </conditionalFormatting>
  <conditionalFormatting sqref="I54">
    <cfRule type="cellIs" dxfId="1" priority="523" operator="lessThan">
      <formula>$C$4</formula>
    </cfRule>
  </conditionalFormatting>
  <conditionalFormatting sqref="I55">
    <cfRule type="cellIs" dxfId="0" priority="524" operator="lessThan">
      <formula>$C$4</formula>
    </cfRule>
  </conditionalFormatting>
  <dataValidations count="920">
    <dataValidation type="whole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R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S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O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P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T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whole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allowBlank="1" showInputMessage="1" showErrorMessage="1" promptTitle="Input yg diisikan" prompt="Input isian A , B , C atau D " sqref="BA11"/>
    <dataValidation allowBlank="1" showInputMessage="1" showErrorMessage="1" promptTitle="Input yg diisikan" prompt="Input isian A , B , C atau D " sqref="BA12"/>
    <dataValidation allowBlank="1" showInputMessage="1" showErrorMessage="1" promptTitle="Input yg diisikan" prompt="Input isian A , B , C atau D " sqref="BA13"/>
    <dataValidation allowBlank="1" showInputMessage="1" showErrorMessage="1" promptTitle="Input yg diisikan" prompt="Input isian A , B , C atau D " sqref="BA14"/>
    <dataValidation allowBlank="1" showInputMessage="1" showErrorMessage="1" promptTitle="Input yg diisikan" prompt="Input isian A , B , C atau D " sqref="BA15"/>
    <dataValidation allowBlank="1" showInputMessage="1" showErrorMessage="1" promptTitle="Input yg diisikan" prompt="Input isian A , B , C atau D " sqref="BA16"/>
    <dataValidation allowBlank="1" showInputMessage="1" showErrorMessage="1" promptTitle="Input yg diisikan" prompt="Input isian A , B , C atau D " sqref="BA17"/>
    <dataValidation allowBlank="1" showInputMessage="1" showErrorMessage="1" promptTitle="Input yg diisikan" prompt="Input isian A , B , C atau D " sqref="BA18"/>
    <dataValidation allowBlank="1" showInputMessage="1" showErrorMessage="1" promptTitle="Input yg diisikan" prompt="Input isian A , B , C atau D " sqref="BA19"/>
    <dataValidation allowBlank="1" showInputMessage="1" showErrorMessage="1" promptTitle="Input yg diisikan" prompt="Input isian A , B , C atau D " sqref="BA20"/>
    <dataValidation allowBlank="1" showInputMessage="1" showErrorMessage="1" promptTitle="Input yg diisikan" prompt="Input isian A , B , C atau D " sqref="BA21"/>
    <dataValidation allowBlank="1" showInputMessage="1" showErrorMessage="1" promptTitle="Input yg diisikan" prompt="Input isian A , B , C atau D " sqref="BA22"/>
    <dataValidation allowBlank="1" showInputMessage="1" showErrorMessage="1" promptTitle="Input yg diisikan" prompt="Input isian A , B , C atau D " sqref="BA23"/>
    <dataValidation allowBlank="1" showInputMessage="1" showErrorMessage="1" promptTitle="Input yg diisikan" prompt="Input isian A , B , C atau D " sqref="BA24"/>
    <dataValidation allowBlank="1" showInputMessage="1" showErrorMessage="1" promptTitle="Input yg diisikan" prompt="Input isian A , B , C atau D " sqref="BA25"/>
    <dataValidation allowBlank="1" showInputMessage="1" showErrorMessage="1" promptTitle="Input yg diisikan" prompt="Input isian A , B , C atau D " sqref="BA26"/>
    <dataValidation allowBlank="1" showInputMessage="1" showErrorMessage="1" promptTitle="Input yg diisikan" prompt="Input isian A , B , C atau D " sqref="BA27"/>
    <dataValidation allowBlank="1" showInputMessage="1" showErrorMessage="1" promptTitle="Input yg diisikan" prompt="Input isian A , B , C atau D " sqref="BA28"/>
    <dataValidation allowBlank="1" showInputMessage="1" showErrorMessage="1" promptTitle="Input yg diisikan" prompt="Input isian A , B , C atau D " sqref="BA29"/>
    <dataValidation allowBlank="1" showInputMessage="1" showErrorMessage="1" promptTitle="Input yg diisikan" prompt="Input isian A , B , C atau D " sqref="BA30"/>
    <dataValidation allowBlank="1" showInputMessage="1" showErrorMessage="1" promptTitle="Input yg diisikan" prompt="Input isian A , B , C atau D " sqref="BA31"/>
    <dataValidation allowBlank="1" showInputMessage="1" showErrorMessage="1" promptTitle="Input yg diisikan" prompt="Input isian A , B , C atau D " sqref="BA32"/>
    <dataValidation allowBlank="1" showInputMessage="1" showErrorMessage="1" promptTitle="Input yg diisikan" prompt="Input isian A , B , C atau D " sqref="BA33"/>
    <dataValidation allowBlank="1" showInputMessage="1" showErrorMessage="1" promptTitle="Input yg diisikan" prompt="Input isian A , B , C atau D " sqref="BA34"/>
    <dataValidation allowBlank="1" showInputMessage="1" showErrorMessage="1" promptTitle="Input yg diisikan" prompt="Input isian A , B , C atau D " sqref="BA35"/>
    <dataValidation allowBlank="1" showInputMessage="1" showErrorMessage="1" promptTitle="Input yg diisikan" prompt="Input isian A , B , C atau D " sqref="BA36"/>
    <dataValidation allowBlank="1" showInputMessage="1" showErrorMessage="1" promptTitle="Input yg diisikan" prompt="Input isian A , B , C atau D " sqref="BA37"/>
    <dataValidation allowBlank="1" showInputMessage="1" showErrorMessage="1" promptTitle="Input yg diisikan" prompt="Input isian A , B , C atau D " sqref="BA38"/>
    <dataValidation allowBlank="1" showInputMessage="1" showErrorMessage="1" promptTitle="Input yg diisikan" prompt="Input isian A , B , C atau D " sqref="BA39"/>
    <dataValidation allowBlank="1" showInputMessage="1" showErrorMessage="1" promptTitle="Input yg diisikan" prompt="Input isian A , B , C atau D " sqref="BA40"/>
    <dataValidation allowBlank="1" showInputMessage="1" showErrorMessage="1" promptTitle="Input yg diisikan" prompt="Input isian A , B , C atau D " sqref="BA41"/>
    <dataValidation allowBlank="1" showInputMessage="1" showErrorMessage="1" promptTitle="Input yg diisikan" prompt="Input isian A , B , C atau D " sqref="BA42"/>
    <dataValidation allowBlank="1" showInputMessage="1" showErrorMessage="1" promptTitle="Input yg diisikan" prompt="Input isian A , B , C atau D " sqref="BA43"/>
    <dataValidation allowBlank="1" showInputMessage="1" showErrorMessage="1" promptTitle="Input yg diisikan" prompt="Input isian A , B , C atau D " sqref="BA44"/>
    <dataValidation allowBlank="1" showInputMessage="1" showErrorMessage="1" promptTitle="Input yg diisikan" prompt="Input isian A , B , C atau D " sqref="BA45"/>
    <dataValidation allowBlank="1" showInputMessage="1" showErrorMessage="1" promptTitle="Input yg diisikan" prompt="Input isian A , B , C atau D " sqref="BA46"/>
    <dataValidation allowBlank="1" showInputMessage="1" showErrorMessage="1" promptTitle="Input yg diisikan" prompt="Input isian A , B , C atau D " sqref="BA47"/>
    <dataValidation allowBlank="1" showInputMessage="1" showErrorMessage="1" promptTitle="Input yg diisikan" prompt="Input isian A , B , C atau D " sqref="BA48"/>
    <dataValidation allowBlank="1" showInputMessage="1" showErrorMessage="1" promptTitle="Input yg diisikan" prompt="Input isian A , B , C atau D " sqref="BA49"/>
    <dataValidation allowBlank="1" showInputMessage="1" showErrorMessage="1" promptTitle="Input yg diisikan" prompt="Input isian A , B , C atau D " sqref="BA50"/>
  </dataValidations>
  <pageMargins left="0.7" right="0.7" top="0.75" bottom="0.75" header="0.3" footer="0.3"/>
  <pageSetup scale="62" fitToWidth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XI-IPS 1</vt:lpstr>
      <vt:lpstr>XI-IPS 2</vt:lpstr>
      <vt:lpstr>XI-IPS 3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</dc:creator>
  <cp:keywords/>
  <dc:description/>
  <cp:lastModifiedBy>INTEL</cp:lastModifiedBy>
  <dcterms:created xsi:type="dcterms:W3CDTF">2016-01-14T22:19:27Z</dcterms:created>
  <dcterms:modified xsi:type="dcterms:W3CDTF">2017-06-16T01:05:58Z</dcterms:modified>
  <cp:category/>
</cp:coreProperties>
</file>