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40" windowWidth="19815" windowHeight="9150"/>
  </bookViews>
  <sheets>
    <sheet name="X-IPS 1" sheetId="1" r:id="rId1"/>
    <sheet name="X-IPS 2" sheetId="2" r:id="rId2"/>
  </sheets>
  <calcPr calcId="144525"/>
</workbook>
</file>

<file path=xl/calcChain.xml><?xml version="1.0" encoding="utf-8"?>
<calcChain xmlns="http://schemas.openxmlformats.org/spreadsheetml/2006/main">
  <c r="K55" i="2" l="1"/>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N23" i="2"/>
  <c r="M23" i="2"/>
  <c r="L23" i="2"/>
  <c r="K23" i="2"/>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M23" i="1"/>
  <c r="N23" i="1" s="1"/>
  <c r="K23" i="1"/>
  <c r="L23" i="1" s="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N16" i="1"/>
  <c r="M16" i="1"/>
  <c r="L16" i="1"/>
  <c r="K16" i="1"/>
  <c r="J16" i="1"/>
  <c r="G16" i="1"/>
  <c r="H16" i="1" s="1"/>
  <c r="E16" i="1"/>
  <c r="F16" i="1" s="1"/>
  <c r="P15" i="1"/>
  <c r="N15" i="1"/>
  <c r="M15" i="1"/>
  <c r="L15" i="1"/>
  <c r="K15" i="1"/>
  <c r="J15" i="1"/>
  <c r="G15" i="1"/>
  <c r="H15" i="1" s="1"/>
  <c r="E15" i="1"/>
  <c r="F15" i="1" s="1"/>
  <c r="P14" i="1"/>
  <c r="N14" i="1"/>
  <c r="M14" i="1"/>
  <c r="L14" i="1"/>
  <c r="K14" i="1"/>
  <c r="J14" i="1"/>
  <c r="G14" i="1"/>
  <c r="H14" i="1" s="1"/>
  <c r="E14" i="1"/>
  <c r="F14" i="1" s="1"/>
  <c r="P13" i="1"/>
  <c r="N13" i="1"/>
  <c r="M13" i="1"/>
  <c r="L13" i="1"/>
  <c r="K13" i="1"/>
  <c r="J13" i="1"/>
  <c r="G13" i="1"/>
  <c r="H13" i="1" s="1"/>
  <c r="E13" i="1"/>
  <c r="F13" i="1" s="1"/>
  <c r="P12" i="1"/>
  <c r="N12" i="1"/>
  <c r="M12" i="1"/>
  <c r="L12" i="1"/>
  <c r="K12" i="1"/>
  <c r="J12" i="1"/>
  <c r="G12" i="1"/>
  <c r="H12" i="1" s="1"/>
  <c r="E12" i="1"/>
  <c r="F12" i="1" s="1"/>
  <c r="P11" i="1"/>
  <c r="N11" i="1"/>
  <c r="M11" i="1"/>
  <c r="L11" i="1"/>
  <c r="K11" i="1"/>
  <c r="J11" i="1"/>
  <c r="G11" i="1"/>
  <c r="K53" i="1" s="1"/>
  <c r="E11" i="1"/>
  <c r="F11" i="1" s="1"/>
  <c r="H11" i="1" l="1"/>
  <c r="K52" i="1"/>
  <c r="K53" i="2"/>
  <c r="H11" i="2"/>
  <c r="K54" i="2"/>
  <c r="K52" i="2"/>
  <c r="K54" i="1"/>
</calcChain>
</file>

<file path=xl/sharedStrings.xml><?xml version="1.0" encoding="utf-8"?>
<sst xmlns="http://schemas.openxmlformats.org/spreadsheetml/2006/main" count="372" uniqueCount="159">
  <si>
    <t>DAFTAR NILAI SISWA SMAN 9 SEMARANG SEMESTER GENAP TAHUN PELAJARAN 2019/2020</t>
  </si>
  <si>
    <t>Guru :</t>
  </si>
  <si>
    <t>Pujiarti S.Pd.</t>
  </si>
  <si>
    <t>Kelas X-IPS 1</t>
  </si>
  <si>
    <t>Mapel :</t>
  </si>
  <si>
    <t>Bahasa Indonesia [ Kelompok A (Wajib) ]</t>
  </si>
  <si>
    <t>didownload 10/06/2020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</si>
  <si>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</si>
  <si>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</si>
  <si>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</si>
  <si>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</si>
  <si>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</si>
  <si>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</si>
  <si>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</si>
  <si>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</si>
  <si>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</si>
  <si>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</si>
  <si>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</si>
  <si>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</si>
  <si>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</si>
  <si>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</si>
  <si>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</si>
  <si>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</si>
  <si>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</si>
  <si>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</si>
  <si>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</si>
  <si>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</si>
  <si>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</si>
  <si>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</si>
  <si>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</si>
  <si>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</si>
  <si>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</si>
  <si>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</si>
  <si>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</si>
  <si>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</si>
  <si>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</si>
  <si>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</si>
  <si>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</si>
  <si>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</si>
  <si>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</si>
  <si>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</si>
  <si>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</si>
  <si>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</si>
  <si>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</si>
  <si>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</si>
  <si>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</si>
  <si>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</si>
  <si>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</si>
  <si>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</si>
  <si>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</si>
  <si>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</si>
  <si>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</si>
  <si>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</si>
  <si>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</si>
  <si>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</si>
  <si>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DWI PUTRANTO</t>
  </si>
  <si>
    <t>Predikat &amp; Deskripsi Pengetahuan</t>
  </si>
  <si>
    <t>ACUAN MENGISI DESKRIPSI</t>
  </si>
  <si>
    <t>AGILIA PRAMUDI ASTUTI</t>
  </si>
  <si>
    <t>Minimal</t>
  </si>
  <si>
    <t>Maximal</t>
  </si>
  <si>
    <t>Predikat</t>
  </si>
  <si>
    <t xml:space="preserve">KODE </t>
  </si>
  <si>
    <t>PENGETAHUAN (SILAHKAN DI GANTI)</t>
  </si>
  <si>
    <t>KETRERAMPILAN (SILAHKAN DI GANTI)</t>
  </si>
  <si>
    <t>ID TEORI</t>
  </si>
  <si>
    <t>ID PRAKTEK</t>
  </si>
  <si>
    <t>AKBAR RAMDANI</t>
  </si>
  <si>
    <t>Memiliki kemampuan menganalisis isi, struktur teks negosiasi namun perlu peningkatan menganalisis aspek makna kebahasaan dalam teks biografi, analisis isi debat, dan mengidentifikasi isi puisi.</t>
  </si>
  <si>
    <t>Terampil mengonstruksi teks negosiasi dengan memerhatikan isi, struktur, dan kebahasaan, namun perlu peningkatan dalam menyampaikan pengajuan, penawaran, persetujuan, dan penutup dalam teks negosiasi.</t>
  </si>
  <si>
    <t>ANGGITA PURWANINGTYAS</t>
  </si>
  <si>
    <t>ARDHIANSA SYACHPUTRA</t>
  </si>
  <si>
    <t>Memiliki kemampuan menganalisis isi, struktur teks negosiasi dan menganalisis aspek makna kebahasaan dalam teks biografi namun perlu peningkatan analisis isi debat, dan mengidentifikasi isi puisi.</t>
  </si>
  <si>
    <t>Terampil mengungkapkan kembali hal-hal yang dapat diteladani  dari tokoh yang terdapat dalam teks biografi  yang dibaca secara tertulis namun perlu peningkatan dalam menyusun teks biografi tokoh.</t>
  </si>
  <si>
    <t>BERNADIKTUS REYNALDO NATHANAEL ANDREAN</t>
  </si>
  <si>
    <t>BRIGITA EVANA ZANDRA SARASWATI</t>
  </si>
  <si>
    <t>Memiliki kemampuan menganalisis isi, struktur teks negosiasi, menganalisis aspek makna kebahasaan dalam teks biografi, dan analisis isi debat namun perlu peningkatan mengidentifikasi isi puisi.</t>
  </si>
  <si>
    <t>Terampil mengonstruksi permasalahan atau isu, sudut pandang, argumen beberapa pihak, dan simpulan dari debat secara lisan untuk menunjukkan esensi dari debat, namun perlu peningkatan mengembangkan permasalahan atau isu dari berbagai sudut pandang yang dilengkapi argumen dalam debat.</t>
  </si>
  <si>
    <t>CICILIA FIONA ARWADIKA PUTRI</t>
  </si>
  <si>
    <t>CLEOPHILA DEVINA NUGRAHANI</t>
  </si>
  <si>
    <t>Memiliki kemampuan menganalisis isi, struktur teks negosiasi, menganalisis aspek makna kebahasaan dalam teks biografi, analisis isi debat, dan  mengidentifikasi isi puisi.</t>
  </si>
  <si>
    <t>Terampil menulis puisi dengan memerhatikan unsur pembangunnya</t>
  </si>
  <si>
    <t>DANENDRA MAHARDHIKA</t>
  </si>
  <si>
    <t>DE ROSAL, PIUS CHRISTIAN</t>
  </si>
  <si>
    <t>DEVITA YUNIAWATI</t>
  </si>
  <si>
    <t>DICKY DHARMAWAN CHANDRA WIBOWO</t>
  </si>
  <si>
    <t>ENDHARTO MUSTIKO AJI PRATOMO</t>
  </si>
  <si>
    <t>EPIVANIA RETNO NUGRAHENI</t>
  </si>
  <si>
    <t>Predikat &amp; Deskripsi Keterampilan</t>
  </si>
  <si>
    <t>GALIH AYU SARAS WATI</t>
  </si>
  <si>
    <t>GANANG WIRABHAKTI</t>
  </si>
  <si>
    <t>GRISELDA NATASHA ALDA</t>
  </si>
  <si>
    <t>HILARIUS MARCELL NIKKO ALBERTO</t>
  </si>
  <si>
    <t>IBNU UMAR FAUZI</t>
  </si>
  <si>
    <t>IVAN SATYA ADHI WICAKSONO</t>
  </si>
  <si>
    <t>KARINA PUTRI ARDANI</t>
  </si>
  <si>
    <t>LINTANG CENDEKIA MUGHNY SANJAYA</t>
  </si>
  <si>
    <t>MARIA ELGA PUTRI</t>
  </si>
  <si>
    <t>MUH. GIBRAN ABDIEL ATMAJA</t>
  </si>
  <si>
    <t>MUHAMAT RIJAL MUSTOFA</t>
  </si>
  <si>
    <t>MUHAMMAD NUR AFRIZAL</t>
  </si>
  <si>
    <t>MUHAMMAD RAJENDRA SYAHPUTRA</t>
  </si>
  <si>
    <t>NABILA GUSTI SAPUTRI</t>
  </si>
  <si>
    <t>NAFATHA CRISANDI</t>
  </si>
  <si>
    <t>PATRICIA SELMA PUTRANTO</t>
  </si>
  <si>
    <t>RAFIF ARSYA PRADIVA</t>
  </si>
  <si>
    <t>RAKA EGA SAPUTRA</t>
  </si>
  <si>
    <t>RM. ARIEL SATRIA SAKTI ARKANANTA</t>
  </si>
  <si>
    <t>SEPTIANA INTAN HANDAYANI</t>
  </si>
  <si>
    <t>SHELVIA ANGELIQUE DYAH PITHALOKA ZAHARA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</si>
  <si>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</si>
  <si>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</si>
  <si>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</si>
  <si>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</si>
  <si>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</si>
  <si>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</si>
  <si>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</si>
  <si>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</si>
  <si>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</si>
  <si>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</si>
  <si>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</si>
  <si>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</si>
  <si>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19691219 200701 2 013</t>
  </si>
  <si>
    <t>Kelas X-IPS 2</t>
  </si>
  <si>
    <t>ABIGAIL CINTYA FABRIANNE GUINEVERE PATTALALA</t>
  </si>
  <si>
    <t>ADERIZA DEWI ARSONYA</t>
  </si>
  <si>
    <t>ADITYA GHANI DANURENDRA</t>
  </si>
  <si>
    <t>AFIFAH DARA WAHYU KUSUMA</t>
  </si>
  <si>
    <t>AGUSTINA AYU MAHARANI</t>
  </si>
  <si>
    <t>AMELIA PUTRI SANTINI</t>
  </si>
  <si>
    <t>ANANDA NAUFAL ATHALLAH</t>
  </si>
  <si>
    <t>ANANDA RAMADHAN IAN FAHREZI</t>
  </si>
  <si>
    <t>ANTIKA SEPTYAWATI</t>
  </si>
  <si>
    <t>CHRISTIAN BRYAN ABEL WIJAYA</t>
  </si>
  <si>
    <t>CINDY APRILIANA WULANDARI</t>
  </si>
  <si>
    <t>ESTI NURHALIZA</t>
  </si>
  <si>
    <t>FABIAN IFTAN FAHREZY</t>
  </si>
  <si>
    <t>FAIRLY VISNUMURTI HIDAYAT</t>
  </si>
  <si>
    <t>GEOVANNIE PRADITYA WINEDHAR</t>
  </si>
  <si>
    <t>GHESTA EZRA WIJAYA</t>
  </si>
  <si>
    <t>GLADHIS TRAVIATA PUTRIWIJAYA</t>
  </si>
  <si>
    <t>GYMNASTIAR ARI PAMUNGKAS</t>
  </si>
  <si>
    <t>HEAN FIRSTY AGHNIA CHIZMA AFIZA</t>
  </si>
  <si>
    <t>JEWISH KRESNA NATHANINO</t>
  </si>
  <si>
    <t>JUAN JEREMY CHRISTIAN ANUGRAH BAJA UTAMA L. TOBING</t>
  </si>
  <si>
    <t>MEUTIA AISMA</t>
  </si>
  <si>
    <t>MUHAMAD RIZAL PUTRA KUSUMA</t>
  </si>
  <si>
    <t>MUHAMMAD ARDI DEWANGGA</t>
  </si>
  <si>
    <t>MUHAMMAD SYARIF HIDAYATULLAH</t>
  </si>
  <si>
    <t>NABILA DWI ASTUTI</t>
  </si>
  <si>
    <t>NAWAL HAJID FARRAS</t>
  </si>
  <si>
    <t>RAIHAN TEGAR PRATAMA</t>
  </si>
  <si>
    <t>RIVEL EDGAR ADRIAN</t>
  </si>
  <si>
    <t>SANITA LAISA SETTI</t>
  </si>
  <si>
    <t>TANAYA ANINDITA</t>
  </si>
  <si>
    <t>TEUKU ZIKRI MAULANA</t>
  </si>
  <si>
    <t>WAHYU GUNTUR SETIYONUGROHO</t>
  </si>
  <si>
    <t>YUNA SAGATRI PUJI RAHAYU</t>
  </si>
  <si>
    <t>ZEFANYA STEPHANIE BRAMANTYA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</si>
</sst>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23" activePane="bottomRight" state="frozen"/>
      <selection pane="topRight"/>
      <selection pane="bottomLeft"/>
      <selection pane="bottomRight" activeCell="I28" sqref="I2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255</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138032</v>
      </c>
      <c r="C11" s="19" t="s">
        <v>55</v>
      </c>
      <c r="D11" s="18"/>
      <c r="E11" s="28">
        <f t="shared" ref="E11:E50" si="0">IF((COUNTA(T11:AC11)&gt;0),(ROUND((AVERAGE(T11:AC11)),0)),"")</f>
        <v>72</v>
      </c>
      <c r="F11" s="28" t="str">
        <f t="shared" ref="F11:F50" si="1">IF(AND(ISNUMBER(E11),E11&gt;=1),IF(E11&lt;=$FD$13,$FE$13,IF(E11&lt;=$FD$14,$FE$14,IF(E11&lt;=$FD$15,$FE$15,IF(E11&lt;=$FD$16,$FE$16,)))), "")</f>
        <v>C</v>
      </c>
      <c r="G11" s="28">
        <f t="shared" ref="G11:G50" si="2">IF((COUNTA(T11:AD11)&gt;0),(ROUND((AVERAGE(T11:AD11)),0)),"")</f>
        <v>72</v>
      </c>
      <c r="H11" s="28" t="str">
        <f t="shared" ref="H11:H50" si="3">IF(AND(ISNUMBER(G11),G11&gt;=1),IF(G11&lt;=$FD$13,$FE$13,IF(G11&lt;=$FD$14,$FE$14,IF(G11&lt;=$FD$15,$FE$15,IF(G11&lt;=$FD$16,$FE$16,)))), "")</f>
        <v>C</v>
      </c>
      <c r="I11" s="36">
        <v>4</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28">
        <f t="shared" ref="K11:K50" si="5">IF((COUNTA(AF11:AO11)&gt;0),AVERAGE(AF11:AO11),"")</f>
        <v>80</v>
      </c>
      <c r="L11" s="28" t="str">
        <f t="shared" ref="L11:L50" si="6">IF(AND(ISNUMBER(K11),K11&gt;=1), IF(K11&lt;=$FD$27,$FE$27,IF(K11&lt;=$FD$28,$FE$28,IF(K11&lt;=$FD$29,$FE$29,IF(K11&lt;=$FD$30,$FE$30,)))), "")</f>
        <v>B</v>
      </c>
      <c r="M11" s="28">
        <f t="shared" ref="M11:M50" si="7">IF((COUNTA(AF11:AO11)&gt;0),AVERAGE(AF11:AO11),"")</f>
        <v>80</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1" s="39"/>
      <c r="R11" s="39" t="s">
        <v>8</v>
      </c>
      <c r="S11" s="18"/>
      <c r="T11" s="1">
        <v>80</v>
      </c>
      <c r="U11" s="1">
        <v>60</v>
      </c>
      <c r="V11" s="1">
        <v>84</v>
      </c>
      <c r="W11" s="1">
        <v>64</v>
      </c>
      <c r="X11" s="1"/>
      <c r="Y11" s="1"/>
      <c r="Z11" s="1"/>
      <c r="AA11" s="1"/>
      <c r="AB11" s="1"/>
      <c r="AC11" s="1"/>
      <c r="AD11" s="1"/>
      <c r="AE11" s="18"/>
      <c r="AF11" s="1">
        <v>80</v>
      </c>
      <c r="AG11" s="1">
        <v>78</v>
      </c>
      <c r="AH11" s="1">
        <v>82</v>
      </c>
      <c r="AI11" s="1">
        <v>80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146771</v>
      </c>
      <c r="C12" s="19" t="s">
        <v>58</v>
      </c>
      <c r="D12" s="18"/>
      <c r="E12" s="28">
        <f t="shared" si="0"/>
        <v>86</v>
      </c>
      <c r="F12" s="28" t="str">
        <f t="shared" si="1"/>
        <v>A</v>
      </c>
      <c r="G12" s="28">
        <f t="shared" si="2"/>
        <v>86</v>
      </c>
      <c r="H12" s="28" t="str">
        <f t="shared" si="3"/>
        <v>A</v>
      </c>
      <c r="I12" s="36">
        <v>2</v>
      </c>
      <c r="J12" s="28" t="str">
        <f t="shared" si="4"/>
        <v>Memiliki kemampuan menganalisis isi, struktur teks negosiasi dan menganalisis aspek makna kebahasaan dalam teks biografi namun perlu peningkatan analisis isi debat, dan mengidentifikasi isi puisi.</v>
      </c>
      <c r="K12" s="28">
        <f t="shared" si="5"/>
        <v>83.25</v>
      </c>
      <c r="L12" s="28" t="str">
        <f t="shared" si="6"/>
        <v>B</v>
      </c>
      <c r="M12" s="28">
        <f t="shared" si="7"/>
        <v>83.25</v>
      </c>
      <c r="N12" s="28" t="str">
        <f t="shared" si="8"/>
        <v>B</v>
      </c>
      <c r="O12" s="36">
        <v>3</v>
      </c>
      <c r="P12"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2" s="39"/>
      <c r="R12" s="39" t="s">
        <v>8</v>
      </c>
      <c r="S12" s="18"/>
      <c r="T12" s="1">
        <v>90</v>
      </c>
      <c r="U12" s="1">
        <v>76</v>
      </c>
      <c r="V12" s="1">
        <v>91</v>
      </c>
      <c r="W12" s="1">
        <v>85</v>
      </c>
      <c r="X12" s="1"/>
      <c r="Y12" s="1"/>
      <c r="Z12" s="1"/>
      <c r="AA12" s="1"/>
      <c r="AB12" s="1"/>
      <c r="AC12" s="1"/>
      <c r="AD12" s="1"/>
      <c r="AE12" s="18"/>
      <c r="AF12" s="1">
        <v>85</v>
      </c>
      <c r="AG12" s="1">
        <v>79</v>
      </c>
      <c r="AH12" s="1">
        <v>84</v>
      </c>
      <c r="AI12" s="1">
        <v>85</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146787</v>
      </c>
      <c r="C13" s="19" t="s">
        <v>67</v>
      </c>
      <c r="D13" s="18"/>
      <c r="E13" s="28">
        <f t="shared" si="0"/>
        <v>71</v>
      </c>
      <c r="F13" s="28" t="str">
        <f t="shared" si="1"/>
        <v>C</v>
      </c>
      <c r="G13" s="28">
        <f t="shared" si="2"/>
        <v>71</v>
      </c>
      <c r="H13" s="28" t="str">
        <f t="shared" si="3"/>
        <v>C</v>
      </c>
      <c r="I13" s="36">
        <v>4</v>
      </c>
      <c r="J13" s="28" t="str">
        <f t="shared" si="4"/>
        <v>Memiliki kemampuan menganalisis isi, struktur teks negosiasi, menganalisis aspek makna kebahasaan dalam teks biografi, analisis isi debat, dan  mengidentifikasi isi puisi.</v>
      </c>
      <c r="K13" s="28">
        <f t="shared" si="5"/>
        <v>75.5</v>
      </c>
      <c r="L13" s="28" t="str">
        <f t="shared" si="6"/>
        <v>B</v>
      </c>
      <c r="M13" s="28">
        <f t="shared" si="7"/>
        <v>75.5</v>
      </c>
      <c r="N13" s="28" t="str">
        <f t="shared" si="8"/>
        <v>B</v>
      </c>
      <c r="O13" s="36">
        <v>4</v>
      </c>
      <c r="P13" s="28" t="str">
        <f t="shared" si="9"/>
        <v>Terampil menulis puisi dengan memerhatikan unsur pembangunnya</v>
      </c>
      <c r="Q13" s="39"/>
      <c r="R13" s="39" t="s">
        <v>8</v>
      </c>
      <c r="S13" s="18"/>
      <c r="T13" s="1">
        <v>84</v>
      </c>
      <c r="U13" s="1">
        <v>56</v>
      </c>
      <c r="V13" s="1">
        <v>85</v>
      </c>
      <c r="W13" s="1">
        <v>60</v>
      </c>
      <c r="X13" s="1"/>
      <c r="Y13" s="1"/>
      <c r="Z13" s="1"/>
      <c r="AA13" s="1"/>
      <c r="AB13" s="1"/>
      <c r="AC13" s="1"/>
      <c r="AD13" s="1"/>
      <c r="AE13" s="18"/>
      <c r="AF13" s="1">
        <v>78</v>
      </c>
      <c r="AG13" s="1">
        <v>70</v>
      </c>
      <c r="AH13" s="1">
        <v>76</v>
      </c>
      <c r="AI13" s="1">
        <v>78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54281</v>
      </c>
      <c r="FK13" s="41">
        <v>54291</v>
      </c>
    </row>
    <row r="14" spans="1:167" x14ac:dyDescent="0.25">
      <c r="A14" s="19">
        <v>4</v>
      </c>
      <c r="B14" s="19">
        <v>146803</v>
      </c>
      <c r="C14" s="19" t="s">
        <v>70</v>
      </c>
      <c r="D14" s="18"/>
      <c r="E14" s="28">
        <f t="shared" si="0"/>
        <v>79</v>
      </c>
      <c r="F14" s="28" t="str">
        <f t="shared" si="1"/>
        <v>B</v>
      </c>
      <c r="G14" s="28">
        <f t="shared" si="2"/>
        <v>79</v>
      </c>
      <c r="H14" s="28" t="str">
        <f t="shared" si="3"/>
        <v>B</v>
      </c>
      <c r="I14" s="36">
        <v>4</v>
      </c>
      <c r="J14" s="28" t="str">
        <f t="shared" si="4"/>
        <v>Memiliki kemampuan menganalisis isi, struktur teks negosiasi, menganalisis aspek makna kebahasaan dalam teks biografi, analisis isi debat, dan  mengidentifikasi isi puisi.</v>
      </c>
      <c r="K14" s="28">
        <f t="shared" si="5"/>
        <v>80.25</v>
      </c>
      <c r="L14" s="28" t="str">
        <f t="shared" si="6"/>
        <v>B</v>
      </c>
      <c r="M14" s="28">
        <f t="shared" si="7"/>
        <v>80.25</v>
      </c>
      <c r="N14" s="28" t="str">
        <f t="shared" si="8"/>
        <v>B</v>
      </c>
      <c r="O14" s="36">
        <v>3</v>
      </c>
      <c r="P14"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4" s="39"/>
      <c r="R14" s="39" t="s">
        <v>8</v>
      </c>
      <c r="S14" s="18"/>
      <c r="T14" s="1">
        <v>80</v>
      </c>
      <c r="U14" s="1">
        <v>88</v>
      </c>
      <c r="V14" s="1">
        <v>81</v>
      </c>
      <c r="W14" s="1">
        <v>67</v>
      </c>
      <c r="X14" s="1"/>
      <c r="Y14" s="1"/>
      <c r="Z14" s="1"/>
      <c r="AA14" s="1"/>
      <c r="AB14" s="1"/>
      <c r="AC14" s="1"/>
      <c r="AD14" s="1"/>
      <c r="AE14" s="18"/>
      <c r="AF14" s="1">
        <v>80</v>
      </c>
      <c r="AG14" s="1">
        <v>78</v>
      </c>
      <c r="AH14" s="1">
        <v>83</v>
      </c>
      <c r="AI14" s="1">
        <v>80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146819</v>
      </c>
      <c r="C15" s="19" t="s">
        <v>71</v>
      </c>
      <c r="D15" s="18"/>
      <c r="E15" s="28">
        <f t="shared" si="0"/>
        <v>80</v>
      </c>
      <c r="F15" s="28" t="str">
        <f t="shared" si="1"/>
        <v>B</v>
      </c>
      <c r="G15" s="28">
        <f t="shared" si="2"/>
        <v>80</v>
      </c>
      <c r="H15" s="28" t="str">
        <f t="shared" si="3"/>
        <v>B</v>
      </c>
      <c r="I15" s="36">
        <v>3</v>
      </c>
      <c r="J15" s="28" t="str">
        <f t="shared" si="4"/>
        <v>Memiliki kemampuan menganalisis isi, struktur teks negosiasi, menganalisis aspek makna kebahasaan dalam teks biografi, dan analisis isi debat namun perlu peningkatan mengidentifikasi isi puisi.</v>
      </c>
      <c r="K15" s="28">
        <f t="shared" si="5"/>
        <v>81.25</v>
      </c>
      <c r="L15" s="28" t="str">
        <f t="shared" si="6"/>
        <v>B</v>
      </c>
      <c r="M15" s="28">
        <f t="shared" si="7"/>
        <v>81.25</v>
      </c>
      <c r="N15" s="28" t="str">
        <f t="shared" si="8"/>
        <v>B</v>
      </c>
      <c r="O15" s="36">
        <v>3</v>
      </c>
      <c r="P15"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5" s="39"/>
      <c r="R15" s="39" t="s">
        <v>8</v>
      </c>
      <c r="S15" s="18"/>
      <c r="T15" s="1">
        <v>90</v>
      </c>
      <c r="U15" s="1">
        <v>70</v>
      </c>
      <c r="V15" s="1">
        <v>91</v>
      </c>
      <c r="W15" s="1">
        <v>68</v>
      </c>
      <c r="X15" s="1"/>
      <c r="Y15" s="1"/>
      <c r="Z15" s="1"/>
      <c r="AA15" s="1"/>
      <c r="AB15" s="1"/>
      <c r="AC15" s="1"/>
      <c r="AD15" s="1"/>
      <c r="AE15" s="18"/>
      <c r="AF15" s="1">
        <v>80</v>
      </c>
      <c r="AG15" s="1">
        <v>80</v>
      </c>
      <c r="AH15" s="1">
        <v>85</v>
      </c>
      <c r="AI15" s="1">
        <v>80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54282</v>
      </c>
      <c r="FK15" s="41">
        <v>54292</v>
      </c>
    </row>
    <row r="16" spans="1:167" x14ac:dyDescent="0.25">
      <c r="A16" s="19">
        <v>6</v>
      </c>
      <c r="B16" s="19">
        <v>146835</v>
      </c>
      <c r="C16" s="19" t="s">
        <v>74</v>
      </c>
      <c r="D16" s="18"/>
      <c r="E16" s="28">
        <f t="shared" si="0"/>
        <v>72</v>
      </c>
      <c r="F16" s="28" t="str">
        <f t="shared" si="1"/>
        <v>C</v>
      </c>
      <c r="G16" s="28">
        <f t="shared" si="2"/>
        <v>72</v>
      </c>
      <c r="H16" s="28" t="str">
        <f t="shared" si="3"/>
        <v>C</v>
      </c>
      <c r="I16" s="36">
        <v>4</v>
      </c>
      <c r="J16" s="28" t="str">
        <f t="shared" si="4"/>
        <v>Memiliki kemampuan menganalisis isi, struktur teks negosiasi, menganalisis aspek makna kebahasaan dalam teks biografi, analisis isi debat, dan  mengidentifikasi isi puisi.</v>
      </c>
      <c r="K16" s="28">
        <f t="shared" si="5"/>
        <v>83.25</v>
      </c>
      <c r="L16" s="28" t="str">
        <f t="shared" si="6"/>
        <v>B</v>
      </c>
      <c r="M16" s="28">
        <f t="shared" si="7"/>
        <v>83.25</v>
      </c>
      <c r="N16" s="28" t="str">
        <f t="shared" si="8"/>
        <v>B</v>
      </c>
      <c r="O16" s="36">
        <v>3</v>
      </c>
      <c r="P16"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6" s="39"/>
      <c r="R16" s="39" t="s">
        <v>8</v>
      </c>
      <c r="S16" s="18"/>
      <c r="T16" s="1">
        <v>78</v>
      </c>
      <c r="U16" s="1">
        <v>64</v>
      </c>
      <c r="V16" s="1">
        <v>79</v>
      </c>
      <c r="W16" s="1">
        <v>65</v>
      </c>
      <c r="X16" s="1"/>
      <c r="Y16" s="1"/>
      <c r="Z16" s="1"/>
      <c r="AA16" s="1"/>
      <c r="AB16" s="1"/>
      <c r="AC16" s="1"/>
      <c r="AD16" s="1"/>
      <c r="AE16" s="18"/>
      <c r="AF16" s="1">
        <v>85</v>
      </c>
      <c r="AG16" s="1">
        <v>78</v>
      </c>
      <c r="AH16" s="1">
        <v>85</v>
      </c>
      <c r="AI16" s="1">
        <v>85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146851</v>
      </c>
      <c r="C17" s="19" t="s">
        <v>75</v>
      </c>
      <c r="D17" s="18"/>
      <c r="E17" s="28">
        <f t="shared" si="0"/>
        <v>78</v>
      </c>
      <c r="F17" s="28" t="str">
        <f t="shared" si="1"/>
        <v>B</v>
      </c>
      <c r="G17" s="28">
        <f t="shared" si="2"/>
        <v>78</v>
      </c>
      <c r="H17" s="28" t="str">
        <f t="shared" si="3"/>
        <v>B</v>
      </c>
      <c r="I17" s="36">
        <v>4</v>
      </c>
      <c r="J17" s="28" t="str">
        <f t="shared" si="4"/>
        <v>Memiliki kemampuan menganalisis isi, struktur teks negosiasi, menganalisis aspek makna kebahasaan dalam teks biografi, analisis isi debat, dan  mengidentifikasi isi puisi.</v>
      </c>
      <c r="K17" s="28">
        <f t="shared" si="5"/>
        <v>80</v>
      </c>
      <c r="L17" s="28" t="str">
        <f t="shared" si="6"/>
        <v>B</v>
      </c>
      <c r="M17" s="28">
        <f t="shared" si="7"/>
        <v>80</v>
      </c>
      <c r="N17" s="28" t="str">
        <f t="shared" si="8"/>
        <v>B</v>
      </c>
      <c r="O17" s="36">
        <v>3</v>
      </c>
      <c r="P17"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7" s="39"/>
      <c r="R17" s="39" t="s">
        <v>8</v>
      </c>
      <c r="S17" s="18"/>
      <c r="T17" s="1">
        <v>78</v>
      </c>
      <c r="U17" s="1">
        <v>78</v>
      </c>
      <c r="V17" s="1">
        <v>80</v>
      </c>
      <c r="W17" s="1">
        <v>75</v>
      </c>
      <c r="X17" s="1"/>
      <c r="Y17" s="1"/>
      <c r="Z17" s="1"/>
      <c r="AA17" s="1"/>
      <c r="AB17" s="1"/>
      <c r="AC17" s="1"/>
      <c r="AD17" s="1"/>
      <c r="AE17" s="18"/>
      <c r="AF17" s="1">
        <v>80</v>
      </c>
      <c r="AG17" s="1">
        <v>80</v>
      </c>
      <c r="AH17" s="1">
        <v>80</v>
      </c>
      <c r="AI17" s="1">
        <v>80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54283</v>
      </c>
      <c r="FK17" s="41">
        <v>54293</v>
      </c>
    </row>
    <row r="18" spans="1:167" x14ac:dyDescent="0.25">
      <c r="A18" s="19">
        <v>8</v>
      </c>
      <c r="B18" s="19">
        <v>146867</v>
      </c>
      <c r="C18" s="19" t="s">
        <v>78</v>
      </c>
      <c r="D18" s="18"/>
      <c r="E18" s="28">
        <f t="shared" si="0"/>
        <v>82</v>
      </c>
      <c r="F18" s="28" t="str">
        <f t="shared" si="1"/>
        <v>B</v>
      </c>
      <c r="G18" s="28">
        <f t="shared" si="2"/>
        <v>82</v>
      </c>
      <c r="H18" s="28" t="str">
        <f t="shared" si="3"/>
        <v>B</v>
      </c>
      <c r="I18" s="36">
        <v>3</v>
      </c>
      <c r="J18" s="28" t="str">
        <f t="shared" si="4"/>
        <v>Memiliki kemampuan menganalisis isi, struktur teks negosiasi, menganalisis aspek makna kebahasaan dalam teks biografi, dan analisis isi debat namun perlu peningkatan mengidentifikasi isi puisi.</v>
      </c>
      <c r="K18" s="28">
        <f t="shared" si="5"/>
        <v>83</v>
      </c>
      <c r="L18" s="28" t="str">
        <f t="shared" si="6"/>
        <v>B</v>
      </c>
      <c r="M18" s="28">
        <f t="shared" si="7"/>
        <v>83</v>
      </c>
      <c r="N18" s="28" t="str">
        <f t="shared" si="8"/>
        <v>B</v>
      </c>
      <c r="O18" s="36">
        <v>3</v>
      </c>
      <c r="P18"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8" s="39"/>
      <c r="R18" s="39" t="s">
        <v>8</v>
      </c>
      <c r="S18" s="18"/>
      <c r="T18" s="1">
        <v>84</v>
      </c>
      <c r="U18" s="1">
        <v>78</v>
      </c>
      <c r="V18" s="1">
        <v>85</v>
      </c>
      <c r="W18" s="1">
        <v>80</v>
      </c>
      <c r="X18" s="1"/>
      <c r="Y18" s="1"/>
      <c r="Z18" s="1"/>
      <c r="AA18" s="1"/>
      <c r="AB18" s="1"/>
      <c r="AC18" s="1"/>
      <c r="AD18" s="1"/>
      <c r="AE18" s="18"/>
      <c r="AF18" s="1">
        <v>80</v>
      </c>
      <c r="AG18" s="1">
        <v>83</v>
      </c>
      <c r="AH18" s="1">
        <v>85</v>
      </c>
      <c r="AI18" s="1">
        <v>84</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146883</v>
      </c>
      <c r="C19" s="19" t="s">
        <v>79</v>
      </c>
      <c r="D19" s="18"/>
      <c r="E19" s="28">
        <f t="shared" si="0"/>
        <v>83</v>
      </c>
      <c r="F19" s="28" t="str">
        <f t="shared" si="1"/>
        <v>B</v>
      </c>
      <c r="G19" s="28">
        <f t="shared" si="2"/>
        <v>83</v>
      </c>
      <c r="H19" s="28" t="str">
        <f t="shared" si="3"/>
        <v>B</v>
      </c>
      <c r="I19" s="36">
        <v>3</v>
      </c>
      <c r="J19" s="28" t="str">
        <f t="shared" si="4"/>
        <v>Memiliki kemampuan menganalisis isi, struktur teks negosiasi, menganalisis aspek makna kebahasaan dalam teks biografi, dan analisis isi debat namun perlu peningkatan mengidentifikasi isi puisi.</v>
      </c>
      <c r="K19" s="28">
        <f t="shared" si="5"/>
        <v>87.75</v>
      </c>
      <c r="L19" s="28" t="str">
        <f t="shared" si="6"/>
        <v>A</v>
      </c>
      <c r="M19" s="28">
        <f t="shared" si="7"/>
        <v>87.75</v>
      </c>
      <c r="N19" s="28" t="str">
        <f t="shared" si="8"/>
        <v>A</v>
      </c>
      <c r="O19" s="36">
        <v>2</v>
      </c>
      <c r="P19" s="28" t="str">
        <f t="shared" si="9"/>
        <v>Terampil mengungkapkan kembali hal-hal yang dapat diteladani  dari tokoh yang terdapat dalam teks biografi  yang dibaca secara tertulis namun perlu peningkatan dalam menyusun teks biografi tokoh.</v>
      </c>
      <c r="Q19" s="39"/>
      <c r="R19" s="39" t="s">
        <v>8</v>
      </c>
      <c r="S19" s="18"/>
      <c r="T19" s="1">
        <v>80</v>
      </c>
      <c r="U19" s="1">
        <v>90</v>
      </c>
      <c r="V19" s="1">
        <v>81</v>
      </c>
      <c r="W19" s="1">
        <v>80</v>
      </c>
      <c r="X19" s="1"/>
      <c r="Y19" s="1"/>
      <c r="Z19" s="1"/>
      <c r="AA19" s="1"/>
      <c r="AB19" s="1"/>
      <c r="AC19" s="1"/>
      <c r="AD19" s="1"/>
      <c r="AE19" s="18"/>
      <c r="AF19" s="1">
        <v>90</v>
      </c>
      <c r="AG19" s="1">
        <v>80</v>
      </c>
      <c r="AH19" s="1">
        <v>90</v>
      </c>
      <c r="AI19" s="1">
        <v>91</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54284</v>
      </c>
      <c r="FK19" s="41">
        <v>54294</v>
      </c>
    </row>
    <row r="20" spans="1:167" x14ac:dyDescent="0.25">
      <c r="A20" s="19">
        <v>10</v>
      </c>
      <c r="B20" s="19">
        <v>146899</v>
      </c>
      <c r="C20" s="19" t="s">
        <v>82</v>
      </c>
      <c r="D20" s="18"/>
      <c r="E20" s="28">
        <f t="shared" si="0"/>
        <v>74</v>
      </c>
      <c r="F20" s="28" t="str">
        <f t="shared" si="1"/>
        <v>C</v>
      </c>
      <c r="G20" s="28">
        <f t="shared" si="2"/>
        <v>74</v>
      </c>
      <c r="H20" s="28" t="str">
        <f t="shared" si="3"/>
        <v>C</v>
      </c>
      <c r="I20" s="36">
        <v>4</v>
      </c>
      <c r="J20" s="28" t="str">
        <f t="shared" si="4"/>
        <v>Memiliki kemampuan menganalisis isi, struktur teks negosiasi, menganalisis aspek makna kebahasaan dalam teks biografi, analisis isi debat, dan  mengidentifikasi isi puisi.</v>
      </c>
      <c r="K20" s="28">
        <f t="shared" si="5"/>
        <v>77.5</v>
      </c>
      <c r="L20" s="28" t="str">
        <f t="shared" si="6"/>
        <v>B</v>
      </c>
      <c r="M20" s="28">
        <f t="shared" si="7"/>
        <v>77.5</v>
      </c>
      <c r="N20" s="28" t="str">
        <f t="shared" si="8"/>
        <v>B</v>
      </c>
      <c r="O20" s="36">
        <v>4</v>
      </c>
      <c r="P20" s="28" t="str">
        <f t="shared" si="9"/>
        <v>Terampil menulis puisi dengan memerhatikan unsur pembangunnya</v>
      </c>
      <c r="Q20" s="39"/>
      <c r="R20" s="39" t="s">
        <v>8</v>
      </c>
      <c r="S20" s="18"/>
      <c r="T20" s="1">
        <v>79</v>
      </c>
      <c r="U20" s="1">
        <v>74</v>
      </c>
      <c r="V20" s="1">
        <v>82</v>
      </c>
      <c r="W20" s="1">
        <v>60</v>
      </c>
      <c r="X20" s="1"/>
      <c r="Y20" s="1"/>
      <c r="Z20" s="1"/>
      <c r="AA20" s="1"/>
      <c r="AB20" s="1"/>
      <c r="AC20" s="1"/>
      <c r="AD20" s="1"/>
      <c r="AE20" s="18"/>
      <c r="AF20" s="1">
        <v>78</v>
      </c>
      <c r="AG20" s="1">
        <v>73</v>
      </c>
      <c r="AH20" s="1">
        <v>79</v>
      </c>
      <c r="AI20" s="1">
        <v>80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146915</v>
      </c>
      <c r="C21" s="19" t="s">
        <v>83</v>
      </c>
      <c r="D21" s="18"/>
      <c r="E21" s="28">
        <f t="shared" si="0"/>
        <v>77</v>
      </c>
      <c r="F21" s="28" t="str">
        <f t="shared" si="1"/>
        <v>B</v>
      </c>
      <c r="G21" s="28">
        <f t="shared" si="2"/>
        <v>77</v>
      </c>
      <c r="H21" s="28" t="str">
        <f t="shared" si="3"/>
        <v>B</v>
      </c>
      <c r="I21" s="36">
        <v>4</v>
      </c>
      <c r="J21" s="28" t="str">
        <f t="shared" si="4"/>
        <v>Memiliki kemampuan menganalisis isi, struktur teks negosiasi, menganalisis aspek makna kebahasaan dalam teks biografi, analisis isi debat, dan  mengidentifikasi isi puisi.</v>
      </c>
      <c r="K21" s="28">
        <f t="shared" si="5"/>
        <v>84.25</v>
      </c>
      <c r="L21" s="28" t="str">
        <f t="shared" si="6"/>
        <v>A</v>
      </c>
      <c r="M21" s="28">
        <f t="shared" si="7"/>
        <v>84.25</v>
      </c>
      <c r="N21" s="28" t="str">
        <f t="shared" si="8"/>
        <v>A</v>
      </c>
      <c r="O21" s="36">
        <v>3</v>
      </c>
      <c r="P21"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1" s="39"/>
      <c r="R21" s="39" t="s">
        <v>8</v>
      </c>
      <c r="S21" s="18"/>
      <c r="T21" s="1">
        <v>81</v>
      </c>
      <c r="U21" s="1">
        <v>68</v>
      </c>
      <c r="V21" s="1">
        <v>85</v>
      </c>
      <c r="W21" s="1">
        <v>75</v>
      </c>
      <c r="X21" s="1"/>
      <c r="Y21" s="1"/>
      <c r="Z21" s="1"/>
      <c r="AA21" s="1"/>
      <c r="AB21" s="1"/>
      <c r="AC21" s="1"/>
      <c r="AD21" s="1"/>
      <c r="AE21" s="18"/>
      <c r="AF21" s="1">
        <v>84</v>
      </c>
      <c r="AG21" s="1">
        <v>80</v>
      </c>
      <c r="AH21" s="1">
        <v>90</v>
      </c>
      <c r="AI21" s="1">
        <v>83</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54285</v>
      </c>
      <c r="FK21" s="41">
        <v>54295</v>
      </c>
    </row>
    <row r="22" spans="1:167" x14ac:dyDescent="0.25">
      <c r="A22" s="19">
        <v>12</v>
      </c>
      <c r="B22" s="19">
        <v>146931</v>
      </c>
      <c r="C22" s="19" t="s">
        <v>84</v>
      </c>
      <c r="D22" s="18"/>
      <c r="E22" s="28">
        <f t="shared" si="0"/>
        <v>77</v>
      </c>
      <c r="F22" s="28" t="str">
        <f t="shared" si="1"/>
        <v>B</v>
      </c>
      <c r="G22" s="28">
        <f t="shared" si="2"/>
        <v>77</v>
      </c>
      <c r="H22" s="28" t="str">
        <f t="shared" si="3"/>
        <v>B</v>
      </c>
      <c r="I22" s="36">
        <v>4</v>
      </c>
      <c r="J22" s="28" t="str">
        <f t="shared" si="4"/>
        <v>Memiliki kemampuan menganalisis isi, struktur teks negosiasi, menganalisis aspek makna kebahasaan dalam teks biografi, analisis isi debat, dan  mengidentifikasi isi puisi.</v>
      </c>
      <c r="K22" s="28">
        <f t="shared" si="5"/>
        <v>80.75</v>
      </c>
      <c r="L22" s="28" t="str">
        <f t="shared" si="6"/>
        <v>B</v>
      </c>
      <c r="M22" s="28">
        <f t="shared" si="7"/>
        <v>80.75</v>
      </c>
      <c r="N22" s="28" t="str">
        <f t="shared" si="8"/>
        <v>B</v>
      </c>
      <c r="O22" s="36">
        <v>3</v>
      </c>
      <c r="P22"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2" s="39"/>
      <c r="R22" s="39" t="s">
        <v>8</v>
      </c>
      <c r="S22" s="18"/>
      <c r="T22" s="1">
        <v>80</v>
      </c>
      <c r="U22" s="1">
        <v>72</v>
      </c>
      <c r="V22" s="1">
        <v>82</v>
      </c>
      <c r="W22" s="1">
        <v>75</v>
      </c>
      <c r="X22" s="1"/>
      <c r="Y22" s="1"/>
      <c r="Z22" s="1"/>
      <c r="AA22" s="1"/>
      <c r="AB22" s="1"/>
      <c r="AC22" s="1"/>
      <c r="AD22" s="1"/>
      <c r="AE22" s="18"/>
      <c r="AF22" s="1">
        <v>80</v>
      </c>
      <c r="AG22" s="1">
        <v>80</v>
      </c>
      <c r="AH22" s="1">
        <v>80</v>
      </c>
      <c r="AI22" s="1">
        <v>83</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146947</v>
      </c>
      <c r="C23" s="19" t="s">
        <v>85</v>
      </c>
      <c r="D23" s="18"/>
      <c r="E23" s="28">
        <f t="shared" si="0"/>
        <v>82</v>
      </c>
      <c r="F23" s="28" t="str">
        <f t="shared" si="1"/>
        <v>B</v>
      </c>
      <c r="G23" s="28">
        <f t="shared" si="2"/>
        <v>82</v>
      </c>
      <c r="H23" s="28" t="str">
        <f t="shared" si="3"/>
        <v>B</v>
      </c>
      <c r="I23" s="36">
        <v>2</v>
      </c>
      <c r="J23" s="28" t="str">
        <f t="shared" si="4"/>
        <v>Memiliki kemampuan menganalisis isi, struktur teks negosiasi dan menganalisis aspek makna kebahasaan dalam teks biografi namun perlu peningkatan analisis isi debat, dan mengidentifikasi isi puisi.</v>
      </c>
      <c r="K23" s="28">
        <f t="shared" si="5"/>
        <v>80</v>
      </c>
      <c r="L23" s="28" t="str">
        <f t="shared" si="6"/>
        <v>B</v>
      </c>
      <c r="M23" s="28">
        <f t="shared" si="7"/>
        <v>80</v>
      </c>
      <c r="N23" s="28" t="str">
        <f t="shared" si="8"/>
        <v>B</v>
      </c>
      <c r="O23" s="36">
        <v>2</v>
      </c>
      <c r="P23" s="28" t="str">
        <f t="shared" si="9"/>
        <v>Terampil mengungkapkan kembali hal-hal yang dapat diteladani  dari tokoh yang terdapat dalam teks biografi  yang dibaca secara tertulis namun perlu peningkatan dalam menyusun teks biografi tokoh.</v>
      </c>
      <c r="Q23" s="39"/>
      <c r="R23" s="39" t="s">
        <v>8</v>
      </c>
      <c r="S23" s="18"/>
      <c r="T23" s="1">
        <v>78</v>
      </c>
      <c r="U23" s="1">
        <v>85</v>
      </c>
      <c r="V23" s="1">
        <v>85</v>
      </c>
      <c r="W23" s="1">
        <v>78</v>
      </c>
      <c r="X23" s="1"/>
      <c r="Y23" s="1"/>
      <c r="Z23" s="1"/>
      <c r="AA23" s="1"/>
      <c r="AB23" s="1"/>
      <c r="AC23" s="1"/>
      <c r="AD23" s="1"/>
      <c r="AE23" s="18"/>
      <c r="AF23" s="1">
        <v>75</v>
      </c>
      <c r="AG23" s="1">
        <v>85</v>
      </c>
      <c r="AH23" s="1">
        <v>75</v>
      </c>
      <c r="AI23" s="1">
        <v>85</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54286</v>
      </c>
      <c r="FK23" s="41">
        <v>54296</v>
      </c>
    </row>
    <row r="24" spans="1:167" x14ac:dyDescent="0.25">
      <c r="A24" s="19">
        <v>14</v>
      </c>
      <c r="B24" s="19">
        <v>146963</v>
      </c>
      <c r="C24" s="19" t="s">
        <v>86</v>
      </c>
      <c r="D24" s="18"/>
      <c r="E24" s="28">
        <f t="shared" si="0"/>
        <v>76</v>
      </c>
      <c r="F24" s="28" t="str">
        <f t="shared" si="1"/>
        <v>B</v>
      </c>
      <c r="G24" s="28">
        <f t="shared" si="2"/>
        <v>76</v>
      </c>
      <c r="H24" s="28" t="str">
        <f t="shared" si="3"/>
        <v>B</v>
      </c>
      <c r="I24" s="36">
        <v>4</v>
      </c>
      <c r="J24" s="28" t="str">
        <f t="shared" si="4"/>
        <v>Memiliki kemampuan menganalisis isi, struktur teks negosiasi, menganalisis aspek makna kebahasaan dalam teks biografi, analisis isi debat, dan  mengidentifikasi isi puisi.</v>
      </c>
      <c r="K24" s="28">
        <f t="shared" si="5"/>
        <v>71.75</v>
      </c>
      <c r="L24" s="28" t="str">
        <f t="shared" si="6"/>
        <v>C</v>
      </c>
      <c r="M24" s="28">
        <f t="shared" si="7"/>
        <v>71.75</v>
      </c>
      <c r="N24" s="28" t="str">
        <f t="shared" si="8"/>
        <v>C</v>
      </c>
      <c r="O24" s="36">
        <v>4</v>
      </c>
      <c r="P24" s="28" t="str">
        <f t="shared" si="9"/>
        <v>Terampil menulis puisi dengan memerhatikan unsur pembangunnya</v>
      </c>
      <c r="Q24" s="39"/>
      <c r="R24" s="39" t="s">
        <v>8</v>
      </c>
      <c r="S24" s="18"/>
      <c r="T24" s="1">
        <v>84</v>
      </c>
      <c r="U24" s="1">
        <v>58</v>
      </c>
      <c r="V24" s="1">
        <v>88</v>
      </c>
      <c r="W24" s="1">
        <v>75</v>
      </c>
      <c r="X24" s="1"/>
      <c r="Y24" s="1"/>
      <c r="Z24" s="1"/>
      <c r="AA24" s="1"/>
      <c r="AB24" s="1"/>
      <c r="AC24" s="1"/>
      <c r="AD24" s="1"/>
      <c r="AE24" s="18"/>
      <c r="AF24" s="1">
        <v>72</v>
      </c>
      <c r="AG24" s="1">
        <v>70</v>
      </c>
      <c r="AH24" s="1">
        <v>72</v>
      </c>
      <c r="AI24" s="1">
        <v>73</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146979</v>
      </c>
      <c r="C25" s="19" t="s">
        <v>87</v>
      </c>
      <c r="D25" s="18"/>
      <c r="E25" s="28">
        <f t="shared" si="0"/>
        <v>84</v>
      </c>
      <c r="F25" s="28" t="str">
        <f t="shared" si="1"/>
        <v>B</v>
      </c>
      <c r="G25" s="28">
        <f t="shared" si="2"/>
        <v>84</v>
      </c>
      <c r="H25" s="28" t="str">
        <f t="shared" si="3"/>
        <v>B</v>
      </c>
      <c r="I25" s="36">
        <v>3</v>
      </c>
      <c r="J25" s="28" t="str">
        <f t="shared" si="4"/>
        <v>Memiliki kemampuan menganalisis isi, struktur teks negosiasi, menganalisis aspek makna kebahasaan dalam teks biografi, dan analisis isi debat namun perlu peningkatan mengidentifikasi isi puisi.</v>
      </c>
      <c r="K25" s="28">
        <f t="shared" si="5"/>
        <v>82.25</v>
      </c>
      <c r="L25" s="28" t="str">
        <f t="shared" si="6"/>
        <v>B</v>
      </c>
      <c r="M25" s="28">
        <f t="shared" si="7"/>
        <v>82.25</v>
      </c>
      <c r="N25" s="28" t="str">
        <f t="shared" si="8"/>
        <v>B</v>
      </c>
      <c r="O25" s="36">
        <v>3</v>
      </c>
      <c r="P25"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5" s="39"/>
      <c r="R25" s="39" t="s">
        <v>8</v>
      </c>
      <c r="S25" s="18"/>
      <c r="T25" s="1">
        <v>86</v>
      </c>
      <c r="U25" s="1">
        <v>82</v>
      </c>
      <c r="V25" s="1">
        <v>86</v>
      </c>
      <c r="W25" s="1">
        <v>80</v>
      </c>
      <c r="X25" s="1"/>
      <c r="Y25" s="1"/>
      <c r="Z25" s="1"/>
      <c r="AA25" s="1"/>
      <c r="AB25" s="1"/>
      <c r="AC25" s="1"/>
      <c r="AD25" s="1"/>
      <c r="AE25" s="18"/>
      <c r="AF25" s="1">
        <v>80</v>
      </c>
      <c r="AG25" s="1">
        <v>78</v>
      </c>
      <c r="AH25" s="1">
        <v>90</v>
      </c>
      <c r="AI25" s="1">
        <v>81</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54287</v>
      </c>
      <c r="FK25" s="41">
        <v>54297</v>
      </c>
    </row>
    <row r="26" spans="1:167" x14ac:dyDescent="0.25">
      <c r="A26" s="19">
        <v>16</v>
      </c>
      <c r="B26" s="19">
        <v>146995</v>
      </c>
      <c r="C26" s="19" t="s">
        <v>89</v>
      </c>
      <c r="D26" s="18"/>
      <c r="E26" s="28">
        <f t="shared" si="0"/>
        <v>86</v>
      </c>
      <c r="F26" s="28" t="str">
        <f t="shared" si="1"/>
        <v>A</v>
      </c>
      <c r="G26" s="28">
        <f t="shared" si="2"/>
        <v>86</v>
      </c>
      <c r="H26" s="28" t="str">
        <f t="shared" si="3"/>
        <v>A</v>
      </c>
      <c r="I26" s="36">
        <v>2</v>
      </c>
      <c r="J26" s="28" t="str">
        <f t="shared" si="4"/>
        <v>Memiliki kemampuan menganalisis isi, struktur teks negosiasi dan menganalisis aspek makna kebahasaan dalam teks biografi namun perlu peningkatan analisis isi debat, dan mengidentifikasi isi puisi.</v>
      </c>
      <c r="K26" s="28">
        <f t="shared" si="5"/>
        <v>83</v>
      </c>
      <c r="L26" s="28" t="str">
        <f t="shared" si="6"/>
        <v>B</v>
      </c>
      <c r="M26" s="28">
        <f t="shared" si="7"/>
        <v>83</v>
      </c>
      <c r="N26" s="28" t="str">
        <f t="shared" si="8"/>
        <v>B</v>
      </c>
      <c r="O26" s="36">
        <v>3</v>
      </c>
      <c r="P26"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6" s="39"/>
      <c r="R26" s="39" t="s">
        <v>8</v>
      </c>
      <c r="S26" s="18"/>
      <c r="T26" s="1">
        <v>90</v>
      </c>
      <c r="U26" s="1">
        <v>84</v>
      </c>
      <c r="V26" s="1">
        <v>91</v>
      </c>
      <c r="W26" s="1">
        <v>80</v>
      </c>
      <c r="X26" s="1"/>
      <c r="Y26" s="1"/>
      <c r="Z26" s="1"/>
      <c r="AA26" s="1"/>
      <c r="AB26" s="1"/>
      <c r="AC26" s="1"/>
      <c r="AD26" s="1"/>
      <c r="AE26" s="18"/>
      <c r="AF26" s="1">
        <v>83</v>
      </c>
      <c r="AG26" s="1">
        <v>80</v>
      </c>
      <c r="AH26" s="1">
        <v>85</v>
      </c>
      <c r="AI26" s="1">
        <v>84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147011</v>
      </c>
      <c r="C27" s="19" t="s">
        <v>90</v>
      </c>
      <c r="D27" s="18"/>
      <c r="E27" s="28">
        <f t="shared" si="0"/>
        <v>78</v>
      </c>
      <c r="F27" s="28" t="str">
        <f t="shared" si="1"/>
        <v>B</v>
      </c>
      <c r="G27" s="28">
        <f t="shared" si="2"/>
        <v>78</v>
      </c>
      <c r="H27" s="28" t="str">
        <f t="shared" si="3"/>
        <v>B</v>
      </c>
      <c r="I27" s="36">
        <v>4</v>
      </c>
      <c r="J27" s="28" t="str">
        <f t="shared" si="4"/>
        <v>Memiliki kemampuan menganalisis isi, struktur teks negosiasi, menganalisis aspek makna kebahasaan dalam teks biografi, analisis isi debat, dan  mengidentifikasi isi puisi.</v>
      </c>
      <c r="K27" s="28">
        <f t="shared" si="5"/>
        <v>80.75</v>
      </c>
      <c r="L27" s="28" t="str">
        <f t="shared" si="6"/>
        <v>B</v>
      </c>
      <c r="M27" s="28">
        <f t="shared" si="7"/>
        <v>80.75</v>
      </c>
      <c r="N27" s="28" t="str">
        <f t="shared" si="8"/>
        <v>B</v>
      </c>
      <c r="O27" s="36">
        <v>3</v>
      </c>
      <c r="P27"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7" s="39"/>
      <c r="R27" s="39" t="s">
        <v>8</v>
      </c>
      <c r="S27" s="18"/>
      <c r="T27" s="1">
        <v>87</v>
      </c>
      <c r="U27" s="1">
        <v>64</v>
      </c>
      <c r="V27" s="1">
        <v>87</v>
      </c>
      <c r="W27" s="1">
        <v>73</v>
      </c>
      <c r="X27" s="1"/>
      <c r="Y27" s="1"/>
      <c r="Z27" s="1"/>
      <c r="AA27" s="1"/>
      <c r="AB27" s="1"/>
      <c r="AC27" s="1"/>
      <c r="AD27" s="1"/>
      <c r="AE27" s="18"/>
      <c r="AF27" s="1">
        <v>80</v>
      </c>
      <c r="AG27" s="1">
        <v>80</v>
      </c>
      <c r="AH27" s="1">
        <v>83</v>
      </c>
      <c r="AI27" s="1">
        <v>80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54288</v>
      </c>
      <c r="FK27" s="41">
        <v>54298</v>
      </c>
    </row>
    <row r="28" spans="1:167" x14ac:dyDescent="0.25">
      <c r="A28" s="19">
        <v>18</v>
      </c>
      <c r="B28" s="19">
        <v>147027</v>
      </c>
      <c r="C28" s="19" t="s">
        <v>91</v>
      </c>
      <c r="D28" s="18"/>
      <c r="E28" s="28">
        <f t="shared" si="0"/>
        <v>80</v>
      </c>
      <c r="F28" s="28" t="str">
        <f t="shared" si="1"/>
        <v>B</v>
      </c>
      <c r="G28" s="28">
        <f t="shared" si="2"/>
        <v>80</v>
      </c>
      <c r="H28" s="28" t="str">
        <f t="shared" si="3"/>
        <v>B</v>
      </c>
      <c r="I28" s="36">
        <v>3</v>
      </c>
      <c r="J28" s="28" t="str">
        <f t="shared" si="4"/>
        <v>Memiliki kemampuan menganalisis isi, struktur teks negosiasi, menganalisis aspek makna kebahasaan dalam teks biografi, dan analisis isi debat namun perlu peningkatan mengidentifikasi isi puisi.</v>
      </c>
      <c r="K28" s="28">
        <f t="shared" si="5"/>
        <v>81.75</v>
      </c>
      <c r="L28" s="28" t="str">
        <f t="shared" si="6"/>
        <v>B</v>
      </c>
      <c r="M28" s="28">
        <f t="shared" si="7"/>
        <v>81.75</v>
      </c>
      <c r="N28" s="28" t="str">
        <f t="shared" si="8"/>
        <v>B</v>
      </c>
      <c r="O28" s="36">
        <v>3</v>
      </c>
      <c r="P28"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8" s="39"/>
      <c r="R28" s="39" t="s">
        <v>8</v>
      </c>
      <c r="S28" s="18"/>
      <c r="T28" s="1">
        <v>80</v>
      </c>
      <c r="U28" s="1">
        <v>78</v>
      </c>
      <c r="V28" s="1">
        <v>82</v>
      </c>
      <c r="W28" s="1">
        <v>80</v>
      </c>
      <c r="X28" s="1"/>
      <c r="Y28" s="1"/>
      <c r="Z28" s="1"/>
      <c r="AA28" s="1"/>
      <c r="AB28" s="1"/>
      <c r="AC28" s="1"/>
      <c r="AD28" s="1"/>
      <c r="AE28" s="18"/>
      <c r="AF28" s="1">
        <v>83</v>
      </c>
      <c r="AG28" s="1">
        <v>80</v>
      </c>
      <c r="AH28" s="1">
        <v>84</v>
      </c>
      <c r="AI28" s="1">
        <v>80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147043</v>
      </c>
      <c r="C29" s="19" t="s">
        <v>92</v>
      </c>
      <c r="D29" s="18"/>
      <c r="E29" s="28">
        <f t="shared" si="0"/>
        <v>73</v>
      </c>
      <c r="F29" s="28" t="str">
        <f t="shared" si="1"/>
        <v>C</v>
      </c>
      <c r="G29" s="28">
        <f t="shared" si="2"/>
        <v>73</v>
      </c>
      <c r="H29" s="28" t="str">
        <f t="shared" si="3"/>
        <v>C</v>
      </c>
      <c r="I29" s="36">
        <v>4</v>
      </c>
      <c r="J29" s="28" t="str">
        <f t="shared" si="4"/>
        <v>Memiliki kemampuan menganalisis isi, struktur teks negosiasi, menganalisis aspek makna kebahasaan dalam teks biografi, analisis isi debat, dan  mengidentifikasi isi puisi.</v>
      </c>
      <c r="K29" s="28">
        <f t="shared" si="5"/>
        <v>84.5</v>
      </c>
      <c r="L29" s="28" t="str">
        <f t="shared" si="6"/>
        <v>A</v>
      </c>
      <c r="M29" s="28">
        <f t="shared" si="7"/>
        <v>84.5</v>
      </c>
      <c r="N29" s="28" t="str">
        <f t="shared" si="8"/>
        <v>A</v>
      </c>
      <c r="O29" s="36">
        <v>2</v>
      </c>
      <c r="P29" s="28" t="str">
        <f t="shared" si="9"/>
        <v>Terampil mengungkapkan kembali hal-hal yang dapat diteladani  dari tokoh yang terdapat dalam teks biografi  yang dibaca secara tertulis namun perlu peningkatan dalam menyusun teks biografi tokoh.</v>
      </c>
      <c r="Q29" s="39"/>
      <c r="R29" s="39" t="s">
        <v>8</v>
      </c>
      <c r="S29" s="18"/>
      <c r="T29" s="1">
        <v>85</v>
      </c>
      <c r="U29" s="1">
        <v>70</v>
      </c>
      <c r="V29" s="1">
        <v>86</v>
      </c>
      <c r="W29" s="1">
        <v>50</v>
      </c>
      <c r="X29" s="1"/>
      <c r="Y29" s="1"/>
      <c r="Z29" s="1"/>
      <c r="AA29" s="1"/>
      <c r="AB29" s="1"/>
      <c r="AC29" s="1"/>
      <c r="AD29" s="1"/>
      <c r="AE29" s="18"/>
      <c r="AF29" s="1">
        <v>85</v>
      </c>
      <c r="AG29" s="1">
        <v>83</v>
      </c>
      <c r="AH29" s="1">
        <v>85</v>
      </c>
      <c r="AI29" s="1">
        <v>85</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54289</v>
      </c>
      <c r="FK29" s="41">
        <v>54299</v>
      </c>
    </row>
    <row r="30" spans="1:167" x14ac:dyDescent="0.25">
      <c r="A30" s="19">
        <v>20</v>
      </c>
      <c r="B30" s="19">
        <v>147059</v>
      </c>
      <c r="C30" s="19" t="s">
        <v>93</v>
      </c>
      <c r="D30" s="18"/>
      <c r="E30" s="28">
        <f t="shared" si="0"/>
        <v>79</v>
      </c>
      <c r="F30" s="28" t="str">
        <f t="shared" si="1"/>
        <v>B</v>
      </c>
      <c r="G30" s="28">
        <f t="shared" si="2"/>
        <v>79</v>
      </c>
      <c r="H30" s="28" t="str">
        <f t="shared" si="3"/>
        <v>B</v>
      </c>
      <c r="I30" s="36">
        <v>3</v>
      </c>
      <c r="J30" s="28" t="str">
        <f t="shared" si="4"/>
        <v>Memiliki kemampuan menganalisis isi, struktur teks negosiasi, menganalisis aspek makna kebahasaan dalam teks biografi, dan analisis isi debat namun perlu peningkatan mengidentifikasi isi puisi.</v>
      </c>
      <c r="K30" s="28">
        <f t="shared" si="5"/>
        <v>77.75</v>
      </c>
      <c r="L30" s="28" t="str">
        <f t="shared" si="6"/>
        <v>B</v>
      </c>
      <c r="M30" s="28">
        <f t="shared" si="7"/>
        <v>77.75</v>
      </c>
      <c r="N30" s="28" t="str">
        <f t="shared" si="8"/>
        <v>B</v>
      </c>
      <c r="O30" s="36">
        <v>3</v>
      </c>
      <c r="P30"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0" s="39"/>
      <c r="R30" s="39" t="s">
        <v>8</v>
      </c>
      <c r="S30" s="18"/>
      <c r="T30" s="1">
        <v>85</v>
      </c>
      <c r="U30" s="1">
        <v>60</v>
      </c>
      <c r="V30" s="1">
        <v>85</v>
      </c>
      <c r="W30" s="1">
        <v>85</v>
      </c>
      <c r="X30" s="1"/>
      <c r="Y30" s="1"/>
      <c r="Z30" s="1"/>
      <c r="AA30" s="1"/>
      <c r="AB30" s="1"/>
      <c r="AC30" s="1"/>
      <c r="AD30" s="1"/>
      <c r="AE30" s="18"/>
      <c r="AF30" s="1">
        <v>78</v>
      </c>
      <c r="AG30" s="1">
        <v>75</v>
      </c>
      <c r="AH30" s="1">
        <v>80</v>
      </c>
      <c r="AI30" s="1">
        <v>78</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147075</v>
      </c>
      <c r="C31" s="19" t="s">
        <v>94</v>
      </c>
      <c r="D31" s="18"/>
      <c r="E31" s="28">
        <f t="shared" si="0"/>
        <v>76</v>
      </c>
      <c r="F31" s="28" t="str">
        <f t="shared" si="1"/>
        <v>B</v>
      </c>
      <c r="G31" s="28">
        <f t="shared" si="2"/>
        <v>76</v>
      </c>
      <c r="H31" s="28" t="str">
        <f t="shared" si="3"/>
        <v>B</v>
      </c>
      <c r="I31" s="36">
        <v>4</v>
      </c>
      <c r="J31" s="28" t="str">
        <f t="shared" si="4"/>
        <v>Memiliki kemampuan menganalisis isi, struktur teks negosiasi, menganalisis aspek makna kebahasaan dalam teks biografi, analisis isi debat, dan  mengidentifikasi isi puisi.</v>
      </c>
      <c r="K31" s="28">
        <f t="shared" si="5"/>
        <v>81.5</v>
      </c>
      <c r="L31" s="28" t="str">
        <f t="shared" si="6"/>
        <v>B</v>
      </c>
      <c r="M31" s="28">
        <f t="shared" si="7"/>
        <v>81.5</v>
      </c>
      <c r="N31" s="28" t="str">
        <f t="shared" si="8"/>
        <v>B</v>
      </c>
      <c r="O31" s="36">
        <v>3</v>
      </c>
      <c r="P31"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1" s="39"/>
      <c r="R31" s="39" t="s">
        <v>8</v>
      </c>
      <c r="S31" s="18"/>
      <c r="T31" s="1">
        <v>84</v>
      </c>
      <c r="U31" s="1">
        <v>72</v>
      </c>
      <c r="V31" s="1">
        <v>84</v>
      </c>
      <c r="W31" s="1">
        <v>65</v>
      </c>
      <c r="X31" s="1"/>
      <c r="Y31" s="1"/>
      <c r="Z31" s="1"/>
      <c r="AA31" s="1"/>
      <c r="AB31" s="1"/>
      <c r="AC31" s="1"/>
      <c r="AD31" s="1"/>
      <c r="AE31" s="18"/>
      <c r="AF31" s="1">
        <v>80</v>
      </c>
      <c r="AG31" s="1">
        <v>80</v>
      </c>
      <c r="AH31" s="1">
        <v>81</v>
      </c>
      <c r="AI31" s="1">
        <v>85</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54290</v>
      </c>
      <c r="FK31" s="41">
        <v>54300</v>
      </c>
    </row>
    <row r="32" spans="1:167" x14ac:dyDescent="0.25">
      <c r="A32" s="19">
        <v>22</v>
      </c>
      <c r="B32" s="19">
        <v>147091</v>
      </c>
      <c r="C32" s="19" t="s">
        <v>95</v>
      </c>
      <c r="D32" s="18"/>
      <c r="E32" s="28">
        <f t="shared" si="0"/>
        <v>87</v>
      </c>
      <c r="F32" s="28" t="str">
        <f t="shared" si="1"/>
        <v>A</v>
      </c>
      <c r="G32" s="28">
        <f t="shared" si="2"/>
        <v>87</v>
      </c>
      <c r="H32" s="28" t="str">
        <f t="shared" si="3"/>
        <v>A</v>
      </c>
      <c r="I32" s="36">
        <v>2</v>
      </c>
      <c r="J32" s="28" t="str">
        <f t="shared" si="4"/>
        <v>Memiliki kemampuan menganalisis isi, struktur teks negosiasi dan menganalisis aspek makna kebahasaan dalam teks biografi namun perlu peningkatan analisis isi debat, dan mengidentifikasi isi puisi.</v>
      </c>
      <c r="K32" s="28">
        <f t="shared" si="5"/>
        <v>89.25</v>
      </c>
      <c r="L32" s="28" t="str">
        <f t="shared" si="6"/>
        <v>A</v>
      </c>
      <c r="M32" s="28">
        <f t="shared" si="7"/>
        <v>89.25</v>
      </c>
      <c r="N32" s="28" t="str">
        <f t="shared" si="8"/>
        <v>A</v>
      </c>
      <c r="O32" s="36">
        <v>2</v>
      </c>
      <c r="P32" s="28" t="str">
        <f t="shared" si="9"/>
        <v>Terampil mengungkapkan kembali hal-hal yang dapat diteladani  dari tokoh yang terdapat dalam teks biografi  yang dibaca secara tertulis namun perlu peningkatan dalam menyusun teks biografi tokoh.</v>
      </c>
      <c r="Q32" s="39"/>
      <c r="R32" s="39" t="s">
        <v>8</v>
      </c>
      <c r="S32" s="18"/>
      <c r="T32" s="1">
        <v>80</v>
      </c>
      <c r="U32" s="1">
        <v>92</v>
      </c>
      <c r="V32" s="1">
        <v>84</v>
      </c>
      <c r="W32" s="1">
        <v>90</v>
      </c>
      <c r="X32" s="1"/>
      <c r="Y32" s="1"/>
      <c r="Z32" s="1"/>
      <c r="AA32" s="1"/>
      <c r="AB32" s="1"/>
      <c r="AC32" s="1"/>
      <c r="AD32" s="1"/>
      <c r="AE32" s="18"/>
      <c r="AF32" s="1">
        <v>90</v>
      </c>
      <c r="AG32" s="1">
        <v>85</v>
      </c>
      <c r="AH32" s="1">
        <v>91</v>
      </c>
      <c r="AI32" s="1">
        <v>91</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147107</v>
      </c>
      <c r="C33" s="19" t="s">
        <v>96</v>
      </c>
      <c r="D33" s="18"/>
      <c r="E33" s="28">
        <f t="shared" si="0"/>
        <v>81</v>
      </c>
      <c r="F33" s="28" t="str">
        <f t="shared" si="1"/>
        <v>B</v>
      </c>
      <c r="G33" s="28">
        <f t="shared" si="2"/>
        <v>81</v>
      </c>
      <c r="H33" s="28" t="str">
        <f t="shared" si="3"/>
        <v>B</v>
      </c>
      <c r="I33" s="36">
        <v>3</v>
      </c>
      <c r="J33" s="28" t="str">
        <f t="shared" si="4"/>
        <v>Memiliki kemampuan menganalisis isi, struktur teks negosiasi, menganalisis aspek makna kebahasaan dalam teks biografi, dan analisis isi debat namun perlu peningkatan mengidentifikasi isi puisi.</v>
      </c>
      <c r="K33" s="28">
        <f t="shared" si="5"/>
        <v>78.5</v>
      </c>
      <c r="L33" s="28" t="str">
        <f t="shared" si="6"/>
        <v>B</v>
      </c>
      <c r="M33" s="28">
        <f t="shared" si="7"/>
        <v>78.5</v>
      </c>
      <c r="N33" s="28" t="str">
        <f t="shared" si="8"/>
        <v>B</v>
      </c>
      <c r="O33" s="36">
        <v>3</v>
      </c>
      <c r="P33"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3" s="39"/>
      <c r="R33" s="39" t="s">
        <v>8</v>
      </c>
      <c r="S33" s="18"/>
      <c r="T33" s="1">
        <v>80</v>
      </c>
      <c r="U33" s="1">
        <v>76</v>
      </c>
      <c r="V33" s="1">
        <v>81</v>
      </c>
      <c r="W33" s="1">
        <v>86</v>
      </c>
      <c r="X33" s="1"/>
      <c r="Y33" s="1"/>
      <c r="Z33" s="1"/>
      <c r="AA33" s="1"/>
      <c r="AB33" s="1"/>
      <c r="AC33" s="1"/>
      <c r="AD33" s="1"/>
      <c r="AE33" s="18"/>
      <c r="AF33" s="1">
        <v>78</v>
      </c>
      <c r="AG33" s="1">
        <v>80</v>
      </c>
      <c r="AH33" s="1">
        <v>78</v>
      </c>
      <c r="AI33" s="1">
        <v>78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147123</v>
      </c>
      <c r="C34" s="19" t="s">
        <v>97</v>
      </c>
      <c r="D34" s="18"/>
      <c r="E34" s="28">
        <f t="shared" si="0"/>
        <v>81</v>
      </c>
      <c r="F34" s="28" t="str">
        <f t="shared" si="1"/>
        <v>B</v>
      </c>
      <c r="G34" s="28">
        <f t="shared" si="2"/>
        <v>81</v>
      </c>
      <c r="H34" s="28" t="str">
        <f t="shared" si="3"/>
        <v>B</v>
      </c>
      <c r="I34" s="36">
        <v>3</v>
      </c>
      <c r="J34" s="28" t="str">
        <f t="shared" si="4"/>
        <v>Memiliki kemampuan menganalisis isi, struktur teks negosiasi, menganalisis aspek makna kebahasaan dalam teks biografi, dan analisis isi debat namun perlu peningkatan mengidentifikasi isi puisi.</v>
      </c>
      <c r="K34" s="28">
        <f t="shared" si="5"/>
        <v>80.75</v>
      </c>
      <c r="L34" s="28" t="str">
        <f t="shared" si="6"/>
        <v>B</v>
      </c>
      <c r="M34" s="28">
        <f t="shared" si="7"/>
        <v>80.75</v>
      </c>
      <c r="N34" s="28" t="str">
        <f t="shared" si="8"/>
        <v>B</v>
      </c>
      <c r="O34" s="36">
        <v>3</v>
      </c>
      <c r="P34"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4" s="39"/>
      <c r="R34" s="39" t="s">
        <v>8</v>
      </c>
      <c r="S34" s="18"/>
      <c r="T34" s="1">
        <v>82</v>
      </c>
      <c r="U34" s="1">
        <v>78</v>
      </c>
      <c r="V34" s="1">
        <v>85</v>
      </c>
      <c r="W34" s="1">
        <v>80</v>
      </c>
      <c r="X34" s="1"/>
      <c r="Y34" s="1"/>
      <c r="Z34" s="1"/>
      <c r="AA34" s="1"/>
      <c r="AB34" s="1"/>
      <c r="AC34" s="1"/>
      <c r="AD34" s="1"/>
      <c r="AE34" s="18"/>
      <c r="AF34" s="1">
        <v>80</v>
      </c>
      <c r="AG34" s="1">
        <v>83</v>
      </c>
      <c r="AH34" s="1">
        <v>80</v>
      </c>
      <c r="AI34" s="1">
        <v>80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147139</v>
      </c>
      <c r="C35" s="19" t="s">
        <v>98</v>
      </c>
      <c r="D35" s="18"/>
      <c r="E35" s="28">
        <f t="shared" si="0"/>
        <v>72</v>
      </c>
      <c r="F35" s="28" t="str">
        <f t="shared" si="1"/>
        <v>C</v>
      </c>
      <c r="G35" s="28">
        <f t="shared" si="2"/>
        <v>72</v>
      </c>
      <c r="H35" s="28" t="str">
        <f t="shared" si="3"/>
        <v>C</v>
      </c>
      <c r="I35" s="36">
        <v>4</v>
      </c>
      <c r="J35" s="28" t="str">
        <f t="shared" si="4"/>
        <v>Memiliki kemampuan menganalisis isi, struktur teks negosiasi, menganalisis aspek makna kebahasaan dalam teks biografi, analisis isi debat, dan  mengidentifikasi isi puisi.</v>
      </c>
      <c r="K35" s="28">
        <f t="shared" si="5"/>
        <v>73</v>
      </c>
      <c r="L35" s="28" t="str">
        <f t="shared" si="6"/>
        <v>C</v>
      </c>
      <c r="M35" s="28">
        <f t="shared" si="7"/>
        <v>73</v>
      </c>
      <c r="N35" s="28" t="str">
        <f t="shared" si="8"/>
        <v>C</v>
      </c>
      <c r="O35" s="36">
        <v>4</v>
      </c>
      <c r="P35" s="28" t="str">
        <f t="shared" si="9"/>
        <v>Terampil menulis puisi dengan memerhatikan unsur pembangunnya</v>
      </c>
      <c r="Q35" s="39"/>
      <c r="R35" s="39" t="s">
        <v>8</v>
      </c>
      <c r="S35" s="18"/>
      <c r="T35" s="1">
        <v>72</v>
      </c>
      <c r="U35" s="1">
        <v>68</v>
      </c>
      <c r="V35" s="1">
        <v>72</v>
      </c>
      <c r="W35" s="1">
        <v>75</v>
      </c>
      <c r="X35" s="1"/>
      <c r="Y35" s="1"/>
      <c r="Z35" s="1"/>
      <c r="AA35" s="1"/>
      <c r="AB35" s="1"/>
      <c r="AC35" s="1"/>
      <c r="AD35" s="1"/>
      <c r="AE35" s="18"/>
      <c r="AF35" s="1">
        <v>74</v>
      </c>
      <c r="AG35" s="1">
        <v>70</v>
      </c>
      <c r="AH35" s="1">
        <v>74</v>
      </c>
      <c r="AI35" s="1">
        <v>74</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147155</v>
      </c>
      <c r="C36" s="19" t="s">
        <v>99</v>
      </c>
      <c r="D36" s="18"/>
      <c r="E36" s="28">
        <f t="shared" si="0"/>
        <v>73</v>
      </c>
      <c r="F36" s="28" t="str">
        <f t="shared" si="1"/>
        <v>C</v>
      </c>
      <c r="G36" s="28">
        <f t="shared" si="2"/>
        <v>73</v>
      </c>
      <c r="H36" s="28" t="str">
        <f t="shared" si="3"/>
        <v>C</v>
      </c>
      <c r="I36" s="36">
        <v>4</v>
      </c>
      <c r="J36" s="28" t="str">
        <f t="shared" si="4"/>
        <v>Memiliki kemampuan menganalisis isi, struktur teks negosiasi, menganalisis aspek makna kebahasaan dalam teks biografi, analisis isi debat, dan  mengidentifikasi isi puisi.</v>
      </c>
      <c r="K36" s="28">
        <f t="shared" si="5"/>
        <v>74</v>
      </c>
      <c r="L36" s="28" t="str">
        <f t="shared" si="6"/>
        <v>C</v>
      </c>
      <c r="M36" s="28">
        <f t="shared" si="7"/>
        <v>74</v>
      </c>
      <c r="N36" s="28" t="str">
        <f t="shared" si="8"/>
        <v>C</v>
      </c>
      <c r="O36" s="36">
        <v>4</v>
      </c>
      <c r="P36" s="28" t="str">
        <f t="shared" si="9"/>
        <v>Terampil menulis puisi dengan memerhatikan unsur pembangunnya</v>
      </c>
      <c r="Q36" s="39"/>
      <c r="R36" s="39" t="s">
        <v>8</v>
      </c>
      <c r="S36" s="18"/>
      <c r="T36" s="1">
        <v>78</v>
      </c>
      <c r="U36" s="1">
        <v>62</v>
      </c>
      <c r="V36" s="1">
        <v>78</v>
      </c>
      <c r="W36" s="1">
        <v>75</v>
      </c>
      <c r="X36" s="1"/>
      <c r="Y36" s="1"/>
      <c r="Z36" s="1"/>
      <c r="AA36" s="1"/>
      <c r="AB36" s="1"/>
      <c r="AC36" s="1"/>
      <c r="AD36" s="1"/>
      <c r="AE36" s="18"/>
      <c r="AF36" s="1">
        <v>74</v>
      </c>
      <c r="AG36" s="1">
        <v>70</v>
      </c>
      <c r="AH36" s="1">
        <v>77</v>
      </c>
      <c r="AI36" s="1">
        <v>75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147171</v>
      </c>
      <c r="C37" s="19" t="s">
        <v>100</v>
      </c>
      <c r="D37" s="18"/>
      <c r="E37" s="28">
        <f t="shared" si="0"/>
        <v>71</v>
      </c>
      <c r="F37" s="28" t="str">
        <f t="shared" si="1"/>
        <v>C</v>
      </c>
      <c r="G37" s="28">
        <f t="shared" si="2"/>
        <v>71</v>
      </c>
      <c r="H37" s="28" t="str">
        <f t="shared" si="3"/>
        <v>C</v>
      </c>
      <c r="I37" s="36">
        <v>4</v>
      </c>
      <c r="J37" s="28" t="str">
        <f t="shared" si="4"/>
        <v>Memiliki kemampuan menganalisis isi, struktur teks negosiasi, menganalisis aspek makna kebahasaan dalam teks biografi, analisis isi debat, dan  mengidentifikasi isi puisi.</v>
      </c>
      <c r="K37" s="28">
        <f t="shared" si="5"/>
        <v>73.75</v>
      </c>
      <c r="L37" s="28" t="str">
        <f t="shared" si="6"/>
        <v>C</v>
      </c>
      <c r="M37" s="28">
        <f t="shared" si="7"/>
        <v>73.75</v>
      </c>
      <c r="N37" s="28" t="str">
        <f t="shared" si="8"/>
        <v>C</v>
      </c>
      <c r="O37" s="36">
        <v>4</v>
      </c>
      <c r="P37" s="28" t="str">
        <f t="shared" si="9"/>
        <v>Terampil menulis puisi dengan memerhatikan unsur pembangunnya</v>
      </c>
      <c r="Q37" s="39"/>
      <c r="R37" s="39" t="s">
        <v>8</v>
      </c>
      <c r="S37" s="18"/>
      <c r="T37" s="1">
        <v>72</v>
      </c>
      <c r="U37" s="1">
        <v>68</v>
      </c>
      <c r="V37" s="1">
        <v>73</v>
      </c>
      <c r="W37" s="1">
        <v>70</v>
      </c>
      <c r="X37" s="1"/>
      <c r="Y37" s="1"/>
      <c r="Z37" s="1"/>
      <c r="AA37" s="1"/>
      <c r="AB37" s="1"/>
      <c r="AC37" s="1"/>
      <c r="AD37" s="1"/>
      <c r="AE37" s="18"/>
      <c r="AF37" s="1">
        <v>71</v>
      </c>
      <c r="AG37" s="1">
        <v>74</v>
      </c>
      <c r="AH37" s="1">
        <v>78</v>
      </c>
      <c r="AI37" s="1">
        <v>72</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147187</v>
      </c>
      <c r="C38" s="19" t="s">
        <v>101</v>
      </c>
      <c r="D38" s="18"/>
      <c r="E38" s="28">
        <f t="shared" si="0"/>
        <v>71</v>
      </c>
      <c r="F38" s="28" t="str">
        <f t="shared" si="1"/>
        <v>C</v>
      </c>
      <c r="G38" s="28">
        <f t="shared" si="2"/>
        <v>71</v>
      </c>
      <c r="H38" s="28" t="str">
        <f t="shared" si="3"/>
        <v>C</v>
      </c>
      <c r="I38" s="36">
        <v>4</v>
      </c>
      <c r="J38" s="28" t="str">
        <f t="shared" si="4"/>
        <v>Memiliki kemampuan menganalisis isi, struktur teks negosiasi, menganalisis aspek makna kebahasaan dalam teks biografi, analisis isi debat, dan  mengidentifikasi isi puisi.</v>
      </c>
      <c r="K38" s="28">
        <f t="shared" si="5"/>
        <v>71.75</v>
      </c>
      <c r="L38" s="28" t="str">
        <f t="shared" si="6"/>
        <v>C</v>
      </c>
      <c r="M38" s="28">
        <f t="shared" si="7"/>
        <v>71.75</v>
      </c>
      <c r="N38" s="28" t="str">
        <f t="shared" si="8"/>
        <v>C</v>
      </c>
      <c r="O38" s="36">
        <v>4</v>
      </c>
      <c r="P38" s="28" t="str">
        <f t="shared" si="9"/>
        <v>Terampil menulis puisi dengan memerhatikan unsur pembangunnya</v>
      </c>
      <c r="Q38" s="39"/>
      <c r="R38" s="39" t="s">
        <v>8</v>
      </c>
      <c r="S38" s="18"/>
      <c r="T38" s="1">
        <v>80</v>
      </c>
      <c r="U38" s="1">
        <v>60</v>
      </c>
      <c r="V38" s="1">
        <v>80</v>
      </c>
      <c r="W38" s="1">
        <v>64</v>
      </c>
      <c r="X38" s="1"/>
      <c r="Y38" s="1"/>
      <c r="Z38" s="1"/>
      <c r="AA38" s="1"/>
      <c r="AB38" s="1"/>
      <c r="AC38" s="1"/>
      <c r="AD38" s="1"/>
      <c r="AE38" s="18"/>
      <c r="AF38" s="1">
        <v>70</v>
      </c>
      <c r="AG38" s="1">
        <v>74</v>
      </c>
      <c r="AH38" s="1">
        <v>72</v>
      </c>
      <c r="AI38" s="1">
        <v>71</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147203</v>
      </c>
      <c r="C39" s="19" t="s">
        <v>102</v>
      </c>
      <c r="D39" s="18"/>
      <c r="E39" s="28">
        <f t="shared" si="0"/>
        <v>78</v>
      </c>
      <c r="F39" s="28" t="str">
        <f t="shared" si="1"/>
        <v>B</v>
      </c>
      <c r="G39" s="28">
        <f t="shared" si="2"/>
        <v>78</v>
      </c>
      <c r="H39" s="28" t="str">
        <f t="shared" si="3"/>
        <v>B</v>
      </c>
      <c r="I39" s="36">
        <v>4</v>
      </c>
      <c r="J39" s="28" t="str">
        <f t="shared" si="4"/>
        <v>Memiliki kemampuan menganalisis isi, struktur teks negosiasi, menganalisis aspek makna kebahasaan dalam teks biografi, analisis isi debat, dan  mengidentifikasi isi puisi.</v>
      </c>
      <c r="K39" s="28">
        <f t="shared" si="5"/>
        <v>83.75</v>
      </c>
      <c r="L39" s="28" t="str">
        <f t="shared" si="6"/>
        <v>B</v>
      </c>
      <c r="M39" s="28">
        <f t="shared" si="7"/>
        <v>83.75</v>
      </c>
      <c r="N39" s="28" t="str">
        <f t="shared" si="8"/>
        <v>B</v>
      </c>
      <c r="O39" s="36">
        <v>3</v>
      </c>
      <c r="P39"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9" s="39"/>
      <c r="R39" s="39" t="s">
        <v>8</v>
      </c>
      <c r="S39" s="18"/>
      <c r="T39" s="1">
        <v>82</v>
      </c>
      <c r="U39" s="1">
        <v>82</v>
      </c>
      <c r="V39" s="1">
        <v>82</v>
      </c>
      <c r="W39" s="1">
        <v>67</v>
      </c>
      <c r="X39" s="1"/>
      <c r="Y39" s="1"/>
      <c r="Z39" s="1"/>
      <c r="AA39" s="1"/>
      <c r="AB39" s="1"/>
      <c r="AC39" s="1"/>
      <c r="AD39" s="1"/>
      <c r="AE39" s="18"/>
      <c r="AF39" s="1">
        <v>80</v>
      </c>
      <c r="AG39" s="1">
        <v>80</v>
      </c>
      <c r="AH39" s="1">
        <v>90</v>
      </c>
      <c r="AI39" s="1">
        <v>85</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147219</v>
      </c>
      <c r="C40" s="19" t="s">
        <v>103</v>
      </c>
      <c r="D40" s="18"/>
      <c r="E40" s="28">
        <f t="shared" si="0"/>
        <v>80</v>
      </c>
      <c r="F40" s="28" t="str">
        <f t="shared" si="1"/>
        <v>B</v>
      </c>
      <c r="G40" s="28">
        <f t="shared" si="2"/>
        <v>80</v>
      </c>
      <c r="H40" s="28" t="str">
        <f t="shared" si="3"/>
        <v>B</v>
      </c>
      <c r="I40" s="36">
        <v>3</v>
      </c>
      <c r="J40" s="28" t="str">
        <f t="shared" si="4"/>
        <v>Memiliki kemampuan menganalisis isi, struktur teks negosiasi, menganalisis aspek makna kebahasaan dalam teks biografi, dan analisis isi debat namun perlu peningkatan mengidentifikasi isi puisi.</v>
      </c>
      <c r="K40" s="28">
        <f t="shared" si="5"/>
        <v>84.25</v>
      </c>
      <c r="L40" s="28" t="str">
        <f t="shared" si="6"/>
        <v>A</v>
      </c>
      <c r="M40" s="28">
        <f t="shared" si="7"/>
        <v>84.25</v>
      </c>
      <c r="N40" s="28" t="str">
        <f t="shared" si="8"/>
        <v>A</v>
      </c>
      <c r="O40" s="36">
        <v>2</v>
      </c>
      <c r="P40" s="28" t="str">
        <f t="shared" si="9"/>
        <v>Terampil mengungkapkan kembali hal-hal yang dapat diteladani  dari tokoh yang terdapat dalam teks biografi  yang dibaca secara tertulis namun perlu peningkatan dalam menyusun teks biografi tokoh.</v>
      </c>
      <c r="Q40" s="39"/>
      <c r="R40" s="39" t="s">
        <v>8</v>
      </c>
      <c r="S40" s="18"/>
      <c r="T40" s="1">
        <v>81</v>
      </c>
      <c r="U40" s="1">
        <v>78</v>
      </c>
      <c r="V40" s="1">
        <v>81</v>
      </c>
      <c r="W40" s="1">
        <v>80</v>
      </c>
      <c r="X40" s="1"/>
      <c r="Y40" s="1"/>
      <c r="Z40" s="1"/>
      <c r="AA40" s="1"/>
      <c r="AB40" s="1"/>
      <c r="AC40" s="1"/>
      <c r="AD40" s="1"/>
      <c r="AE40" s="18"/>
      <c r="AF40" s="1">
        <v>85</v>
      </c>
      <c r="AG40" s="1">
        <v>80</v>
      </c>
      <c r="AH40" s="1">
        <v>86</v>
      </c>
      <c r="AI40" s="1">
        <v>86</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147235</v>
      </c>
      <c r="C41" s="19" t="s">
        <v>104</v>
      </c>
      <c r="D41" s="18"/>
      <c r="E41" s="28">
        <f t="shared" si="0"/>
        <v>77</v>
      </c>
      <c r="F41" s="28" t="str">
        <f t="shared" si="1"/>
        <v>B</v>
      </c>
      <c r="G41" s="28">
        <f t="shared" si="2"/>
        <v>77</v>
      </c>
      <c r="H41" s="28" t="str">
        <f t="shared" si="3"/>
        <v>B</v>
      </c>
      <c r="I41" s="36">
        <v>4</v>
      </c>
      <c r="J41" s="28" t="str">
        <f t="shared" si="4"/>
        <v>Memiliki kemampuan menganalisis isi, struktur teks negosiasi, menganalisis aspek makna kebahasaan dalam teks biografi, analisis isi debat, dan  mengidentifikasi isi puisi.</v>
      </c>
      <c r="K41" s="28">
        <f t="shared" si="5"/>
        <v>82.5</v>
      </c>
      <c r="L41" s="28" t="str">
        <f t="shared" si="6"/>
        <v>B</v>
      </c>
      <c r="M41" s="28">
        <f t="shared" si="7"/>
        <v>82.5</v>
      </c>
      <c r="N41" s="28" t="str">
        <f t="shared" si="8"/>
        <v>B</v>
      </c>
      <c r="O41" s="36">
        <v>3</v>
      </c>
      <c r="P41"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1" s="39"/>
      <c r="R41" s="39" t="s">
        <v>8</v>
      </c>
      <c r="S41" s="18"/>
      <c r="T41" s="1">
        <v>80</v>
      </c>
      <c r="U41" s="1">
        <v>70</v>
      </c>
      <c r="V41" s="1">
        <v>80</v>
      </c>
      <c r="W41" s="1">
        <v>76</v>
      </c>
      <c r="X41" s="1"/>
      <c r="Y41" s="1"/>
      <c r="Z41" s="1"/>
      <c r="AA41" s="1"/>
      <c r="AB41" s="1"/>
      <c r="AC41" s="1"/>
      <c r="AD41" s="1"/>
      <c r="AE41" s="18"/>
      <c r="AF41" s="1">
        <v>80</v>
      </c>
      <c r="AG41" s="1">
        <v>80</v>
      </c>
      <c r="AH41" s="1">
        <v>86</v>
      </c>
      <c r="AI41" s="1">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147251</v>
      </c>
      <c r="C42" s="19" t="s">
        <v>105</v>
      </c>
      <c r="D42" s="18"/>
      <c r="E42" s="28">
        <f t="shared" si="0"/>
        <v>75</v>
      </c>
      <c r="F42" s="28" t="str">
        <f t="shared" si="1"/>
        <v>C</v>
      </c>
      <c r="G42" s="28">
        <f t="shared" si="2"/>
        <v>75</v>
      </c>
      <c r="H42" s="28" t="str">
        <f t="shared" si="3"/>
        <v>C</v>
      </c>
      <c r="I42" s="36">
        <v>4</v>
      </c>
      <c r="J42" s="28" t="str">
        <f t="shared" si="4"/>
        <v>Memiliki kemampuan menganalisis isi, struktur teks negosiasi, menganalisis aspek makna kebahasaan dalam teks biografi, analisis isi debat, dan  mengidentifikasi isi puisi.</v>
      </c>
      <c r="K42" s="28">
        <f t="shared" si="5"/>
        <v>81.25</v>
      </c>
      <c r="L42" s="28" t="str">
        <f t="shared" si="6"/>
        <v>B</v>
      </c>
      <c r="M42" s="28">
        <f t="shared" si="7"/>
        <v>81.25</v>
      </c>
      <c r="N42" s="28" t="str">
        <f t="shared" si="8"/>
        <v>B</v>
      </c>
      <c r="O42" s="36">
        <v>3</v>
      </c>
      <c r="P42"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2" s="39"/>
      <c r="R42" s="39" t="s">
        <v>8</v>
      </c>
      <c r="S42" s="18"/>
      <c r="T42" s="1">
        <v>78</v>
      </c>
      <c r="U42" s="1">
        <v>64</v>
      </c>
      <c r="V42" s="1">
        <v>78</v>
      </c>
      <c r="W42" s="1">
        <v>80</v>
      </c>
      <c r="X42" s="1"/>
      <c r="Y42" s="1"/>
      <c r="Z42" s="1"/>
      <c r="AA42" s="1"/>
      <c r="AB42" s="1"/>
      <c r="AC42" s="1"/>
      <c r="AD42" s="1"/>
      <c r="AE42" s="18"/>
      <c r="AF42" s="1">
        <v>81</v>
      </c>
      <c r="AG42" s="1">
        <v>80</v>
      </c>
      <c r="AH42" s="1">
        <v>81</v>
      </c>
      <c r="AI42" s="1">
        <v>83</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147267</v>
      </c>
      <c r="C43" s="19" t="s">
        <v>106</v>
      </c>
      <c r="D43" s="18"/>
      <c r="E43" s="28">
        <f t="shared" si="0"/>
        <v>75</v>
      </c>
      <c r="F43" s="28" t="str">
        <f t="shared" si="1"/>
        <v>C</v>
      </c>
      <c r="G43" s="28">
        <f t="shared" si="2"/>
        <v>75</v>
      </c>
      <c r="H43" s="28" t="str">
        <f t="shared" si="3"/>
        <v>C</v>
      </c>
      <c r="I43" s="36">
        <v>4</v>
      </c>
      <c r="J43" s="28" t="str">
        <f t="shared" si="4"/>
        <v>Memiliki kemampuan menganalisis isi, struktur teks negosiasi, menganalisis aspek makna kebahasaan dalam teks biografi, analisis isi debat, dan  mengidentifikasi isi puisi.</v>
      </c>
      <c r="K43" s="28">
        <f t="shared" si="5"/>
        <v>79.5</v>
      </c>
      <c r="L43" s="28" t="str">
        <f t="shared" si="6"/>
        <v>B</v>
      </c>
      <c r="M43" s="28">
        <f t="shared" si="7"/>
        <v>79.5</v>
      </c>
      <c r="N43" s="28" t="str">
        <f t="shared" si="8"/>
        <v>B</v>
      </c>
      <c r="O43" s="36">
        <v>3</v>
      </c>
      <c r="P43"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3" s="39"/>
      <c r="R43" s="39" t="s">
        <v>8</v>
      </c>
      <c r="S43" s="18"/>
      <c r="T43" s="1">
        <v>75</v>
      </c>
      <c r="U43" s="1">
        <v>70</v>
      </c>
      <c r="V43" s="1">
        <v>78</v>
      </c>
      <c r="W43" s="1">
        <v>75</v>
      </c>
      <c r="X43" s="1"/>
      <c r="Y43" s="1"/>
      <c r="Z43" s="1"/>
      <c r="AA43" s="1"/>
      <c r="AB43" s="1"/>
      <c r="AC43" s="1"/>
      <c r="AD43" s="1"/>
      <c r="AE43" s="18"/>
      <c r="AF43" s="1">
        <v>80</v>
      </c>
      <c r="AG43" s="1">
        <v>78</v>
      </c>
      <c r="AH43" s="1">
        <v>80</v>
      </c>
      <c r="AI43" s="1">
        <v>80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147283</v>
      </c>
      <c r="C44" s="19" t="s">
        <v>107</v>
      </c>
      <c r="D44" s="18"/>
      <c r="E44" s="28">
        <f t="shared" si="0"/>
        <v>73</v>
      </c>
      <c r="F44" s="28" t="str">
        <f t="shared" si="1"/>
        <v>C</v>
      </c>
      <c r="G44" s="28">
        <f t="shared" si="2"/>
        <v>73</v>
      </c>
      <c r="H44" s="28" t="str">
        <f t="shared" si="3"/>
        <v>C</v>
      </c>
      <c r="I44" s="36">
        <v>4</v>
      </c>
      <c r="J44" s="28" t="str">
        <f t="shared" si="4"/>
        <v>Memiliki kemampuan menganalisis isi, struktur teks negosiasi, menganalisis aspek makna kebahasaan dalam teks biografi, analisis isi debat, dan  mengidentifikasi isi puisi.</v>
      </c>
      <c r="K44" s="28">
        <f t="shared" si="5"/>
        <v>79</v>
      </c>
      <c r="L44" s="28" t="str">
        <f t="shared" si="6"/>
        <v>B</v>
      </c>
      <c r="M44" s="28">
        <f t="shared" si="7"/>
        <v>79</v>
      </c>
      <c r="N44" s="28" t="str">
        <f t="shared" si="8"/>
        <v>B</v>
      </c>
      <c r="O44" s="36">
        <v>3</v>
      </c>
      <c r="P44"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4" s="39"/>
      <c r="R44" s="39" t="s">
        <v>8</v>
      </c>
      <c r="S44" s="18"/>
      <c r="T44" s="1">
        <v>80</v>
      </c>
      <c r="U44" s="1">
        <v>60</v>
      </c>
      <c r="V44" s="1">
        <v>81</v>
      </c>
      <c r="W44" s="1">
        <v>70</v>
      </c>
      <c r="X44" s="1"/>
      <c r="Y44" s="1"/>
      <c r="Z44" s="1"/>
      <c r="AA44" s="1"/>
      <c r="AB44" s="1"/>
      <c r="AC44" s="1"/>
      <c r="AD44" s="1"/>
      <c r="AE44" s="18"/>
      <c r="AF44" s="1">
        <v>78</v>
      </c>
      <c r="AG44" s="1">
        <v>80</v>
      </c>
      <c r="AH44" s="1">
        <v>80</v>
      </c>
      <c r="AI44" s="1">
        <v>78</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147299</v>
      </c>
      <c r="C45" s="19" t="s">
        <v>108</v>
      </c>
      <c r="D45" s="18"/>
      <c r="E45" s="28">
        <f t="shared" si="0"/>
        <v>73</v>
      </c>
      <c r="F45" s="28" t="str">
        <f t="shared" si="1"/>
        <v>C</v>
      </c>
      <c r="G45" s="28">
        <f t="shared" si="2"/>
        <v>73</v>
      </c>
      <c r="H45" s="28" t="str">
        <f t="shared" si="3"/>
        <v>C</v>
      </c>
      <c r="I45" s="36">
        <v>4</v>
      </c>
      <c r="J45" s="28" t="str">
        <f t="shared" si="4"/>
        <v>Memiliki kemampuan menganalisis isi, struktur teks negosiasi, menganalisis aspek makna kebahasaan dalam teks biografi, analisis isi debat, dan  mengidentifikasi isi puisi.</v>
      </c>
      <c r="K45" s="28">
        <f t="shared" si="5"/>
        <v>78.75</v>
      </c>
      <c r="L45" s="28" t="str">
        <f t="shared" si="6"/>
        <v>B</v>
      </c>
      <c r="M45" s="28">
        <f t="shared" si="7"/>
        <v>78.75</v>
      </c>
      <c r="N45" s="28" t="str">
        <f t="shared" si="8"/>
        <v>B</v>
      </c>
      <c r="O45" s="36">
        <v>3</v>
      </c>
      <c r="P45"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5" s="39"/>
      <c r="R45" s="39" t="s">
        <v>8</v>
      </c>
      <c r="S45" s="18"/>
      <c r="T45" s="1">
        <v>80</v>
      </c>
      <c r="U45" s="1">
        <v>60</v>
      </c>
      <c r="V45" s="1">
        <v>82</v>
      </c>
      <c r="W45" s="1">
        <v>70</v>
      </c>
      <c r="X45" s="1"/>
      <c r="Y45" s="1"/>
      <c r="Z45" s="1"/>
      <c r="AA45" s="1"/>
      <c r="AB45" s="1"/>
      <c r="AC45" s="1"/>
      <c r="AD45" s="1"/>
      <c r="AE45" s="18"/>
      <c r="AF45" s="1">
        <v>78</v>
      </c>
      <c r="AG45" s="1">
        <v>80</v>
      </c>
      <c r="AH45" s="1">
        <v>79</v>
      </c>
      <c r="AI45" s="1">
        <v>78</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147315</v>
      </c>
      <c r="C46" s="19" t="s">
        <v>109</v>
      </c>
      <c r="D46" s="18"/>
      <c r="E46" s="28">
        <f t="shared" si="0"/>
        <v>83</v>
      </c>
      <c r="F46" s="28" t="str">
        <f t="shared" si="1"/>
        <v>B</v>
      </c>
      <c r="G46" s="28">
        <f t="shared" si="2"/>
        <v>83</v>
      </c>
      <c r="H46" s="28" t="str">
        <f t="shared" si="3"/>
        <v>B</v>
      </c>
      <c r="I46" s="36">
        <v>3</v>
      </c>
      <c r="J46" s="28" t="str">
        <f t="shared" si="4"/>
        <v>Memiliki kemampuan menganalisis isi, struktur teks negosiasi, menganalisis aspek makna kebahasaan dalam teks biografi, dan analisis isi debat namun perlu peningkatan mengidentifikasi isi puisi.</v>
      </c>
      <c r="K46" s="28">
        <f t="shared" si="5"/>
        <v>81.5</v>
      </c>
      <c r="L46" s="28" t="str">
        <f t="shared" si="6"/>
        <v>B</v>
      </c>
      <c r="M46" s="28">
        <f t="shared" si="7"/>
        <v>81.5</v>
      </c>
      <c r="N46" s="28" t="str">
        <f t="shared" si="8"/>
        <v>B</v>
      </c>
      <c r="O46" s="36">
        <v>3</v>
      </c>
      <c r="P46"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6" s="39"/>
      <c r="R46" s="39" t="s">
        <v>8</v>
      </c>
      <c r="S46" s="18"/>
      <c r="T46" s="1">
        <v>82</v>
      </c>
      <c r="U46" s="1">
        <v>80</v>
      </c>
      <c r="V46" s="1">
        <v>85</v>
      </c>
      <c r="W46" s="1">
        <v>83</v>
      </c>
      <c r="X46" s="1"/>
      <c r="Y46" s="1"/>
      <c r="Z46" s="1"/>
      <c r="AA46" s="1"/>
      <c r="AB46" s="1"/>
      <c r="AC46" s="1"/>
      <c r="AD46" s="1"/>
      <c r="AE46" s="18"/>
      <c r="AF46" s="1">
        <v>80</v>
      </c>
      <c r="AG46" s="1">
        <v>80</v>
      </c>
      <c r="AH46" s="1">
        <v>83</v>
      </c>
      <c r="AI46" s="1">
        <v>83</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87</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71</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77.638888888888886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147331</v>
      </c>
      <c r="C11" s="19" t="s">
        <v>124</v>
      </c>
      <c r="D11" s="18"/>
      <c r="E11" s="28">
        <f t="shared" ref="E11:E50" si="0">IF((COUNTA(T11:AC11)&gt;0),(ROUND((AVERAGE(T11:AC11)),0)),"")</f>
        <v>74</v>
      </c>
      <c r="F11" s="28" t="str">
        <f t="shared" ref="F11:F50" si="1">IF(AND(ISNUMBER(E11),E11&gt;=1),IF(E11&lt;=$FD$13,$FE$13,IF(E11&lt;=$FD$14,$FE$14,IF(E11&lt;=$FD$15,$FE$15,IF(E11&lt;=$FD$16,$FE$16,)))), "")</f>
        <v>C</v>
      </c>
      <c r="G11" s="28">
        <f t="shared" ref="G11:G50" si="2">IF((COUNTA(T11:AD11)&gt;0),(ROUND((AVERAGE(T11:AD11)),0)),"")</f>
        <v>74</v>
      </c>
      <c r="H11" s="28" t="str">
        <f t="shared" ref="H11:H50" si="3">IF(AND(ISNUMBER(G11),G11&gt;=1),IF(G11&lt;=$FD$13,$FE$13,IF(G11&lt;=$FD$14,$FE$14,IF(G11&lt;=$FD$15,$FE$15,IF(G11&lt;=$FD$16,$FE$16,)))), "")</f>
        <v>C</v>
      </c>
      <c r="I11" s="36">
        <v>4</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28">
        <f t="shared" ref="K11:K50" si="5">IF((COUNTA(AF11:AO11)&gt;0),AVERAGE(AF11:AO11),"")</f>
        <v>83.75</v>
      </c>
      <c r="L11" s="28" t="str">
        <f t="shared" ref="L11:L50" si="6">IF(AND(ISNUMBER(K11),K11&gt;=1), IF(K11&lt;=$FD$27,$FE$27,IF(K11&lt;=$FD$28,$FE$28,IF(K11&lt;=$FD$29,$FE$29,IF(K11&lt;=$FD$30,$FE$30,)))), "")</f>
        <v>B</v>
      </c>
      <c r="M11" s="28">
        <f t="shared" ref="M11:M50" si="7">IF((COUNTA(AF11:AO11)&gt;0),AVERAGE(AF11:AO11),"")</f>
        <v>83.75</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1" s="39"/>
      <c r="R11" s="39" t="s">
        <v>8</v>
      </c>
      <c r="S11" s="18"/>
      <c r="T11" s="1">
        <v>84</v>
      </c>
      <c r="U11" s="1">
        <v>66</v>
      </c>
      <c r="V11" s="1">
        <v>87</v>
      </c>
      <c r="W11" s="1">
        <v>60</v>
      </c>
      <c r="X11" s="1"/>
      <c r="Y11" s="1"/>
      <c r="Z11" s="1"/>
      <c r="AA11" s="1"/>
      <c r="AB11" s="1"/>
      <c r="AC11" s="1"/>
      <c r="AD11" s="1"/>
      <c r="AE11" s="18"/>
      <c r="AF11" s="1">
        <v>85</v>
      </c>
      <c r="AG11" s="1">
        <v>80</v>
      </c>
      <c r="AH11" s="1">
        <v>85</v>
      </c>
      <c r="AI11" s="1">
        <v>85</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147347</v>
      </c>
      <c r="C12" s="19" t="s">
        <v>125</v>
      </c>
      <c r="D12" s="18"/>
      <c r="E12" s="28">
        <f t="shared" si="0"/>
        <v>77</v>
      </c>
      <c r="F12" s="28" t="str">
        <f t="shared" si="1"/>
        <v>B</v>
      </c>
      <c r="G12" s="28">
        <f t="shared" si="2"/>
        <v>77</v>
      </c>
      <c r="H12" s="28" t="str">
        <f t="shared" si="3"/>
        <v>B</v>
      </c>
      <c r="I12" s="36">
        <v>4</v>
      </c>
      <c r="J12" s="28" t="str">
        <f t="shared" si="4"/>
        <v>Memiliki kemampuan menganalisis isi, struktur teks negosiasi, menganalisis aspek makna kebahasaan dalam teks biografi, analisis isi debat, dan  mengidentifikasi isi puisi.</v>
      </c>
      <c r="K12" s="28">
        <f t="shared" si="5"/>
        <v>80.75</v>
      </c>
      <c r="L12" s="28" t="str">
        <f t="shared" si="6"/>
        <v>B</v>
      </c>
      <c r="M12" s="28">
        <f t="shared" si="7"/>
        <v>80.75</v>
      </c>
      <c r="N12" s="28" t="str">
        <f t="shared" si="8"/>
        <v>B</v>
      </c>
      <c r="O12" s="36">
        <v>3</v>
      </c>
      <c r="P12"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2" s="39"/>
      <c r="R12" s="39" t="s">
        <v>8</v>
      </c>
      <c r="S12" s="18"/>
      <c r="T12" s="1">
        <v>78</v>
      </c>
      <c r="U12" s="1">
        <v>70</v>
      </c>
      <c r="V12" s="1">
        <v>80</v>
      </c>
      <c r="W12" s="1">
        <v>80</v>
      </c>
      <c r="X12" s="1"/>
      <c r="Y12" s="1"/>
      <c r="Z12" s="1"/>
      <c r="AA12" s="1"/>
      <c r="AB12" s="1"/>
      <c r="AC12" s="1"/>
      <c r="AD12" s="1"/>
      <c r="AE12" s="18"/>
      <c r="AF12" s="1">
        <v>81</v>
      </c>
      <c r="AG12" s="1">
        <v>80</v>
      </c>
      <c r="AH12" s="1">
        <v>81</v>
      </c>
      <c r="AI12" s="1">
        <v>81</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147363</v>
      </c>
      <c r="C13" s="19" t="s">
        <v>126</v>
      </c>
      <c r="D13" s="18"/>
      <c r="E13" s="28">
        <f t="shared" si="0"/>
        <v>77</v>
      </c>
      <c r="F13" s="28" t="str">
        <f t="shared" si="1"/>
        <v>B</v>
      </c>
      <c r="G13" s="28">
        <f t="shared" si="2"/>
        <v>77</v>
      </c>
      <c r="H13" s="28" t="str">
        <f t="shared" si="3"/>
        <v>B</v>
      </c>
      <c r="I13" s="36">
        <v>4</v>
      </c>
      <c r="J13" s="28" t="str">
        <f t="shared" si="4"/>
        <v>Memiliki kemampuan menganalisis isi, struktur teks negosiasi, menganalisis aspek makna kebahasaan dalam teks biografi, analisis isi debat, dan  mengidentifikasi isi puisi.</v>
      </c>
      <c r="K13" s="28">
        <f t="shared" si="5"/>
        <v>79.5</v>
      </c>
      <c r="L13" s="28" t="str">
        <f t="shared" si="6"/>
        <v>B</v>
      </c>
      <c r="M13" s="28">
        <f t="shared" si="7"/>
        <v>79.5</v>
      </c>
      <c r="N13" s="28" t="str">
        <f t="shared" si="8"/>
        <v>B</v>
      </c>
      <c r="O13" s="36">
        <v>3</v>
      </c>
      <c r="P13"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3" s="39"/>
      <c r="R13" s="39" t="s">
        <v>8</v>
      </c>
      <c r="S13" s="18"/>
      <c r="T13" s="1">
        <v>80</v>
      </c>
      <c r="U13" s="1">
        <v>66</v>
      </c>
      <c r="V13" s="1">
        <v>83</v>
      </c>
      <c r="W13" s="1">
        <v>80</v>
      </c>
      <c r="X13" s="1"/>
      <c r="Y13" s="1"/>
      <c r="Z13" s="1"/>
      <c r="AA13" s="1"/>
      <c r="AB13" s="1"/>
      <c r="AC13" s="1"/>
      <c r="AD13" s="1"/>
      <c r="AE13" s="18"/>
      <c r="AF13" s="1">
        <v>80</v>
      </c>
      <c r="AG13" s="1">
        <v>78</v>
      </c>
      <c r="AH13" s="1">
        <v>80</v>
      </c>
      <c r="AI13" s="1">
        <v>80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54301</v>
      </c>
      <c r="FK13" s="41">
        <v>54311</v>
      </c>
    </row>
    <row r="14" spans="1:167" x14ac:dyDescent="0.25">
      <c r="A14" s="19">
        <v>4</v>
      </c>
      <c r="B14" s="19">
        <v>147379</v>
      </c>
      <c r="C14" s="19" t="s">
        <v>127</v>
      </c>
      <c r="D14" s="18"/>
      <c r="E14" s="28">
        <f t="shared" si="0"/>
        <v>73</v>
      </c>
      <c r="F14" s="28" t="str">
        <f t="shared" si="1"/>
        <v>C</v>
      </c>
      <c r="G14" s="28">
        <f t="shared" si="2"/>
        <v>73</v>
      </c>
      <c r="H14" s="28" t="str">
        <f t="shared" si="3"/>
        <v>C</v>
      </c>
      <c r="I14" s="36">
        <v>4</v>
      </c>
      <c r="J14" s="28" t="str">
        <f t="shared" si="4"/>
        <v>Memiliki kemampuan menganalisis isi, struktur teks negosiasi, menganalisis aspek makna kebahasaan dalam teks biografi, analisis isi debat, dan  mengidentifikasi isi puisi.</v>
      </c>
      <c r="K14" s="28">
        <f t="shared" si="5"/>
        <v>78</v>
      </c>
      <c r="L14" s="28" t="str">
        <f t="shared" si="6"/>
        <v>B</v>
      </c>
      <c r="M14" s="28">
        <f t="shared" si="7"/>
        <v>78</v>
      </c>
      <c r="N14" s="28" t="str">
        <f t="shared" si="8"/>
        <v>B</v>
      </c>
      <c r="O14" s="36">
        <v>3</v>
      </c>
      <c r="P14"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4" s="39"/>
      <c r="R14" s="39" t="s">
        <v>8</v>
      </c>
      <c r="S14" s="18"/>
      <c r="T14" s="1">
        <v>76</v>
      </c>
      <c r="U14" s="1">
        <v>76</v>
      </c>
      <c r="V14" s="1">
        <v>79</v>
      </c>
      <c r="W14" s="1">
        <v>60</v>
      </c>
      <c r="X14" s="1"/>
      <c r="Y14" s="1"/>
      <c r="Z14" s="1"/>
      <c r="AA14" s="1"/>
      <c r="AB14" s="1"/>
      <c r="AC14" s="1"/>
      <c r="AD14" s="1"/>
      <c r="AE14" s="18"/>
      <c r="AF14" s="1">
        <v>78</v>
      </c>
      <c r="AG14" s="1">
        <v>78</v>
      </c>
      <c r="AH14" s="1">
        <v>78</v>
      </c>
      <c r="AI14" s="1">
        <v>78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147395</v>
      </c>
      <c r="C15" s="19" t="s">
        <v>128</v>
      </c>
      <c r="D15" s="18"/>
      <c r="E15" s="28">
        <f t="shared" si="0"/>
        <v>80</v>
      </c>
      <c r="F15" s="28" t="str">
        <f t="shared" si="1"/>
        <v>B</v>
      </c>
      <c r="G15" s="28">
        <f t="shared" si="2"/>
        <v>80</v>
      </c>
      <c r="H15" s="28" t="str">
        <f t="shared" si="3"/>
        <v>B</v>
      </c>
      <c r="I15" s="36">
        <v>3</v>
      </c>
      <c r="J15" s="28" t="str">
        <f t="shared" si="4"/>
        <v>Memiliki kemampuan menganalisis isi, struktur teks negosiasi, menganalisis aspek makna kebahasaan dalam teks biografi, dan analisis isi debat namun perlu peningkatan mengidentifikasi isi puisi.</v>
      </c>
      <c r="K15" s="28">
        <f t="shared" si="5"/>
        <v>82</v>
      </c>
      <c r="L15" s="28" t="str">
        <f t="shared" si="6"/>
        <v>B</v>
      </c>
      <c r="M15" s="28">
        <f t="shared" si="7"/>
        <v>82</v>
      </c>
      <c r="N15" s="28" t="str">
        <f t="shared" si="8"/>
        <v>B</v>
      </c>
      <c r="O15" s="36">
        <v>3</v>
      </c>
      <c r="P15"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5" s="39"/>
      <c r="R15" s="39" t="s">
        <v>8</v>
      </c>
      <c r="S15" s="18"/>
      <c r="T15" s="1">
        <v>80</v>
      </c>
      <c r="U15" s="1">
        <v>78</v>
      </c>
      <c r="V15" s="1">
        <v>83</v>
      </c>
      <c r="W15" s="1">
        <v>80</v>
      </c>
      <c r="X15" s="1"/>
      <c r="Y15" s="1"/>
      <c r="Z15" s="1"/>
      <c r="AA15" s="1"/>
      <c r="AB15" s="1"/>
      <c r="AC15" s="1"/>
      <c r="AD15" s="1"/>
      <c r="AE15" s="18"/>
      <c r="AF15" s="1">
        <v>82</v>
      </c>
      <c r="AG15" s="1">
        <v>80</v>
      </c>
      <c r="AH15" s="1">
        <v>84</v>
      </c>
      <c r="AI15" s="1">
        <v>82</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54302</v>
      </c>
      <c r="FK15" s="41">
        <v>54312</v>
      </c>
    </row>
    <row r="16" spans="1:167" x14ac:dyDescent="0.25">
      <c r="A16" s="19">
        <v>6</v>
      </c>
      <c r="B16" s="19">
        <v>147411</v>
      </c>
      <c r="C16" s="19" t="s">
        <v>129</v>
      </c>
      <c r="D16" s="18"/>
      <c r="E16" s="28">
        <f t="shared" si="0"/>
        <v>74</v>
      </c>
      <c r="F16" s="28" t="str">
        <f t="shared" si="1"/>
        <v>C</v>
      </c>
      <c r="G16" s="28">
        <f t="shared" si="2"/>
        <v>74</v>
      </c>
      <c r="H16" s="28" t="str">
        <f t="shared" si="3"/>
        <v>C</v>
      </c>
      <c r="I16" s="36">
        <v>4</v>
      </c>
      <c r="J16" s="28" t="str">
        <f t="shared" si="4"/>
        <v>Memiliki kemampuan menganalisis isi, struktur teks negosiasi, menganalisis aspek makna kebahasaan dalam teks biografi, analisis isi debat, dan  mengidentifikasi isi puisi.</v>
      </c>
      <c r="K16" s="28">
        <f t="shared" si="5"/>
        <v>82.25</v>
      </c>
      <c r="L16" s="28" t="str">
        <f t="shared" si="6"/>
        <v>B</v>
      </c>
      <c r="M16" s="28">
        <f t="shared" si="7"/>
        <v>82.25</v>
      </c>
      <c r="N16" s="28" t="str">
        <f t="shared" si="8"/>
        <v>B</v>
      </c>
      <c r="O16" s="36">
        <v>3</v>
      </c>
      <c r="P16"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6" s="39"/>
      <c r="R16" s="39" t="s">
        <v>8</v>
      </c>
      <c r="S16" s="18"/>
      <c r="T16" s="1">
        <v>78</v>
      </c>
      <c r="U16" s="1">
        <v>72</v>
      </c>
      <c r="V16" s="1">
        <v>80</v>
      </c>
      <c r="W16" s="1">
        <v>65</v>
      </c>
      <c r="X16" s="1"/>
      <c r="Y16" s="1"/>
      <c r="Z16" s="1"/>
      <c r="AA16" s="1"/>
      <c r="AB16" s="1"/>
      <c r="AC16" s="1"/>
      <c r="AD16" s="1"/>
      <c r="AE16" s="18"/>
      <c r="AF16" s="1">
        <v>82</v>
      </c>
      <c r="AG16" s="1">
        <v>80</v>
      </c>
      <c r="AH16" s="1">
        <v>85</v>
      </c>
      <c r="AI16" s="1">
        <v>82</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147427</v>
      </c>
      <c r="C17" s="19" t="s">
        <v>130</v>
      </c>
      <c r="D17" s="18"/>
      <c r="E17" s="28">
        <f t="shared" si="0"/>
        <v>79</v>
      </c>
      <c r="F17" s="28" t="str">
        <f t="shared" si="1"/>
        <v>B</v>
      </c>
      <c r="G17" s="28">
        <f t="shared" si="2"/>
        <v>79</v>
      </c>
      <c r="H17" s="28" t="str">
        <f t="shared" si="3"/>
        <v>B</v>
      </c>
      <c r="I17" s="36">
        <v>4</v>
      </c>
      <c r="J17" s="28" t="str">
        <f t="shared" si="4"/>
        <v>Memiliki kemampuan menganalisis isi, struktur teks negosiasi, menganalisis aspek makna kebahasaan dalam teks biografi, analisis isi debat, dan  mengidentifikasi isi puisi.</v>
      </c>
      <c r="K17" s="28">
        <f t="shared" si="5"/>
        <v>82.5</v>
      </c>
      <c r="L17" s="28" t="str">
        <f t="shared" si="6"/>
        <v>B</v>
      </c>
      <c r="M17" s="28">
        <f t="shared" si="7"/>
        <v>82.5</v>
      </c>
      <c r="N17" s="28" t="str">
        <f t="shared" si="8"/>
        <v>B</v>
      </c>
      <c r="O17" s="36">
        <v>3</v>
      </c>
      <c r="P17"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7" s="39"/>
      <c r="R17" s="39" t="s">
        <v>8</v>
      </c>
      <c r="S17" s="18"/>
      <c r="T17" s="1">
        <v>78</v>
      </c>
      <c r="U17" s="1">
        <v>74</v>
      </c>
      <c r="V17" s="1">
        <v>83</v>
      </c>
      <c r="W17" s="1">
        <v>80</v>
      </c>
      <c r="X17" s="1"/>
      <c r="Y17" s="1"/>
      <c r="Z17" s="1"/>
      <c r="AA17" s="1"/>
      <c r="AB17" s="1"/>
      <c r="AC17" s="1"/>
      <c r="AD17" s="1"/>
      <c r="AE17" s="18"/>
      <c r="AF17" s="1">
        <v>80</v>
      </c>
      <c r="AG17" s="1">
        <v>82</v>
      </c>
      <c r="AH17" s="1">
        <v>82</v>
      </c>
      <c r="AI17" s="1">
        <v>86</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54303</v>
      </c>
      <c r="FK17" s="41">
        <v>54313</v>
      </c>
    </row>
    <row r="18" spans="1:167" x14ac:dyDescent="0.25">
      <c r="A18" s="19">
        <v>8</v>
      </c>
      <c r="B18" s="19">
        <v>147443</v>
      </c>
      <c r="C18" s="19" t="s">
        <v>131</v>
      </c>
      <c r="D18" s="18"/>
      <c r="E18" s="28">
        <f t="shared" si="0"/>
        <v>81</v>
      </c>
      <c r="F18" s="28" t="str">
        <f t="shared" si="1"/>
        <v>B</v>
      </c>
      <c r="G18" s="28">
        <f t="shared" si="2"/>
        <v>81</v>
      </c>
      <c r="H18" s="28" t="str">
        <f t="shared" si="3"/>
        <v>B</v>
      </c>
      <c r="I18" s="36">
        <v>3</v>
      </c>
      <c r="J18" s="28" t="str">
        <f t="shared" si="4"/>
        <v>Memiliki kemampuan menganalisis isi, struktur teks negosiasi, menganalisis aspek makna kebahasaan dalam teks biografi, dan analisis isi debat namun perlu peningkatan mengidentifikasi isi puisi.</v>
      </c>
      <c r="K18" s="28">
        <f t="shared" si="5"/>
        <v>81</v>
      </c>
      <c r="L18" s="28" t="str">
        <f t="shared" si="6"/>
        <v>B</v>
      </c>
      <c r="M18" s="28">
        <f t="shared" si="7"/>
        <v>81</v>
      </c>
      <c r="N18" s="28" t="str">
        <f t="shared" si="8"/>
        <v>B</v>
      </c>
      <c r="O18" s="36">
        <v>3</v>
      </c>
      <c r="P18"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8" s="39"/>
      <c r="R18" s="39" t="s">
        <v>8</v>
      </c>
      <c r="S18" s="18"/>
      <c r="T18" s="1">
        <v>84</v>
      </c>
      <c r="U18" s="1">
        <v>60</v>
      </c>
      <c r="V18" s="1">
        <v>88</v>
      </c>
      <c r="W18" s="1">
        <v>90</v>
      </c>
      <c r="X18" s="1"/>
      <c r="Y18" s="1"/>
      <c r="Z18" s="1"/>
      <c r="AA18" s="1"/>
      <c r="AB18" s="1"/>
      <c r="AC18" s="1"/>
      <c r="AD18" s="1"/>
      <c r="AE18" s="18"/>
      <c r="AF18" s="1">
        <v>80</v>
      </c>
      <c r="AG18" s="1">
        <v>82</v>
      </c>
      <c r="AH18" s="1">
        <v>80</v>
      </c>
      <c r="AI18" s="1">
        <v>82</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147459</v>
      </c>
      <c r="C19" s="19" t="s">
        <v>132</v>
      </c>
      <c r="D19" s="18"/>
      <c r="E19" s="28">
        <f t="shared" si="0"/>
        <v>79</v>
      </c>
      <c r="F19" s="28" t="str">
        <f t="shared" si="1"/>
        <v>B</v>
      </c>
      <c r="G19" s="28">
        <f t="shared" si="2"/>
        <v>79</v>
      </c>
      <c r="H19" s="28" t="str">
        <f t="shared" si="3"/>
        <v>B</v>
      </c>
      <c r="I19" s="36">
        <v>3</v>
      </c>
      <c r="J19" s="28" t="str">
        <f t="shared" si="4"/>
        <v>Memiliki kemampuan menganalisis isi, struktur teks negosiasi, menganalisis aspek makna kebahasaan dalam teks biografi, dan analisis isi debat namun perlu peningkatan mengidentifikasi isi puisi.</v>
      </c>
      <c r="K19" s="28">
        <f t="shared" si="5"/>
        <v>79.75</v>
      </c>
      <c r="L19" s="28" t="str">
        <f t="shared" si="6"/>
        <v>B</v>
      </c>
      <c r="M19" s="28">
        <f t="shared" si="7"/>
        <v>79.75</v>
      </c>
      <c r="N19" s="28" t="str">
        <f t="shared" si="8"/>
        <v>B</v>
      </c>
      <c r="O19" s="36">
        <v>3</v>
      </c>
      <c r="P19"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9" s="39"/>
      <c r="R19" s="39" t="s">
        <v>8</v>
      </c>
      <c r="S19" s="18"/>
      <c r="T19" s="1">
        <v>78</v>
      </c>
      <c r="U19" s="1">
        <v>76</v>
      </c>
      <c r="V19" s="1">
        <v>83</v>
      </c>
      <c r="W19" s="1">
        <v>80</v>
      </c>
      <c r="X19" s="1"/>
      <c r="Y19" s="1"/>
      <c r="Z19" s="1"/>
      <c r="AA19" s="1"/>
      <c r="AB19" s="1"/>
      <c r="AC19" s="1"/>
      <c r="AD19" s="1"/>
      <c r="AE19" s="18"/>
      <c r="AF19" s="1">
        <v>80</v>
      </c>
      <c r="AG19" s="1">
        <v>78</v>
      </c>
      <c r="AH19" s="1">
        <v>80</v>
      </c>
      <c r="AI19" s="1">
        <v>81</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54304</v>
      </c>
      <c r="FK19" s="41">
        <v>54314</v>
      </c>
    </row>
    <row r="20" spans="1:167" x14ac:dyDescent="0.25">
      <c r="A20" s="19">
        <v>10</v>
      </c>
      <c r="B20" s="19">
        <v>147475</v>
      </c>
      <c r="C20" s="19" t="s">
        <v>133</v>
      </c>
      <c r="D20" s="18"/>
      <c r="E20" s="28">
        <f t="shared" si="0"/>
        <v>84</v>
      </c>
      <c r="F20" s="28" t="str">
        <f t="shared" si="1"/>
        <v>B</v>
      </c>
      <c r="G20" s="28">
        <f t="shared" si="2"/>
        <v>84</v>
      </c>
      <c r="H20" s="28" t="str">
        <f t="shared" si="3"/>
        <v>B</v>
      </c>
      <c r="I20" s="36">
        <v>3</v>
      </c>
      <c r="J20" s="28" t="str">
        <f t="shared" si="4"/>
        <v>Memiliki kemampuan menganalisis isi, struktur teks negosiasi, menganalisis aspek makna kebahasaan dalam teks biografi, dan analisis isi debat namun perlu peningkatan mengidentifikasi isi puisi.</v>
      </c>
      <c r="K20" s="28">
        <f t="shared" si="5"/>
        <v>88.25</v>
      </c>
      <c r="L20" s="28" t="str">
        <f t="shared" si="6"/>
        <v>A</v>
      </c>
      <c r="M20" s="28">
        <f t="shared" si="7"/>
        <v>88.25</v>
      </c>
      <c r="N20" s="28" t="str">
        <f t="shared" si="8"/>
        <v>A</v>
      </c>
      <c r="O20" s="36">
        <v>2</v>
      </c>
      <c r="P20" s="28" t="str">
        <f t="shared" si="9"/>
        <v>Terampil mengungkapkan kembali hal-hal yang dapat diteladani  dari tokoh yang terdapat dalam teks biografi  yang dibaca secara tertulis namun perlu peningkatan dalam menyusun teks biografi tokoh.</v>
      </c>
      <c r="Q20" s="39"/>
      <c r="R20" s="39" t="s">
        <v>8</v>
      </c>
      <c r="S20" s="18"/>
      <c r="T20" s="1">
        <v>85</v>
      </c>
      <c r="U20" s="1">
        <v>82</v>
      </c>
      <c r="V20" s="1">
        <v>89</v>
      </c>
      <c r="W20" s="1">
        <v>80</v>
      </c>
      <c r="X20" s="1"/>
      <c r="Y20" s="1"/>
      <c r="Z20" s="1"/>
      <c r="AA20" s="1"/>
      <c r="AB20" s="1"/>
      <c r="AC20" s="1"/>
      <c r="AD20" s="1"/>
      <c r="AE20" s="18"/>
      <c r="AF20" s="1">
        <v>90</v>
      </c>
      <c r="AG20" s="1">
        <v>80</v>
      </c>
      <c r="AH20" s="1">
        <v>90</v>
      </c>
      <c r="AI20" s="1">
        <v>93</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147491</v>
      </c>
      <c r="C21" s="19" t="s">
        <v>134</v>
      </c>
      <c r="D21" s="18"/>
      <c r="E21" s="28">
        <f t="shared" si="0"/>
        <v>79</v>
      </c>
      <c r="F21" s="28" t="str">
        <f t="shared" si="1"/>
        <v>B</v>
      </c>
      <c r="G21" s="28">
        <f t="shared" si="2"/>
        <v>79</v>
      </c>
      <c r="H21" s="28" t="str">
        <f t="shared" si="3"/>
        <v>B</v>
      </c>
      <c r="I21" s="36">
        <v>4</v>
      </c>
      <c r="J21" s="28" t="str">
        <f t="shared" si="4"/>
        <v>Memiliki kemampuan menganalisis isi, struktur teks negosiasi, menganalisis aspek makna kebahasaan dalam teks biografi, analisis isi debat, dan  mengidentifikasi isi puisi.</v>
      </c>
      <c r="K21" s="28">
        <f t="shared" si="5"/>
        <v>85.25</v>
      </c>
      <c r="L21" s="28" t="str">
        <f t="shared" si="6"/>
        <v>A</v>
      </c>
      <c r="M21" s="28">
        <f t="shared" si="7"/>
        <v>85.25</v>
      </c>
      <c r="N21" s="28" t="str">
        <f t="shared" si="8"/>
        <v>A</v>
      </c>
      <c r="O21" s="36">
        <v>2</v>
      </c>
      <c r="P21" s="28" t="str">
        <f t="shared" si="9"/>
        <v>Terampil mengungkapkan kembali hal-hal yang dapat diteladani  dari tokoh yang terdapat dalam teks biografi  yang dibaca secara tertulis namun perlu peningkatan dalam menyusun teks biografi tokoh.</v>
      </c>
      <c r="Q21" s="39"/>
      <c r="R21" s="39" t="s">
        <v>8</v>
      </c>
      <c r="S21" s="18"/>
      <c r="T21" s="1">
        <v>82</v>
      </c>
      <c r="U21" s="1">
        <v>80</v>
      </c>
      <c r="V21" s="1">
        <v>85</v>
      </c>
      <c r="W21" s="1">
        <v>70</v>
      </c>
      <c r="X21" s="1"/>
      <c r="Y21" s="1"/>
      <c r="Z21" s="1"/>
      <c r="AA21" s="1"/>
      <c r="AB21" s="1"/>
      <c r="AC21" s="1"/>
      <c r="AD21" s="1"/>
      <c r="AE21" s="18"/>
      <c r="AF21" s="1">
        <v>85</v>
      </c>
      <c r="AG21" s="1">
        <v>85</v>
      </c>
      <c r="AH21" s="1">
        <v>86</v>
      </c>
      <c r="AI21" s="1">
        <v>85</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54305</v>
      </c>
      <c r="FK21" s="41">
        <v>54315</v>
      </c>
    </row>
    <row r="22" spans="1:167" x14ac:dyDescent="0.25">
      <c r="A22" s="19">
        <v>12</v>
      </c>
      <c r="B22" s="19">
        <v>147507</v>
      </c>
      <c r="C22" s="19" t="s">
        <v>135</v>
      </c>
      <c r="D22" s="18"/>
      <c r="E22" s="28">
        <f t="shared" si="0"/>
        <v>84</v>
      </c>
      <c r="F22" s="28" t="str">
        <f t="shared" si="1"/>
        <v>B</v>
      </c>
      <c r="G22" s="28">
        <f t="shared" si="2"/>
        <v>84</v>
      </c>
      <c r="H22" s="28" t="str">
        <f t="shared" si="3"/>
        <v>B</v>
      </c>
      <c r="I22" s="36">
        <v>3</v>
      </c>
      <c r="J22" s="28" t="str">
        <f t="shared" si="4"/>
        <v>Memiliki kemampuan menganalisis isi, struktur teks negosiasi, menganalisis aspek makna kebahasaan dalam teks biografi, dan analisis isi debat namun perlu peningkatan mengidentifikasi isi puisi.</v>
      </c>
      <c r="K22" s="28">
        <f t="shared" si="5"/>
        <v>83.25</v>
      </c>
      <c r="L22" s="28" t="str">
        <f t="shared" si="6"/>
        <v>B</v>
      </c>
      <c r="M22" s="28">
        <f t="shared" si="7"/>
        <v>83.25</v>
      </c>
      <c r="N22" s="28" t="str">
        <f t="shared" si="8"/>
        <v>B</v>
      </c>
      <c r="O22" s="36">
        <v>3</v>
      </c>
      <c r="P22"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2" s="39"/>
      <c r="R22" s="39" t="s">
        <v>8</v>
      </c>
      <c r="S22" s="18"/>
      <c r="T22" s="1">
        <v>85</v>
      </c>
      <c r="U22" s="1">
        <v>80</v>
      </c>
      <c r="V22" s="1">
        <v>86</v>
      </c>
      <c r="W22" s="1">
        <v>85</v>
      </c>
      <c r="X22" s="1"/>
      <c r="Y22" s="1"/>
      <c r="Z22" s="1"/>
      <c r="AA22" s="1"/>
      <c r="AB22" s="1"/>
      <c r="AC22" s="1"/>
      <c r="AD22" s="1"/>
      <c r="AE22" s="18"/>
      <c r="AF22" s="1">
        <v>82</v>
      </c>
      <c r="AG22" s="1">
        <v>85</v>
      </c>
      <c r="AH22" s="1">
        <v>82</v>
      </c>
      <c r="AI22" s="1">
        <v>84</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147523</v>
      </c>
      <c r="C23" s="19" t="s">
        <v>136</v>
      </c>
      <c r="D23" s="18"/>
      <c r="E23" s="28">
        <f t="shared" si="0"/>
        <v>78</v>
      </c>
      <c r="F23" s="28" t="str">
        <f t="shared" si="1"/>
        <v>B</v>
      </c>
      <c r="G23" s="28">
        <f t="shared" si="2"/>
        <v>78</v>
      </c>
      <c r="H23" s="28" t="str">
        <f t="shared" si="3"/>
        <v>B</v>
      </c>
      <c r="I23" s="36">
        <v>4</v>
      </c>
      <c r="J23" s="28" t="str">
        <f t="shared" si="4"/>
        <v>Memiliki kemampuan menganalisis isi, struktur teks negosiasi, menganalisis aspek makna kebahasaan dalam teks biografi, analisis isi debat, dan  mengidentifikasi isi puisi.</v>
      </c>
      <c r="K23" s="28">
        <f t="shared" si="5"/>
        <v>79.25</v>
      </c>
      <c r="L23" s="28" t="str">
        <f t="shared" si="6"/>
        <v>B</v>
      </c>
      <c r="M23" s="28">
        <f t="shared" si="7"/>
        <v>79.25</v>
      </c>
      <c r="N23" s="28" t="str">
        <f t="shared" si="8"/>
        <v>B</v>
      </c>
      <c r="O23" s="36">
        <v>3</v>
      </c>
      <c r="P23"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3" s="39"/>
      <c r="R23" s="39" t="s">
        <v>8</v>
      </c>
      <c r="S23" s="18"/>
      <c r="T23" s="1">
        <v>79</v>
      </c>
      <c r="U23" s="1">
        <v>72</v>
      </c>
      <c r="V23" s="1">
        <v>80</v>
      </c>
      <c r="W23" s="1">
        <v>80</v>
      </c>
      <c r="X23" s="1"/>
      <c r="Y23" s="1"/>
      <c r="Z23" s="1"/>
      <c r="AA23" s="1"/>
      <c r="AB23" s="1"/>
      <c r="AC23" s="1"/>
      <c r="AD23" s="1"/>
      <c r="AE23" s="18"/>
      <c r="AF23" s="1">
        <v>79</v>
      </c>
      <c r="AG23" s="1">
        <v>80</v>
      </c>
      <c r="AH23" s="1">
        <v>79</v>
      </c>
      <c r="AI23" s="1">
        <v>79</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54306</v>
      </c>
      <c r="FK23" s="41">
        <v>54316</v>
      </c>
    </row>
    <row r="24" spans="1:167" x14ac:dyDescent="0.25">
      <c r="A24" s="19">
        <v>14</v>
      </c>
      <c r="B24" s="19">
        <v>147539</v>
      </c>
      <c r="C24" s="19" t="s">
        <v>137</v>
      </c>
      <c r="D24" s="18"/>
      <c r="E24" s="28">
        <f t="shared" si="0"/>
        <v>71</v>
      </c>
      <c r="F24" s="28" t="str">
        <f t="shared" si="1"/>
        <v>C</v>
      </c>
      <c r="G24" s="28">
        <f t="shared" si="2"/>
        <v>71</v>
      </c>
      <c r="H24" s="28" t="str">
        <f t="shared" si="3"/>
        <v>C</v>
      </c>
      <c r="I24" s="36">
        <v>4</v>
      </c>
      <c r="J24" s="28" t="str">
        <f t="shared" si="4"/>
        <v>Memiliki kemampuan menganalisis isi, struktur teks negosiasi, menganalisis aspek makna kebahasaan dalam teks biografi, analisis isi debat, dan  mengidentifikasi isi puisi.</v>
      </c>
      <c r="K24" s="28">
        <f t="shared" si="5"/>
        <v>79.5</v>
      </c>
      <c r="L24" s="28" t="str">
        <f t="shared" si="6"/>
        <v>B</v>
      </c>
      <c r="M24" s="28">
        <f t="shared" si="7"/>
        <v>79.5</v>
      </c>
      <c r="N24" s="28" t="str">
        <f t="shared" si="8"/>
        <v>B</v>
      </c>
      <c r="O24" s="36">
        <v>3</v>
      </c>
      <c r="P24"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4" s="39"/>
      <c r="R24" s="39" t="s">
        <v>8</v>
      </c>
      <c r="S24" s="18"/>
      <c r="T24" s="1">
        <v>80</v>
      </c>
      <c r="U24" s="1">
        <v>60</v>
      </c>
      <c r="V24" s="1">
        <v>83</v>
      </c>
      <c r="W24" s="1">
        <v>60</v>
      </c>
      <c r="X24" s="1"/>
      <c r="Y24" s="1"/>
      <c r="Z24" s="1"/>
      <c r="AA24" s="1"/>
      <c r="AB24" s="1"/>
      <c r="AC24" s="1"/>
      <c r="AD24" s="1"/>
      <c r="AE24" s="18"/>
      <c r="AF24" s="1">
        <v>78</v>
      </c>
      <c r="AG24" s="1">
        <v>82</v>
      </c>
      <c r="AH24" s="1">
        <v>80</v>
      </c>
      <c r="AI24" s="1">
        <v>78</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147555</v>
      </c>
      <c r="C25" s="19" t="s">
        <v>138</v>
      </c>
      <c r="D25" s="18"/>
      <c r="E25" s="28">
        <f t="shared" si="0"/>
        <v>77</v>
      </c>
      <c r="F25" s="28" t="str">
        <f t="shared" si="1"/>
        <v>B</v>
      </c>
      <c r="G25" s="28">
        <f t="shared" si="2"/>
        <v>77</v>
      </c>
      <c r="H25" s="28" t="str">
        <f t="shared" si="3"/>
        <v>B</v>
      </c>
      <c r="I25" s="36">
        <v>4</v>
      </c>
      <c r="J25" s="28" t="str">
        <f t="shared" si="4"/>
        <v>Memiliki kemampuan menganalisis isi, struktur teks negosiasi, menganalisis aspek makna kebahasaan dalam teks biografi, analisis isi debat, dan  mengidentifikasi isi puisi.</v>
      </c>
      <c r="K25" s="28">
        <f t="shared" si="5"/>
        <v>84.25</v>
      </c>
      <c r="L25" s="28" t="str">
        <f t="shared" si="6"/>
        <v>A</v>
      </c>
      <c r="M25" s="28">
        <f t="shared" si="7"/>
        <v>84.25</v>
      </c>
      <c r="N25" s="28" t="str">
        <f t="shared" si="8"/>
        <v>A</v>
      </c>
      <c r="O25" s="36">
        <v>3</v>
      </c>
      <c r="P25"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5" s="39"/>
      <c r="R25" s="39" t="s">
        <v>8</v>
      </c>
      <c r="S25" s="18"/>
      <c r="T25" s="1">
        <v>79</v>
      </c>
      <c r="U25" s="1">
        <v>74</v>
      </c>
      <c r="V25" s="1">
        <v>83</v>
      </c>
      <c r="W25" s="1">
        <v>70</v>
      </c>
      <c r="X25" s="1"/>
      <c r="Y25" s="1"/>
      <c r="Z25" s="1"/>
      <c r="AA25" s="1"/>
      <c r="AB25" s="1"/>
      <c r="AC25" s="1"/>
      <c r="AD25" s="1"/>
      <c r="AE25" s="18"/>
      <c r="AF25" s="1">
        <v>80</v>
      </c>
      <c r="AG25" s="1">
        <v>87</v>
      </c>
      <c r="AH25" s="1">
        <v>80</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54307</v>
      </c>
      <c r="FK25" s="41">
        <v>54317</v>
      </c>
    </row>
    <row r="26" spans="1:167" x14ac:dyDescent="0.25">
      <c r="A26" s="19">
        <v>16</v>
      </c>
      <c r="B26" s="19">
        <v>147571</v>
      </c>
      <c r="C26" s="19" t="s">
        <v>139</v>
      </c>
      <c r="D26" s="18"/>
      <c r="E26" s="28">
        <f t="shared" si="0"/>
        <v>82</v>
      </c>
      <c r="F26" s="28" t="str">
        <f t="shared" si="1"/>
        <v>B</v>
      </c>
      <c r="G26" s="28">
        <f t="shared" si="2"/>
        <v>82</v>
      </c>
      <c r="H26" s="28" t="str">
        <f t="shared" si="3"/>
        <v>B</v>
      </c>
      <c r="I26" s="36">
        <v>3</v>
      </c>
      <c r="J26" s="28" t="str">
        <f t="shared" si="4"/>
        <v>Memiliki kemampuan menganalisis isi, struktur teks negosiasi, menganalisis aspek makna kebahasaan dalam teks biografi, dan analisis isi debat namun perlu peningkatan mengidentifikasi isi puisi.</v>
      </c>
      <c r="K26" s="28">
        <f t="shared" si="5"/>
        <v>80.25</v>
      </c>
      <c r="L26" s="28" t="str">
        <f t="shared" si="6"/>
        <v>B</v>
      </c>
      <c r="M26" s="28">
        <f t="shared" si="7"/>
        <v>80.25</v>
      </c>
      <c r="N26" s="28" t="str">
        <f t="shared" si="8"/>
        <v>B</v>
      </c>
      <c r="O26" s="36">
        <v>3</v>
      </c>
      <c r="P26"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6" s="39"/>
      <c r="R26" s="39" t="s">
        <v>8</v>
      </c>
      <c r="S26" s="18"/>
      <c r="T26" s="1">
        <v>80</v>
      </c>
      <c r="U26" s="1">
        <v>80</v>
      </c>
      <c r="V26" s="1">
        <v>86</v>
      </c>
      <c r="W26" s="1">
        <v>80</v>
      </c>
      <c r="X26" s="1"/>
      <c r="Y26" s="1"/>
      <c r="Z26" s="1"/>
      <c r="AA26" s="1"/>
      <c r="AB26" s="1"/>
      <c r="AC26" s="1"/>
      <c r="AD26" s="1"/>
      <c r="AE26" s="18"/>
      <c r="AF26" s="1">
        <v>78</v>
      </c>
      <c r="AG26" s="1">
        <v>87</v>
      </c>
      <c r="AH26" s="1">
        <v>78</v>
      </c>
      <c r="AI26" s="1">
        <v>78</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147587</v>
      </c>
      <c r="C27" s="19" t="s">
        <v>140</v>
      </c>
      <c r="D27" s="18"/>
      <c r="E27" s="28">
        <f t="shared" si="0"/>
        <v>70</v>
      </c>
      <c r="F27" s="28" t="str">
        <f t="shared" si="1"/>
        <v>C</v>
      </c>
      <c r="G27" s="28">
        <f t="shared" si="2"/>
        <v>70</v>
      </c>
      <c r="H27" s="28" t="str">
        <f t="shared" si="3"/>
        <v>C</v>
      </c>
      <c r="I27" s="36">
        <v>4</v>
      </c>
      <c r="J27" s="28" t="str">
        <f t="shared" si="4"/>
        <v>Memiliki kemampuan menganalisis isi, struktur teks negosiasi, menganalisis aspek makna kebahasaan dalam teks biografi, analisis isi debat, dan  mengidentifikasi isi puisi.</v>
      </c>
      <c r="K27" s="28">
        <f t="shared" si="5"/>
        <v>78.75</v>
      </c>
      <c r="L27" s="28" t="str">
        <f t="shared" si="6"/>
        <v>B</v>
      </c>
      <c r="M27" s="28">
        <f t="shared" si="7"/>
        <v>78.75</v>
      </c>
      <c r="N27" s="28" t="str">
        <f t="shared" si="8"/>
        <v>B</v>
      </c>
      <c r="O27" s="36">
        <v>3</v>
      </c>
      <c r="P27"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7" s="39"/>
      <c r="R27" s="39" t="s">
        <v>8</v>
      </c>
      <c r="S27" s="18"/>
      <c r="T27" s="1">
        <v>79</v>
      </c>
      <c r="U27" s="1">
        <v>62</v>
      </c>
      <c r="V27" s="1">
        <v>80</v>
      </c>
      <c r="W27" s="1">
        <v>60</v>
      </c>
      <c r="X27" s="1"/>
      <c r="Y27" s="1"/>
      <c r="Z27" s="1"/>
      <c r="AA27" s="1"/>
      <c r="AB27" s="1"/>
      <c r="AC27" s="1"/>
      <c r="AD27" s="1"/>
      <c r="AE27" s="18"/>
      <c r="AF27" s="1">
        <v>78</v>
      </c>
      <c r="AG27" s="1">
        <v>80</v>
      </c>
      <c r="AH27" s="1">
        <v>78</v>
      </c>
      <c r="AI27" s="1">
        <v>79</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54308</v>
      </c>
      <c r="FK27" s="41">
        <v>54318</v>
      </c>
    </row>
    <row r="28" spans="1:167" x14ac:dyDescent="0.25">
      <c r="A28" s="19">
        <v>18</v>
      </c>
      <c r="B28" s="19">
        <v>147603</v>
      </c>
      <c r="C28" s="19" t="s">
        <v>141</v>
      </c>
      <c r="D28" s="18"/>
      <c r="E28" s="28">
        <f t="shared" si="0"/>
        <v>75</v>
      </c>
      <c r="F28" s="28" t="str">
        <f t="shared" si="1"/>
        <v>C</v>
      </c>
      <c r="G28" s="28">
        <f t="shared" si="2"/>
        <v>75</v>
      </c>
      <c r="H28" s="28" t="str">
        <f t="shared" si="3"/>
        <v>C</v>
      </c>
      <c r="I28" s="36">
        <v>4</v>
      </c>
      <c r="J28" s="28" t="str">
        <f t="shared" si="4"/>
        <v>Memiliki kemampuan menganalisis isi, struktur teks negosiasi, menganalisis aspek makna kebahasaan dalam teks biografi, analisis isi debat, dan  mengidentifikasi isi puisi.</v>
      </c>
      <c r="K28" s="28">
        <f t="shared" si="5"/>
        <v>80.75</v>
      </c>
      <c r="L28" s="28" t="str">
        <f t="shared" si="6"/>
        <v>B</v>
      </c>
      <c r="M28" s="28">
        <f t="shared" si="7"/>
        <v>80.75</v>
      </c>
      <c r="N28" s="28" t="str">
        <f t="shared" si="8"/>
        <v>B</v>
      </c>
      <c r="O28" s="36">
        <v>3</v>
      </c>
      <c r="P28"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8" s="39"/>
      <c r="R28" s="39" t="s">
        <v>8</v>
      </c>
      <c r="S28" s="18"/>
      <c r="T28" s="1">
        <v>80</v>
      </c>
      <c r="U28" s="1">
        <v>68</v>
      </c>
      <c r="V28" s="1">
        <v>82</v>
      </c>
      <c r="W28" s="1">
        <v>70</v>
      </c>
      <c r="X28" s="1"/>
      <c r="Y28" s="1"/>
      <c r="Z28" s="1"/>
      <c r="AA28" s="1"/>
      <c r="AB28" s="1"/>
      <c r="AC28" s="1"/>
      <c r="AD28" s="1"/>
      <c r="AE28" s="18"/>
      <c r="AF28" s="1">
        <v>78</v>
      </c>
      <c r="AG28" s="1">
        <v>85</v>
      </c>
      <c r="AH28" s="1">
        <v>80</v>
      </c>
      <c r="AI28" s="1">
        <v>80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147619</v>
      </c>
      <c r="C29" s="19" t="s">
        <v>142</v>
      </c>
      <c r="D29" s="18"/>
      <c r="E29" s="28">
        <f t="shared" si="0"/>
        <v>77</v>
      </c>
      <c r="F29" s="28" t="str">
        <f t="shared" si="1"/>
        <v>B</v>
      </c>
      <c r="G29" s="28">
        <f t="shared" si="2"/>
        <v>77</v>
      </c>
      <c r="H29" s="28" t="str">
        <f t="shared" si="3"/>
        <v>B</v>
      </c>
      <c r="I29" s="36">
        <v>4</v>
      </c>
      <c r="J29" s="28" t="str">
        <f t="shared" si="4"/>
        <v>Memiliki kemampuan menganalisis isi, struktur teks negosiasi, menganalisis aspek makna kebahasaan dalam teks biografi, analisis isi debat, dan  mengidentifikasi isi puisi.</v>
      </c>
      <c r="K29" s="28">
        <f t="shared" si="5"/>
        <v>81.25</v>
      </c>
      <c r="L29" s="28" t="str">
        <f t="shared" si="6"/>
        <v>B</v>
      </c>
      <c r="M29" s="28">
        <f t="shared" si="7"/>
        <v>81.25</v>
      </c>
      <c r="N29" s="28" t="str">
        <f t="shared" si="8"/>
        <v>B</v>
      </c>
      <c r="O29" s="36">
        <v>3</v>
      </c>
      <c r="P29"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9" s="39"/>
      <c r="R29" s="39" t="s">
        <v>8</v>
      </c>
      <c r="S29" s="18"/>
      <c r="T29" s="1">
        <v>78</v>
      </c>
      <c r="U29" s="1">
        <v>72</v>
      </c>
      <c r="V29" s="1">
        <v>83</v>
      </c>
      <c r="W29" s="1">
        <v>75</v>
      </c>
      <c r="X29" s="1"/>
      <c r="Y29" s="1"/>
      <c r="Z29" s="1"/>
      <c r="AA29" s="1"/>
      <c r="AB29" s="1"/>
      <c r="AC29" s="1"/>
      <c r="AD29" s="1"/>
      <c r="AE29" s="18"/>
      <c r="AF29" s="1">
        <v>80</v>
      </c>
      <c r="AG29" s="1">
        <v>85</v>
      </c>
      <c r="AH29" s="1">
        <v>80</v>
      </c>
      <c r="AI29" s="1">
        <v>80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54309</v>
      </c>
      <c r="FK29" s="41">
        <v>54319</v>
      </c>
    </row>
    <row r="30" spans="1:167" x14ac:dyDescent="0.25">
      <c r="A30" s="19">
        <v>20</v>
      </c>
      <c r="B30" s="19">
        <v>147635</v>
      </c>
      <c r="C30" s="19" t="s">
        <v>143</v>
      </c>
      <c r="D30" s="18"/>
      <c r="E30" s="28">
        <f t="shared" si="0"/>
        <v>74</v>
      </c>
      <c r="F30" s="28" t="str">
        <f t="shared" si="1"/>
        <v>C</v>
      </c>
      <c r="G30" s="28">
        <f t="shared" si="2"/>
        <v>74</v>
      </c>
      <c r="H30" s="28" t="str">
        <f t="shared" si="3"/>
        <v>C</v>
      </c>
      <c r="I30" s="36">
        <v>4</v>
      </c>
      <c r="J30" s="28" t="str">
        <f t="shared" si="4"/>
        <v>Memiliki kemampuan menganalisis isi, struktur teks negosiasi, menganalisis aspek makna kebahasaan dalam teks biografi, analisis isi debat, dan  mengidentifikasi isi puisi.</v>
      </c>
      <c r="K30" s="28">
        <f t="shared" si="5"/>
        <v>82.25</v>
      </c>
      <c r="L30" s="28" t="str">
        <f t="shared" si="6"/>
        <v>B</v>
      </c>
      <c r="M30" s="28">
        <f t="shared" si="7"/>
        <v>82.25</v>
      </c>
      <c r="N30" s="28" t="str">
        <f t="shared" si="8"/>
        <v>B</v>
      </c>
      <c r="O30" s="36">
        <v>3</v>
      </c>
      <c r="P30"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0" s="39"/>
      <c r="R30" s="39" t="s">
        <v>8</v>
      </c>
      <c r="S30" s="18"/>
      <c r="T30" s="1">
        <v>80</v>
      </c>
      <c r="U30" s="1">
        <v>74</v>
      </c>
      <c r="V30" s="1">
        <v>83</v>
      </c>
      <c r="W30" s="1">
        <v>60</v>
      </c>
      <c r="X30" s="1"/>
      <c r="Y30" s="1"/>
      <c r="Z30" s="1"/>
      <c r="AA30" s="1"/>
      <c r="AB30" s="1"/>
      <c r="AC30" s="1"/>
      <c r="AD30" s="1"/>
      <c r="AE30" s="18"/>
      <c r="AF30" s="1">
        <v>82</v>
      </c>
      <c r="AG30" s="1">
        <v>80</v>
      </c>
      <c r="AH30" s="1">
        <v>85</v>
      </c>
      <c r="AI30" s="1">
        <v>82</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147651</v>
      </c>
      <c r="C31" s="19" t="s">
        <v>144</v>
      </c>
      <c r="D31" s="18"/>
      <c r="E31" s="28">
        <f t="shared" si="0"/>
        <v>82</v>
      </c>
      <c r="F31" s="28" t="str">
        <f t="shared" si="1"/>
        <v>B</v>
      </c>
      <c r="G31" s="28">
        <f t="shared" si="2"/>
        <v>82</v>
      </c>
      <c r="H31" s="28" t="str">
        <f t="shared" si="3"/>
        <v>B</v>
      </c>
      <c r="I31" s="36">
        <v>3</v>
      </c>
      <c r="J31" s="28" t="str">
        <f t="shared" si="4"/>
        <v>Memiliki kemampuan menganalisis isi, struktur teks negosiasi, menganalisis aspek makna kebahasaan dalam teks biografi, dan analisis isi debat namun perlu peningkatan mengidentifikasi isi puisi.</v>
      </c>
      <c r="K31" s="28">
        <f t="shared" si="5"/>
        <v>81.25</v>
      </c>
      <c r="L31" s="28" t="str">
        <f t="shared" si="6"/>
        <v>B</v>
      </c>
      <c r="M31" s="28">
        <f t="shared" si="7"/>
        <v>81.25</v>
      </c>
      <c r="N31" s="28" t="str">
        <f t="shared" si="8"/>
        <v>B</v>
      </c>
      <c r="O31" s="36">
        <v>3</v>
      </c>
      <c r="P31"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1" s="39"/>
      <c r="R31" s="39" t="s">
        <v>8</v>
      </c>
      <c r="S31" s="18"/>
      <c r="T31" s="1">
        <v>82</v>
      </c>
      <c r="U31" s="1">
        <v>80</v>
      </c>
      <c r="V31" s="1">
        <v>85</v>
      </c>
      <c r="W31" s="1">
        <v>80</v>
      </c>
      <c r="X31" s="1"/>
      <c r="Y31" s="1"/>
      <c r="Z31" s="1"/>
      <c r="AA31" s="1"/>
      <c r="AB31" s="1"/>
      <c r="AC31" s="1"/>
      <c r="AD31" s="1"/>
      <c r="AE31" s="18"/>
      <c r="AF31" s="1">
        <v>81</v>
      </c>
      <c r="AG31" s="1">
        <v>78</v>
      </c>
      <c r="AH31" s="1">
        <v>83</v>
      </c>
      <c r="AI31" s="1">
        <v>83</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54310</v>
      </c>
      <c r="FK31" s="41">
        <v>54320</v>
      </c>
    </row>
    <row r="32" spans="1:167" x14ac:dyDescent="0.25">
      <c r="A32" s="19">
        <v>22</v>
      </c>
      <c r="B32" s="19">
        <v>147667</v>
      </c>
      <c r="C32" s="19" t="s">
        <v>145</v>
      </c>
      <c r="D32" s="18"/>
      <c r="E32" s="28">
        <f t="shared" si="0"/>
        <v>82</v>
      </c>
      <c r="F32" s="28" t="str">
        <f t="shared" si="1"/>
        <v>B</v>
      </c>
      <c r="G32" s="28">
        <f t="shared" si="2"/>
        <v>82</v>
      </c>
      <c r="H32" s="28" t="str">
        <f t="shared" si="3"/>
        <v>B</v>
      </c>
      <c r="I32" s="36">
        <v>3</v>
      </c>
      <c r="J32" s="28" t="str">
        <f t="shared" si="4"/>
        <v>Memiliki kemampuan menganalisis isi, struktur teks negosiasi, menganalisis aspek makna kebahasaan dalam teks biografi, dan analisis isi debat namun perlu peningkatan mengidentifikasi isi puisi.</v>
      </c>
      <c r="K32" s="28">
        <f t="shared" si="5"/>
        <v>81.25</v>
      </c>
      <c r="L32" s="28" t="str">
        <f t="shared" si="6"/>
        <v>B</v>
      </c>
      <c r="M32" s="28">
        <f t="shared" si="7"/>
        <v>81.25</v>
      </c>
      <c r="N32" s="28" t="str">
        <f t="shared" si="8"/>
        <v>B</v>
      </c>
      <c r="O32" s="36">
        <v>3</v>
      </c>
      <c r="P32"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2" s="39"/>
      <c r="R32" s="39" t="s">
        <v>8</v>
      </c>
      <c r="S32" s="18"/>
      <c r="T32" s="1">
        <v>80</v>
      </c>
      <c r="U32" s="1">
        <v>80</v>
      </c>
      <c r="V32" s="1">
        <v>87</v>
      </c>
      <c r="W32" s="1">
        <v>80</v>
      </c>
      <c r="X32" s="1"/>
      <c r="Y32" s="1"/>
      <c r="Z32" s="1"/>
      <c r="AA32" s="1"/>
      <c r="AB32" s="1"/>
      <c r="AC32" s="1"/>
      <c r="AD32" s="1"/>
      <c r="AE32" s="18"/>
      <c r="AF32" s="1">
        <v>80</v>
      </c>
      <c r="AG32" s="1">
        <v>85</v>
      </c>
      <c r="AH32" s="1">
        <v>80</v>
      </c>
      <c r="AI32" s="1">
        <v>80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147683</v>
      </c>
      <c r="C33" s="19" t="s">
        <v>146</v>
      </c>
      <c r="D33" s="18"/>
      <c r="E33" s="28">
        <f t="shared" si="0"/>
        <v>72</v>
      </c>
      <c r="F33" s="28" t="str">
        <f t="shared" si="1"/>
        <v>C</v>
      </c>
      <c r="G33" s="28">
        <f t="shared" si="2"/>
        <v>72</v>
      </c>
      <c r="H33" s="28" t="str">
        <f t="shared" si="3"/>
        <v>C</v>
      </c>
      <c r="I33" s="36">
        <v>4</v>
      </c>
      <c r="J33" s="28" t="str">
        <f t="shared" si="4"/>
        <v>Memiliki kemampuan menganalisis isi, struktur teks negosiasi, menganalisis aspek makna kebahasaan dalam teks biografi, analisis isi debat, dan  mengidentifikasi isi puisi.</v>
      </c>
      <c r="K33" s="28">
        <f t="shared" si="5"/>
        <v>80.75</v>
      </c>
      <c r="L33" s="28" t="str">
        <f t="shared" si="6"/>
        <v>B</v>
      </c>
      <c r="M33" s="28">
        <f t="shared" si="7"/>
        <v>80.75</v>
      </c>
      <c r="N33" s="28" t="str">
        <f t="shared" si="8"/>
        <v>B</v>
      </c>
      <c r="O33" s="36">
        <v>3</v>
      </c>
      <c r="P33"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3" s="39"/>
      <c r="R33" s="39" t="s">
        <v>8</v>
      </c>
      <c r="S33" s="18"/>
      <c r="T33" s="1">
        <v>78</v>
      </c>
      <c r="U33" s="1">
        <v>74</v>
      </c>
      <c r="V33" s="1">
        <v>80</v>
      </c>
      <c r="W33" s="1">
        <v>55</v>
      </c>
      <c r="X33" s="1"/>
      <c r="Y33" s="1"/>
      <c r="Z33" s="1"/>
      <c r="AA33" s="1"/>
      <c r="AB33" s="1"/>
      <c r="AC33" s="1"/>
      <c r="AD33" s="1"/>
      <c r="AE33" s="18"/>
      <c r="AF33" s="1">
        <v>79</v>
      </c>
      <c r="AG33" s="1">
        <v>85</v>
      </c>
      <c r="AH33" s="1">
        <v>79</v>
      </c>
      <c r="AI33" s="1">
        <v>80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147699</v>
      </c>
      <c r="C34" s="19" t="s">
        <v>147</v>
      </c>
      <c r="D34" s="18"/>
      <c r="E34" s="28">
        <f t="shared" si="0"/>
        <v>76</v>
      </c>
      <c r="F34" s="28" t="str">
        <f t="shared" si="1"/>
        <v>B</v>
      </c>
      <c r="G34" s="28">
        <f t="shared" si="2"/>
        <v>76</v>
      </c>
      <c r="H34" s="28" t="str">
        <f t="shared" si="3"/>
        <v>B</v>
      </c>
      <c r="I34" s="36">
        <v>4</v>
      </c>
      <c r="J34" s="28" t="str">
        <f t="shared" si="4"/>
        <v>Memiliki kemampuan menganalisis isi, struktur teks negosiasi, menganalisis aspek makna kebahasaan dalam teks biografi, analisis isi debat, dan  mengidentifikasi isi puisi.</v>
      </c>
      <c r="K34" s="28">
        <f t="shared" si="5"/>
        <v>81.5</v>
      </c>
      <c r="L34" s="28" t="str">
        <f t="shared" si="6"/>
        <v>B</v>
      </c>
      <c r="M34" s="28">
        <f t="shared" si="7"/>
        <v>81.5</v>
      </c>
      <c r="N34" s="28" t="str">
        <f t="shared" si="8"/>
        <v>B</v>
      </c>
      <c r="O34" s="36">
        <v>3</v>
      </c>
      <c r="P34"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4" s="39"/>
      <c r="R34" s="39" t="s">
        <v>8</v>
      </c>
      <c r="S34" s="18"/>
      <c r="T34" s="1">
        <v>78</v>
      </c>
      <c r="U34" s="1">
        <v>74</v>
      </c>
      <c r="V34" s="1">
        <v>80</v>
      </c>
      <c r="W34" s="1">
        <v>70</v>
      </c>
      <c r="X34" s="1"/>
      <c r="Y34" s="1"/>
      <c r="Z34" s="1"/>
      <c r="AA34" s="1"/>
      <c r="AB34" s="1"/>
      <c r="AC34" s="1"/>
      <c r="AD34" s="1"/>
      <c r="AE34" s="18"/>
      <c r="AF34" s="1">
        <v>79</v>
      </c>
      <c r="AG34" s="1">
        <v>85</v>
      </c>
      <c r="AH34" s="1">
        <v>82</v>
      </c>
      <c r="AI34" s="1">
        <v>80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147715</v>
      </c>
      <c r="C35" s="19" t="s">
        <v>148</v>
      </c>
      <c r="D35" s="18"/>
      <c r="E35" s="28">
        <f t="shared" si="0"/>
        <v>86</v>
      </c>
      <c r="F35" s="28" t="str">
        <f t="shared" si="1"/>
        <v>A</v>
      </c>
      <c r="G35" s="28">
        <f t="shared" si="2"/>
        <v>86</v>
      </c>
      <c r="H35" s="28" t="str">
        <f t="shared" si="3"/>
        <v>A</v>
      </c>
      <c r="I35" s="36">
        <v>2</v>
      </c>
      <c r="J35" s="28" t="str">
        <f t="shared" si="4"/>
        <v>Memiliki kemampuan menganalisis isi, struktur teks negosiasi dan menganalisis aspek makna kebahasaan dalam teks biografi namun perlu peningkatan analisis isi debat, dan mengidentifikasi isi puisi.</v>
      </c>
      <c r="K35" s="28">
        <f t="shared" si="5"/>
        <v>84.25</v>
      </c>
      <c r="L35" s="28" t="str">
        <f t="shared" si="6"/>
        <v>A</v>
      </c>
      <c r="M35" s="28">
        <f t="shared" si="7"/>
        <v>84.25</v>
      </c>
      <c r="N35" s="28" t="str">
        <f t="shared" si="8"/>
        <v>A</v>
      </c>
      <c r="O35" s="36">
        <v>2</v>
      </c>
      <c r="P35" s="28" t="str">
        <f t="shared" si="9"/>
        <v>Terampil mengungkapkan kembali hal-hal yang dapat diteladani  dari tokoh yang terdapat dalam teks biografi  yang dibaca secara tertulis namun perlu peningkatan dalam menyusun teks biografi tokoh.</v>
      </c>
      <c r="Q35" s="39"/>
      <c r="R35" s="39" t="s">
        <v>8</v>
      </c>
      <c r="S35" s="18"/>
      <c r="T35" s="1">
        <v>85</v>
      </c>
      <c r="U35" s="1">
        <v>84</v>
      </c>
      <c r="V35" s="1">
        <v>87</v>
      </c>
      <c r="W35" s="1">
        <v>87</v>
      </c>
      <c r="X35" s="1"/>
      <c r="Y35" s="1"/>
      <c r="Z35" s="1"/>
      <c r="AA35" s="1"/>
      <c r="AB35" s="1"/>
      <c r="AC35" s="1"/>
      <c r="AD35" s="1"/>
      <c r="AE35" s="18"/>
      <c r="AF35" s="1">
        <v>85</v>
      </c>
      <c r="AG35" s="1">
        <v>85</v>
      </c>
      <c r="AH35" s="1">
        <v>82</v>
      </c>
      <c r="AI35" s="1">
        <v>85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147731</v>
      </c>
      <c r="C36" s="19" t="s">
        <v>149</v>
      </c>
      <c r="D36" s="18"/>
      <c r="E36" s="28">
        <f t="shared" si="0"/>
        <v>83</v>
      </c>
      <c r="F36" s="28" t="str">
        <f t="shared" si="1"/>
        <v>B</v>
      </c>
      <c r="G36" s="28">
        <f t="shared" si="2"/>
        <v>83</v>
      </c>
      <c r="H36" s="28" t="str">
        <f t="shared" si="3"/>
        <v>B</v>
      </c>
      <c r="I36" s="36">
        <v>3</v>
      </c>
      <c r="J36" s="28" t="str">
        <f t="shared" si="4"/>
        <v>Memiliki kemampuan menganalisis isi, struktur teks negosiasi, menganalisis aspek makna kebahasaan dalam teks biografi, dan analisis isi debat namun perlu peningkatan mengidentifikasi isi puisi.</v>
      </c>
      <c r="K36" s="28">
        <f t="shared" si="5"/>
        <v>81.75</v>
      </c>
      <c r="L36" s="28" t="str">
        <f t="shared" si="6"/>
        <v>B</v>
      </c>
      <c r="M36" s="28">
        <f t="shared" si="7"/>
        <v>81.75</v>
      </c>
      <c r="N36" s="28" t="str">
        <f t="shared" si="8"/>
        <v>B</v>
      </c>
      <c r="O36" s="36">
        <v>3</v>
      </c>
      <c r="P36"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6" s="39"/>
      <c r="R36" s="39" t="s">
        <v>8</v>
      </c>
      <c r="S36" s="18"/>
      <c r="T36" s="1">
        <v>90</v>
      </c>
      <c r="U36" s="1">
        <v>74</v>
      </c>
      <c r="V36" s="1">
        <v>92</v>
      </c>
      <c r="W36" s="1">
        <v>75</v>
      </c>
      <c r="X36" s="1"/>
      <c r="Y36" s="1"/>
      <c r="Z36" s="1"/>
      <c r="AA36" s="1"/>
      <c r="AB36" s="1"/>
      <c r="AC36" s="1"/>
      <c r="AD36" s="1"/>
      <c r="AE36" s="18"/>
      <c r="AF36" s="1">
        <v>80</v>
      </c>
      <c r="AG36" s="1">
        <v>78</v>
      </c>
      <c r="AH36" s="1">
        <v>84</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147747</v>
      </c>
      <c r="C37" s="19" t="s">
        <v>150</v>
      </c>
      <c r="D37" s="18"/>
      <c r="E37" s="28">
        <f t="shared" si="0"/>
        <v>83</v>
      </c>
      <c r="F37" s="28" t="str">
        <f t="shared" si="1"/>
        <v>B</v>
      </c>
      <c r="G37" s="28">
        <f t="shared" si="2"/>
        <v>83</v>
      </c>
      <c r="H37" s="28" t="str">
        <f t="shared" si="3"/>
        <v>B</v>
      </c>
      <c r="I37" s="36">
        <v>3</v>
      </c>
      <c r="J37" s="28" t="str">
        <f t="shared" si="4"/>
        <v>Memiliki kemampuan menganalisis isi, struktur teks negosiasi, menganalisis aspek makna kebahasaan dalam teks biografi, dan analisis isi debat namun perlu peningkatan mengidentifikasi isi puisi.</v>
      </c>
      <c r="K37" s="28">
        <f t="shared" si="5"/>
        <v>78.75</v>
      </c>
      <c r="L37" s="28" t="str">
        <f t="shared" si="6"/>
        <v>B</v>
      </c>
      <c r="M37" s="28">
        <f t="shared" si="7"/>
        <v>78.75</v>
      </c>
      <c r="N37" s="28" t="str">
        <f t="shared" si="8"/>
        <v>B</v>
      </c>
      <c r="O37" s="36">
        <v>3</v>
      </c>
      <c r="P37"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7" s="39"/>
      <c r="R37" s="39" t="s">
        <v>8</v>
      </c>
      <c r="S37" s="18"/>
      <c r="T37" s="1">
        <v>86</v>
      </c>
      <c r="U37" s="1">
        <v>74</v>
      </c>
      <c r="V37" s="1">
        <v>90</v>
      </c>
      <c r="W37" s="1">
        <v>80</v>
      </c>
      <c r="X37" s="1"/>
      <c r="Y37" s="1"/>
      <c r="Z37" s="1"/>
      <c r="AA37" s="1"/>
      <c r="AB37" s="1"/>
      <c r="AC37" s="1"/>
      <c r="AD37" s="1"/>
      <c r="AE37" s="18"/>
      <c r="AF37" s="1">
        <v>78</v>
      </c>
      <c r="AG37" s="1">
        <v>79</v>
      </c>
      <c r="AH37" s="1">
        <v>78</v>
      </c>
      <c r="AI37" s="1">
        <v>80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147763</v>
      </c>
      <c r="C38" s="19" t="s">
        <v>151</v>
      </c>
      <c r="D38" s="18"/>
      <c r="E38" s="28">
        <f t="shared" si="0"/>
        <v>72</v>
      </c>
      <c r="F38" s="28" t="str">
        <f t="shared" si="1"/>
        <v>C</v>
      </c>
      <c r="G38" s="28">
        <f t="shared" si="2"/>
        <v>72</v>
      </c>
      <c r="H38" s="28" t="str">
        <f t="shared" si="3"/>
        <v>C</v>
      </c>
      <c r="I38" s="36">
        <v>4</v>
      </c>
      <c r="J38" s="28" t="str">
        <f t="shared" si="4"/>
        <v>Memiliki kemampuan menganalisis isi, struktur teks negosiasi, menganalisis aspek makna kebahasaan dalam teks biografi, analisis isi debat, dan  mengidentifikasi isi puisi.</v>
      </c>
      <c r="K38" s="28">
        <f t="shared" si="5"/>
        <v>80.75</v>
      </c>
      <c r="L38" s="28" t="str">
        <f t="shared" si="6"/>
        <v>B</v>
      </c>
      <c r="M38" s="28">
        <f t="shared" si="7"/>
        <v>80.75</v>
      </c>
      <c r="N38" s="28" t="str">
        <f t="shared" si="8"/>
        <v>B</v>
      </c>
      <c r="O38" s="36">
        <v>3</v>
      </c>
      <c r="P38"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8" s="39"/>
      <c r="R38" s="39" t="s">
        <v>8</v>
      </c>
      <c r="S38" s="18"/>
      <c r="T38" s="1">
        <v>88</v>
      </c>
      <c r="U38" s="1">
        <v>60</v>
      </c>
      <c r="V38" s="1">
        <v>90</v>
      </c>
      <c r="W38" s="1">
        <v>50</v>
      </c>
      <c r="X38" s="1"/>
      <c r="Y38" s="1"/>
      <c r="Z38" s="1"/>
      <c r="AA38" s="1"/>
      <c r="AB38" s="1"/>
      <c r="AC38" s="1"/>
      <c r="AD38" s="1"/>
      <c r="AE38" s="18"/>
      <c r="AF38" s="1">
        <v>80</v>
      </c>
      <c r="AG38" s="1">
        <v>82</v>
      </c>
      <c r="AH38" s="1">
        <v>80</v>
      </c>
      <c r="AI38" s="1">
        <v>81</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147779</v>
      </c>
      <c r="C39" s="19" t="s">
        <v>152</v>
      </c>
      <c r="D39" s="18"/>
      <c r="E39" s="28">
        <f t="shared" si="0"/>
        <v>75</v>
      </c>
      <c r="F39" s="28" t="str">
        <f t="shared" si="1"/>
        <v>C</v>
      </c>
      <c r="G39" s="28">
        <f t="shared" si="2"/>
        <v>75</v>
      </c>
      <c r="H39" s="28" t="str">
        <f t="shared" si="3"/>
        <v>C</v>
      </c>
      <c r="I39" s="36">
        <v>4</v>
      </c>
      <c r="J39" s="28" t="str">
        <f t="shared" si="4"/>
        <v>Memiliki kemampuan menganalisis isi, struktur teks negosiasi, menganalisis aspek makna kebahasaan dalam teks biografi, analisis isi debat, dan  mengidentifikasi isi puisi.</v>
      </c>
      <c r="K39" s="28">
        <f t="shared" si="5"/>
        <v>79.75</v>
      </c>
      <c r="L39" s="28" t="str">
        <f t="shared" si="6"/>
        <v>B</v>
      </c>
      <c r="M39" s="28">
        <f t="shared" si="7"/>
        <v>79.75</v>
      </c>
      <c r="N39" s="28" t="str">
        <f t="shared" si="8"/>
        <v>B</v>
      </c>
      <c r="O39" s="36">
        <v>3</v>
      </c>
      <c r="P39"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9" s="39"/>
      <c r="R39" s="39" t="s">
        <v>8</v>
      </c>
      <c r="S39" s="18"/>
      <c r="T39" s="1">
        <v>83</v>
      </c>
      <c r="U39" s="1">
        <v>58</v>
      </c>
      <c r="V39" s="1">
        <v>88</v>
      </c>
      <c r="W39" s="1">
        <v>70</v>
      </c>
      <c r="X39" s="1"/>
      <c r="Y39" s="1"/>
      <c r="Z39" s="1"/>
      <c r="AA39" s="1"/>
      <c r="AB39" s="1"/>
      <c r="AC39" s="1"/>
      <c r="AD39" s="1"/>
      <c r="AE39" s="18"/>
      <c r="AF39" s="1">
        <v>78</v>
      </c>
      <c r="AG39" s="1">
        <v>83</v>
      </c>
      <c r="AH39" s="1">
        <v>78</v>
      </c>
      <c r="AI39" s="1">
        <v>80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147795</v>
      </c>
      <c r="C40" s="19" t="s">
        <v>153</v>
      </c>
      <c r="D40" s="18"/>
      <c r="E40" s="28">
        <f t="shared" si="0"/>
        <v>78</v>
      </c>
      <c r="F40" s="28" t="str">
        <f t="shared" si="1"/>
        <v>B</v>
      </c>
      <c r="G40" s="28">
        <f t="shared" si="2"/>
        <v>78</v>
      </c>
      <c r="H40" s="28" t="str">
        <f t="shared" si="3"/>
        <v>B</v>
      </c>
      <c r="I40" s="36">
        <v>4</v>
      </c>
      <c r="J40" s="28" t="str">
        <f t="shared" si="4"/>
        <v>Memiliki kemampuan menganalisis isi, struktur teks negosiasi, menganalisis aspek makna kebahasaan dalam teks biografi, analisis isi debat, dan  mengidentifikasi isi puisi.</v>
      </c>
      <c r="K40" s="28">
        <f t="shared" si="5"/>
        <v>82.25</v>
      </c>
      <c r="L40" s="28" t="str">
        <f t="shared" si="6"/>
        <v>B</v>
      </c>
      <c r="M40" s="28">
        <f t="shared" si="7"/>
        <v>82.25</v>
      </c>
      <c r="N40" s="28" t="str">
        <f t="shared" si="8"/>
        <v>B</v>
      </c>
      <c r="O40" s="36">
        <v>3</v>
      </c>
      <c r="P40"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0" s="39"/>
      <c r="R40" s="39" t="s">
        <v>8</v>
      </c>
      <c r="S40" s="18"/>
      <c r="T40" s="1">
        <v>85</v>
      </c>
      <c r="U40" s="1">
        <v>70</v>
      </c>
      <c r="V40" s="1">
        <v>86</v>
      </c>
      <c r="W40" s="1">
        <v>70</v>
      </c>
      <c r="X40" s="1"/>
      <c r="Y40" s="1"/>
      <c r="Z40" s="1"/>
      <c r="AA40" s="1"/>
      <c r="AB40" s="1"/>
      <c r="AC40" s="1"/>
      <c r="AD40" s="1"/>
      <c r="AE40" s="18"/>
      <c r="AF40" s="1">
        <v>82</v>
      </c>
      <c r="AG40" s="1">
        <v>82</v>
      </c>
      <c r="AH40" s="1">
        <v>82</v>
      </c>
      <c r="AI40" s="1">
        <v>83</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147811</v>
      </c>
      <c r="C41" s="19" t="s">
        <v>154</v>
      </c>
      <c r="D41" s="18"/>
      <c r="E41" s="28">
        <f t="shared" si="0"/>
        <v>85</v>
      </c>
      <c r="F41" s="28" t="str">
        <f t="shared" si="1"/>
        <v>A</v>
      </c>
      <c r="G41" s="28">
        <f t="shared" si="2"/>
        <v>85</v>
      </c>
      <c r="H41" s="28" t="str">
        <f t="shared" si="3"/>
        <v>A</v>
      </c>
      <c r="I41" s="36">
        <v>3</v>
      </c>
      <c r="J41" s="28" t="str">
        <f t="shared" si="4"/>
        <v>Memiliki kemampuan menganalisis isi, struktur teks negosiasi, menganalisis aspek makna kebahasaan dalam teks biografi, dan analisis isi debat namun perlu peningkatan mengidentifikasi isi puisi.</v>
      </c>
      <c r="K41" s="28">
        <f t="shared" si="5"/>
        <v>89.25</v>
      </c>
      <c r="L41" s="28" t="str">
        <f t="shared" si="6"/>
        <v>A</v>
      </c>
      <c r="M41" s="28">
        <f t="shared" si="7"/>
        <v>89.25</v>
      </c>
      <c r="N41" s="28" t="str">
        <f t="shared" si="8"/>
        <v>A</v>
      </c>
      <c r="O41" s="36">
        <v>2</v>
      </c>
      <c r="P41" s="28" t="str">
        <f t="shared" si="9"/>
        <v>Terampil mengungkapkan kembali hal-hal yang dapat diteladani  dari tokoh yang terdapat dalam teks biografi  yang dibaca secara tertulis namun perlu peningkatan dalam menyusun teks biografi tokoh.</v>
      </c>
      <c r="Q41" s="39"/>
      <c r="R41" s="39" t="s">
        <v>8</v>
      </c>
      <c r="S41" s="18"/>
      <c r="T41" s="1">
        <v>90</v>
      </c>
      <c r="U41" s="1">
        <v>74</v>
      </c>
      <c r="V41" s="1">
        <v>93</v>
      </c>
      <c r="W41" s="1">
        <v>81</v>
      </c>
      <c r="X41" s="1"/>
      <c r="Y41" s="1"/>
      <c r="Z41" s="1"/>
      <c r="AA41" s="1"/>
      <c r="AB41" s="1"/>
      <c r="AC41" s="1"/>
      <c r="AD41" s="1"/>
      <c r="AE41" s="18"/>
      <c r="AF41" s="1">
        <v>90</v>
      </c>
      <c r="AG41" s="1">
        <v>85</v>
      </c>
      <c r="AH41" s="1">
        <v>91</v>
      </c>
      <c r="AI41" s="1">
        <v>91</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147827</v>
      </c>
      <c r="C42" s="19" t="s">
        <v>155</v>
      </c>
      <c r="D42" s="18"/>
      <c r="E42" s="28">
        <f t="shared" si="0"/>
        <v>75</v>
      </c>
      <c r="F42" s="28" t="str">
        <f t="shared" si="1"/>
        <v>C</v>
      </c>
      <c r="G42" s="28">
        <f t="shared" si="2"/>
        <v>75</v>
      </c>
      <c r="H42" s="28" t="str">
        <f t="shared" si="3"/>
        <v>C</v>
      </c>
      <c r="I42" s="36">
        <v>4</v>
      </c>
      <c r="J42" s="28" t="str">
        <f t="shared" si="4"/>
        <v>Memiliki kemampuan menganalisis isi, struktur teks negosiasi, menganalisis aspek makna kebahasaan dalam teks biografi, analisis isi debat, dan  mengidentifikasi isi puisi.</v>
      </c>
      <c r="K42" s="28">
        <f t="shared" si="5"/>
        <v>81.5</v>
      </c>
      <c r="L42" s="28" t="str">
        <f t="shared" si="6"/>
        <v>B</v>
      </c>
      <c r="M42" s="28">
        <f t="shared" si="7"/>
        <v>81.5</v>
      </c>
      <c r="N42" s="28" t="str">
        <f t="shared" si="8"/>
        <v>B</v>
      </c>
      <c r="O42" s="36">
        <v>3</v>
      </c>
      <c r="P42"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2" s="39"/>
      <c r="R42" s="39" t="s">
        <v>8</v>
      </c>
      <c r="S42" s="18"/>
      <c r="T42" s="1">
        <v>79</v>
      </c>
      <c r="U42" s="1">
        <v>70</v>
      </c>
      <c r="V42" s="1">
        <v>80</v>
      </c>
      <c r="W42" s="1">
        <v>72</v>
      </c>
      <c r="X42" s="1"/>
      <c r="Y42" s="1"/>
      <c r="Z42" s="1"/>
      <c r="AA42" s="1"/>
      <c r="AB42" s="1"/>
      <c r="AC42" s="1"/>
      <c r="AD42" s="1"/>
      <c r="AE42" s="18"/>
      <c r="AF42" s="1">
        <v>78</v>
      </c>
      <c r="AG42" s="1">
        <v>90</v>
      </c>
      <c r="AH42" s="1">
        <v>78</v>
      </c>
      <c r="AI42" s="1">
        <v>80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147843</v>
      </c>
      <c r="C43" s="19" t="s">
        <v>156</v>
      </c>
      <c r="D43" s="18"/>
      <c r="E43" s="28">
        <f t="shared" si="0"/>
        <v>74</v>
      </c>
      <c r="F43" s="28" t="str">
        <f t="shared" si="1"/>
        <v>C</v>
      </c>
      <c r="G43" s="28">
        <f t="shared" si="2"/>
        <v>74</v>
      </c>
      <c r="H43" s="28" t="str">
        <f t="shared" si="3"/>
        <v>C</v>
      </c>
      <c r="I43" s="36">
        <v>4</v>
      </c>
      <c r="J43" s="28" t="str">
        <f t="shared" si="4"/>
        <v>Memiliki kemampuan menganalisis isi, struktur teks negosiasi, menganalisis aspek makna kebahasaan dalam teks biografi, analisis isi debat, dan  mengidentifikasi isi puisi.</v>
      </c>
      <c r="K43" s="28">
        <f t="shared" si="5"/>
        <v>80.75</v>
      </c>
      <c r="L43" s="28" t="str">
        <f t="shared" si="6"/>
        <v>B</v>
      </c>
      <c r="M43" s="28">
        <f t="shared" si="7"/>
        <v>80.75</v>
      </c>
      <c r="N43" s="28" t="str">
        <f t="shared" si="8"/>
        <v>B</v>
      </c>
      <c r="O43" s="36">
        <v>3</v>
      </c>
      <c r="P43" s="28"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3" s="39"/>
      <c r="R43" s="39" t="s">
        <v>8</v>
      </c>
      <c r="S43" s="18"/>
      <c r="T43" s="1">
        <v>83</v>
      </c>
      <c r="U43" s="1">
        <v>74</v>
      </c>
      <c r="V43" s="1">
        <v>85</v>
      </c>
      <c r="W43" s="1">
        <v>55</v>
      </c>
      <c r="X43" s="1"/>
      <c r="Y43" s="1"/>
      <c r="Z43" s="1"/>
      <c r="AA43" s="1"/>
      <c r="AB43" s="1"/>
      <c r="AC43" s="1"/>
      <c r="AD43" s="1"/>
      <c r="AE43" s="18"/>
      <c r="AF43" s="1">
        <v>78</v>
      </c>
      <c r="AG43" s="1">
        <v>86</v>
      </c>
      <c r="AH43" s="1">
        <v>78</v>
      </c>
      <c r="AI43" s="1">
        <v>81</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147859</v>
      </c>
      <c r="C44" s="19" t="s">
        <v>157</v>
      </c>
      <c r="D44" s="18"/>
      <c r="E44" s="28">
        <f t="shared" si="0"/>
        <v>77</v>
      </c>
      <c r="F44" s="28" t="str">
        <f t="shared" si="1"/>
        <v>B</v>
      </c>
      <c r="G44" s="28">
        <f t="shared" si="2"/>
        <v>77</v>
      </c>
      <c r="H44" s="28" t="str">
        <f t="shared" si="3"/>
        <v>B</v>
      </c>
      <c r="I44" s="36">
        <v>4</v>
      </c>
      <c r="J44" s="28" t="str">
        <f t="shared" si="4"/>
        <v>Memiliki kemampuan menganalisis isi, struktur teks negosiasi, menganalisis aspek makna kebahasaan dalam teks biografi, analisis isi debat, dan  mengidentifikasi isi puisi.</v>
      </c>
      <c r="K44" s="28">
        <f t="shared" si="5"/>
        <v>76.25</v>
      </c>
      <c r="L44" s="28" t="str">
        <f t="shared" si="6"/>
        <v>B</v>
      </c>
      <c r="M44" s="28">
        <f t="shared" si="7"/>
        <v>76.25</v>
      </c>
      <c r="N44" s="28" t="str">
        <f t="shared" si="8"/>
        <v>B</v>
      </c>
      <c r="O44" s="36">
        <v>4</v>
      </c>
      <c r="P44" s="28" t="str">
        <f t="shared" si="9"/>
        <v>Terampil menulis puisi dengan memerhatikan unsur pembangunnya</v>
      </c>
      <c r="Q44" s="39"/>
      <c r="R44" s="39" t="s">
        <v>8</v>
      </c>
      <c r="S44" s="18"/>
      <c r="T44" s="1">
        <v>80</v>
      </c>
      <c r="U44" s="1">
        <v>72</v>
      </c>
      <c r="V44" s="1">
        <v>87</v>
      </c>
      <c r="W44" s="1">
        <v>70</v>
      </c>
      <c r="X44" s="1"/>
      <c r="Y44" s="1"/>
      <c r="Z44" s="1"/>
      <c r="AA44" s="1"/>
      <c r="AB44" s="1"/>
      <c r="AC44" s="1"/>
      <c r="AD44" s="1"/>
      <c r="AE44" s="18"/>
      <c r="AF44" s="1">
        <v>75</v>
      </c>
      <c r="AG44" s="1">
        <v>80</v>
      </c>
      <c r="AH44" s="1">
        <v>75</v>
      </c>
      <c r="AI44" s="1">
        <v>75</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147875</v>
      </c>
      <c r="C45" s="19" t="s">
        <v>158</v>
      </c>
      <c r="D45" s="18"/>
      <c r="E45" s="28">
        <f t="shared" si="0"/>
        <v>89</v>
      </c>
      <c r="F45" s="28" t="str">
        <f t="shared" si="1"/>
        <v>A</v>
      </c>
      <c r="G45" s="28">
        <f t="shared" si="2"/>
        <v>89</v>
      </c>
      <c r="H45" s="28" t="str">
        <f t="shared" si="3"/>
        <v>A</v>
      </c>
      <c r="I45" s="36">
        <v>2</v>
      </c>
      <c r="J45" s="28" t="str">
        <f t="shared" si="4"/>
        <v>Memiliki kemampuan menganalisis isi, struktur teks negosiasi dan menganalisis aspek makna kebahasaan dalam teks biografi namun perlu peningkatan analisis isi debat, dan mengidentifikasi isi puisi.</v>
      </c>
      <c r="K45" s="28">
        <f t="shared" si="5"/>
        <v>89.75</v>
      </c>
      <c r="L45" s="28" t="str">
        <f t="shared" si="6"/>
        <v>A</v>
      </c>
      <c r="M45" s="28">
        <f t="shared" si="7"/>
        <v>89.75</v>
      </c>
      <c r="N45" s="28" t="str">
        <f t="shared" si="8"/>
        <v>A</v>
      </c>
      <c r="O45" s="36">
        <v>2</v>
      </c>
      <c r="P45" s="28" t="str">
        <f t="shared" si="9"/>
        <v>Terampil mengungkapkan kembali hal-hal yang dapat diteladani  dari tokoh yang terdapat dalam teks biografi  yang dibaca secara tertulis namun perlu peningkatan dalam menyusun teks biografi tokoh.</v>
      </c>
      <c r="Q45" s="39"/>
      <c r="R45" s="39" t="s">
        <v>8</v>
      </c>
      <c r="S45" s="18"/>
      <c r="T45" s="1">
        <v>90</v>
      </c>
      <c r="U45" s="1">
        <v>80</v>
      </c>
      <c r="V45" s="1">
        <v>91</v>
      </c>
      <c r="W45" s="1">
        <v>93</v>
      </c>
      <c r="X45" s="1"/>
      <c r="Y45" s="1"/>
      <c r="Z45" s="1"/>
      <c r="AA45" s="1"/>
      <c r="AB45" s="1"/>
      <c r="AC45" s="1"/>
      <c r="AD45" s="1"/>
      <c r="AE45" s="18"/>
      <c r="AF45" s="1">
        <v>90</v>
      </c>
      <c r="AG45" s="1">
        <v>85</v>
      </c>
      <c r="AH45" s="1">
        <v>91</v>
      </c>
      <c r="AI45" s="1">
        <v>93</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89</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70</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78.114285714285714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X-IPS 1</vt:lpstr>
      <vt:lpstr>X-IPS 2</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 N 9 SMG</cp:lastModifiedBy>
  <dcterms:created xsi:type="dcterms:W3CDTF">2015-09-01T09:01:01Z</dcterms:created>
  <dcterms:modified xsi:type="dcterms:W3CDTF">2020-06-10T04:29:43Z</dcterms:modified>
  <cp:category/>
</cp:coreProperties>
</file>