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630" yWindow="555" windowWidth="14055" windowHeight="9405" activeTab="2"/>
  </bookViews>
  <sheets>
    <sheet name="XII-IPS 1" sheetId="1" r:id="rId1"/>
    <sheet name="XII-IPS 2" sheetId="2" r:id="rId2"/>
    <sheet name="XII-IPS 3" sheetId="3" r:id="rId3"/>
  </sheets>
  <calcPr calcId="144525"/>
</workbook>
</file>

<file path=xl/calcChain.xml><?xml version="1.0" encoding="utf-8"?>
<calcChain xmlns="http://schemas.openxmlformats.org/spreadsheetml/2006/main">
  <c r="K55" i="3" l="1"/>
  <c r="P50" i="3"/>
  <c r="M50" i="3"/>
  <c r="N50" i="3" s="1"/>
  <c r="K50" i="3"/>
  <c r="L50" i="3" s="1"/>
  <c r="J50" i="3"/>
  <c r="H50" i="3"/>
  <c r="G50" i="3"/>
  <c r="E50" i="3"/>
  <c r="F50" i="3" s="1"/>
  <c r="P49" i="3"/>
  <c r="M49" i="3"/>
  <c r="N49" i="3" s="1"/>
  <c r="L49" i="3"/>
  <c r="K49" i="3"/>
  <c r="J49" i="3"/>
  <c r="G49" i="3"/>
  <c r="H49" i="3" s="1"/>
  <c r="F49" i="3"/>
  <c r="E49" i="3"/>
  <c r="P48" i="3"/>
  <c r="N48" i="3"/>
  <c r="M48" i="3"/>
  <c r="K48" i="3"/>
  <c r="L48" i="3" s="1"/>
  <c r="J48" i="3"/>
  <c r="H48" i="3"/>
  <c r="G48" i="3"/>
  <c r="E48" i="3"/>
  <c r="F48" i="3" s="1"/>
  <c r="P47" i="3"/>
  <c r="M47" i="3"/>
  <c r="N47" i="3" s="1"/>
  <c r="L47" i="3"/>
  <c r="K47" i="3"/>
  <c r="J47" i="3"/>
  <c r="G47" i="3"/>
  <c r="H47" i="3" s="1"/>
  <c r="F47" i="3"/>
  <c r="E47" i="3"/>
  <c r="P46" i="3"/>
  <c r="N46" i="3"/>
  <c r="M46" i="3"/>
  <c r="K46" i="3"/>
  <c r="L46" i="3" s="1"/>
  <c r="J46" i="3"/>
  <c r="H46" i="3"/>
  <c r="G46" i="3"/>
  <c r="E46" i="3"/>
  <c r="F46" i="3" s="1"/>
  <c r="P45" i="3"/>
  <c r="M45" i="3"/>
  <c r="N45" i="3" s="1"/>
  <c r="L45" i="3"/>
  <c r="K45" i="3"/>
  <c r="J45" i="3"/>
  <c r="G45" i="3"/>
  <c r="H45" i="3" s="1"/>
  <c r="F45" i="3"/>
  <c r="E45" i="3"/>
  <c r="P44" i="3"/>
  <c r="N44" i="3"/>
  <c r="M44" i="3"/>
  <c r="K44" i="3"/>
  <c r="L44" i="3" s="1"/>
  <c r="J44" i="3"/>
  <c r="H44" i="3"/>
  <c r="G44" i="3"/>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L41" i="3"/>
  <c r="K41" i="3"/>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H12" i="3" s="1"/>
  <c r="E12" i="3"/>
  <c r="F12" i="3" s="1"/>
  <c r="P11" i="3"/>
  <c r="M11" i="3"/>
  <c r="N11" i="3" s="1"/>
  <c r="K11" i="3"/>
  <c r="L11" i="3" s="1"/>
  <c r="J11" i="3"/>
  <c r="G11" i="3"/>
  <c r="E11" i="3"/>
  <c r="F11" i="3" s="1"/>
  <c r="K55" i="2"/>
  <c r="P50" i="2"/>
  <c r="N50" i="2"/>
  <c r="M50" i="2"/>
  <c r="K50" i="2"/>
  <c r="L50" i="2" s="1"/>
  <c r="J50" i="2"/>
  <c r="H50" i="2"/>
  <c r="G50" i="2"/>
  <c r="E50" i="2"/>
  <c r="F50" i="2" s="1"/>
  <c r="P49" i="2"/>
  <c r="M49" i="2"/>
  <c r="N49" i="2" s="1"/>
  <c r="K49" i="2"/>
  <c r="L49" i="2" s="1"/>
  <c r="J49" i="2"/>
  <c r="G49" i="2"/>
  <c r="H49" i="2" s="1"/>
  <c r="F49" i="2"/>
  <c r="E49" i="2"/>
  <c r="P48" i="2"/>
  <c r="N48" i="2"/>
  <c r="M48" i="2"/>
  <c r="K48" i="2"/>
  <c r="L48" i="2" s="1"/>
  <c r="J48" i="2"/>
  <c r="H48" i="2"/>
  <c r="G48" i="2"/>
  <c r="E48" i="2"/>
  <c r="F48" i="2" s="1"/>
  <c r="P47" i="2"/>
  <c r="M47" i="2"/>
  <c r="N47" i="2" s="1"/>
  <c r="K47" i="2"/>
  <c r="L47" i="2" s="1"/>
  <c r="J47" i="2"/>
  <c r="G47" i="2"/>
  <c r="H47" i="2" s="1"/>
  <c r="F47" i="2"/>
  <c r="E47" i="2"/>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N32" i="2"/>
  <c r="M32" i="2"/>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L29" i="2"/>
  <c r="K29" i="2"/>
  <c r="J29" i="2"/>
  <c r="G29" i="2"/>
  <c r="H29" i="2" s="1"/>
  <c r="E29" i="2"/>
  <c r="F29" i="2" s="1"/>
  <c r="P28" i="2"/>
  <c r="N28" i="2"/>
  <c r="M28" i="2"/>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L25" i="2"/>
  <c r="K25" i="2"/>
  <c r="J25" i="2"/>
  <c r="G25" i="2"/>
  <c r="H25" i="2" s="1"/>
  <c r="E25" i="2"/>
  <c r="F25" i="2" s="1"/>
  <c r="P24" i="2"/>
  <c r="N24" i="2"/>
  <c r="M24" i="2"/>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L21" i="2"/>
  <c r="K21" i="2"/>
  <c r="J21" i="2"/>
  <c r="G21" i="2"/>
  <c r="H21" i="2" s="1"/>
  <c r="E21" i="2"/>
  <c r="F21" i="2" s="1"/>
  <c r="P20" i="2"/>
  <c r="N20" i="2"/>
  <c r="M20" i="2"/>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L17" i="2"/>
  <c r="K17" i="2"/>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H12" i="2" s="1"/>
  <c r="E12" i="2"/>
  <c r="F12" i="2" s="1"/>
  <c r="P11" i="2"/>
  <c r="M11" i="2"/>
  <c r="N11" i="2" s="1"/>
  <c r="K11" i="2"/>
  <c r="L11" i="2" s="1"/>
  <c r="J11" i="2"/>
  <c r="G11" i="2"/>
  <c r="E11" i="2"/>
  <c r="F11" i="2" s="1"/>
  <c r="K55" i="1"/>
  <c r="P50" i="1"/>
  <c r="M50" i="1"/>
  <c r="N50" i="1" s="1"/>
  <c r="K50" i="1"/>
  <c r="L50" i="1" s="1"/>
  <c r="J50" i="1"/>
  <c r="H50" i="1"/>
  <c r="G50" i="1"/>
  <c r="E50" i="1"/>
  <c r="F50" i="1" s="1"/>
  <c r="P49" i="1"/>
  <c r="M49" i="1"/>
  <c r="N49" i="1" s="1"/>
  <c r="K49" i="1"/>
  <c r="L49" i="1" s="1"/>
  <c r="J49" i="1"/>
  <c r="G49" i="1"/>
  <c r="H49" i="1" s="1"/>
  <c r="F49" i="1"/>
  <c r="E49" i="1"/>
  <c r="P48" i="1"/>
  <c r="N48" i="1"/>
  <c r="M48" i="1"/>
  <c r="K48" i="1"/>
  <c r="L48" i="1" s="1"/>
  <c r="J48" i="1"/>
  <c r="H48" i="1"/>
  <c r="G48" i="1"/>
  <c r="E48" i="1"/>
  <c r="F48" i="1" s="1"/>
  <c r="P47" i="1"/>
  <c r="M47" i="1"/>
  <c r="N47" i="1" s="1"/>
  <c r="K47" i="1"/>
  <c r="L47" i="1" s="1"/>
  <c r="J47" i="1"/>
  <c r="G47" i="1"/>
  <c r="H47" i="1" s="1"/>
  <c r="F47" i="1"/>
  <c r="E47" i="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2" i="1" l="1"/>
  <c r="H11" i="1"/>
  <c r="K54" i="1"/>
  <c r="K53" i="1"/>
  <c r="K52" i="2"/>
  <c r="K53" i="2"/>
  <c r="H11" i="2"/>
  <c r="K54" i="2"/>
  <c r="H11" i="3"/>
  <c r="K54" i="3"/>
  <c r="K53" i="3"/>
  <c r="K52" i="3"/>
</calcChain>
</file>

<file path=xl/sharedStrings.xml><?xml version="1.0" encoding="utf-8"?>
<sst xmlns="http://schemas.openxmlformats.org/spreadsheetml/2006/main" count="555" uniqueCount="193">
  <si>
    <t>DAFTAR NILAI SISWA SMAN 9 SEMARANG SEMESTER GENAP TAHUN PELAJARAN 2019/2020</t>
  </si>
  <si>
    <t>Guru :</t>
  </si>
  <si>
    <t>Rumisih S.Pd., M.Pd.</t>
  </si>
  <si>
    <t>Kelas XII-IPS 1</t>
  </si>
  <si>
    <t>Mapel :</t>
  </si>
  <si>
    <t>Bahasa Indonesia [ Kelompok A (Wajib) ]</t>
  </si>
  <si>
    <t>didownload 13/04/2020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</si>
  <si>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</si>
  <si>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</si>
  <si>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</si>
  <si>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</si>
  <si>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</si>
  <si>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</si>
  <si>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</si>
  <si>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</si>
  <si>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</si>
  <si>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</si>
  <si>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</si>
  <si>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</si>
  <si>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</si>
  <si>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</si>
  <si>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</si>
  <si>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</si>
  <si>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</si>
  <si>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</si>
  <si>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</si>
  <si>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</si>
  <si>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</si>
  <si>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</si>
  <si>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</si>
  <si>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</si>
  <si>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</si>
  <si>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</si>
  <si>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</si>
  <si>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</si>
  <si>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</si>
  <si>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</si>
  <si>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</si>
  <si>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</si>
  <si>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</si>
  <si>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</si>
  <si>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</si>
  <si>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</si>
  <si>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</si>
  <si>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</si>
  <si>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</si>
  <si>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</si>
  <si>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</si>
  <si>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</si>
  <si>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</si>
  <si>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</si>
  <si>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</si>
  <si>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</si>
  <si>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</si>
  <si>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</si>
  <si>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KATERIMANINGSIH TAMTOMO</t>
  </si>
  <si>
    <t>Predikat &amp; Deskripsi Pengetahuan</t>
  </si>
  <si>
    <t>ACUAN MENGISI DESKRIPSI</t>
  </si>
  <si>
    <t>AQMAAL EGA ANJASENA</t>
  </si>
  <si>
    <t>Minimal</t>
  </si>
  <si>
    <t>Maximal</t>
  </si>
  <si>
    <t>Predikat</t>
  </si>
  <si>
    <t xml:space="preserve">KODE </t>
  </si>
  <si>
    <t>PENGETAHUAN (SILAHKAN DI GANTI)</t>
  </si>
  <si>
    <t>KETRERAMPILAN (SILAHKAN DI GANTI)</t>
  </si>
  <si>
    <t>ID TEORI</t>
  </si>
  <si>
    <t>ID PRAKTEK</t>
  </si>
  <si>
    <t>ARNETTA RANI MELLYANA</t>
  </si>
  <si>
    <t>BTARI KEJORA ANINDHITA</t>
  </si>
  <si>
    <t>DANNY ARDIANTO WIBOWO</t>
  </si>
  <si>
    <t>DEWI FEBRIANI</t>
  </si>
  <si>
    <t>DIMAS SATRIA YOGA PRADANA</t>
  </si>
  <si>
    <t>DWI CAHYO ABIMANYU</t>
  </si>
  <si>
    <t>EVA YOLANDA</t>
  </si>
  <si>
    <t>FEDERIKO RISTIYAN UTOMO</t>
  </si>
  <si>
    <t>FITRA NADA PRATAMA</t>
  </si>
  <si>
    <t>GARINDRA HANUGRAHAYU JATI</t>
  </si>
  <si>
    <t>GHIEFFARY RARIFTYA PUTRA</t>
  </si>
  <si>
    <t>GHUFRAN KHALLIF PRADANSYAH</t>
  </si>
  <si>
    <t>GIVENA CHESSA OKTAVIONA</t>
  </si>
  <si>
    <t>Predikat &amp; Deskripsi Keterampilan</t>
  </si>
  <si>
    <t>HASNA HUMAIRA</t>
  </si>
  <si>
    <t>INTAN PERMATASARI</t>
  </si>
  <si>
    <t>LEONARDO HEPPY ANDROMEDA</t>
  </si>
  <si>
    <t>M. RIKI FAUZI</t>
  </si>
  <si>
    <t>MARIA ANGELINA FEBRI ATMASARI</t>
  </si>
  <si>
    <t>MICHELLA DENINTA SULISTYO</t>
  </si>
  <si>
    <t>MM ELIZABETH NADYA CLARAHATI</t>
  </si>
  <si>
    <t>MUHAMMAD HILMI MAHENDRA</t>
  </si>
  <si>
    <t>MUHAMMAD IRVAN ARYA DWI PANGGA</t>
  </si>
  <si>
    <t>NURUL FEBRIANA WIDYASTUTI</t>
  </si>
  <si>
    <t>RAFI ADITYA</t>
  </si>
  <si>
    <t>RAFLI ERSA ARDIANSYAH</t>
  </si>
  <si>
    <t>RAISA HANIFA RACHMAN</t>
  </si>
  <si>
    <t>RAMA ARI PURNAMA</t>
  </si>
  <si>
    <t>RATIH DESVITA ERVIANA</t>
  </si>
  <si>
    <t>SEKAR ALIYA SALSABILLA</t>
  </si>
  <si>
    <t>SHEVIRA DEA MARTHA</t>
  </si>
  <si>
    <t>SHOFI NABILA PUTRI</t>
  </si>
  <si>
    <t>TERESA FEBITALICA SALSABILA SETIAWAN</t>
  </si>
  <si>
    <t>WAHID NURKHAYAT RIFAI</t>
  </si>
  <si>
    <t>ZENITH PUSPITASARI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</si>
  <si>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</si>
  <si>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</si>
  <si>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</si>
  <si>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</si>
  <si>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</si>
  <si>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</si>
  <si>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</si>
  <si>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</si>
  <si>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</si>
  <si>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</si>
  <si>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</si>
  <si>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</si>
  <si>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19720315 200501 2 011</t>
  </si>
  <si>
    <t>Kelas XII-IPS 2</t>
  </si>
  <si>
    <t>ADHIATMA PURUHITA</t>
  </si>
  <si>
    <t>ALDOHAN FAZA AVIAN</t>
  </si>
  <si>
    <t>ALIKA TRULY MAULIDDINA</t>
  </si>
  <si>
    <t>ALLIECCIA TESSALONIKA WIJAYA</t>
  </si>
  <si>
    <t>AMANDA DIVA RAHMADHANI</t>
  </si>
  <si>
    <t>ANISA PRASASTI</t>
  </si>
  <si>
    <t>ATHALLAH RAZZAK INDRAYANA</t>
  </si>
  <si>
    <t>AULIARAHMA WIDIALVANTI</t>
  </si>
  <si>
    <t>DESVIETA CINDY FITRIATAMA</t>
  </si>
  <si>
    <t>DIMAS BAYU PRATAMA</t>
  </si>
  <si>
    <t>FADHIL HERMA PUTRA</t>
  </si>
  <si>
    <t>FASYA FADILLA</t>
  </si>
  <si>
    <t>GAYATRIE JASMINE NUR HIDAYAH</t>
  </si>
  <si>
    <t>GEORGE NATANAEL HAMONANGAN SIMANJUNTAK</t>
  </si>
  <si>
    <t>HAFIZ KHAIRAN AL FAIZ</t>
  </si>
  <si>
    <t>IQBAL AHMAD RIVALDI</t>
  </si>
  <si>
    <t>JONATHAN ALEXANDER HESRIEL PRABOWO</t>
  </si>
  <si>
    <t>KRISTA SATYA NUGRAHA</t>
  </si>
  <si>
    <t>LOUISA AMELIA</t>
  </si>
  <si>
    <t>MARIA HANI PRASTIWI</t>
  </si>
  <si>
    <t>MUHAMMAD FAHBIAN HIZBULLAH PRAMONO</t>
  </si>
  <si>
    <t>MUHAMMAD MUHADI ASHARI</t>
  </si>
  <si>
    <t>MUHAMMAD RIFKI KHOFIZH</t>
  </si>
  <si>
    <t>NAUFAL FAWWAZ DARSONO</t>
  </si>
  <si>
    <t>NUR ISNA LAILA</t>
  </si>
  <si>
    <t>OCTOVA VINDRA MALDINI</t>
  </si>
  <si>
    <t>OKTARA DIAN KHANANI</t>
  </si>
  <si>
    <t>QONITA QURROTA A`YUN</t>
  </si>
  <si>
    <t>RHAYNALD ALLAMSYAH</t>
  </si>
  <si>
    <t>RISMA ALRA AILANI</t>
  </si>
  <si>
    <t>RR. RHADIANA TRIARDANESHWARI BIATMOKO PUTRI</t>
  </si>
  <si>
    <t>TIARA TRISA MAYLIA</t>
  </si>
  <si>
    <t>TIFAR AURADIVA SANTOSA</t>
  </si>
  <si>
    <t>VIONA PUTRI RIMBI HAPSARI</t>
  </si>
  <si>
    <t>WIRARDI SYAHPUTRA</t>
  </si>
  <si>
    <t>YULIA WIDYA ASTUTI</t>
  </si>
  <si>
    <t>Kelas XII-IPS 3</t>
  </si>
  <si>
    <t>ABROR ALFAUZY</t>
  </si>
  <si>
    <t>ALIYYU RIZQI RIANSA</t>
  </si>
  <si>
    <t>AMMARA YAASMIIN MUMTAAZ</t>
  </si>
  <si>
    <t>ANANDA NURUL ADHELIA</t>
  </si>
  <si>
    <t>ANAS TSALATS ROSYAD HIDAYAT</t>
  </si>
  <si>
    <t>APRILIA DAMAYANTI</t>
  </si>
  <si>
    <t>ARUM YASMIN MAHIDHARA</t>
  </si>
  <si>
    <t>ARYAN NOVA KURNIAWAN</t>
  </si>
  <si>
    <t>AVIDA ISTIANA PUTRI</t>
  </si>
  <si>
    <t>CANDRA MAULANA ZAIN</t>
  </si>
  <si>
    <t>DEA NUR EKA SAFITRI</t>
  </si>
  <si>
    <t>DEA OLGA KARINA</t>
  </si>
  <si>
    <t>DIKA JUNIARTHA PRADANA</t>
  </si>
  <si>
    <t>DINDA MARTALIA</t>
  </si>
  <si>
    <t>DWI LAILATUL KHODRIYAH</t>
  </si>
  <si>
    <t>DZULFIKAR RIEFTANURDIN</t>
  </si>
  <si>
    <t>ELNATH BUDI ALAMSYAH</t>
  </si>
  <si>
    <t>FARADYTA MIRZADINDA FEBRY</t>
  </si>
  <si>
    <t>HAFIZH FAUZAN</t>
  </si>
  <si>
    <t>HARIS ARROFI ADIATMA</t>
  </si>
  <si>
    <t>ILHAM MAULID DAU</t>
  </si>
  <si>
    <t>IRFAN MAULANA KHATAMI</t>
  </si>
  <si>
    <t>IRGI M. PAREZA</t>
  </si>
  <si>
    <t>MAHMUDAH WULAN FERINA</t>
  </si>
  <si>
    <t>MUHAMMAD IRFAN HANIF</t>
  </si>
  <si>
    <t>NANDITA PUTRI MAHARANI</t>
  </si>
  <si>
    <t>NOVIA NURHAYATI</t>
  </si>
  <si>
    <t>PUTRI AIRA KINASIH</t>
  </si>
  <si>
    <t>RAIHAN RAMADHAN ZAIN</t>
  </si>
  <si>
    <t>SALMA PUTRI ZANUBA</t>
  </si>
  <si>
    <t>SATRIA YUDHA ANANTA PUTRA</t>
  </si>
  <si>
    <t>YULIANTI NUR AFIFAH</t>
  </si>
  <si>
    <t>ZULFIKAR ARDIYANI PUTRA</t>
  </si>
  <si>
    <t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t>
  </si>
  <si>
    <t>Memiliki kemampuan dalam membandingkan, menganalisis, dan mengidentifikasi kritik dan esai, serta mengidentifikasi nilai-nilai yang terdapat dalam sebuah buku pengayaan (nonfiksi) dan satu buku drama (fiksi). Namun, kemampuan dalam mengevaluasi  dan menganalisis informasi, baik fakta maupun opini, dalam sebuah artikel yang dibaca perlu ditingkatkan.</t>
  </si>
  <si>
    <t>Perlu peningkatan dalam dalam mengevaluasi  dan menganalisis informasi, baik fakta maupun opini, dalam sebuah artikel yang dibaca, membandingkan, menganalisis, dan mengidentifikasi kritik dan esai, serta mengidentifikasi nilai-nilai yang terdapat dalam sebuah buku pengayaan (nonfiksi) dan satu buku drama (fiksi).</t>
  </si>
  <si>
    <t>Memiliki keterampilan dalam menyusun opini dalam bentuk artikel, kritik dan esai, mengonstruksi artikel, ktitik dan esai dengan memperhatikan kebahasaan, serta menulis refleksi tentang nilai-nilai yang terkandung dalam buku pengayaan fiksi dan nonfiksi.</t>
  </si>
  <si>
    <t>Memiliki keterampilan dalam menyusun opini dalam bentuk artikel, kritik dan esai, mengonstruksi artikel, ktitik dan esai dengan memperhatikan kebahasaan. Namun, kemampuan menulis refleksi tentang nilai-nilai yang terkandung dalam buku pengayaan fiksi dan nonfiksi perlu ditingkatkan.</t>
  </si>
  <si>
    <t xml:space="preserve">Memiliki keterampilan dalam menyusun opini dalam bentuk artikel, kritik dan esai, serta menulis refleksi tentang nilai-nilai yang terkandung dalam buku pengayaan fiksi dan nonfiksi. Namun, keterampilan dalam mengonstruksi artikel, ktitik dan esai dengan memperhatikan kebahasaan perlu ditingkatkan. </t>
  </si>
  <si>
    <t>Perlu peningkatan dalam menyusun opini dalam bentuk artikel, kritik dan esai, mengonstruksi artikel, ktitik dan esai dengan memperhatikan kebahasaan, serta menulis refleksi tentang nilai-nilai yang terkandung dalam buku pengayaan fiksi dan nonfiksi</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</si>
</sst>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ont>
    <font>
      <sz val="11"/>
      <color theme="1"/>
      <name val="Calibri"/>
      <family val="2"/>
      <charset val="1"/>
      <scheme val="minor"/>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
      <sz val="11"/>
      <color rgb="FF000000"/>
      <name val="Calibri"/>
    </font>
    <font>
      <sz val="20"/>
      <color theme="1"/>
      <name val="Calibri"/>
      <family val="2"/>
      <scheme val="minor"/>
    </font>
    <font>
      <sz val="16"/>
      <color theme="1"/>
      <name val="Tahoma"/>
      <family val="2"/>
    </font>
    <font>
      <sz val="18"/>
      <color theme="1"/>
      <name val="Calibri"/>
      <family val="2"/>
      <scheme val="minor"/>
    </font>
    <font>
      <sz val="11"/>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4" fillId="2" borderId="0"/>
    <xf numFmtId="0" fontId="1" fillId="2" borderId="0"/>
    <xf numFmtId="0" fontId="14" fillId="2" borderId="0"/>
    <xf numFmtId="0" fontId="14" fillId="2" borderId="0"/>
    <xf numFmtId="0" fontId="14" fillId="2" borderId="0"/>
  </cellStyleXfs>
  <cellXfs count="99">
    <xf numFmtId="0" fontId="0" fillId="2" borderId="0" xfId="0" applyFill="1"/>
    <xf numFmtId="0" fontId="2"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3" fillId="3" borderId="2" xfId="0" applyFont="1" applyFill="1" applyBorder="1" applyAlignment="1">
      <alignment horizontal="center"/>
    </xf>
    <xf numFmtId="0" fontId="3" fillId="4" borderId="2" xfId="0" applyFont="1" applyFill="1" applyBorder="1" applyAlignment="1">
      <alignment horizontal="center"/>
    </xf>
    <xf numFmtId="0" fontId="3"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4" fillId="8" borderId="0" xfId="0" applyFont="1" applyFill="1" applyAlignment="1" applyProtection="1">
      <alignment horizontal="center" vertical="center"/>
    </xf>
    <xf numFmtId="0" fontId="3" fillId="2" borderId="0" xfId="0" applyFont="1" applyFill="1" applyAlignment="1" applyProtection="1">
      <alignment horizontal="left"/>
    </xf>
    <xf numFmtId="0" fontId="3"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6" fillId="2" borderId="0" xfId="0" applyFont="1" applyFill="1" applyProtection="1"/>
    <xf numFmtId="0" fontId="7" fillId="2" borderId="0" xfId="0" applyFont="1" applyFill="1" applyAlignment="1" applyProtection="1">
      <alignment horizontal="left"/>
    </xf>
    <xf numFmtId="0" fontId="7" fillId="7" borderId="0" xfId="0" applyFont="1" applyFill="1" applyAlignment="1" applyProtection="1">
      <alignment horizontal="left"/>
    </xf>
    <xf numFmtId="0" fontId="0" fillId="7" borderId="0" xfId="0" applyFill="1" applyProtection="1"/>
    <xf numFmtId="0" fontId="9" fillId="2" borderId="0" xfId="0" applyFont="1" applyFill="1" applyAlignment="1" applyProtection="1">
      <alignment shrinkToFit="1"/>
    </xf>
    <xf numFmtId="0" fontId="10" fillId="2" borderId="0" xfId="0" applyFont="1" applyFill="1" applyAlignment="1" applyProtection="1">
      <alignment vertical="top"/>
    </xf>
    <xf numFmtId="0" fontId="11" fillId="2" borderId="0" xfId="0" applyFont="1" applyFill="1" applyAlignment="1" applyProtection="1">
      <alignment vertical="top"/>
    </xf>
    <xf numFmtId="0" fontId="12" fillId="10" borderId="2" xfId="0" applyFont="1" applyFill="1" applyBorder="1" applyAlignment="1" applyProtection="1">
      <alignment horizontal="center" vertical="center"/>
    </xf>
    <xf numFmtId="0" fontId="0" fillId="6" borderId="2" xfId="0" applyFill="1" applyBorder="1" applyProtection="1"/>
    <xf numFmtId="0" fontId="12"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2" fillId="12" borderId="2" xfId="0" applyFont="1" applyFill="1" applyBorder="1" applyAlignment="1" applyProtection="1">
      <alignment horizontal="center" vertical="center"/>
    </xf>
    <xf numFmtId="0" fontId="2" fillId="2" borderId="1" xfId="0" applyFont="1" applyFill="1" applyBorder="1" applyAlignment="1" applyProtection="1">
      <alignment horizontal="right"/>
    </xf>
    <xf numFmtId="0" fontId="0" fillId="14" borderId="0" xfId="0" applyFill="1" applyProtection="1"/>
    <xf numFmtId="0" fontId="13" fillId="2" borderId="0" xfId="0" applyFont="1" applyFill="1" applyProtection="1"/>
    <xf numFmtId="0" fontId="12"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9" fillId="2" borderId="2" xfId="0" applyFont="1" applyFill="1" applyBorder="1" applyAlignment="1" applyProtection="1">
      <alignment shrinkToFit="1"/>
      <protection locked="0"/>
    </xf>
    <xf numFmtId="0" fontId="12" fillId="10" borderId="2" xfId="0" applyFont="1" applyFill="1" applyBorder="1" applyAlignment="1" applyProtection="1">
      <alignment horizontal="center" vertical="center"/>
    </xf>
    <xf numFmtId="0" fontId="12" fillId="3" borderId="2" xfId="0" applyFont="1" applyFill="1" applyBorder="1" applyAlignment="1" applyProtection="1">
      <alignment horizontal="center"/>
    </xf>
    <xf numFmtId="0" fontId="5" fillId="13" borderId="2" xfId="0" applyFont="1" applyFill="1" applyBorder="1" applyAlignment="1" applyProtection="1">
      <alignment horizontal="center" vertical="center"/>
    </xf>
    <xf numFmtId="0" fontId="12" fillId="10" borderId="9" xfId="0" applyFont="1" applyFill="1" applyBorder="1" applyAlignment="1" applyProtection="1">
      <alignment horizontal="center" vertical="center"/>
    </xf>
    <xf numFmtId="0" fontId="12" fillId="10" borderId="1" xfId="0" applyFont="1" applyFill="1" applyBorder="1" applyAlignment="1" applyProtection="1">
      <alignment horizontal="center" vertical="center"/>
    </xf>
    <xf numFmtId="0" fontId="0" fillId="4" borderId="2" xfId="0" applyFill="1" applyBorder="1" applyAlignment="1">
      <alignment horizontal="center"/>
    </xf>
    <xf numFmtId="0" fontId="12" fillId="4" borderId="2" xfId="0" applyFont="1" applyFill="1" applyBorder="1" applyAlignment="1" applyProtection="1">
      <alignment horizontal="center"/>
    </xf>
    <xf numFmtId="0" fontId="12" fillId="13" borderId="2" xfId="0" applyFont="1" applyFill="1" applyBorder="1" applyAlignment="1" applyProtection="1">
      <alignment horizontal="center" vertical="center"/>
    </xf>
    <xf numFmtId="0" fontId="12" fillId="14" borderId="2" xfId="0" applyFont="1" applyFill="1" applyBorder="1" applyAlignment="1" applyProtection="1">
      <alignment horizontal="center"/>
    </xf>
    <xf numFmtId="0" fontId="12" fillId="14" borderId="2" xfId="0" applyFont="1" applyFill="1" applyBorder="1" applyAlignment="1" applyProtection="1">
      <alignment horizontal="center" vertical="center" wrapText="1"/>
    </xf>
    <xf numFmtId="0" fontId="12" fillId="12" borderId="9" xfId="0" applyFont="1" applyFill="1" applyBorder="1" applyAlignment="1" applyProtection="1">
      <alignment horizontal="center" vertical="center"/>
    </xf>
    <xf numFmtId="0" fontId="12" fillId="12" borderId="1" xfId="0" applyFont="1" applyFill="1" applyBorder="1" applyAlignment="1" applyProtection="1">
      <alignment horizontal="center" vertical="center"/>
    </xf>
    <xf numFmtId="0" fontId="5" fillId="9" borderId="2" xfId="0" applyFont="1" applyFill="1" applyBorder="1" applyAlignment="1" applyProtection="1">
      <alignment horizontal="center" vertical="center"/>
    </xf>
    <xf numFmtId="0" fontId="5" fillId="8" borderId="2" xfId="0" applyFont="1" applyFill="1" applyBorder="1" applyAlignment="1" applyProtection="1">
      <alignment horizontal="center" vertical="center"/>
    </xf>
    <xf numFmtId="0" fontId="8" fillId="2" borderId="0" xfId="0" applyFont="1" applyFill="1" applyAlignment="1" applyProtection="1">
      <alignment horizontal="center" vertical="center"/>
    </xf>
    <xf numFmtId="0" fontId="5" fillId="7" borderId="2" xfId="0" applyFont="1" applyFill="1" applyBorder="1" applyAlignment="1" applyProtection="1">
      <alignment horizontal="center"/>
    </xf>
    <xf numFmtId="0" fontId="12" fillId="4" borderId="3" xfId="0" applyFont="1" applyFill="1" applyBorder="1" applyAlignment="1" applyProtection="1">
      <alignment horizontal="center"/>
    </xf>
    <xf numFmtId="0" fontId="12" fillId="4" borderId="5" xfId="0" applyFont="1" applyFill="1" applyBorder="1" applyAlignment="1" applyProtection="1">
      <alignment horizontal="center"/>
    </xf>
    <xf numFmtId="0" fontId="12" fillId="13" borderId="9" xfId="0" applyFont="1" applyFill="1" applyBorder="1" applyAlignment="1" applyProtection="1">
      <alignment horizontal="center" vertical="center"/>
    </xf>
    <xf numFmtId="0" fontId="12" fillId="13" borderId="1" xfId="0" applyFont="1" applyFill="1" applyBorder="1" applyAlignment="1" applyProtection="1">
      <alignment horizontal="center" vertical="center"/>
    </xf>
    <xf numFmtId="0" fontId="5" fillId="12" borderId="3" xfId="0" applyFont="1" applyFill="1" applyBorder="1" applyAlignment="1" applyProtection="1">
      <alignment horizontal="center" vertical="center"/>
    </xf>
    <xf numFmtId="0" fontId="5" fillId="12" borderId="4" xfId="0" applyFont="1" applyFill="1" applyBorder="1" applyAlignment="1" applyProtection="1">
      <alignment horizontal="center" vertical="center"/>
    </xf>
    <xf numFmtId="0" fontId="5" fillId="12" borderId="5" xfId="0" applyFont="1" applyFill="1" applyBorder="1" applyAlignment="1" applyProtection="1">
      <alignment horizontal="center" vertical="center"/>
    </xf>
    <xf numFmtId="0" fontId="5" fillId="10" borderId="3" xfId="0" applyFont="1" applyFill="1" applyBorder="1" applyAlignment="1" applyProtection="1">
      <alignment horizontal="center" vertical="center"/>
    </xf>
    <xf numFmtId="0" fontId="5" fillId="10" borderId="4" xfId="0" applyFont="1" applyFill="1" applyBorder="1" applyAlignment="1" applyProtection="1">
      <alignment horizontal="center" vertical="center"/>
    </xf>
    <xf numFmtId="0" fontId="5" fillId="10" borderId="5" xfId="0" applyFont="1" applyFill="1" applyBorder="1" applyAlignment="1" applyProtection="1">
      <alignment horizontal="center" vertical="center"/>
    </xf>
    <xf numFmtId="0" fontId="12" fillId="3" borderId="3" xfId="0" applyFont="1" applyFill="1" applyBorder="1" applyAlignment="1" applyProtection="1">
      <alignment horizontal="center"/>
    </xf>
    <xf numFmtId="0" fontId="12" fillId="3" borderId="4" xfId="0" applyFont="1" applyFill="1" applyBorder="1" applyAlignment="1" applyProtection="1">
      <alignment horizontal="center"/>
    </xf>
    <xf numFmtId="0" fontId="12" fillId="3" borderId="5" xfId="0" applyFont="1" applyFill="1" applyBorder="1" applyAlignment="1" applyProtection="1">
      <alignment horizontal="center"/>
    </xf>
    <xf numFmtId="0" fontId="12" fillId="4" borderId="6" xfId="0" applyFont="1" applyFill="1" applyBorder="1" applyAlignment="1" applyProtection="1">
      <alignment horizontal="center"/>
    </xf>
    <xf numFmtId="0" fontId="12" fillId="4" borderId="7" xfId="0" applyFont="1" applyFill="1" applyBorder="1" applyAlignment="1" applyProtection="1">
      <alignment horizontal="center"/>
    </xf>
    <xf numFmtId="0" fontId="12" fillId="4" borderId="8" xfId="0" applyFont="1" applyFill="1" applyBorder="1" applyAlignment="1" applyProtection="1">
      <alignment horizontal="center"/>
    </xf>
    <xf numFmtId="0" fontId="3"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14" fillId="2" borderId="10" xfId="1" applyFill="1" applyBorder="1" applyAlignment="1" applyProtection="1">
      <alignment horizontal="left" wrapText="1"/>
      <protection locked="0"/>
    </xf>
    <xf numFmtId="0" fontId="14" fillId="2" borderId="1" xfId="1" applyFill="1" applyBorder="1" applyAlignment="1" applyProtection="1">
      <alignment horizontal="left" wrapText="1"/>
      <protection locked="0"/>
    </xf>
    <xf numFmtId="0" fontId="14" fillId="2" borderId="9" xfId="1" applyFill="1" applyBorder="1" applyAlignment="1" applyProtection="1">
      <alignment horizontal="left" wrapText="1"/>
      <protection locked="0"/>
    </xf>
    <xf numFmtId="0" fontId="14" fillId="2" borderId="9" xfId="1" applyFill="1" applyBorder="1" applyAlignment="1" applyProtection="1">
      <alignment horizontal="left" vertical="top" wrapText="1"/>
      <protection locked="0"/>
    </xf>
    <xf numFmtId="0" fontId="14" fillId="2" borderId="1" xfId="1" applyFill="1" applyBorder="1" applyAlignment="1" applyProtection="1">
      <alignment horizontal="left" vertical="top" wrapText="1"/>
      <protection locked="0"/>
    </xf>
    <xf numFmtId="0" fontId="14" fillId="2" borderId="10" xfId="1" applyFill="1" applyBorder="1" applyAlignment="1" applyProtection="1">
      <alignment horizontal="left" vertical="top" wrapText="1"/>
      <protection locked="0"/>
    </xf>
    <xf numFmtId="0" fontId="0" fillId="2" borderId="9" xfId="1" applyFont="1" applyFill="1" applyBorder="1" applyAlignment="1" applyProtection="1">
      <alignment horizontal="left" wrapText="1"/>
      <protection locked="0"/>
    </xf>
    <xf numFmtId="0" fontId="15" fillId="2" borderId="11" xfId="2" applyFont="1" applyBorder="1" applyAlignment="1" applyProtection="1">
      <alignment horizontal="center"/>
      <protection locked="0"/>
    </xf>
    <xf numFmtId="0" fontId="16" fillId="2" borderId="11" xfId="2" applyFont="1" applyBorder="1" applyAlignment="1" applyProtection="1">
      <alignment vertical="center" wrapText="1"/>
      <protection locked="0"/>
    </xf>
    <xf numFmtId="0" fontId="2" fillId="2" borderId="1" xfId="3" applyFont="1" applyFill="1" applyBorder="1" applyAlignment="1" applyProtection="1">
      <alignment horizontal="right"/>
      <protection locked="0"/>
    </xf>
    <xf numFmtId="0" fontId="1" fillId="2" borderId="12" xfId="2" applyNumberFormat="1" applyBorder="1" applyAlignment="1" applyProtection="1">
      <alignment horizontal="center"/>
      <protection locked="0"/>
    </xf>
    <xf numFmtId="1" fontId="1" fillId="2" borderId="12" xfId="2" applyNumberFormat="1" applyBorder="1" applyAlignment="1" applyProtection="1">
      <alignment horizontal="center"/>
      <protection locked="0"/>
    </xf>
    <xf numFmtId="0" fontId="1" fillId="2" borderId="11" xfId="2" applyNumberFormat="1" applyBorder="1" applyAlignment="1" applyProtection="1">
      <alignment horizontal="center"/>
      <protection locked="0"/>
    </xf>
    <xf numFmtId="1" fontId="1" fillId="2" borderId="11" xfId="2" applyNumberFormat="1" applyBorder="1" applyAlignment="1" applyProtection="1">
      <alignment horizontal="center"/>
      <protection locked="0"/>
    </xf>
    <xf numFmtId="0" fontId="1" fillId="2" borderId="12" xfId="2" applyBorder="1" applyAlignment="1" applyProtection="1">
      <alignment horizontal="center"/>
      <protection locked="0"/>
    </xf>
    <xf numFmtId="0" fontId="1" fillId="2" borderId="11" xfId="2" applyBorder="1" applyAlignment="1" applyProtection="1">
      <alignment horizontal="center"/>
      <protection locked="0"/>
    </xf>
    <xf numFmtId="0" fontId="17" fillId="2" borderId="11" xfId="2" applyFont="1" applyBorder="1" applyAlignment="1" applyProtection="1">
      <alignment horizontal="center" vertical="center"/>
      <protection locked="0"/>
    </xf>
    <xf numFmtId="0" fontId="2" fillId="2" borderId="1" xfId="4" applyFont="1" applyFill="1" applyBorder="1" applyAlignment="1" applyProtection="1">
      <alignment horizontal="right"/>
      <protection locked="0"/>
    </xf>
    <xf numFmtId="0" fontId="16" fillId="2" borderId="11" xfId="2" applyFont="1" applyBorder="1" applyAlignment="1" applyProtection="1">
      <alignment horizontal="center" vertical="center" wrapText="1"/>
      <protection locked="0"/>
    </xf>
    <xf numFmtId="0" fontId="2" fillId="2" borderId="1" xfId="5" applyFont="1" applyFill="1" applyBorder="1" applyAlignment="1" applyProtection="1">
      <alignment horizontal="right"/>
      <protection locked="0"/>
    </xf>
    <xf numFmtId="0" fontId="18" fillId="15" borderId="2" xfId="0" applyFont="1" applyFill="1" applyBorder="1" applyProtection="1">
      <protection locked="0"/>
    </xf>
  </cellXfs>
  <cellStyles count="6">
    <cellStyle name="Normal" xfId="0" builtinId="0"/>
    <cellStyle name="Normal 10" xfId="3"/>
    <cellStyle name="Normal 2" xfId="1"/>
    <cellStyle name="Normal 3" xfId="2"/>
    <cellStyle name="Normal 8" xfId="5"/>
    <cellStyle name="Normal 9" xfId="4"/>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FI21" sqref="FI21:FI22"/>
    </sheetView>
  </sheetViews>
  <sheetFormatPr defaultRowHeight="15" x14ac:dyDescent="0.25"/>
  <cols>
    <col min="1" max="1" width="6.5703125" customWidth="1"/>
    <col min="2" max="2" width="9.140625" hidden="1" customWidth="1"/>
    <col min="3" max="3" width="23.42578125" customWidth="1"/>
    <col min="4" max="4" width="2.85546875" customWidth="1"/>
    <col min="5" max="5" width="5.42578125" customWidth="1"/>
    <col min="6" max="6" width="4.85546875" customWidth="1"/>
    <col min="7" max="7" width="4" customWidth="1"/>
    <col min="8" max="8" width="4.85546875" customWidth="1"/>
    <col min="9" max="9" width="5.140625" customWidth="1"/>
    <col min="10" max="10" width="6.7109375" customWidth="1"/>
    <col min="11" max="12" width="5.28515625" customWidth="1"/>
    <col min="13" max="13" width="5.42578125" customWidth="1"/>
    <col min="14" max="14" width="4.7109375" customWidth="1"/>
    <col min="15" max="15" width="4.5703125" customWidth="1"/>
    <col min="16" max="16" width="10.85546875" customWidth="1"/>
    <col min="17" max="17" width="7.7109375" hidden="1" customWidth="1"/>
    <col min="18" max="18" width="11" customWidth="1"/>
    <col min="19" max="19" width="2.42578125" customWidth="1"/>
    <col min="20" max="20" width="7.140625" customWidth="1"/>
    <col min="21" max="21" width="4.140625" customWidth="1"/>
    <col min="22" max="22" width="4.28515625" customWidth="1"/>
    <col min="23" max="23" width="5.5703125" customWidth="1"/>
    <col min="24" max="24" width="2.7109375" customWidth="1"/>
    <col min="25" max="30" width="7.140625" hidden="1" customWidth="1"/>
    <col min="31" max="31" width="1.85546875" customWidth="1"/>
    <col min="32" max="32" width="3.7109375" customWidth="1"/>
    <col min="33" max="34" width="4" customWidth="1"/>
    <col min="35" max="35" width="5" customWidth="1"/>
    <col min="36" max="36" width="4.85546875" customWidth="1"/>
    <col min="37" max="40" width="8.7109375" hidden="1" customWidth="1"/>
    <col min="41" max="41" width="7.140625" hidden="1" customWidth="1"/>
    <col min="42"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1122</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275</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23.25" x14ac:dyDescent="0.25">
      <c r="A11" s="19">
        <v>1</v>
      </c>
      <c r="B11" s="19">
        <v>135270</v>
      </c>
      <c r="C11" s="19" t="s">
        <v>55</v>
      </c>
      <c r="D11" s="18"/>
      <c r="E11" s="28">
        <f t="shared" ref="E11:E50" si="0">IF((COUNTA(T11:AC11)&gt;0),(ROUND((AVERAGE(T11:AC11)),0)),"")</f>
        <v>92</v>
      </c>
      <c r="F11" s="28" t="str">
        <f t="shared" ref="F11:F50" si="1">IF(AND(ISNUMBER(E11),E11&gt;=1),IF(E11&lt;=$FD$13,$FE$13,IF(E11&lt;=$FD$14,$FE$14,IF(E11&lt;=$FD$15,$FE$15,IF(E11&lt;=$FD$16,$FE$16,)))), "")</f>
        <v>A</v>
      </c>
      <c r="G11" s="28">
        <f t="shared" ref="G11:G50" si="2">IF((COUNTA(T11:AD11)&gt;0),(ROUND((AVERAGE(T11:AD11)),0)),"")</f>
        <v>92</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95.5</v>
      </c>
      <c r="L11" s="28" t="str">
        <f t="shared" ref="L11:L50" si="6">IF(AND(ISNUMBER(K11),K11&gt;=1), IF(K11&lt;=$FD$27,$FE$27,IF(K11&lt;=$FD$28,$FE$28,IF(K11&lt;=$FD$29,$FE$29,IF(K11&lt;=$FD$30,$FE$30,)))), "")</f>
        <v>A</v>
      </c>
      <c r="M11" s="28">
        <f t="shared" ref="M11:M50" si="7">IF((COUNTA(AF11:AO11)&gt;0),AVERAGE(AF11:AO11),"")</f>
        <v>95.5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serta menulis refleksi tentang nilai-nilai yang terkandung dalam buku pengayaan fiksi dan nonfiksi.</v>
      </c>
      <c r="Q11" s="39"/>
      <c r="R11" s="98" t="s">
        <v>8</v>
      </c>
      <c r="S11" s="18"/>
      <c r="T11" s="94">
        <v>100</v>
      </c>
      <c r="U11" s="1">
        <v>85</v>
      </c>
      <c r="V11" s="96">
        <v>90.125</v>
      </c>
      <c r="W11" s="97">
        <v>92</v>
      </c>
      <c r="X11" s="1"/>
      <c r="Y11" s="1"/>
      <c r="Z11" s="1"/>
      <c r="AA11" s="1"/>
      <c r="AB11" s="1"/>
      <c r="AC11" s="1"/>
      <c r="AD11" s="1"/>
      <c r="AE11" s="18"/>
      <c r="AF11" s="93">
        <v>93</v>
      </c>
      <c r="AG11" s="93">
        <v>95</v>
      </c>
      <c r="AH11" s="91">
        <v>94</v>
      </c>
      <c r="AI11" s="1">
        <v>100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ht="23.25" x14ac:dyDescent="0.25">
      <c r="A12" s="19">
        <v>2</v>
      </c>
      <c r="B12" s="19">
        <v>135286</v>
      </c>
      <c r="C12" s="19" t="s">
        <v>58</v>
      </c>
      <c r="D12" s="18"/>
      <c r="E12" s="28">
        <f t="shared" si="0"/>
        <v>88</v>
      </c>
      <c r="F12" s="28" t="str">
        <f t="shared" si="1"/>
        <v>A</v>
      </c>
      <c r="G12" s="28">
        <f t="shared" si="2"/>
        <v>88</v>
      </c>
      <c r="H12" s="28" t="str">
        <f t="shared" si="3"/>
        <v>A</v>
      </c>
      <c r="I12" s="36">
        <v>2</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94</v>
      </c>
      <c r="L12" s="28" t="str">
        <f t="shared" si="6"/>
        <v>A</v>
      </c>
      <c r="M12" s="28">
        <f t="shared" si="7"/>
        <v>94</v>
      </c>
      <c r="N12" s="28" t="str">
        <f t="shared" si="8"/>
        <v>A</v>
      </c>
      <c r="O12" s="36">
        <v>1</v>
      </c>
      <c r="P1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2" s="39"/>
      <c r="R12" s="98" t="s">
        <v>8</v>
      </c>
      <c r="S12" s="18"/>
      <c r="T12" s="94">
        <v>90</v>
      </c>
      <c r="U12" s="1">
        <v>85</v>
      </c>
      <c r="V12" s="96">
        <v>86.928571428571431</v>
      </c>
      <c r="W12" s="97">
        <v>90</v>
      </c>
      <c r="X12" s="1"/>
      <c r="Y12" s="1"/>
      <c r="Z12" s="1"/>
      <c r="AA12" s="1"/>
      <c r="AB12" s="1"/>
      <c r="AC12" s="1"/>
      <c r="AD12" s="1"/>
      <c r="AE12" s="18"/>
      <c r="AF12" s="92">
        <v>90</v>
      </c>
      <c r="AG12" s="92">
        <v>94</v>
      </c>
      <c r="AH12" s="89">
        <v>92</v>
      </c>
      <c r="AI12" s="1">
        <v>100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15" customHeight="1" x14ac:dyDescent="0.25">
      <c r="A13" s="19">
        <v>3</v>
      </c>
      <c r="B13" s="19">
        <v>135302</v>
      </c>
      <c r="C13" s="19" t="s">
        <v>67</v>
      </c>
      <c r="D13" s="18"/>
      <c r="E13" s="28">
        <f t="shared" si="0"/>
        <v>89</v>
      </c>
      <c r="F13" s="28" t="str">
        <f t="shared" si="1"/>
        <v>A</v>
      </c>
      <c r="G13" s="28">
        <f t="shared" si="2"/>
        <v>89</v>
      </c>
      <c r="H13" s="28" t="str">
        <f t="shared" si="3"/>
        <v>A</v>
      </c>
      <c r="I13" s="36">
        <v>2</v>
      </c>
      <c r="J1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3" s="28">
        <f t="shared" si="5"/>
        <v>95.125</v>
      </c>
      <c r="L13" s="28" t="str">
        <f t="shared" si="6"/>
        <v>A</v>
      </c>
      <c r="M13" s="28">
        <f t="shared" si="7"/>
        <v>95.125</v>
      </c>
      <c r="N13" s="28" t="str">
        <f t="shared" si="8"/>
        <v>A</v>
      </c>
      <c r="O13" s="36">
        <v>1</v>
      </c>
      <c r="P1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3" s="39"/>
      <c r="R13" s="98" t="s">
        <v>8</v>
      </c>
      <c r="S13" s="18"/>
      <c r="T13" s="94">
        <v>90</v>
      </c>
      <c r="U13" s="1">
        <v>85</v>
      </c>
      <c r="V13" s="96">
        <v>91.446428571428569</v>
      </c>
      <c r="W13" s="97">
        <v>91</v>
      </c>
      <c r="X13" s="1"/>
      <c r="Y13" s="1"/>
      <c r="Z13" s="1"/>
      <c r="AA13" s="1"/>
      <c r="AB13" s="1"/>
      <c r="AC13" s="1"/>
      <c r="AD13" s="1"/>
      <c r="AE13" s="18"/>
      <c r="AF13" s="93">
        <v>94</v>
      </c>
      <c r="AG13" s="93">
        <v>93</v>
      </c>
      <c r="AH13" s="91">
        <v>93.5</v>
      </c>
      <c r="AI13" s="1">
        <v>100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80" t="s">
        <v>186</v>
      </c>
      <c r="FI13" s="83" t="s">
        <v>189</v>
      </c>
      <c r="FJ13" s="77">
        <v>55661</v>
      </c>
      <c r="FK13" s="77">
        <v>55671</v>
      </c>
    </row>
    <row r="14" spans="1:167" ht="23.25" x14ac:dyDescent="0.25">
      <c r="A14" s="19">
        <v>4</v>
      </c>
      <c r="B14" s="19">
        <v>135318</v>
      </c>
      <c r="C14" s="19" t="s">
        <v>68</v>
      </c>
      <c r="D14" s="18"/>
      <c r="E14" s="28">
        <f t="shared" si="0"/>
        <v>92</v>
      </c>
      <c r="F14" s="28" t="str">
        <f t="shared" si="1"/>
        <v>A</v>
      </c>
      <c r="G14" s="28">
        <f t="shared" si="2"/>
        <v>92</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94.75</v>
      </c>
      <c r="L14" s="28" t="str">
        <f t="shared" si="6"/>
        <v>A</v>
      </c>
      <c r="M14" s="28">
        <f t="shared" si="7"/>
        <v>94.75</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98" t="s">
        <v>8</v>
      </c>
      <c r="S14" s="18"/>
      <c r="T14" s="94">
        <v>100</v>
      </c>
      <c r="U14" s="1">
        <v>85</v>
      </c>
      <c r="V14" s="96">
        <v>90.5</v>
      </c>
      <c r="W14" s="97">
        <v>91</v>
      </c>
      <c r="X14" s="1"/>
      <c r="Y14" s="1"/>
      <c r="Z14" s="1"/>
      <c r="AA14" s="1"/>
      <c r="AB14" s="1"/>
      <c r="AC14" s="1"/>
      <c r="AD14" s="1"/>
      <c r="AE14" s="18"/>
      <c r="AF14" s="93">
        <v>92</v>
      </c>
      <c r="AG14" s="93">
        <v>94</v>
      </c>
      <c r="AH14" s="91">
        <v>93</v>
      </c>
      <c r="AI14" s="1">
        <v>100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9"/>
      <c r="FI14" s="82"/>
      <c r="FJ14" s="77"/>
      <c r="FK14" s="77"/>
    </row>
    <row r="15" spans="1:167" ht="23.25" x14ac:dyDescent="0.25">
      <c r="A15" s="19">
        <v>5</v>
      </c>
      <c r="B15" s="19">
        <v>135334</v>
      </c>
      <c r="C15" s="19" t="s">
        <v>69</v>
      </c>
      <c r="D15" s="18"/>
      <c r="E15" s="28">
        <f t="shared" si="0"/>
        <v>90</v>
      </c>
      <c r="F15" s="28" t="str">
        <f t="shared" si="1"/>
        <v>A</v>
      </c>
      <c r="G15" s="28">
        <f t="shared" si="2"/>
        <v>90</v>
      </c>
      <c r="H15" s="28" t="str">
        <f t="shared" si="3"/>
        <v>A</v>
      </c>
      <c r="I15" s="36">
        <v>1</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92.875</v>
      </c>
      <c r="L15" s="28" t="str">
        <f t="shared" si="6"/>
        <v>A</v>
      </c>
      <c r="M15" s="28">
        <f t="shared" si="7"/>
        <v>92.875</v>
      </c>
      <c r="N15" s="28" t="str">
        <f t="shared" si="8"/>
        <v>A</v>
      </c>
      <c r="O15" s="36">
        <v>1</v>
      </c>
      <c r="P1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5" s="39"/>
      <c r="R15" s="98" t="s">
        <v>8</v>
      </c>
      <c r="S15" s="18"/>
      <c r="T15" s="94">
        <v>95</v>
      </c>
      <c r="U15" s="1">
        <v>90</v>
      </c>
      <c r="V15" s="96">
        <v>85.928571428571431</v>
      </c>
      <c r="W15" s="97">
        <v>91</v>
      </c>
      <c r="X15" s="1"/>
      <c r="Y15" s="1"/>
      <c r="Z15" s="1"/>
      <c r="AA15" s="1"/>
      <c r="AB15" s="1"/>
      <c r="AC15" s="1"/>
      <c r="AD15" s="1"/>
      <c r="AE15" s="18"/>
      <c r="AF15" s="93">
        <v>88</v>
      </c>
      <c r="AG15" s="93">
        <v>93</v>
      </c>
      <c r="AH15" s="91">
        <v>90.5</v>
      </c>
      <c r="AI15" s="1">
        <v>100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186</v>
      </c>
      <c r="FI15" s="81" t="s">
        <v>190</v>
      </c>
      <c r="FJ15" s="77">
        <v>55662</v>
      </c>
      <c r="FK15" s="77">
        <v>55672</v>
      </c>
    </row>
    <row r="16" spans="1:167" ht="23.25" x14ac:dyDescent="0.25">
      <c r="A16" s="19">
        <v>6</v>
      </c>
      <c r="B16" s="19">
        <v>135350</v>
      </c>
      <c r="C16" s="19" t="s">
        <v>70</v>
      </c>
      <c r="D16" s="18"/>
      <c r="E16" s="28">
        <f t="shared" si="0"/>
        <v>90</v>
      </c>
      <c r="F16" s="28" t="str">
        <f t="shared" si="1"/>
        <v>A</v>
      </c>
      <c r="G16" s="28">
        <f t="shared" si="2"/>
        <v>90</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94</v>
      </c>
      <c r="L16" s="28" t="str">
        <f t="shared" si="6"/>
        <v>A</v>
      </c>
      <c r="M16" s="28">
        <f t="shared" si="7"/>
        <v>94</v>
      </c>
      <c r="N16" s="28" t="str">
        <f t="shared" si="8"/>
        <v>A</v>
      </c>
      <c r="O16" s="36">
        <v>1</v>
      </c>
      <c r="P1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6" s="39"/>
      <c r="R16" s="98" t="s">
        <v>8</v>
      </c>
      <c r="S16" s="18"/>
      <c r="T16" s="94">
        <v>85</v>
      </c>
      <c r="U16" s="1">
        <v>85</v>
      </c>
      <c r="V16" s="96">
        <v>89.767857142857139</v>
      </c>
      <c r="W16" s="97">
        <v>99</v>
      </c>
      <c r="X16" s="1"/>
      <c r="Y16" s="1"/>
      <c r="Z16" s="1"/>
      <c r="AA16" s="1"/>
      <c r="AB16" s="1"/>
      <c r="AC16" s="1"/>
      <c r="AD16" s="1"/>
      <c r="AE16" s="18"/>
      <c r="AF16" s="93">
        <v>92</v>
      </c>
      <c r="AG16" s="93">
        <v>92</v>
      </c>
      <c r="AH16" s="91">
        <v>92</v>
      </c>
      <c r="AI16" s="1">
        <v>100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9"/>
      <c r="FI16" s="82"/>
      <c r="FJ16" s="77"/>
      <c r="FK16" s="77"/>
    </row>
    <row r="17" spans="1:167" ht="23.25" x14ac:dyDescent="0.25">
      <c r="A17" s="19">
        <v>7</v>
      </c>
      <c r="B17" s="19">
        <v>135366</v>
      </c>
      <c r="C17" s="19" t="s">
        <v>71</v>
      </c>
      <c r="D17" s="18"/>
      <c r="E17" s="28">
        <f t="shared" si="0"/>
        <v>90</v>
      </c>
      <c r="F17" s="28" t="str">
        <f t="shared" si="1"/>
        <v>A</v>
      </c>
      <c r="G17" s="28">
        <f t="shared" si="2"/>
        <v>90</v>
      </c>
      <c r="H17" s="28" t="str">
        <f t="shared" si="3"/>
        <v>A</v>
      </c>
      <c r="I17" s="36">
        <v>1</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94.375</v>
      </c>
      <c r="L17" s="28" t="str">
        <f t="shared" si="6"/>
        <v>A</v>
      </c>
      <c r="M17" s="28">
        <f t="shared" si="7"/>
        <v>94.375</v>
      </c>
      <c r="N17" s="28" t="str">
        <f t="shared" si="8"/>
        <v>A</v>
      </c>
      <c r="O17" s="36">
        <v>1</v>
      </c>
      <c r="P1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7" s="39"/>
      <c r="R17" s="98" t="s">
        <v>8</v>
      </c>
      <c r="S17" s="18"/>
      <c r="T17" s="94">
        <v>85</v>
      </c>
      <c r="U17" s="1">
        <v>90</v>
      </c>
      <c r="V17" s="96">
        <v>91.875</v>
      </c>
      <c r="W17" s="97">
        <v>95</v>
      </c>
      <c r="X17" s="1"/>
      <c r="Y17" s="1"/>
      <c r="Z17" s="1"/>
      <c r="AA17" s="1"/>
      <c r="AB17" s="1"/>
      <c r="AC17" s="1"/>
      <c r="AD17" s="1"/>
      <c r="AE17" s="18"/>
      <c r="AF17" s="93">
        <v>91</v>
      </c>
      <c r="AG17" s="93">
        <v>94</v>
      </c>
      <c r="AH17" s="91">
        <v>92.5</v>
      </c>
      <c r="AI17" s="1">
        <v>100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81" t="s">
        <v>187</v>
      </c>
      <c r="FI17" s="81" t="s">
        <v>191</v>
      </c>
      <c r="FJ17" s="77">
        <v>55663</v>
      </c>
      <c r="FK17" s="77">
        <v>55673</v>
      </c>
    </row>
    <row r="18" spans="1:167" ht="23.25" x14ac:dyDescent="0.25">
      <c r="A18" s="19">
        <v>8</v>
      </c>
      <c r="B18" s="19">
        <v>135382</v>
      </c>
      <c r="C18" s="19" t="s">
        <v>72</v>
      </c>
      <c r="D18" s="18"/>
      <c r="E18" s="28">
        <f t="shared" si="0"/>
        <v>89</v>
      </c>
      <c r="F18" s="28" t="str">
        <f t="shared" si="1"/>
        <v>A</v>
      </c>
      <c r="G18" s="28">
        <f t="shared" si="2"/>
        <v>89</v>
      </c>
      <c r="H18" s="28" t="str">
        <f t="shared" si="3"/>
        <v>A</v>
      </c>
      <c r="I18" s="36">
        <v>2</v>
      </c>
      <c r="J1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8" s="28">
        <f t="shared" si="5"/>
        <v>92.875</v>
      </c>
      <c r="L18" s="28" t="str">
        <f t="shared" si="6"/>
        <v>A</v>
      </c>
      <c r="M18" s="28">
        <f t="shared" si="7"/>
        <v>92.875</v>
      </c>
      <c r="N18" s="28" t="str">
        <f t="shared" si="8"/>
        <v>A</v>
      </c>
      <c r="O18" s="36">
        <v>1</v>
      </c>
      <c r="P1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8" s="39"/>
      <c r="R18" s="98" t="s">
        <v>8</v>
      </c>
      <c r="S18" s="18"/>
      <c r="T18" s="94">
        <v>95</v>
      </c>
      <c r="U18" s="1">
        <v>85</v>
      </c>
      <c r="V18" s="96">
        <v>87.089285714285708</v>
      </c>
      <c r="W18" s="97">
        <v>88</v>
      </c>
      <c r="X18" s="1"/>
      <c r="Y18" s="1"/>
      <c r="Z18" s="1"/>
      <c r="AA18" s="1"/>
      <c r="AB18" s="1"/>
      <c r="AC18" s="1"/>
      <c r="AD18" s="1"/>
      <c r="AE18" s="18"/>
      <c r="AF18" s="93">
        <v>89</v>
      </c>
      <c r="AG18" s="93">
        <v>92</v>
      </c>
      <c r="AH18" s="91">
        <v>90.5</v>
      </c>
      <c r="AI18" s="1">
        <v>100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82"/>
      <c r="FI18" s="82"/>
      <c r="FJ18" s="77"/>
      <c r="FK18" s="77"/>
    </row>
    <row r="19" spans="1:167" ht="23.25" x14ac:dyDescent="0.25">
      <c r="A19" s="19">
        <v>9</v>
      </c>
      <c r="B19" s="19">
        <v>135398</v>
      </c>
      <c r="C19" s="19" t="s">
        <v>73</v>
      </c>
      <c r="D19" s="18"/>
      <c r="E19" s="28">
        <f t="shared" si="0"/>
        <v>90</v>
      </c>
      <c r="F19" s="28" t="str">
        <f t="shared" si="1"/>
        <v>A</v>
      </c>
      <c r="G19" s="28">
        <f t="shared" si="2"/>
        <v>90</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94.75</v>
      </c>
      <c r="L19" s="28" t="str">
        <f t="shared" si="6"/>
        <v>A</v>
      </c>
      <c r="M19" s="28">
        <f t="shared" si="7"/>
        <v>94.75</v>
      </c>
      <c r="N19" s="28" t="str">
        <f t="shared" si="8"/>
        <v>A</v>
      </c>
      <c r="O19" s="36">
        <v>1</v>
      </c>
      <c r="P1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9" s="39"/>
      <c r="R19" s="98" t="s">
        <v>8</v>
      </c>
      <c r="S19" s="18"/>
      <c r="T19" s="94">
        <v>95</v>
      </c>
      <c r="U19" s="1">
        <v>85</v>
      </c>
      <c r="V19" s="96">
        <v>88.714285714285708</v>
      </c>
      <c r="W19" s="97">
        <v>90</v>
      </c>
      <c r="X19" s="1"/>
      <c r="Y19" s="1"/>
      <c r="Z19" s="1"/>
      <c r="AA19" s="1"/>
      <c r="AB19" s="1"/>
      <c r="AC19" s="1"/>
      <c r="AD19" s="1"/>
      <c r="AE19" s="18"/>
      <c r="AF19" s="93">
        <v>92</v>
      </c>
      <c r="AG19" s="93">
        <v>94</v>
      </c>
      <c r="AH19" s="91">
        <v>93</v>
      </c>
      <c r="AI19" s="1">
        <v>100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81" t="s">
        <v>188</v>
      </c>
      <c r="FI19" s="81" t="s">
        <v>192</v>
      </c>
      <c r="FJ19" s="77">
        <v>55664</v>
      </c>
      <c r="FK19" s="77">
        <v>55674</v>
      </c>
    </row>
    <row r="20" spans="1:167" ht="23.25" x14ac:dyDescent="0.25">
      <c r="A20" s="19">
        <v>10</v>
      </c>
      <c r="B20" s="19">
        <v>135414</v>
      </c>
      <c r="C20" s="19" t="s">
        <v>74</v>
      </c>
      <c r="D20" s="18"/>
      <c r="E20" s="28">
        <f t="shared" si="0"/>
        <v>92</v>
      </c>
      <c r="F20" s="28" t="str">
        <f t="shared" si="1"/>
        <v>A</v>
      </c>
      <c r="G20" s="28">
        <f t="shared" si="2"/>
        <v>92</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92.875</v>
      </c>
      <c r="L20" s="28" t="str">
        <f t="shared" si="6"/>
        <v>A</v>
      </c>
      <c r="M20" s="28">
        <f t="shared" si="7"/>
        <v>92.875</v>
      </c>
      <c r="N20" s="28" t="str">
        <f t="shared" si="8"/>
        <v>A</v>
      </c>
      <c r="O20" s="36">
        <v>1</v>
      </c>
      <c r="P2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0" s="39"/>
      <c r="R20" s="98" t="s">
        <v>8</v>
      </c>
      <c r="S20" s="18"/>
      <c r="T20" s="94">
        <v>95</v>
      </c>
      <c r="U20" s="1">
        <v>85</v>
      </c>
      <c r="V20" s="96">
        <v>89.285714285714292</v>
      </c>
      <c r="W20" s="97">
        <v>99</v>
      </c>
      <c r="X20" s="1"/>
      <c r="Y20" s="1"/>
      <c r="Z20" s="1"/>
      <c r="AA20" s="1"/>
      <c r="AB20" s="1"/>
      <c r="AC20" s="1"/>
      <c r="AD20" s="1"/>
      <c r="AE20" s="18"/>
      <c r="AF20" s="93">
        <v>89</v>
      </c>
      <c r="AG20" s="93">
        <v>92</v>
      </c>
      <c r="AH20" s="91">
        <v>90.5</v>
      </c>
      <c r="AI20" s="1">
        <v>100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82"/>
      <c r="FI20" s="82"/>
      <c r="FJ20" s="77"/>
      <c r="FK20" s="77"/>
    </row>
    <row r="21" spans="1:167" ht="23.25" x14ac:dyDescent="0.25">
      <c r="A21" s="19">
        <v>11</v>
      </c>
      <c r="B21" s="19">
        <v>135430</v>
      </c>
      <c r="C21" s="19" t="s">
        <v>75</v>
      </c>
      <c r="D21" s="18"/>
      <c r="E21" s="28">
        <f t="shared" si="0"/>
        <v>86</v>
      </c>
      <c r="F21" s="28" t="str">
        <f t="shared" si="1"/>
        <v>A</v>
      </c>
      <c r="G21" s="28">
        <f t="shared" si="2"/>
        <v>86</v>
      </c>
      <c r="H21" s="28" t="str">
        <f t="shared" si="3"/>
        <v>A</v>
      </c>
      <c r="I21" s="36">
        <v>2</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90</v>
      </c>
      <c r="L21" s="28" t="str">
        <f t="shared" si="6"/>
        <v>A</v>
      </c>
      <c r="M21" s="28">
        <f t="shared" si="7"/>
        <v>90</v>
      </c>
      <c r="N21" s="28" t="str">
        <f t="shared" si="8"/>
        <v>A</v>
      </c>
      <c r="O21" s="36">
        <v>1</v>
      </c>
      <c r="P2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1" s="39"/>
      <c r="R21" s="98" t="s">
        <v>8</v>
      </c>
      <c r="S21" s="18"/>
      <c r="T21" s="94">
        <v>95</v>
      </c>
      <c r="U21" s="1">
        <v>85</v>
      </c>
      <c r="V21" s="96">
        <v>83.607142857142861</v>
      </c>
      <c r="W21" s="97">
        <v>80</v>
      </c>
      <c r="X21" s="1"/>
      <c r="Y21" s="1"/>
      <c r="Z21" s="1"/>
      <c r="AA21" s="1"/>
      <c r="AB21" s="1"/>
      <c r="AC21" s="1"/>
      <c r="AD21" s="1"/>
      <c r="AE21" s="18"/>
      <c r="AF21" s="93">
        <v>88</v>
      </c>
      <c r="AG21" s="93">
        <v>92</v>
      </c>
      <c r="AH21" s="91">
        <v>90</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55665</v>
      </c>
      <c r="FK21" s="77">
        <v>55675</v>
      </c>
    </row>
    <row r="22" spans="1:167" ht="23.25" x14ac:dyDescent="0.25">
      <c r="A22" s="19">
        <v>12</v>
      </c>
      <c r="B22" s="19">
        <v>135446</v>
      </c>
      <c r="C22" s="19" t="s">
        <v>76</v>
      </c>
      <c r="D22" s="18"/>
      <c r="E22" s="28">
        <f t="shared" si="0"/>
        <v>91</v>
      </c>
      <c r="F22" s="28" t="str">
        <f t="shared" si="1"/>
        <v>A</v>
      </c>
      <c r="G22" s="28">
        <f t="shared" si="2"/>
        <v>91</v>
      </c>
      <c r="H22" s="28" t="str">
        <f t="shared" si="3"/>
        <v>A</v>
      </c>
      <c r="I22" s="36">
        <v>1</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87.125</v>
      </c>
      <c r="L22" s="28" t="str">
        <f t="shared" si="6"/>
        <v>A</v>
      </c>
      <c r="M22" s="28">
        <f t="shared" si="7"/>
        <v>87.125</v>
      </c>
      <c r="N22" s="28" t="str">
        <f t="shared" si="8"/>
        <v>A</v>
      </c>
      <c r="O22" s="36">
        <v>2</v>
      </c>
      <c r="P2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22" s="39"/>
      <c r="R22" s="98" t="s">
        <v>8</v>
      </c>
      <c r="S22" s="18"/>
      <c r="T22" s="94">
        <v>95</v>
      </c>
      <c r="U22" s="1">
        <v>85</v>
      </c>
      <c r="V22" s="96">
        <v>90.339285714285708</v>
      </c>
      <c r="W22" s="97">
        <v>95</v>
      </c>
      <c r="X22" s="1"/>
      <c r="Y22" s="1"/>
      <c r="Z22" s="1"/>
      <c r="AA22" s="1"/>
      <c r="AB22" s="1"/>
      <c r="AC22" s="1"/>
      <c r="AD22" s="1"/>
      <c r="AE22" s="18"/>
      <c r="AF22" s="93">
        <v>88</v>
      </c>
      <c r="AG22" s="93">
        <v>91</v>
      </c>
      <c r="AH22" s="91">
        <v>89.5</v>
      </c>
      <c r="AI22" s="1">
        <v>80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ht="23.25" x14ac:dyDescent="0.25">
      <c r="A23" s="19">
        <v>13</v>
      </c>
      <c r="B23" s="19">
        <v>135462</v>
      </c>
      <c r="C23" s="19" t="s">
        <v>77</v>
      </c>
      <c r="D23" s="18"/>
      <c r="E23" s="28">
        <f t="shared" si="0"/>
        <v>89</v>
      </c>
      <c r="F23" s="28" t="str">
        <f t="shared" si="1"/>
        <v>A</v>
      </c>
      <c r="G23" s="28">
        <f t="shared" si="2"/>
        <v>89</v>
      </c>
      <c r="H23" s="28" t="str">
        <f t="shared" si="3"/>
        <v>A</v>
      </c>
      <c r="I23" s="36">
        <v>2</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92.875</v>
      </c>
      <c r="L23" s="28" t="str">
        <f t="shared" si="6"/>
        <v>A</v>
      </c>
      <c r="M23" s="28">
        <f t="shared" si="7"/>
        <v>92.875</v>
      </c>
      <c r="N23" s="28" t="str">
        <f t="shared" si="8"/>
        <v>A</v>
      </c>
      <c r="O23" s="36">
        <v>1</v>
      </c>
      <c r="P2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3" s="39"/>
      <c r="R23" s="98" t="s">
        <v>8</v>
      </c>
      <c r="S23" s="18"/>
      <c r="T23" s="94">
        <v>90</v>
      </c>
      <c r="U23" s="1">
        <v>85</v>
      </c>
      <c r="V23" s="96">
        <v>86.821428571428569</v>
      </c>
      <c r="W23" s="97">
        <v>95</v>
      </c>
      <c r="X23" s="1"/>
      <c r="Y23" s="1"/>
      <c r="Z23" s="1"/>
      <c r="AA23" s="1"/>
      <c r="AB23" s="1"/>
      <c r="AC23" s="1"/>
      <c r="AD23" s="1"/>
      <c r="AE23" s="18"/>
      <c r="AF23" s="93">
        <v>89</v>
      </c>
      <c r="AG23" s="93">
        <v>92</v>
      </c>
      <c r="AH23" s="91">
        <v>90.5</v>
      </c>
      <c r="AI23" s="1">
        <v>100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55666</v>
      </c>
      <c r="FK23" s="77">
        <v>55676</v>
      </c>
    </row>
    <row r="24" spans="1:167" ht="23.25" x14ac:dyDescent="0.25">
      <c r="A24" s="19">
        <v>14</v>
      </c>
      <c r="B24" s="19">
        <v>135478</v>
      </c>
      <c r="C24" s="19" t="s">
        <v>78</v>
      </c>
      <c r="D24" s="18"/>
      <c r="E24" s="28">
        <f t="shared" si="0"/>
        <v>90</v>
      </c>
      <c r="F24" s="28" t="str">
        <f t="shared" si="1"/>
        <v>A</v>
      </c>
      <c r="G24" s="28">
        <f t="shared" si="2"/>
        <v>90</v>
      </c>
      <c r="H24" s="28" t="str">
        <f t="shared" si="3"/>
        <v>A</v>
      </c>
      <c r="I24" s="36">
        <v>1</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94.375</v>
      </c>
      <c r="L24" s="28" t="str">
        <f t="shared" si="6"/>
        <v>A</v>
      </c>
      <c r="M24" s="28">
        <f t="shared" si="7"/>
        <v>94.375</v>
      </c>
      <c r="N24" s="28" t="str">
        <f t="shared" si="8"/>
        <v>A</v>
      </c>
      <c r="O24" s="36">
        <v>1</v>
      </c>
      <c r="P2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4" s="39"/>
      <c r="R24" s="98" t="s">
        <v>8</v>
      </c>
      <c r="S24" s="18"/>
      <c r="T24" s="94">
        <v>95</v>
      </c>
      <c r="U24" s="1">
        <v>85</v>
      </c>
      <c r="V24" s="96">
        <v>87.392857142857139</v>
      </c>
      <c r="W24" s="97">
        <v>92</v>
      </c>
      <c r="X24" s="1"/>
      <c r="Y24" s="1"/>
      <c r="Z24" s="1"/>
      <c r="AA24" s="1"/>
      <c r="AB24" s="1"/>
      <c r="AC24" s="1"/>
      <c r="AD24" s="1"/>
      <c r="AE24" s="18"/>
      <c r="AF24" s="93">
        <v>92</v>
      </c>
      <c r="AG24" s="93">
        <v>93</v>
      </c>
      <c r="AH24" s="91">
        <v>92.5</v>
      </c>
      <c r="AI24" s="1">
        <v>100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ht="23.25" x14ac:dyDescent="0.25">
      <c r="A25" s="19">
        <v>15</v>
      </c>
      <c r="B25" s="19">
        <v>135494</v>
      </c>
      <c r="C25" s="19" t="s">
        <v>79</v>
      </c>
      <c r="D25" s="18"/>
      <c r="E25" s="28">
        <f t="shared" si="0"/>
        <v>94</v>
      </c>
      <c r="F25" s="28" t="str">
        <f t="shared" si="1"/>
        <v>A</v>
      </c>
      <c r="G25" s="28">
        <f t="shared" si="2"/>
        <v>94</v>
      </c>
      <c r="H25" s="28" t="str">
        <f t="shared" si="3"/>
        <v>A</v>
      </c>
      <c r="I25" s="36">
        <v>1</v>
      </c>
      <c r="J2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5" s="28">
        <f t="shared" si="5"/>
        <v>95.125</v>
      </c>
      <c r="L25" s="28" t="str">
        <f t="shared" si="6"/>
        <v>A</v>
      </c>
      <c r="M25" s="28">
        <f t="shared" si="7"/>
        <v>95.125</v>
      </c>
      <c r="N25" s="28" t="str">
        <f t="shared" si="8"/>
        <v>A</v>
      </c>
      <c r="O25" s="36">
        <v>1</v>
      </c>
      <c r="P2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5" s="39"/>
      <c r="R25" s="98" t="s">
        <v>8</v>
      </c>
      <c r="S25" s="18"/>
      <c r="T25" s="94">
        <v>95</v>
      </c>
      <c r="U25" s="1">
        <v>90</v>
      </c>
      <c r="V25" s="96">
        <v>93.285714285714292</v>
      </c>
      <c r="W25" s="97">
        <v>96</v>
      </c>
      <c r="X25" s="1"/>
      <c r="Y25" s="1"/>
      <c r="Z25" s="1"/>
      <c r="AA25" s="1"/>
      <c r="AB25" s="1"/>
      <c r="AC25" s="1"/>
      <c r="AD25" s="1"/>
      <c r="AE25" s="18"/>
      <c r="AF25" s="93">
        <v>91</v>
      </c>
      <c r="AG25" s="93">
        <v>96</v>
      </c>
      <c r="AH25" s="91">
        <v>93.5</v>
      </c>
      <c r="AI25" s="1">
        <v>100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55667</v>
      </c>
      <c r="FK25" s="77">
        <v>55677</v>
      </c>
    </row>
    <row r="26" spans="1:167" ht="23.25" x14ac:dyDescent="0.25">
      <c r="A26" s="19">
        <v>16</v>
      </c>
      <c r="B26" s="19">
        <v>135510</v>
      </c>
      <c r="C26" s="19" t="s">
        <v>81</v>
      </c>
      <c r="D26" s="18"/>
      <c r="E26" s="28">
        <f t="shared" si="0"/>
        <v>93</v>
      </c>
      <c r="F26" s="28" t="str">
        <f t="shared" si="1"/>
        <v>A</v>
      </c>
      <c r="G26" s="28">
        <f t="shared" si="2"/>
        <v>93</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95.5</v>
      </c>
      <c r="L26" s="28" t="str">
        <f t="shared" si="6"/>
        <v>A</v>
      </c>
      <c r="M26" s="28">
        <f t="shared" si="7"/>
        <v>95.5</v>
      </c>
      <c r="N26" s="28" t="str">
        <f t="shared" si="8"/>
        <v>A</v>
      </c>
      <c r="O26" s="36">
        <v>1</v>
      </c>
      <c r="P2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6" s="39"/>
      <c r="R26" s="98" t="s">
        <v>8</v>
      </c>
      <c r="S26" s="18"/>
      <c r="T26" s="94">
        <v>100</v>
      </c>
      <c r="U26" s="1">
        <v>85</v>
      </c>
      <c r="V26" s="96">
        <v>91.714285714285708</v>
      </c>
      <c r="W26" s="97">
        <v>96</v>
      </c>
      <c r="X26" s="1"/>
      <c r="Y26" s="1"/>
      <c r="Z26" s="1"/>
      <c r="AA26" s="1"/>
      <c r="AB26" s="1"/>
      <c r="AC26" s="1"/>
      <c r="AD26" s="1"/>
      <c r="AE26" s="18"/>
      <c r="AF26" s="93">
        <v>93</v>
      </c>
      <c r="AG26" s="93">
        <v>95</v>
      </c>
      <c r="AH26" s="91">
        <v>94</v>
      </c>
      <c r="AI26" s="1">
        <v>100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ht="23.25" x14ac:dyDescent="0.25">
      <c r="A27" s="19">
        <v>17</v>
      </c>
      <c r="B27" s="19">
        <v>135830</v>
      </c>
      <c r="C27" s="19" t="s">
        <v>82</v>
      </c>
      <c r="D27" s="18"/>
      <c r="E27" s="28">
        <f t="shared" si="0"/>
        <v>90</v>
      </c>
      <c r="F27" s="28" t="str">
        <f t="shared" si="1"/>
        <v>A</v>
      </c>
      <c r="G27" s="28">
        <f t="shared" si="2"/>
        <v>90</v>
      </c>
      <c r="H27" s="28" t="str">
        <f t="shared" si="3"/>
        <v>A</v>
      </c>
      <c r="I27" s="36">
        <v>1</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94.75</v>
      </c>
      <c r="L27" s="28" t="str">
        <f t="shared" si="6"/>
        <v>A</v>
      </c>
      <c r="M27" s="28">
        <f t="shared" si="7"/>
        <v>94.75</v>
      </c>
      <c r="N27" s="28" t="str">
        <f t="shared" si="8"/>
        <v>A</v>
      </c>
      <c r="O27" s="36">
        <v>1</v>
      </c>
      <c r="P2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7" s="39"/>
      <c r="R27" s="98" t="s">
        <v>8</v>
      </c>
      <c r="S27" s="18"/>
      <c r="T27" s="94">
        <v>90</v>
      </c>
      <c r="U27" s="1">
        <v>85</v>
      </c>
      <c r="V27" s="96">
        <v>90.767857142857139</v>
      </c>
      <c r="W27" s="97">
        <v>93</v>
      </c>
      <c r="X27" s="1"/>
      <c r="Y27" s="1"/>
      <c r="Z27" s="1"/>
      <c r="AA27" s="1"/>
      <c r="AB27" s="1"/>
      <c r="AC27" s="1"/>
      <c r="AD27" s="1"/>
      <c r="AE27" s="18"/>
      <c r="AF27" s="93">
        <v>92</v>
      </c>
      <c r="AG27" s="93">
        <v>94</v>
      </c>
      <c r="AH27" s="91">
        <v>93</v>
      </c>
      <c r="AI27" s="1">
        <v>100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55668</v>
      </c>
      <c r="FK27" s="77">
        <v>55678</v>
      </c>
    </row>
    <row r="28" spans="1:167" ht="23.25" x14ac:dyDescent="0.25">
      <c r="A28" s="19">
        <v>18</v>
      </c>
      <c r="B28" s="19">
        <v>135526</v>
      </c>
      <c r="C28" s="19" t="s">
        <v>83</v>
      </c>
      <c r="D28" s="18"/>
      <c r="E28" s="28">
        <f t="shared" si="0"/>
        <v>92</v>
      </c>
      <c r="F28" s="28" t="str">
        <f t="shared" si="1"/>
        <v>A</v>
      </c>
      <c r="G28" s="28">
        <f t="shared" si="2"/>
        <v>92</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93.25</v>
      </c>
      <c r="L28" s="28" t="str">
        <f t="shared" si="6"/>
        <v>A</v>
      </c>
      <c r="M28" s="28">
        <f t="shared" si="7"/>
        <v>93.25</v>
      </c>
      <c r="N28" s="28" t="str">
        <f t="shared" si="8"/>
        <v>A</v>
      </c>
      <c r="O28" s="36">
        <v>1</v>
      </c>
      <c r="P2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8" s="39"/>
      <c r="R28" s="98" t="s">
        <v>8</v>
      </c>
      <c r="S28" s="18"/>
      <c r="T28" s="94">
        <v>95</v>
      </c>
      <c r="U28" s="1">
        <v>95</v>
      </c>
      <c r="V28" s="96">
        <v>88.821428571428569</v>
      </c>
      <c r="W28" s="97">
        <v>88</v>
      </c>
      <c r="X28" s="1"/>
      <c r="Y28" s="1"/>
      <c r="Z28" s="1"/>
      <c r="AA28" s="1"/>
      <c r="AB28" s="1"/>
      <c r="AC28" s="1"/>
      <c r="AD28" s="1"/>
      <c r="AE28" s="18"/>
      <c r="AF28" s="93">
        <v>90</v>
      </c>
      <c r="AG28" s="93">
        <v>92</v>
      </c>
      <c r="AH28" s="91">
        <v>91</v>
      </c>
      <c r="AI28" s="1">
        <v>100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ht="23.25" x14ac:dyDescent="0.25">
      <c r="A29" s="19">
        <v>19</v>
      </c>
      <c r="B29" s="19">
        <v>135542</v>
      </c>
      <c r="C29" s="19" t="s">
        <v>84</v>
      </c>
      <c r="D29" s="18"/>
      <c r="E29" s="28">
        <f t="shared" si="0"/>
        <v>89</v>
      </c>
      <c r="F29" s="28" t="str">
        <f t="shared" si="1"/>
        <v>A</v>
      </c>
      <c r="G29" s="28">
        <f t="shared" si="2"/>
        <v>89</v>
      </c>
      <c r="H29" s="28" t="str">
        <f t="shared" si="3"/>
        <v>A</v>
      </c>
      <c r="I29" s="36">
        <v>2</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92.875</v>
      </c>
      <c r="L29" s="28" t="str">
        <f t="shared" si="6"/>
        <v>A</v>
      </c>
      <c r="M29" s="28">
        <f t="shared" si="7"/>
        <v>92.875</v>
      </c>
      <c r="N29" s="28" t="str">
        <f t="shared" si="8"/>
        <v>A</v>
      </c>
      <c r="O29" s="36">
        <v>1</v>
      </c>
      <c r="P2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9" s="39"/>
      <c r="R29" s="98" t="s">
        <v>8</v>
      </c>
      <c r="S29" s="18"/>
      <c r="T29" s="94">
        <v>95</v>
      </c>
      <c r="U29" s="1">
        <v>85</v>
      </c>
      <c r="V29" s="96">
        <v>89.660714285714292</v>
      </c>
      <c r="W29" s="97">
        <v>86</v>
      </c>
      <c r="X29" s="1"/>
      <c r="Y29" s="1"/>
      <c r="Z29" s="1"/>
      <c r="AA29" s="1"/>
      <c r="AB29" s="1"/>
      <c r="AC29" s="1"/>
      <c r="AD29" s="1"/>
      <c r="AE29" s="18"/>
      <c r="AF29" s="93">
        <v>89</v>
      </c>
      <c r="AG29" s="93">
        <v>92</v>
      </c>
      <c r="AH29" s="91">
        <v>90.5</v>
      </c>
      <c r="AI29" s="1">
        <v>100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55669</v>
      </c>
      <c r="FK29" s="77">
        <v>55679</v>
      </c>
    </row>
    <row r="30" spans="1:167" ht="23.25" x14ac:dyDescent="0.25">
      <c r="A30" s="19">
        <v>20</v>
      </c>
      <c r="B30" s="19">
        <v>135558</v>
      </c>
      <c r="C30" s="19" t="s">
        <v>85</v>
      </c>
      <c r="D30" s="18"/>
      <c r="E30" s="28">
        <f t="shared" si="0"/>
        <v>87</v>
      </c>
      <c r="F30" s="28" t="str">
        <f t="shared" si="1"/>
        <v>A</v>
      </c>
      <c r="G30" s="28">
        <f t="shared" si="2"/>
        <v>87</v>
      </c>
      <c r="H30" s="28" t="str">
        <f t="shared" si="3"/>
        <v>A</v>
      </c>
      <c r="I30" s="36">
        <v>2</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94.75</v>
      </c>
      <c r="L30" s="28" t="str">
        <f t="shared" si="6"/>
        <v>A</v>
      </c>
      <c r="M30" s="28">
        <f t="shared" si="7"/>
        <v>94.75</v>
      </c>
      <c r="N30" s="28" t="str">
        <f t="shared" si="8"/>
        <v>A</v>
      </c>
      <c r="O30" s="36">
        <v>1</v>
      </c>
      <c r="P3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0" s="39"/>
      <c r="R30" s="98" t="s">
        <v>8</v>
      </c>
      <c r="S30" s="18"/>
      <c r="T30" s="94">
        <v>85</v>
      </c>
      <c r="U30" s="1">
        <v>85</v>
      </c>
      <c r="V30" s="96">
        <v>86.767857142857139</v>
      </c>
      <c r="W30" s="97">
        <v>92</v>
      </c>
      <c r="X30" s="1"/>
      <c r="Y30" s="1"/>
      <c r="Z30" s="1"/>
      <c r="AA30" s="1"/>
      <c r="AB30" s="1"/>
      <c r="AC30" s="1"/>
      <c r="AD30" s="1"/>
      <c r="AE30" s="18"/>
      <c r="AF30" s="93">
        <v>92</v>
      </c>
      <c r="AG30" s="93">
        <v>94</v>
      </c>
      <c r="AH30" s="91">
        <v>93</v>
      </c>
      <c r="AI30" s="1">
        <v>100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ht="23.25" x14ac:dyDescent="0.25">
      <c r="A31" s="19">
        <v>21</v>
      </c>
      <c r="B31" s="19">
        <v>135574</v>
      </c>
      <c r="C31" s="19" t="s">
        <v>86</v>
      </c>
      <c r="D31" s="18"/>
      <c r="E31" s="28">
        <f t="shared" si="0"/>
        <v>90</v>
      </c>
      <c r="F31" s="28" t="str">
        <f t="shared" si="1"/>
        <v>A</v>
      </c>
      <c r="G31" s="28">
        <f t="shared" si="2"/>
        <v>90</v>
      </c>
      <c r="H31" s="28" t="str">
        <f t="shared" si="3"/>
        <v>A</v>
      </c>
      <c r="I31" s="36">
        <v>1</v>
      </c>
      <c r="J3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89.75</v>
      </c>
      <c r="L31" s="28" t="str">
        <f t="shared" si="6"/>
        <v>A</v>
      </c>
      <c r="M31" s="28">
        <f t="shared" si="7"/>
        <v>89.75</v>
      </c>
      <c r="N31" s="28" t="str">
        <f t="shared" si="8"/>
        <v>A</v>
      </c>
      <c r="O31" s="36">
        <v>1</v>
      </c>
      <c r="P3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1" s="39"/>
      <c r="R31" s="98" t="s">
        <v>8</v>
      </c>
      <c r="S31" s="18"/>
      <c r="T31" s="94">
        <v>100</v>
      </c>
      <c r="U31" s="1">
        <v>85</v>
      </c>
      <c r="V31" s="96">
        <v>83.339285714285708</v>
      </c>
      <c r="W31" s="97">
        <v>91</v>
      </c>
      <c r="X31" s="1"/>
      <c r="Y31" s="1"/>
      <c r="Z31" s="1"/>
      <c r="AA31" s="1"/>
      <c r="AB31" s="1"/>
      <c r="AC31" s="1"/>
      <c r="AD31" s="1"/>
      <c r="AE31" s="18"/>
      <c r="AF31" s="93">
        <v>92</v>
      </c>
      <c r="AG31" s="93">
        <v>94</v>
      </c>
      <c r="AH31" s="91">
        <v>93</v>
      </c>
      <c r="AI31" s="1">
        <v>80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55670</v>
      </c>
      <c r="FK31" s="77">
        <v>55680</v>
      </c>
    </row>
    <row r="32" spans="1:167" ht="23.25" x14ac:dyDescent="0.25">
      <c r="A32" s="19">
        <v>22</v>
      </c>
      <c r="B32" s="19">
        <v>135590</v>
      </c>
      <c r="C32" s="19" t="s">
        <v>87</v>
      </c>
      <c r="D32" s="18"/>
      <c r="E32" s="28">
        <f t="shared" si="0"/>
        <v>92</v>
      </c>
      <c r="F32" s="28" t="str">
        <f t="shared" si="1"/>
        <v>A</v>
      </c>
      <c r="G32" s="28">
        <f t="shared" si="2"/>
        <v>92</v>
      </c>
      <c r="H32" s="28" t="str">
        <f t="shared" si="3"/>
        <v>A</v>
      </c>
      <c r="I32" s="36">
        <v>1</v>
      </c>
      <c r="J3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2" s="28">
        <f t="shared" si="5"/>
        <v>94.75</v>
      </c>
      <c r="L32" s="28" t="str">
        <f t="shared" si="6"/>
        <v>A</v>
      </c>
      <c r="M32" s="28">
        <f t="shared" si="7"/>
        <v>94.75</v>
      </c>
      <c r="N32" s="28" t="str">
        <f t="shared" si="8"/>
        <v>A</v>
      </c>
      <c r="O32" s="36">
        <v>1</v>
      </c>
      <c r="P3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2" s="39"/>
      <c r="R32" s="98" t="s">
        <v>8</v>
      </c>
      <c r="S32" s="18"/>
      <c r="T32" s="94">
        <v>90</v>
      </c>
      <c r="U32" s="1">
        <v>95</v>
      </c>
      <c r="V32" s="96">
        <v>90.5</v>
      </c>
      <c r="W32" s="97">
        <v>94</v>
      </c>
      <c r="X32" s="1"/>
      <c r="Y32" s="1"/>
      <c r="Z32" s="1"/>
      <c r="AA32" s="1"/>
      <c r="AB32" s="1"/>
      <c r="AC32" s="1"/>
      <c r="AD32" s="1"/>
      <c r="AE32" s="18"/>
      <c r="AF32" s="93">
        <v>92</v>
      </c>
      <c r="AG32" s="93">
        <v>94</v>
      </c>
      <c r="AH32" s="91">
        <v>93</v>
      </c>
      <c r="AI32" s="1">
        <v>100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ht="23.25" x14ac:dyDescent="0.25">
      <c r="A33" s="19">
        <v>23</v>
      </c>
      <c r="B33" s="19">
        <v>135606</v>
      </c>
      <c r="C33" s="19" t="s">
        <v>88</v>
      </c>
      <c r="D33" s="18"/>
      <c r="E33" s="28">
        <f t="shared" si="0"/>
        <v>93</v>
      </c>
      <c r="F33" s="28" t="str">
        <f t="shared" si="1"/>
        <v>A</v>
      </c>
      <c r="G33" s="28">
        <f t="shared" si="2"/>
        <v>93</v>
      </c>
      <c r="H33" s="28" t="str">
        <f t="shared" si="3"/>
        <v>A</v>
      </c>
      <c r="I33" s="36">
        <v>1</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93.625</v>
      </c>
      <c r="L33" s="28" t="str">
        <f t="shared" si="6"/>
        <v>A</v>
      </c>
      <c r="M33" s="28">
        <f t="shared" si="7"/>
        <v>93.625</v>
      </c>
      <c r="N33" s="28" t="str">
        <f t="shared" si="8"/>
        <v>A</v>
      </c>
      <c r="O33" s="36">
        <v>1</v>
      </c>
      <c r="P3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3" s="39"/>
      <c r="R33" s="98" t="s">
        <v>8</v>
      </c>
      <c r="S33" s="18"/>
      <c r="T33" s="94">
        <v>100</v>
      </c>
      <c r="U33" s="1">
        <v>85</v>
      </c>
      <c r="V33" s="96">
        <v>89.767857142857139</v>
      </c>
      <c r="W33" s="97">
        <v>97</v>
      </c>
      <c r="X33" s="1"/>
      <c r="Y33" s="1"/>
      <c r="Z33" s="1"/>
      <c r="AA33" s="1"/>
      <c r="AB33" s="1"/>
      <c r="AC33" s="1"/>
      <c r="AD33" s="1"/>
      <c r="AE33" s="18"/>
      <c r="AF33" s="93">
        <v>89</v>
      </c>
      <c r="AG33" s="93">
        <v>94</v>
      </c>
      <c r="AH33" s="91">
        <v>91.5</v>
      </c>
      <c r="AI33" s="1">
        <v>100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23.25" x14ac:dyDescent="0.25">
      <c r="A34" s="19">
        <v>24</v>
      </c>
      <c r="B34" s="19">
        <v>135622</v>
      </c>
      <c r="C34" s="19" t="s">
        <v>89</v>
      </c>
      <c r="D34" s="18"/>
      <c r="E34" s="28">
        <f t="shared" si="0"/>
        <v>87</v>
      </c>
      <c r="F34" s="28" t="str">
        <f t="shared" si="1"/>
        <v>A</v>
      </c>
      <c r="G34" s="28">
        <f t="shared" si="2"/>
        <v>87</v>
      </c>
      <c r="H34" s="28" t="str">
        <f t="shared" si="3"/>
        <v>A</v>
      </c>
      <c r="I34" s="36">
        <v>2</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87.5</v>
      </c>
      <c r="L34" s="28" t="str">
        <f t="shared" si="6"/>
        <v>A</v>
      </c>
      <c r="M34" s="28">
        <f t="shared" si="7"/>
        <v>87.5</v>
      </c>
      <c r="N34" s="28" t="str">
        <f t="shared" si="8"/>
        <v>A</v>
      </c>
      <c r="O34" s="36">
        <v>2</v>
      </c>
      <c r="P34"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4" s="39"/>
      <c r="R34" s="98" t="s">
        <v>8</v>
      </c>
      <c r="S34" s="18"/>
      <c r="T34" s="94">
        <v>90</v>
      </c>
      <c r="U34" s="1">
        <v>85</v>
      </c>
      <c r="V34" s="96">
        <v>84.446428571428569</v>
      </c>
      <c r="W34" s="97">
        <v>90</v>
      </c>
      <c r="X34" s="1"/>
      <c r="Y34" s="1"/>
      <c r="Z34" s="1"/>
      <c r="AA34" s="1"/>
      <c r="AB34" s="1"/>
      <c r="AC34" s="1"/>
      <c r="AD34" s="1"/>
      <c r="AE34" s="18"/>
      <c r="AF34" s="93">
        <v>88</v>
      </c>
      <c r="AG34" s="93">
        <v>92</v>
      </c>
      <c r="AH34" s="91">
        <v>90</v>
      </c>
      <c r="AI34" s="1">
        <v>80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23.25" x14ac:dyDescent="0.25">
      <c r="A35" s="19">
        <v>25</v>
      </c>
      <c r="B35" s="19">
        <v>135638</v>
      </c>
      <c r="C35" s="19" t="s">
        <v>90</v>
      </c>
      <c r="D35" s="18"/>
      <c r="E35" s="28">
        <f t="shared" si="0"/>
        <v>92</v>
      </c>
      <c r="F35" s="28" t="str">
        <f t="shared" si="1"/>
        <v>A</v>
      </c>
      <c r="G35" s="28">
        <f t="shared" si="2"/>
        <v>92</v>
      </c>
      <c r="H35" s="28" t="str">
        <f t="shared" si="3"/>
        <v>A</v>
      </c>
      <c r="I35" s="36">
        <v>1</v>
      </c>
      <c r="J3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5" s="28">
        <f t="shared" si="5"/>
        <v>89.75</v>
      </c>
      <c r="L35" s="28" t="str">
        <f t="shared" si="6"/>
        <v>A</v>
      </c>
      <c r="M35" s="28">
        <f t="shared" si="7"/>
        <v>89.75</v>
      </c>
      <c r="N35" s="28" t="str">
        <f t="shared" si="8"/>
        <v>A</v>
      </c>
      <c r="O35" s="36">
        <v>2</v>
      </c>
      <c r="P3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35" s="39"/>
      <c r="R35" s="98" t="s">
        <v>8</v>
      </c>
      <c r="S35" s="18"/>
      <c r="T35" s="94">
        <v>95</v>
      </c>
      <c r="U35" s="1">
        <v>95</v>
      </c>
      <c r="V35" s="96">
        <v>86.285714285714292</v>
      </c>
      <c r="W35" s="97">
        <v>93</v>
      </c>
      <c r="X35" s="1"/>
      <c r="Y35" s="1"/>
      <c r="Z35" s="1"/>
      <c r="AA35" s="1"/>
      <c r="AB35" s="1"/>
      <c r="AC35" s="1"/>
      <c r="AD35" s="1"/>
      <c r="AE35" s="18"/>
      <c r="AF35" s="93">
        <v>92</v>
      </c>
      <c r="AG35" s="93">
        <v>94</v>
      </c>
      <c r="AH35" s="91">
        <v>93</v>
      </c>
      <c r="AI35" s="1">
        <v>80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23.25" x14ac:dyDescent="0.25">
      <c r="A36" s="19">
        <v>26</v>
      </c>
      <c r="B36" s="19">
        <v>135654</v>
      </c>
      <c r="C36" s="19" t="s">
        <v>91</v>
      </c>
      <c r="D36" s="18"/>
      <c r="E36" s="28">
        <f t="shared" si="0"/>
        <v>89</v>
      </c>
      <c r="F36" s="28" t="str">
        <f t="shared" si="1"/>
        <v>A</v>
      </c>
      <c r="G36" s="28">
        <f t="shared" si="2"/>
        <v>89</v>
      </c>
      <c r="H36" s="28" t="str">
        <f t="shared" si="3"/>
        <v>A</v>
      </c>
      <c r="I36" s="36">
        <v>2</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92.5</v>
      </c>
      <c r="L36" s="28" t="str">
        <f t="shared" si="6"/>
        <v>A</v>
      </c>
      <c r="M36" s="28">
        <f t="shared" si="7"/>
        <v>92.5</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98" t="s">
        <v>8</v>
      </c>
      <c r="S36" s="18"/>
      <c r="T36" s="94">
        <v>95</v>
      </c>
      <c r="U36" s="1">
        <v>90</v>
      </c>
      <c r="V36" s="96">
        <v>82.5</v>
      </c>
      <c r="W36" s="97">
        <v>88</v>
      </c>
      <c r="X36" s="1"/>
      <c r="Y36" s="1"/>
      <c r="Z36" s="1"/>
      <c r="AA36" s="1"/>
      <c r="AB36" s="1"/>
      <c r="AC36" s="1"/>
      <c r="AD36" s="1"/>
      <c r="AE36" s="18"/>
      <c r="AF36" s="93">
        <v>88</v>
      </c>
      <c r="AG36" s="93">
        <v>92</v>
      </c>
      <c r="AH36" s="91">
        <v>90</v>
      </c>
      <c r="AI36" s="1">
        <v>100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23.25" x14ac:dyDescent="0.25">
      <c r="A37" s="19">
        <v>27</v>
      </c>
      <c r="B37" s="19">
        <v>135670</v>
      </c>
      <c r="C37" s="19" t="s">
        <v>92</v>
      </c>
      <c r="D37" s="18"/>
      <c r="E37" s="28">
        <f t="shared" si="0"/>
        <v>88</v>
      </c>
      <c r="F37" s="28" t="str">
        <f t="shared" si="1"/>
        <v>A</v>
      </c>
      <c r="G37" s="28">
        <f t="shared" si="2"/>
        <v>88</v>
      </c>
      <c r="H37" s="28" t="str">
        <f t="shared" si="3"/>
        <v>A</v>
      </c>
      <c r="I37" s="36">
        <v>2</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92.875</v>
      </c>
      <c r="L37" s="28" t="str">
        <f t="shared" si="6"/>
        <v>A</v>
      </c>
      <c r="M37" s="28">
        <f t="shared" si="7"/>
        <v>92.875</v>
      </c>
      <c r="N37" s="28" t="str">
        <f t="shared" si="8"/>
        <v>A</v>
      </c>
      <c r="O37" s="36">
        <v>1</v>
      </c>
      <c r="P3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7" s="39"/>
      <c r="R37" s="98" t="s">
        <v>8</v>
      </c>
      <c r="S37" s="18"/>
      <c r="T37" s="94">
        <v>90</v>
      </c>
      <c r="U37" s="1">
        <v>85</v>
      </c>
      <c r="V37" s="96">
        <v>85.607142857142861</v>
      </c>
      <c r="W37" s="97">
        <v>91</v>
      </c>
      <c r="X37" s="1"/>
      <c r="Y37" s="1"/>
      <c r="Z37" s="1"/>
      <c r="AA37" s="1"/>
      <c r="AB37" s="1"/>
      <c r="AC37" s="1"/>
      <c r="AD37" s="1"/>
      <c r="AE37" s="18"/>
      <c r="AF37" s="93">
        <v>89</v>
      </c>
      <c r="AG37" s="93">
        <v>92</v>
      </c>
      <c r="AH37" s="91">
        <v>90.5</v>
      </c>
      <c r="AI37" s="1">
        <v>100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23.25" x14ac:dyDescent="0.25">
      <c r="A38" s="19">
        <v>28</v>
      </c>
      <c r="B38" s="19">
        <v>135686</v>
      </c>
      <c r="C38" s="19" t="s">
        <v>93</v>
      </c>
      <c r="D38" s="18"/>
      <c r="E38" s="28">
        <f t="shared" si="0"/>
        <v>91</v>
      </c>
      <c r="F38" s="28" t="str">
        <f t="shared" si="1"/>
        <v>A</v>
      </c>
      <c r="G38" s="28">
        <f t="shared" si="2"/>
        <v>91</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93.625</v>
      </c>
      <c r="L38" s="28" t="str">
        <f t="shared" si="6"/>
        <v>A</v>
      </c>
      <c r="M38" s="28">
        <f t="shared" si="7"/>
        <v>93.625</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98" t="s">
        <v>8</v>
      </c>
      <c r="S38" s="18"/>
      <c r="T38" s="94">
        <v>100</v>
      </c>
      <c r="U38" s="1">
        <v>85</v>
      </c>
      <c r="V38" s="96">
        <v>86.875</v>
      </c>
      <c r="W38" s="97">
        <v>94</v>
      </c>
      <c r="X38" s="1"/>
      <c r="Y38" s="1"/>
      <c r="Z38" s="1"/>
      <c r="AA38" s="1"/>
      <c r="AB38" s="1"/>
      <c r="AC38" s="1"/>
      <c r="AD38" s="1"/>
      <c r="AE38" s="18"/>
      <c r="AF38" s="93">
        <v>90</v>
      </c>
      <c r="AG38" s="93">
        <v>93</v>
      </c>
      <c r="AH38" s="91">
        <v>91.5</v>
      </c>
      <c r="AI38" s="1">
        <v>100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23.25" x14ac:dyDescent="0.25">
      <c r="A39" s="19">
        <v>29</v>
      </c>
      <c r="B39" s="19">
        <v>135702</v>
      </c>
      <c r="C39" s="19" t="s">
        <v>94</v>
      </c>
      <c r="D39" s="18"/>
      <c r="E39" s="28">
        <f t="shared" si="0"/>
        <v>90</v>
      </c>
      <c r="F39" s="28" t="str">
        <f t="shared" si="1"/>
        <v>A</v>
      </c>
      <c r="G39" s="28">
        <f t="shared" si="2"/>
        <v>90</v>
      </c>
      <c r="H39" s="28" t="str">
        <f t="shared" si="3"/>
        <v>A</v>
      </c>
      <c r="I39" s="36">
        <v>1</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93.625</v>
      </c>
      <c r="L39" s="28" t="str">
        <f t="shared" si="6"/>
        <v>A</v>
      </c>
      <c r="M39" s="28">
        <f t="shared" si="7"/>
        <v>93.625</v>
      </c>
      <c r="N39" s="28" t="str">
        <f t="shared" si="8"/>
        <v>A</v>
      </c>
      <c r="O39" s="36">
        <v>1</v>
      </c>
      <c r="P3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9" s="39"/>
      <c r="R39" s="98" t="s">
        <v>8</v>
      </c>
      <c r="S39" s="18"/>
      <c r="T39" s="94">
        <v>100</v>
      </c>
      <c r="U39" s="1">
        <v>85</v>
      </c>
      <c r="V39" s="96">
        <v>86.928571428571431</v>
      </c>
      <c r="W39" s="97">
        <v>90</v>
      </c>
      <c r="X39" s="1"/>
      <c r="Y39" s="1"/>
      <c r="Z39" s="1"/>
      <c r="AA39" s="1"/>
      <c r="AB39" s="1"/>
      <c r="AC39" s="1"/>
      <c r="AD39" s="1"/>
      <c r="AE39" s="18"/>
      <c r="AF39" s="93">
        <v>90</v>
      </c>
      <c r="AG39" s="93">
        <v>93</v>
      </c>
      <c r="AH39" s="91">
        <v>91.5</v>
      </c>
      <c r="AI39" s="1">
        <v>100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23.25" x14ac:dyDescent="0.25">
      <c r="A40" s="19">
        <v>30</v>
      </c>
      <c r="B40" s="19">
        <v>135718</v>
      </c>
      <c r="C40" s="19" t="s">
        <v>95</v>
      </c>
      <c r="D40" s="18"/>
      <c r="E40" s="28">
        <f t="shared" si="0"/>
        <v>92</v>
      </c>
      <c r="F40" s="28" t="str">
        <f t="shared" si="1"/>
        <v>A</v>
      </c>
      <c r="G40" s="28">
        <f t="shared" si="2"/>
        <v>92</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94.75</v>
      </c>
      <c r="L40" s="28" t="str">
        <f t="shared" si="6"/>
        <v>A</v>
      </c>
      <c r="M40" s="28">
        <f t="shared" si="7"/>
        <v>94.75</v>
      </c>
      <c r="N40" s="28" t="str">
        <f t="shared" si="8"/>
        <v>A</v>
      </c>
      <c r="O40" s="36">
        <v>1</v>
      </c>
      <c r="P4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0" s="39"/>
      <c r="R40" s="98" t="s">
        <v>8</v>
      </c>
      <c r="S40" s="18"/>
      <c r="T40" s="94">
        <v>100</v>
      </c>
      <c r="U40" s="1">
        <v>85</v>
      </c>
      <c r="V40" s="96">
        <v>90.5</v>
      </c>
      <c r="W40" s="97">
        <v>92</v>
      </c>
      <c r="X40" s="1"/>
      <c r="Y40" s="1"/>
      <c r="Z40" s="1"/>
      <c r="AA40" s="1"/>
      <c r="AB40" s="1"/>
      <c r="AC40" s="1"/>
      <c r="AD40" s="1"/>
      <c r="AE40" s="18"/>
      <c r="AF40" s="93">
        <v>92</v>
      </c>
      <c r="AG40" s="93">
        <v>94</v>
      </c>
      <c r="AH40" s="91">
        <v>93</v>
      </c>
      <c r="AI40" s="1">
        <v>100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23.25" x14ac:dyDescent="0.25">
      <c r="A41" s="19">
        <v>31</v>
      </c>
      <c r="B41" s="19">
        <v>135734</v>
      </c>
      <c r="C41" s="19" t="s">
        <v>96</v>
      </c>
      <c r="D41" s="18"/>
      <c r="E41" s="28">
        <f t="shared" si="0"/>
        <v>92</v>
      </c>
      <c r="F41" s="28" t="str">
        <f t="shared" si="1"/>
        <v>A</v>
      </c>
      <c r="G41" s="28">
        <f t="shared" si="2"/>
        <v>92</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95.875</v>
      </c>
      <c r="L41" s="28" t="str">
        <f t="shared" si="6"/>
        <v>A</v>
      </c>
      <c r="M41" s="28">
        <f t="shared" si="7"/>
        <v>95.875</v>
      </c>
      <c r="N41" s="28" t="str">
        <f t="shared" si="8"/>
        <v>A</v>
      </c>
      <c r="O41" s="36">
        <v>1</v>
      </c>
      <c r="P4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1" s="39"/>
      <c r="R41" s="98" t="s">
        <v>8</v>
      </c>
      <c r="S41" s="18"/>
      <c r="T41" s="94">
        <v>100</v>
      </c>
      <c r="U41" s="1">
        <v>85</v>
      </c>
      <c r="V41" s="96">
        <v>87.285714285714292</v>
      </c>
      <c r="W41" s="97">
        <v>94</v>
      </c>
      <c r="X41" s="1"/>
      <c r="Y41" s="1"/>
      <c r="Z41" s="1"/>
      <c r="AA41" s="1"/>
      <c r="AB41" s="1"/>
      <c r="AC41" s="1"/>
      <c r="AD41" s="1"/>
      <c r="AE41" s="18"/>
      <c r="AF41" s="93">
        <v>94</v>
      </c>
      <c r="AG41" s="93">
        <v>95</v>
      </c>
      <c r="AH41" s="91">
        <v>94.5</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23.25" x14ac:dyDescent="0.25">
      <c r="A42" s="19">
        <v>32</v>
      </c>
      <c r="B42" s="19">
        <v>135750</v>
      </c>
      <c r="C42" s="19" t="s">
        <v>97</v>
      </c>
      <c r="D42" s="18"/>
      <c r="E42" s="28">
        <f t="shared" si="0"/>
        <v>88</v>
      </c>
      <c r="F42" s="28" t="str">
        <f t="shared" si="1"/>
        <v>A</v>
      </c>
      <c r="G42" s="28">
        <f t="shared" si="2"/>
        <v>88</v>
      </c>
      <c r="H42" s="28" t="str">
        <f t="shared" si="3"/>
        <v>A</v>
      </c>
      <c r="I42" s="36">
        <v>2</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94.75</v>
      </c>
      <c r="L42" s="28" t="str">
        <f t="shared" si="6"/>
        <v>A</v>
      </c>
      <c r="M42" s="28">
        <f t="shared" si="7"/>
        <v>94.75</v>
      </c>
      <c r="N42" s="28" t="str">
        <f t="shared" si="8"/>
        <v>A</v>
      </c>
      <c r="O42" s="36">
        <v>1</v>
      </c>
      <c r="P4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2" s="39"/>
      <c r="R42" s="98" t="s">
        <v>8</v>
      </c>
      <c r="S42" s="18"/>
      <c r="T42" s="94">
        <v>85</v>
      </c>
      <c r="U42" s="1">
        <v>90</v>
      </c>
      <c r="V42" s="96">
        <v>87.339285714285708</v>
      </c>
      <c r="W42" s="97">
        <v>91</v>
      </c>
      <c r="X42" s="1"/>
      <c r="Y42" s="1"/>
      <c r="Z42" s="1"/>
      <c r="AA42" s="1"/>
      <c r="AB42" s="1"/>
      <c r="AC42" s="1"/>
      <c r="AD42" s="1"/>
      <c r="AE42" s="18"/>
      <c r="AF42" s="93">
        <v>92</v>
      </c>
      <c r="AG42" s="93">
        <v>94</v>
      </c>
      <c r="AH42" s="91">
        <v>93</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23.25" x14ac:dyDescent="0.25">
      <c r="A43" s="19">
        <v>33</v>
      </c>
      <c r="B43" s="19">
        <v>135766</v>
      </c>
      <c r="C43" s="19" t="s">
        <v>98</v>
      </c>
      <c r="D43" s="18"/>
      <c r="E43" s="28">
        <f t="shared" si="0"/>
        <v>90</v>
      </c>
      <c r="F43" s="28" t="str">
        <f t="shared" si="1"/>
        <v>A</v>
      </c>
      <c r="G43" s="28">
        <f t="shared" si="2"/>
        <v>90</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89.75</v>
      </c>
      <c r="L43" s="28" t="str">
        <f t="shared" si="6"/>
        <v>A</v>
      </c>
      <c r="M43" s="28">
        <f t="shared" si="7"/>
        <v>89.75</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98" t="s">
        <v>8</v>
      </c>
      <c r="S43" s="18"/>
      <c r="T43" s="94">
        <v>95</v>
      </c>
      <c r="U43" s="1">
        <v>85</v>
      </c>
      <c r="V43" s="96">
        <v>88.339285714285708</v>
      </c>
      <c r="W43" s="97">
        <v>91</v>
      </c>
      <c r="X43" s="1"/>
      <c r="Y43" s="1"/>
      <c r="Z43" s="1"/>
      <c r="AA43" s="1"/>
      <c r="AB43" s="1"/>
      <c r="AC43" s="1"/>
      <c r="AD43" s="1"/>
      <c r="AE43" s="18"/>
      <c r="AF43" s="93">
        <v>94</v>
      </c>
      <c r="AG43" s="93">
        <v>92</v>
      </c>
      <c r="AH43" s="91">
        <v>93</v>
      </c>
      <c r="AI43" s="1">
        <v>80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23.25" x14ac:dyDescent="0.25">
      <c r="A44" s="19">
        <v>34</v>
      </c>
      <c r="B44" s="19">
        <v>135782</v>
      </c>
      <c r="C44" s="19" t="s">
        <v>99</v>
      </c>
      <c r="D44" s="18"/>
      <c r="E44" s="28">
        <f t="shared" si="0"/>
        <v>91</v>
      </c>
      <c r="F44" s="28" t="str">
        <f t="shared" si="1"/>
        <v>A</v>
      </c>
      <c r="G44" s="28">
        <f t="shared" si="2"/>
        <v>91</v>
      </c>
      <c r="H44" s="28" t="str">
        <f t="shared" si="3"/>
        <v>A</v>
      </c>
      <c r="I44" s="36">
        <v>1</v>
      </c>
      <c r="J4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95.5</v>
      </c>
      <c r="L44" s="28" t="str">
        <f t="shared" si="6"/>
        <v>A</v>
      </c>
      <c r="M44" s="28">
        <f t="shared" si="7"/>
        <v>95.5</v>
      </c>
      <c r="N44" s="28" t="str">
        <f t="shared" si="8"/>
        <v>A</v>
      </c>
      <c r="O44" s="36">
        <v>1</v>
      </c>
      <c r="P4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4" s="39"/>
      <c r="R44" s="98" t="s">
        <v>8</v>
      </c>
      <c r="S44" s="18"/>
      <c r="T44" s="94">
        <v>100</v>
      </c>
      <c r="U44" s="1">
        <v>85</v>
      </c>
      <c r="V44" s="96">
        <v>87.660714285714292</v>
      </c>
      <c r="W44" s="97">
        <v>91</v>
      </c>
      <c r="X44" s="1"/>
      <c r="Y44" s="1"/>
      <c r="Z44" s="1"/>
      <c r="AA44" s="1"/>
      <c r="AB44" s="1"/>
      <c r="AC44" s="1"/>
      <c r="AD44" s="1"/>
      <c r="AE44" s="18"/>
      <c r="AF44" s="93">
        <v>92</v>
      </c>
      <c r="AG44" s="93">
        <v>96</v>
      </c>
      <c r="AH44" s="91">
        <v>94</v>
      </c>
      <c r="AI44" s="1">
        <v>100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23.25" x14ac:dyDescent="0.25">
      <c r="A45" s="19">
        <v>35</v>
      </c>
      <c r="B45" s="19">
        <v>135798</v>
      </c>
      <c r="C45" s="19" t="s">
        <v>100</v>
      </c>
      <c r="D45" s="18"/>
      <c r="E45" s="28">
        <f t="shared" si="0"/>
        <v>89</v>
      </c>
      <c r="F45" s="28" t="str">
        <f t="shared" si="1"/>
        <v>A</v>
      </c>
      <c r="G45" s="28">
        <f t="shared" si="2"/>
        <v>89</v>
      </c>
      <c r="H45" s="28" t="str">
        <f t="shared" si="3"/>
        <v>A</v>
      </c>
      <c r="I45" s="36">
        <v>2</v>
      </c>
      <c r="J4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90.125</v>
      </c>
      <c r="L45" s="28" t="str">
        <f t="shared" si="6"/>
        <v>A</v>
      </c>
      <c r="M45" s="28">
        <f t="shared" si="7"/>
        <v>90.125</v>
      </c>
      <c r="N45" s="28" t="str">
        <f t="shared" si="8"/>
        <v>A</v>
      </c>
      <c r="O45" s="36">
        <v>1</v>
      </c>
      <c r="P4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5" s="39"/>
      <c r="R45" s="98" t="s">
        <v>8</v>
      </c>
      <c r="S45" s="18"/>
      <c r="T45" s="94">
        <v>95</v>
      </c>
      <c r="U45" s="1">
        <v>85</v>
      </c>
      <c r="V45" s="96">
        <v>87.089285714285708</v>
      </c>
      <c r="W45" s="97">
        <v>89</v>
      </c>
      <c r="X45" s="1"/>
      <c r="Y45" s="1"/>
      <c r="Z45" s="1"/>
      <c r="AA45" s="1"/>
      <c r="AB45" s="1"/>
      <c r="AC45" s="1"/>
      <c r="AD45" s="1"/>
      <c r="AE45" s="18"/>
      <c r="AF45" s="93">
        <v>92</v>
      </c>
      <c r="AG45" s="93">
        <v>95</v>
      </c>
      <c r="AH45" s="91">
        <v>93.5</v>
      </c>
      <c r="AI45" s="1">
        <v>80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23.25" x14ac:dyDescent="0.25">
      <c r="A46" s="19">
        <v>36</v>
      </c>
      <c r="B46" s="19">
        <v>135814</v>
      </c>
      <c r="C46" s="19" t="s">
        <v>101</v>
      </c>
      <c r="D46" s="18"/>
      <c r="E46" s="28">
        <f t="shared" si="0"/>
        <v>91</v>
      </c>
      <c r="F46" s="28" t="str">
        <f t="shared" si="1"/>
        <v>A</v>
      </c>
      <c r="G46" s="28">
        <f t="shared" si="2"/>
        <v>91</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95.125</v>
      </c>
      <c r="L46" s="28" t="str">
        <f t="shared" si="6"/>
        <v>A</v>
      </c>
      <c r="M46" s="28">
        <f t="shared" si="7"/>
        <v>95.125</v>
      </c>
      <c r="N46" s="28" t="str">
        <f t="shared" si="8"/>
        <v>A</v>
      </c>
      <c r="O46" s="36">
        <v>1</v>
      </c>
      <c r="P4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6" s="39"/>
      <c r="R46" s="98" t="s">
        <v>8</v>
      </c>
      <c r="S46" s="18"/>
      <c r="T46" s="94">
        <v>90</v>
      </c>
      <c r="U46" s="1">
        <v>90</v>
      </c>
      <c r="V46" s="96">
        <v>90.107142857142861</v>
      </c>
      <c r="W46" s="97">
        <v>92</v>
      </c>
      <c r="X46" s="1"/>
      <c r="Y46" s="1"/>
      <c r="Z46" s="1"/>
      <c r="AA46" s="1"/>
      <c r="AB46" s="1"/>
      <c r="AC46" s="1"/>
      <c r="AD46" s="1"/>
      <c r="AE46" s="18"/>
      <c r="AF46" s="93">
        <v>92</v>
      </c>
      <c r="AG46" s="93">
        <v>95</v>
      </c>
      <c r="AH46" s="91">
        <v>93.5</v>
      </c>
      <c r="AI46" s="1">
        <v>100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90.222222222222229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T26" activePane="bottomRight" state="frozen"/>
      <selection pane="topRight"/>
      <selection pane="bottomLeft"/>
      <selection pane="bottomRight" activeCell="F46" sqref="F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9.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1122</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276</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23.25" x14ac:dyDescent="0.25">
      <c r="A11" s="19">
        <v>1</v>
      </c>
      <c r="B11" s="19">
        <v>135846</v>
      </c>
      <c r="C11" s="19" t="s">
        <v>116</v>
      </c>
      <c r="D11" s="18"/>
      <c r="E11" s="28">
        <f t="shared" ref="E11:E50" si="0">IF((COUNTA(T11:AC11)&gt;0),(ROUND((AVERAGE(T11:AC11)),0)),"")</f>
        <v>91</v>
      </c>
      <c r="F11" s="28" t="str">
        <f t="shared" ref="F11:F50" si="1">IF(AND(ISNUMBER(E11),E11&gt;=1),IF(E11&lt;=$FD$13,$FE$13,IF(E11&lt;=$FD$14,$FE$14,IF(E11&lt;=$FD$15,$FE$15,IF(E11&lt;=$FD$16,$FE$16,)))), "")</f>
        <v>A</v>
      </c>
      <c r="G11" s="28">
        <f t="shared" ref="G11:G50" si="2">IF((COUNTA(T11:AD11)&gt;0),(ROUND((AVERAGE(T11:AD11)),0)),"")</f>
        <v>91</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94.375</v>
      </c>
      <c r="L11" s="28" t="str">
        <f t="shared" ref="L11:L50" si="6">IF(AND(ISNUMBER(K11),K11&gt;=1), IF(K11&lt;=$FD$27,$FE$27,IF(K11&lt;=$FD$28,$FE$28,IF(K11&lt;=$FD$29,$FE$29,IF(K11&lt;=$FD$30,$FE$30,)))), "")</f>
        <v>A</v>
      </c>
      <c r="M11" s="28">
        <f t="shared" ref="M11:M50" si="7">IF((COUNTA(AF11:AO11)&gt;0),AVERAGE(AF11:AO11),"")</f>
        <v>94.375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serta menulis refleksi tentang nilai-nilai yang terkandung dalam buku pengayaan fiksi dan nonfiksi.</v>
      </c>
      <c r="Q11" s="39"/>
      <c r="R11" s="98" t="s">
        <v>8</v>
      </c>
      <c r="S11" s="18"/>
      <c r="T11" s="94">
        <v>90</v>
      </c>
      <c r="U11" s="86">
        <v>88.142857142857139</v>
      </c>
      <c r="V11" s="95">
        <v>90</v>
      </c>
      <c r="W11" s="1">
        <v>95</v>
      </c>
      <c r="X11" s="1"/>
      <c r="Y11" s="1"/>
      <c r="Z11" s="1"/>
      <c r="AA11" s="1"/>
      <c r="AB11" s="1"/>
      <c r="AC11" s="1"/>
      <c r="AD11" s="1"/>
      <c r="AE11" s="18"/>
      <c r="AF11" s="92">
        <v>92</v>
      </c>
      <c r="AG11" s="92">
        <v>93</v>
      </c>
      <c r="AH11" s="89">
        <v>92.5</v>
      </c>
      <c r="AI11" s="1">
        <v>100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ht="23.25" x14ac:dyDescent="0.25">
      <c r="A12" s="19">
        <v>2</v>
      </c>
      <c r="B12" s="19">
        <v>135862</v>
      </c>
      <c r="C12" s="19" t="s">
        <v>117</v>
      </c>
      <c r="D12" s="18"/>
      <c r="E12" s="28">
        <f t="shared" si="0"/>
        <v>89</v>
      </c>
      <c r="F12" s="28" t="str">
        <f t="shared" si="1"/>
        <v>A</v>
      </c>
      <c r="G12" s="28">
        <f t="shared" si="2"/>
        <v>89</v>
      </c>
      <c r="H12" s="28" t="str">
        <f t="shared" si="3"/>
        <v>A</v>
      </c>
      <c r="I12" s="36">
        <v>2</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94.75</v>
      </c>
      <c r="L12" s="28" t="str">
        <f t="shared" si="6"/>
        <v>A</v>
      </c>
      <c r="M12" s="28">
        <f t="shared" si="7"/>
        <v>94.75</v>
      </c>
      <c r="N12" s="28" t="str">
        <f t="shared" si="8"/>
        <v>A</v>
      </c>
      <c r="O12" s="36">
        <v>1</v>
      </c>
      <c r="P1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2" s="39"/>
      <c r="R12" s="98" t="s">
        <v>8</v>
      </c>
      <c r="S12" s="18"/>
      <c r="T12" s="94">
        <v>85</v>
      </c>
      <c r="U12" s="86">
        <v>90</v>
      </c>
      <c r="V12" s="95">
        <v>91</v>
      </c>
      <c r="W12" s="1">
        <v>90</v>
      </c>
      <c r="X12" s="1"/>
      <c r="Y12" s="1"/>
      <c r="Z12" s="1"/>
      <c r="AA12" s="1"/>
      <c r="AB12" s="1"/>
      <c r="AC12" s="1"/>
      <c r="AD12" s="1"/>
      <c r="AE12" s="18"/>
      <c r="AF12" s="93">
        <v>91</v>
      </c>
      <c r="AG12" s="93">
        <v>95</v>
      </c>
      <c r="AH12" s="91">
        <v>93</v>
      </c>
      <c r="AI12" s="1">
        <v>100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23.25" x14ac:dyDescent="0.25">
      <c r="A13" s="19">
        <v>3</v>
      </c>
      <c r="B13" s="19">
        <v>135878</v>
      </c>
      <c r="C13" s="19" t="s">
        <v>118</v>
      </c>
      <c r="D13" s="18"/>
      <c r="E13" s="28">
        <f t="shared" si="0"/>
        <v>91</v>
      </c>
      <c r="F13" s="28" t="str">
        <f t="shared" si="1"/>
        <v>A</v>
      </c>
      <c r="G13" s="28">
        <f t="shared" si="2"/>
        <v>91</v>
      </c>
      <c r="H13" s="28" t="str">
        <f t="shared" si="3"/>
        <v>A</v>
      </c>
      <c r="I13" s="36">
        <v>1</v>
      </c>
      <c r="J1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3" s="28">
        <f t="shared" si="5"/>
        <v>94</v>
      </c>
      <c r="L13" s="28" t="str">
        <f t="shared" si="6"/>
        <v>A</v>
      </c>
      <c r="M13" s="28">
        <f t="shared" si="7"/>
        <v>94</v>
      </c>
      <c r="N13" s="28" t="str">
        <f t="shared" si="8"/>
        <v>A</v>
      </c>
      <c r="O13" s="36">
        <v>1</v>
      </c>
      <c r="P1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3" s="39"/>
      <c r="R13" s="98" t="s">
        <v>8</v>
      </c>
      <c r="S13" s="18"/>
      <c r="T13" s="94">
        <v>90</v>
      </c>
      <c r="U13" s="86">
        <v>87.857142857142861</v>
      </c>
      <c r="V13" s="95">
        <v>90</v>
      </c>
      <c r="W13" s="1">
        <v>95</v>
      </c>
      <c r="X13" s="1"/>
      <c r="Y13" s="1"/>
      <c r="Z13" s="1"/>
      <c r="AA13" s="1"/>
      <c r="AB13" s="1"/>
      <c r="AC13" s="1"/>
      <c r="AD13" s="1"/>
      <c r="AE13" s="18"/>
      <c r="AF13" s="93">
        <v>91</v>
      </c>
      <c r="AG13" s="93">
        <v>93</v>
      </c>
      <c r="AH13" s="91">
        <v>92</v>
      </c>
      <c r="AI13" s="1">
        <v>100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80" t="s">
        <v>186</v>
      </c>
      <c r="FI13" s="83" t="s">
        <v>189</v>
      </c>
      <c r="FJ13" s="77">
        <v>55681</v>
      </c>
      <c r="FK13" s="77">
        <v>55691</v>
      </c>
    </row>
    <row r="14" spans="1:167" ht="23.25" x14ac:dyDescent="0.25">
      <c r="A14" s="19">
        <v>4</v>
      </c>
      <c r="B14" s="19">
        <v>135894</v>
      </c>
      <c r="C14" s="19" t="s">
        <v>119</v>
      </c>
      <c r="D14" s="18"/>
      <c r="E14" s="28">
        <f t="shared" si="0"/>
        <v>90</v>
      </c>
      <c r="F14" s="28" t="str">
        <f t="shared" si="1"/>
        <v>A</v>
      </c>
      <c r="G14" s="28">
        <f t="shared" si="2"/>
        <v>90</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95.125</v>
      </c>
      <c r="L14" s="28" t="str">
        <f t="shared" si="6"/>
        <v>A</v>
      </c>
      <c r="M14" s="28">
        <f t="shared" si="7"/>
        <v>95.125</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98" t="s">
        <v>8</v>
      </c>
      <c r="S14" s="18"/>
      <c r="T14" s="94">
        <v>85</v>
      </c>
      <c r="U14" s="86">
        <v>90.714285714285708</v>
      </c>
      <c r="V14" s="95">
        <v>95</v>
      </c>
      <c r="W14" s="1">
        <v>90</v>
      </c>
      <c r="X14" s="1"/>
      <c r="Y14" s="1"/>
      <c r="Z14" s="1"/>
      <c r="AA14" s="1"/>
      <c r="AB14" s="1"/>
      <c r="AC14" s="1"/>
      <c r="AD14" s="1"/>
      <c r="AE14" s="18"/>
      <c r="AF14" s="93">
        <v>91</v>
      </c>
      <c r="AG14" s="93">
        <v>96</v>
      </c>
      <c r="AH14" s="91">
        <v>93.5</v>
      </c>
      <c r="AI14" s="1">
        <v>100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9"/>
      <c r="FI14" s="82"/>
      <c r="FJ14" s="77"/>
      <c r="FK14" s="77"/>
    </row>
    <row r="15" spans="1:167" ht="23.25" x14ac:dyDescent="0.25">
      <c r="A15" s="19">
        <v>5</v>
      </c>
      <c r="B15" s="19">
        <v>135910</v>
      </c>
      <c r="C15" s="19" t="s">
        <v>120</v>
      </c>
      <c r="D15" s="18"/>
      <c r="E15" s="28">
        <f t="shared" si="0"/>
        <v>88</v>
      </c>
      <c r="F15" s="28" t="str">
        <f t="shared" si="1"/>
        <v>A</v>
      </c>
      <c r="G15" s="28">
        <f t="shared" si="2"/>
        <v>88</v>
      </c>
      <c r="H15" s="28" t="str">
        <f t="shared" si="3"/>
        <v>A</v>
      </c>
      <c r="I15" s="36">
        <v>2</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92.5</v>
      </c>
      <c r="L15" s="28" t="str">
        <f t="shared" si="6"/>
        <v>A</v>
      </c>
      <c r="M15" s="28">
        <f t="shared" si="7"/>
        <v>92.5</v>
      </c>
      <c r="N15" s="28" t="str">
        <f t="shared" si="8"/>
        <v>A</v>
      </c>
      <c r="O15" s="36">
        <v>1</v>
      </c>
      <c r="P1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5" s="39"/>
      <c r="R15" s="98" t="s">
        <v>8</v>
      </c>
      <c r="S15" s="18"/>
      <c r="T15" s="94">
        <v>85</v>
      </c>
      <c r="U15" s="86">
        <v>89.285714285714292</v>
      </c>
      <c r="V15" s="95">
        <v>94</v>
      </c>
      <c r="W15" s="1">
        <v>85</v>
      </c>
      <c r="X15" s="1"/>
      <c r="Y15" s="1"/>
      <c r="Z15" s="1"/>
      <c r="AA15" s="1"/>
      <c r="AB15" s="1"/>
      <c r="AC15" s="1"/>
      <c r="AD15" s="1"/>
      <c r="AE15" s="18"/>
      <c r="AF15" s="93">
        <v>90</v>
      </c>
      <c r="AG15" s="93">
        <v>90</v>
      </c>
      <c r="AH15" s="91">
        <v>90</v>
      </c>
      <c r="AI15" s="1">
        <v>100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186</v>
      </c>
      <c r="FI15" s="81" t="s">
        <v>190</v>
      </c>
      <c r="FJ15" s="77">
        <v>55682</v>
      </c>
      <c r="FK15" s="77">
        <v>55692</v>
      </c>
    </row>
    <row r="16" spans="1:167" ht="23.25" x14ac:dyDescent="0.25">
      <c r="A16" s="19">
        <v>6</v>
      </c>
      <c r="B16" s="19">
        <v>135926</v>
      </c>
      <c r="C16" s="19" t="s">
        <v>121</v>
      </c>
      <c r="D16" s="18"/>
      <c r="E16" s="28">
        <f t="shared" si="0"/>
        <v>93</v>
      </c>
      <c r="F16" s="28" t="str">
        <f t="shared" si="1"/>
        <v>A</v>
      </c>
      <c r="G16" s="28">
        <f t="shared" si="2"/>
        <v>93</v>
      </c>
      <c r="H16" s="28" t="str">
        <f t="shared" si="3"/>
        <v>A</v>
      </c>
      <c r="I16" s="36">
        <v>1</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94.75</v>
      </c>
      <c r="L16" s="28" t="str">
        <f t="shared" si="6"/>
        <v>A</v>
      </c>
      <c r="M16" s="28">
        <f t="shared" si="7"/>
        <v>94.75</v>
      </c>
      <c r="N16" s="28" t="str">
        <f t="shared" si="8"/>
        <v>A</v>
      </c>
      <c r="O16" s="36">
        <v>1</v>
      </c>
      <c r="P1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6" s="39"/>
      <c r="R16" s="98" t="s">
        <v>8</v>
      </c>
      <c r="S16" s="18"/>
      <c r="T16" s="94">
        <v>95</v>
      </c>
      <c r="U16" s="86">
        <v>89.285714285714292</v>
      </c>
      <c r="V16" s="95">
        <v>94</v>
      </c>
      <c r="W16" s="1">
        <v>95</v>
      </c>
      <c r="X16" s="1"/>
      <c r="Y16" s="1"/>
      <c r="Z16" s="1"/>
      <c r="AA16" s="1"/>
      <c r="AB16" s="1"/>
      <c r="AC16" s="1"/>
      <c r="AD16" s="1"/>
      <c r="AE16" s="18"/>
      <c r="AF16" s="93">
        <v>92</v>
      </c>
      <c r="AG16" s="93">
        <v>94</v>
      </c>
      <c r="AH16" s="91">
        <v>93</v>
      </c>
      <c r="AI16" s="1">
        <v>100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9"/>
      <c r="FI16" s="82"/>
      <c r="FJ16" s="77"/>
      <c r="FK16" s="77"/>
    </row>
    <row r="17" spans="1:167" ht="23.25" x14ac:dyDescent="0.25">
      <c r="A17" s="19">
        <v>7</v>
      </c>
      <c r="B17" s="19">
        <v>135942</v>
      </c>
      <c r="C17" s="19" t="s">
        <v>122</v>
      </c>
      <c r="D17" s="18"/>
      <c r="E17" s="28">
        <f t="shared" si="0"/>
        <v>88</v>
      </c>
      <c r="F17" s="28" t="str">
        <f t="shared" si="1"/>
        <v>A</v>
      </c>
      <c r="G17" s="28">
        <f t="shared" si="2"/>
        <v>88</v>
      </c>
      <c r="H17" s="28" t="str">
        <f t="shared" si="3"/>
        <v>A</v>
      </c>
      <c r="I17" s="36">
        <v>2</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91.375</v>
      </c>
      <c r="L17" s="28" t="str">
        <f t="shared" si="6"/>
        <v>A</v>
      </c>
      <c r="M17" s="28">
        <f t="shared" si="7"/>
        <v>91.375</v>
      </c>
      <c r="N17" s="28" t="str">
        <f t="shared" si="8"/>
        <v>A</v>
      </c>
      <c r="O17" s="36">
        <v>1</v>
      </c>
      <c r="P1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7" s="39"/>
      <c r="R17" s="98" t="s">
        <v>8</v>
      </c>
      <c r="S17" s="18"/>
      <c r="T17" s="94">
        <v>85</v>
      </c>
      <c r="U17" s="86">
        <v>86</v>
      </c>
      <c r="V17" s="95">
        <v>90</v>
      </c>
      <c r="W17" s="1">
        <v>90</v>
      </c>
      <c r="X17" s="1"/>
      <c r="Y17" s="1"/>
      <c r="Z17" s="1"/>
      <c r="AA17" s="1"/>
      <c r="AB17" s="1"/>
      <c r="AC17" s="1"/>
      <c r="AD17" s="1"/>
      <c r="AE17" s="18"/>
      <c r="AF17" s="93">
        <v>87</v>
      </c>
      <c r="AG17" s="93">
        <v>90</v>
      </c>
      <c r="AH17" s="91">
        <v>88.5</v>
      </c>
      <c r="AI17" s="1">
        <v>100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81" t="s">
        <v>187</v>
      </c>
      <c r="FI17" s="81" t="s">
        <v>191</v>
      </c>
      <c r="FJ17" s="77">
        <v>55683</v>
      </c>
      <c r="FK17" s="77">
        <v>55693</v>
      </c>
    </row>
    <row r="18" spans="1:167" ht="23.25" x14ac:dyDescent="0.25">
      <c r="A18" s="19">
        <v>8</v>
      </c>
      <c r="B18" s="19">
        <v>135958</v>
      </c>
      <c r="C18" s="19" t="s">
        <v>123</v>
      </c>
      <c r="D18" s="18"/>
      <c r="E18" s="28">
        <f t="shared" si="0"/>
        <v>93</v>
      </c>
      <c r="F18" s="28" t="str">
        <f t="shared" si="1"/>
        <v>A</v>
      </c>
      <c r="G18" s="28">
        <f t="shared" si="2"/>
        <v>93</v>
      </c>
      <c r="H18" s="28" t="str">
        <f t="shared" si="3"/>
        <v>A</v>
      </c>
      <c r="I18" s="36">
        <v>1</v>
      </c>
      <c r="J1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8" s="28">
        <f t="shared" si="5"/>
        <v>96.25</v>
      </c>
      <c r="L18" s="28" t="str">
        <f t="shared" si="6"/>
        <v>A</v>
      </c>
      <c r="M18" s="28">
        <f t="shared" si="7"/>
        <v>96.25</v>
      </c>
      <c r="N18" s="28" t="str">
        <f t="shared" si="8"/>
        <v>A</v>
      </c>
      <c r="O18" s="36">
        <v>1</v>
      </c>
      <c r="P1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8" s="39"/>
      <c r="R18" s="98" t="s">
        <v>8</v>
      </c>
      <c r="S18" s="18"/>
      <c r="T18" s="94">
        <v>90</v>
      </c>
      <c r="U18" s="86">
        <v>92.571428571428569</v>
      </c>
      <c r="V18" s="95">
        <v>93</v>
      </c>
      <c r="W18" s="1">
        <v>95</v>
      </c>
      <c r="X18" s="1"/>
      <c r="Y18" s="1"/>
      <c r="Z18" s="1"/>
      <c r="AA18" s="1"/>
      <c r="AB18" s="1"/>
      <c r="AC18" s="1"/>
      <c r="AD18" s="1"/>
      <c r="AE18" s="18"/>
      <c r="AF18" s="93">
        <v>94</v>
      </c>
      <c r="AG18" s="93">
        <v>96</v>
      </c>
      <c r="AH18" s="91">
        <v>95</v>
      </c>
      <c r="AI18" s="1">
        <v>100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82"/>
      <c r="FI18" s="82"/>
      <c r="FJ18" s="77"/>
      <c r="FK18" s="77"/>
    </row>
    <row r="19" spans="1:167" ht="23.25" x14ac:dyDescent="0.25">
      <c r="A19" s="19">
        <v>9</v>
      </c>
      <c r="B19" s="19">
        <v>135974</v>
      </c>
      <c r="C19" s="19" t="s">
        <v>124</v>
      </c>
      <c r="D19" s="18"/>
      <c r="E19" s="28">
        <f t="shared" si="0"/>
        <v>92</v>
      </c>
      <c r="F19" s="28" t="str">
        <f t="shared" si="1"/>
        <v>A</v>
      </c>
      <c r="G19" s="28">
        <f t="shared" si="2"/>
        <v>92</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93.25</v>
      </c>
      <c r="L19" s="28" t="str">
        <f t="shared" si="6"/>
        <v>A</v>
      </c>
      <c r="M19" s="28">
        <f t="shared" si="7"/>
        <v>93.25</v>
      </c>
      <c r="N19" s="28" t="str">
        <f t="shared" si="8"/>
        <v>A</v>
      </c>
      <c r="O19" s="36">
        <v>1</v>
      </c>
      <c r="P1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9" s="39"/>
      <c r="R19" s="98" t="s">
        <v>8</v>
      </c>
      <c r="S19" s="18"/>
      <c r="T19" s="94">
        <v>95</v>
      </c>
      <c r="U19" s="86">
        <v>87.857142857142861</v>
      </c>
      <c r="V19" s="95">
        <v>90</v>
      </c>
      <c r="W19" s="1">
        <v>95</v>
      </c>
      <c r="X19" s="1"/>
      <c r="Y19" s="1"/>
      <c r="Z19" s="1"/>
      <c r="AA19" s="1"/>
      <c r="AB19" s="1"/>
      <c r="AC19" s="1"/>
      <c r="AD19" s="1"/>
      <c r="AE19" s="18"/>
      <c r="AF19" s="93">
        <v>88</v>
      </c>
      <c r="AG19" s="93">
        <v>94</v>
      </c>
      <c r="AH19" s="91">
        <v>91</v>
      </c>
      <c r="AI19" s="1">
        <v>100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81" t="s">
        <v>188</v>
      </c>
      <c r="FI19" s="81" t="s">
        <v>192</v>
      </c>
      <c r="FJ19" s="77">
        <v>55684</v>
      </c>
      <c r="FK19" s="77">
        <v>55694</v>
      </c>
    </row>
    <row r="20" spans="1:167" ht="23.25" x14ac:dyDescent="0.25">
      <c r="A20" s="19">
        <v>10</v>
      </c>
      <c r="B20" s="19">
        <v>135990</v>
      </c>
      <c r="C20" s="19" t="s">
        <v>125</v>
      </c>
      <c r="D20" s="18"/>
      <c r="E20" s="28">
        <f t="shared" si="0"/>
        <v>90</v>
      </c>
      <c r="F20" s="28" t="str">
        <f t="shared" si="1"/>
        <v>A</v>
      </c>
      <c r="G20" s="28">
        <f t="shared" si="2"/>
        <v>90</v>
      </c>
      <c r="H20" s="28" t="str">
        <f t="shared" si="3"/>
        <v>A</v>
      </c>
      <c r="I20" s="36">
        <v>1</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92.5</v>
      </c>
      <c r="L20" s="28" t="str">
        <f t="shared" si="6"/>
        <v>A</v>
      </c>
      <c r="M20" s="28">
        <f t="shared" si="7"/>
        <v>92.5</v>
      </c>
      <c r="N20" s="28" t="str">
        <f t="shared" si="8"/>
        <v>A</v>
      </c>
      <c r="O20" s="36">
        <v>1</v>
      </c>
      <c r="P2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0" s="39"/>
      <c r="R20" s="98" t="s">
        <v>8</v>
      </c>
      <c r="S20" s="18"/>
      <c r="T20" s="94">
        <v>90</v>
      </c>
      <c r="U20" s="86">
        <v>90.142857142857139</v>
      </c>
      <c r="V20" s="95">
        <v>91</v>
      </c>
      <c r="W20" s="1">
        <v>90</v>
      </c>
      <c r="X20" s="1"/>
      <c r="Y20" s="1"/>
      <c r="Z20" s="1"/>
      <c r="AA20" s="1"/>
      <c r="AB20" s="1"/>
      <c r="AC20" s="1"/>
      <c r="AD20" s="1"/>
      <c r="AE20" s="18"/>
      <c r="AF20" s="93">
        <v>87</v>
      </c>
      <c r="AG20" s="93">
        <v>93</v>
      </c>
      <c r="AH20" s="91">
        <v>90</v>
      </c>
      <c r="AI20" s="1">
        <v>100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82"/>
      <c r="FI20" s="82"/>
      <c r="FJ20" s="77"/>
      <c r="FK20" s="77"/>
    </row>
    <row r="21" spans="1:167" ht="23.25" x14ac:dyDescent="0.25">
      <c r="A21" s="19">
        <v>11</v>
      </c>
      <c r="B21" s="19">
        <v>136006</v>
      </c>
      <c r="C21" s="19" t="s">
        <v>126</v>
      </c>
      <c r="D21" s="18"/>
      <c r="E21" s="28">
        <f t="shared" si="0"/>
        <v>92</v>
      </c>
      <c r="F21" s="28" t="str">
        <f t="shared" si="1"/>
        <v>A</v>
      </c>
      <c r="G21" s="28">
        <f t="shared" si="2"/>
        <v>92</v>
      </c>
      <c r="H21" s="28" t="str">
        <f t="shared" si="3"/>
        <v>A</v>
      </c>
      <c r="I21" s="36">
        <v>1</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91.375</v>
      </c>
      <c r="L21" s="28" t="str">
        <f t="shared" si="6"/>
        <v>A</v>
      </c>
      <c r="M21" s="28">
        <f t="shared" si="7"/>
        <v>91.375</v>
      </c>
      <c r="N21" s="28" t="str">
        <f t="shared" si="8"/>
        <v>A</v>
      </c>
      <c r="O21" s="36">
        <v>1</v>
      </c>
      <c r="P2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1" s="39"/>
      <c r="R21" s="98" t="s">
        <v>8</v>
      </c>
      <c r="S21" s="18"/>
      <c r="T21" s="94">
        <v>90</v>
      </c>
      <c r="U21" s="86">
        <v>88.714285714285708</v>
      </c>
      <c r="V21" s="95">
        <v>90</v>
      </c>
      <c r="W21" s="1">
        <v>100</v>
      </c>
      <c r="X21" s="1"/>
      <c r="Y21" s="1"/>
      <c r="Z21" s="1"/>
      <c r="AA21" s="1"/>
      <c r="AB21" s="1"/>
      <c r="AC21" s="1"/>
      <c r="AD21" s="1"/>
      <c r="AE21" s="18"/>
      <c r="AF21" s="93">
        <v>87</v>
      </c>
      <c r="AG21" s="93">
        <v>90</v>
      </c>
      <c r="AH21" s="91">
        <v>88.5</v>
      </c>
      <c r="AI21" s="1">
        <v>100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55685</v>
      </c>
      <c r="FK21" s="77">
        <v>55695</v>
      </c>
    </row>
    <row r="22" spans="1:167" ht="23.25" x14ac:dyDescent="0.25">
      <c r="A22" s="19">
        <v>12</v>
      </c>
      <c r="B22" s="19">
        <v>136022</v>
      </c>
      <c r="C22" s="19" t="s">
        <v>127</v>
      </c>
      <c r="D22" s="18"/>
      <c r="E22" s="28">
        <f t="shared" si="0"/>
        <v>88</v>
      </c>
      <c r="F22" s="28" t="str">
        <f t="shared" si="1"/>
        <v>A</v>
      </c>
      <c r="G22" s="28">
        <f t="shared" si="2"/>
        <v>88</v>
      </c>
      <c r="H22" s="28" t="str">
        <f t="shared" si="3"/>
        <v>A</v>
      </c>
      <c r="I22" s="36">
        <v>2</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93.25</v>
      </c>
      <c r="L22" s="28" t="str">
        <f t="shared" si="6"/>
        <v>A</v>
      </c>
      <c r="M22" s="28">
        <f t="shared" si="7"/>
        <v>93.25</v>
      </c>
      <c r="N22" s="28" t="str">
        <f t="shared" si="8"/>
        <v>A</v>
      </c>
      <c r="O22" s="36">
        <v>1</v>
      </c>
      <c r="P2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2" s="39"/>
      <c r="R22" s="98" t="s">
        <v>8</v>
      </c>
      <c r="S22" s="18"/>
      <c r="T22" s="94">
        <v>85</v>
      </c>
      <c r="U22" s="86">
        <v>87.285714285714292</v>
      </c>
      <c r="V22" s="95">
        <v>90</v>
      </c>
      <c r="W22" s="1">
        <v>90</v>
      </c>
      <c r="X22" s="1"/>
      <c r="Y22" s="1"/>
      <c r="Z22" s="1"/>
      <c r="AA22" s="1"/>
      <c r="AB22" s="1"/>
      <c r="AC22" s="1"/>
      <c r="AD22" s="1"/>
      <c r="AE22" s="18"/>
      <c r="AF22" s="93">
        <v>90</v>
      </c>
      <c r="AG22" s="93">
        <v>92</v>
      </c>
      <c r="AH22" s="91">
        <v>91</v>
      </c>
      <c r="AI22" s="1">
        <v>100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ht="23.25" x14ac:dyDescent="0.25">
      <c r="A23" s="19">
        <v>13</v>
      </c>
      <c r="B23" s="19">
        <v>136038</v>
      </c>
      <c r="C23" s="19" t="s">
        <v>128</v>
      </c>
      <c r="D23" s="18"/>
      <c r="E23" s="28">
        <f t="shared" si="0"/>
        <v>90</v>
      </c>
      <c r="F23" s="28" t="str">
        <f t="shared" si="1"/>
        <v>A</v>
      </c>
      <c r="G23" s="28">
        <f t="shared" si="2"/>
        <v>90</v>
      </c>
      <c r="H23" s="28" t="str">
        <f t="shared" si="3"/>
        <v>A</v>
      </c>
      <c r="I23" s="36">
        <v>1</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95.125</v>
      </c>
      <c r="L23" s="28" t="str">
        <f t="shared" si="6"/>
        <v>A</v>
      </c>
      <c r="M23" s="28">
        <f t="shared" si="7"/>
        <v>95.125</v>
      </c>
      <c r="N23" s="28" t="str">
        <f t="shared" si="8"/>
        <v>A</v>
      </c>
      <c r="O23" s="36">
        <v>1</v>
      </c>
      <c r="P2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3" s="39"/>
      <c r="R23" s="98" t="s">
        <v>8</v>
      </c>
      <c r="S23" s="18"/>
      <c r="T23" s="94">
        <v>90</v>
      </c>
      <c r="U23" s="86">
        <v>89.571428571428569</v>
      </c>
      <c r="V23" s="95">
        <v>91</v>
      </c>
      <c r="W23" s="1">
        <v>90</v>
      </c>
      <c r="X23" s="1"/>
      <c r="Y23" s="1"/>
      <c r="Z23" s="1"/>
      <c r="AA23" s="1"/>
      <c r="AB23" s="1"/>
      <c r="AC23" s="1"/>
      <c r="AD23" s="1"/>
      <c r="AE23" s="18"/>
      <c r="AF23" s="93">
        <v>93</v>
      </c>
      <c r="AG23" s="93">
        <v>94</v>
      </c>
      <c r="AH23" s="91">
        <v>93.5</v>
      </c>
      <c r="AI23" s="1">
        <v>100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55686</v>
      </c>
      <c r="FK23" s="77">
        <v>55696</v>
      </c>
    </row>
    <row r="24" spans="1:167" ht="23.25" x14ac:dyDescent="0.25">
      <c r="A24" s="19">
        <v>14</v>
      </c>
      <c r="B24" s="19">
        <v>136054</v>
      </c>
      <c r="C24" s="19" t="s">
        <v>129</v>
      </c>
      <c r="D24" s="18"/>
      <c r="E24" s="28">
        <f t="shared" si="0"/>
        <v>88</v>
      </c>
      <c r="F24" s="28" t="str">
        <f t="shared" si="1"/>
        <v>A</v>
      </c>
      <c r="G24" s="28">
        <f t="shared" si="2"/>
        <v>88</v>
      </c>
      <c r="H24" s="28" t="str">
        <f t="shared" si="3"/>
        <v>A</v>
      </c>
      <c r="I24" s="36">
        <v>2</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94.75</v>
      </c>
      <c r="L24" s="28" t="str">
        <f t="shared" si="6"/>
        <v>A</v>
      </c>
      <c r="M24" s="28">
        <f t="shared" si="7"/>
        <v>94.75</v>
      </c>
      <c r="N24" s="28" t="str">
        <f t="shared" si="8"/>
        <v>A</v>
      </c>
      <c r="O24" s="36">
        <v>1</v>
      </c>
      <c r="P2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4" s="39"/>
      <c r="R24" s="98" t="s">
        <v>8</v>
      </c>
      <c r="S24" s="18"/>
      <c r="T24" s="94">
        <v>90</v>
      </c>
      <c r="U24" s="86">
        <v>88.428571428571431</v>
      </c>
      <c r="V24" s="95">
        <v>89</v>
      </c>
      <c r="W24" s="1">
        <v>85</v>
      </c>
      <c r="X24" s="1"/>
      <c r="Y24" s="1"/>
      <c r="Z24" s="1"/>
      <c r="AA24" s="1"/>
      <c r="AB24" s="1"/>
      <c r="AC24" s="1"/>
      <c r="AD24" s="1"/>
      <c r="AE24" s="18"/>
      <c r="AF24" s="93">
        <v>90</v>
      </c>
      <c r="AG24" s="93">
        <v>96</v>
      </c>
      <c r="AH24" s="91">
        <v>93</v>
      </c>
      <c r="AI24" s="1">
        <v>100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ht="23.25" x14ac:dyDescent="0.25">
      <c r="A25" s="19">
        <v>15</v>
      </c>
      <c r="B25" s="19">
        <v>136070</v>
      </c>
      <c r="C25" s="19" t="s">
        <v>130</v>
      </c>
      <c r="D25" s="18"/>
      <c r="E25" s="28">
        <f t="shared" si="0"/>
        <v>86</v>
      </c>
      <c r="F25" s="28" t="str">
        <f t="shared" si="1"/>
        <v>A</v>
      </c>
      <c r="G25" s="28">
        <f t="shared" si="2"/>
        <v>86</v>
      </c>
      <c r="H25" s="28" t="str">
        <f t="shared" si="3"/>
        <v>A</v>
      </c>
      <c r="I25" s="36">
        <v>2</v>
      </c>
      <c r="J2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5" s="28">
        <f t="shared" si="5"/>
        <v>90.25</v>
      </c>
      <c r="L25" s="28" t="str">
        <f t="shared" si="6"/>
        <v>A</v>
      </c>
      <c r="M25" s="28">
        <f t="shared" si="7"/>
        <v>90.25</v>
      </c>
      <c r="N25" s="28" t="str">
        <f t="shared" si="8"/>
        <v>A</v>
      </c>
      <c r="O25" s="36">
        <v>1</v>
      </c>
      <c r="P2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5" s="39"/>
      <c r="R25" s="98" t="s">
        <v>8</v>
      </c>
      <c r="S25" s="18"/>
      <c r="T25" s="94">
        <v>85</v>
      </c>
      <c r="U25" s="86">
        <v>85.857142857142861</v>
      </c>
      <c r="V25" s="95">
        <v>87</v>
      </c>
      <c r="W25" s="1">
        <v>85</v>
      </c>
      <c r="X25" s="1"/>
      <c r="Y25" s="1"/>
      <c r="Z25" s="1"/>
      <c r="AA25" s="1"/>
      <c r="AB25" s="1"/>
      <c r="AC25" s="1"/>
      <c r="AD25" s="1"/>
      <c r="AE25" s="18"/>
      <c r="AF25" s="93">
        <v>87</v>
      </c>
      <c r="AG25" s="93">
        <v>87</v>
      </c>
      <c r="AH25" s="91">
        <v>87</v>
      </c>
      <c r="AI25" s="1">
        <v>100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55687</v>
      </c>
      <c r="FK25" s="77">
        <v>55697</v>
      </c>
    </row>
    <row r="26" spans="1:167" ht="23.25" x14ac:dyDescent="0.25">
      <c r="A26" s="19">
        <v>16</v>
      </c>
      <c r="B26" s="19">
        <v>136086</v>
      </c>
      <c r="C26" s="19" t="s">
        <v>131</v>
      </c>
      <c r="D26" s="18"/>
      <c r="E26" s="28">
        <f t="shared" si="0"/>
        <v>90</v>
      </c>
      <c r="F26" s="28" t="str">
        <f t="shared" si="1"/>
        <v>A</v>
      </c>
      <c r="G26" s="28">
        <f t="shared" si="2"/>
        <v>90</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94.75</v>
      </c>
      <c r="L26" s="28" t="str">
        <f t="shared" si="6"/>
        <v>A</v>
      </c>
      <c r="M26" s="28">
        <f t="shared" si="7"/>
        <v>94.75</v>
      </c>
      <c r="N26" s="28" t="str">
        <f t="shared" si="8"/>
        <v>A</v>
      </c>
      <c r="O26" s="36">
        <v>1</v>
      </c>
      <c r="P2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6" s="39"/>
      <c r="R26" s="98" t="s">
        <v>8</v>
      </c>
      <c r="S26" s="18"/>
      <c r="T26" s="94">
        <v>85</v>
      </c>
      <c r="U26" s="86">
        <v>88.571428571428569</v>
      </c>
      <c r="V26" s="95">
        <v>90</v>
      </c>
      <c r="W26" s="1">
        <v>95</v>
      </c>
      <c r="X26" s="1"/>
      <c r="Y26" s="1"/>
      <c r="Z26" s="1"/>
      <c r="AA26" s="1"/>
      <c r="AB26" s="1"/>
      <c r="AC26" s="1"/>
      <c r="AD26" s="1"/>
      <c r="AE26" s="18"/>
      <c r="AF26" s="93">
        <v>92</v>
      </c>
      <c r="AG26" s="93">
        <v>94</v>
      </c>
      <c r="AH26" s="91">
        <v>93</v>
      </c>
      <c r="AI26" s="1">
        <v>100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ht="23.25" x14ac:dyDescent="0.25">
      <c r="A27" s="19">
        <v>17</v>
      </c>
      <c r="B27" s="19">
        <v>136102</v>
      </c>
      <c r="C27" s="19" t="s">
        <v>132</v>
      </c>
      <c r="D27" s="18"/>
      <c r="E27" s="28">
        <f t="shared" si="0"/>
        <v>89</v>
      </c>
      <c r="F27" s="28" t="str">
        <f t="shared" si="1"/>
        <v>A</v>
      </c>
      <c r="G27" s="28">
        <f t="shared" si="2"/>
        <v>89</v>
      </c>
      <c r="H27" s="28" t="str">
        <f t="shared" si="3"/>
        <v>A</v>
      </c>
      <c r="I27" s="36">
        <v>2</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94.75</v>
      </c>
      <c r="L27" s="28" t="str">
        <f t="shared" si="6"/>
        <v>A</v>
      </c>
      <c r="M27" s="28">
        <f t="shared" si="7"/>
        <v>94.75</v>
      </c>
      <c r="N27" s="28" t="str">
        <f t="shared" si="8"/>
        <v>A</v>
      </c>
      <c r="O27" s="36">
        <v>1</v>
      </c>
      <c r="P2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7" s="39"/>
      <c r="R27" s="98" t="s">
        <v>8</v>
      </c>
      <c r="S27" s="18"/>
      <c r="T27" s="94">
        <v>85</v>
      </c>
      <c r="U27" s="86">
        <v>88.142857142857139</v>
      </c>
      <c r="V27" s="95">
        <v>89</v>
      </c>
      <c r="W27" s="1">
        <v>95</v>
      </c>
      <c r="X27" s="1"/>
      <c r="Y27" s="1"/>
      <c r="Z27" s="1"/>
      <c r="AA27" s="1"/>
      <c r="AB27" s="1"/>
      <c r="AC27" s="1"/>
      <c r="AD27" s="1"/>
      <c r="AE27" s="18"/>
      <c r="AF27" s="93">
        <v>92</v>
      </c>
      <c r="AG27" s="93">
        <v>94</v>
      </c>
      <c r="AH27" s="91">
        <v>93</v>
      </c>
      <c r="AI27" s="1">
        <v>100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55688</v>
      </c>
      <c r="FK27" s="77">
        <v>55698</v>
      </c>
    </row>
    <row r="28" spans="1:167" ht="23.25" x14ac:dyDescent="0.25">
      <c r="A28" s="19">
        <v>18</v>
      </c>
      <c r="B28" s="19">
        <v>136118</v>
      </c>
      <c r="C28" s="19" t="s">
        <v>133</v>
      </c>
      <c r="D28" s="18"/>
      <c r="E28" s="28">
        <f t="shared" si="0"/>
        <v>87</v>
      </c>
      <c r="F28" s="28" t="str">
        <f t="shared" si="1"/>
        <v>A</v>
      </c>
      <c r="G28" s="28">
        <f t="shared" si="2"/>
        <v>87</v>
      </c>
      <c r="H28" s="28" t="str">
        <f t="shared" si="3"/>
        <v>A</v>
      </c>
      <c r="I28" s="36">
        <v>2</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94</v>
      </c>
      <c r="L28" s="28" t="str">
        <f t="shared" si="6"/>
        <v>A</v>
      </c>
      <c r="M28" s="28">
        <f t="shared" si="7"/>
        <v>94</v>
      </c>
      <c r="N28" s="28" t="str">
        <f t="shared" si="8"/>
        <v>A</v>
      </c>
      <c r="O28" s="36">
        <v>1</v>
      </c>
      <c r="P2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8" s="39"/>
      <c r="R28" s="98" t="s">
        <v>8</v>
      </c>
      <c r="S28" s="18"/>
      <c r="T28" s="94">
        <v>85</v>
      </c>
      <c r="U28" s="86">
        <v>88.142857142857139</v>
      </c>
      <c r="V28" s="95">
        <v>89</v>
      </c>
      <c r="W28" s="1">
        <v>85</v>
      </c>
      <c r="X28" s="1"/>
      <c r="Y28" s="1"/>
      <c r="Z28" s="1"/>
      <c r="AA28" s="1"/>
      <c r="AB28" s="1"/>
      <c r="AC28" s="1"/>
      <c r="AD28" s="1"/>
      <c r="AE28" s="18"/>
      <c r="AF28" s="93">
        <v>91</v>
      </c>
      <c r="AG28" s="93">
        <v>93</v>
      </c>
      <c r="AH28" s="91">
        <v>92</v>
      </c>
      <c r="AI28" s="1">
        <v>100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ht="23.25" x14ac:dyDescent="0.25">
      <c r="A29" s="19">
        <v>19</v>
      </c>
      <c r="B29" s="19">
        <v>136134</v>
      </c>
      <c r="C29" s="19" t="s">
        <v>134</v>
      </c>
      <c r="D29" s="18"/>
      <c r="E29" s="28">
        <f t="shared" si="0"/>
        <v>88</v>
      </c>
      <c r="F29" s="28" t="str">
        <f t="shared" si="1"/>
        <v>A</v>
      </c>
      <c r="G29" s="28">
        <f t="shared" si="2"/>
        <v>88</v>
      </c>
      <c r="H29" s="28" t="str">
        <f t="shared" si="3"/>
        <v>A</v>
      </c>
      <c r="I29" s="36">
        <v>2</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95.875</v>
      </c>
      <c r="L29" s="28" t="str">
        <f t="shared" si="6"/>
        <v>A</v>
      </c>
      <c r="M29" s="28">
        <f t="shared" si="7"/>
        <v>95.875</v>
      </c>
      <c r="N29" s="28" t="str">
        <f t="shared" si="8"/>
        <v>A</v>
      </c>
      <c r="O29" s="36">
        <v>1</v>
      </c>
      <c r="P2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9" s="39"/>
      <c r="R29" s="98" t="s">
        <v>8</v>
      </c>
      <c r="S29" s="18"/>
      <c r="T29" s="94">
        <v>85</v>
      </c>
      <c r="U29" s="86">
        <v>88.714285714285708</v>
      </c>
      <c r="V29" s="95">
        <v>90</v>
      </c>
      <c r="W29" s="1">
        <v>90</v>
      </c>
      <c r="X29" s="1"/>
      <c r="Y29" s="1"/>
      <c r="Z29" s="1"/>
      <c r="AA29" s="1"/>
      <c r="AB29" s="1"/>
      <c r="AC29" s="1"/>
      <c r="AD29" s="1"/>
      <c r="AE29" s="18"/>
      <c r="AF29" s="93">
        <v>94</v>
      </c>
      <c r="AG29" s="93">
        <v>95</v>
      </c>
      <c r="AH29" s="91">
        <v>94.5</v>
      </c>
      <c r="AI29" s="1">
        <v>100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55689</v>
      </c>
      <c r="FK29" s="77">
        <v>55699</v>
      </c>
    </row>
    <row r="30" spans="1:167" ht="23.25" x14ac:dyDescent="0.25">
      <c r="A30" s="19">
        <v>20</v>
      </c>
      <c r="B30" s="19">
        <v>136150</v>
      </c>
      <c r="C30" s="19" t="s">
        <v>135</v>
      </c>
      <c r="D30" s="18"/>
      <c r="E30" s="28">
        <f t="shared" si="0"/>
        <v>90</v>
      </c>
      <c r="F30" s="28" t="str">
        <f t="shared" si="1"/>
        <v>A</v>
      </c>
      <c r="G30" s="28">
        <f t="shared" si="2"/>
        <v>90</v>
      </c>
      <c r="H30" s="28" t="str">
        <f t="shared" si="3"/>
        <v>A</v>
      </c>
      <c r="I30" s="36">
        <v>1</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94</v>
      </c>
      <c r="L30" s="28" t="str">
        <f t="shared" si="6"/>
        <v>A</v>
      </c>
      <c r="M30" s="28">
        <f t="shared" si="7"/>
        <v>94</v>
      </c>
      <c r="N30" s="28" t="str">
        <f t="shared" si="8"/>
        <v>A</v>
      </c>
      <c r="O30" s="36">
        <v>1</v>
      </c>
      <c r="P3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0" s="39"/>
      <c r="R30" s="98" t="s">
        <v>8</v>
      </c>
      <c r="S30" s="18"/>
      <c r="T30" s="94">
        <v>85</v>
      </c>
      <c r="U30" s="86">
        <v>89.142857142857139</v>
      </c>
      <c r="V30" s="95">
        <v>90</v>
      </c>
      <c r="W30" s="1">
        <v>95</v>
      </c>
      <c r="X30" s="1"/>
      <c r="Y30" s="1"/>
      <c r="Z30" s="1"/>
      <c r="AA30" s="1"/>
      <c r="AB30" s="1"/>
      <c r="AC30" s="1"/>
      <c r="AD30" s="1"/>
      <c r="AE30" s="18"/>
      <c r="AF30" s="93">
        <v>90</v>
      </c>
      <c r="AG30" s="93">
        <v>94</v>
      </c>
      <c r="AH30" s="91">
        <v>92</v>
      </c>
      <c r="AI30" s="1">
        <v>100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ht="23.25" x14ac:dyDescent="0.25">
      <c r="A31" s="19">
        <v>21</v>
      </c>
      <c r="B31" s="19">
        <v>136166</v>
      </c>
      <c r="C31" s="19" t="s">
        <v>136</v>
      </c>
      <c r="D31" s="18"/>
      <c r="E31" s="28">
        <f t="shared" si="0"/>
        <v>87</v>
      </c>
      <c r="F31" s="28" t="str">
        <f t="shared" si="1"/>
        <v>A</v>
      </c>
      <c r="G31" s="28">
        <f t="shared" si="2"/>
        <v>87</v>
      </c>
      <c r="H31" s="28" t="str">
        <f t="shared" si="3"/>
        <v>A</v>
      </c>
      <c r="I31" s="36">
        <v>2</v>
      </c>
      <c r="J3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94.375</v>
      </c>
      <c r="L31" s="28" t="str">
        <f t="shared" si="6"/>
        <v>A</v>
      </c>
      <c r="M31" s="28">
        <f t="shared" si="7"/>
        <v>94.375</v>
      </c>
      <c r="N31" s="28" t="str">
        <f t="shared" si="8"/>
        <v>A</v>
      </c>
      <c r="O31" s="36">
        <v>1</v>
      </c>
      <c r="P3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1" s="39"/>
      <c r="R31" s="98" t="s">
        <v>8</v>
      </c>
      <c r="S31" s="18"/>
      <c r="T31" s="94">
        <v>85</v>
      </c>
      <c r="U31" s="86">
        <v>85.857142857142861</v>
      </c>
      <c r="V31" s="95">
        <v>87</v>
      </c>
      <c r="W31" s="1">
        <v>90</v>
      </c>
      <c r="X31" s="1"/>
      <c r="Y31" s="1"/>
      <c r="Z31" s="1"/>
      <c r="AA31" s="1"/>
      <c r="AB31" s="1"/>
      <c r="AC31" s="1"/>
      <c r="AD31" s="1"/>
      <c r="AE31" s="18"/>
      <c r="AF31" s="93">
        <v>91</v>
      </c>
      <c r="AG31" s="93">
        <v>94</v>
      </c>
      <c r="AH31" s="91">
        <v>92.5</v>
      </c>
      <c r="AI31" s="1">
        <v>100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55690</v>
      </c>
      <c r="FK31" s="77">
        <v>55700</v>
      </c>
    </row>
    <row r="32" spans="1:167" ht="23.25" x14ac:dyDescent="0.25">
      <c r="A32" s="19">
        <v>22</v>
      </c>
      <c r="B32" s="19">
        <v>136182</v>
      </c>
      <c r="C32" s="19" t="s">
        <v>137</v>
      </c>
      <c r="D32" s="18"/>
      <c r="E32" s="28">
        <f t="shared" si="0"/>
        <v>93</v>
      </c>
      <c r="F32" s="28" t="str">
        <f t="shared" si="1"/>
        <v>A</v>
      </c>
      <c r="G32" s="28">
        <f t="shared" si="2"/>
        <v>93</v>
      </c>
      <c r="H32" s="28" t="str">
        <f t="shared" si="3"/>
        <v>A</v>
      </c>
      <c r="I32" s="36">
        <v>1</v>
      </c>
      <c r="J3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2" s="28">
        <f t="shared" si="5"/>
        <v>94.375</v>
      </c>
      <c r="L32" s="28" t="str">
        <f t="shared" si="6"/>
        <v>A</v>
      </c>
      <c r="M32" s="28">
        <f t="shared" si="7"/>
        <v>94.375</v>
      </c>
      <c r="N32" s="28" t="str">
        <f t="shared" si="8"/>
        <v>A</v>
      </c>
      <c r="O32" s="36">
        <v>1</v>
      </c>
      <c r="P3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2" s="39"/>
      <c r="R32" s="98" t="s">
        <v>8</v>
      </c>
      <c r="S32" s="18"/>
      <c r="T32" s="94">
        <v>95</v>
      </c>
      <c r="U32" s="86">
        <v>90</v>
      </c>
      <c r="V32" s="95">
        <v>90</v>
      </c>
      <c r="W32" s="1">
        <v>95</v>
      </c>
      <c r="X32" s="1"/>
      <c r="Y32" s="1"/>
      <c r="Z32" s="1"/>
      <c r="AA32" s="1"/>
      <c r="AB32" s="1"/>
      <c r="AC32" s="1"/>
      <c r="AD32" s="1"/>
      <c r="AE32" s="18"/>
      <c r="AF32" s="93">
        <v>89</v>
      </c>
      <c r="AG32" s="93">
        <v>96</v>
      </c>
      <c r="AH32" s="91">
        <v>92.5</v>
      </c>
      <c r="AI32" s="1">
        <v>100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ht="23.25" x14ac:dyDescent="0.25">
      <c r="A33" s="19">
        <v>23</v>
      </c>
      <c r="B33" s="19">
        <v>136198</v>
      </c>
      <c r="C33" s="19" t="s">
        <v>138</v>
      </c>
      <c r="D33" s="18"/>
      <c r="E33" s="28">
        <f t="shared" si="0"/>
        <v>87</v>
      </c>
      <c r="F33" s="28" t="str">
        <f t="shared" si="1"/>
        <v>A</v>
      </c>
      <c r="G33" s="28">
        <f t="shared" si="2"/>
        <v>87</v>
      </c>
      <c r="H33" s="28" t="str">
        <f t="shared" si="3"/>
        <v>A</v>
      </c>
      <c r="I33" s="36">
        <v>2</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94</v>
      </c>
      <c r="L33" s="28" t="str">
        <f t="shared" si="6"/>
        <v>A</v>
      </c>
      <c r="M33" s="28">
        <f t="shared" si="7"/>
        <v>94</v>
      </c>
      <c r="N33" s="28" t="str">
        <f t="shared" si="8"/>
        <v>A</v>
      </c>
      <c r="O33" s="36">
        <v>1</v>
      </c>
      <c r="P3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3" s="39"/>
      <c r="R33" s="98" t="s">
        <v>8</v>
      </c>
      <c r="S33" s="18"/>
      <c r="T33" s="94">
        <v>85</v>
      </c>
      <c r="U33" s="86">
        <v>88.142857142857139</v>
      </c>
      <c r="V33" s="95">
        <v>89</v>
      </c>
      <c r="W33" s="1">
        <v>85</v>
      </c>
      <c r="X33" s="1"/>
      <c r="Y33" s="1"/>
      <c r="Z33" s="1"/>
      <c r="AA33" s="1"/>
      <c r="AB33" s="1"/>
      <c r="AC33" s="1"/>
      <c r="AD33" s="1"/>
      <c r="AE33" s="18"/>
      <c r="AF33" s="93">
        <v>89</v>
      </c>
      <c r="AG33" s="93">
        <v>95</v>
      </c>
      <c r="AH33" s="91">
        <v>92</v>
      </c>
      <c r="AI33" s="1">
        <v>100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23.25" x14ac:dyDescent="0.25">
      <c r="A34" s="19">
        <v>24</v>
      </c>
      <c r="B34" s="19">
        <v>136214</v>
      </c>
      <c r="C34" s="19" t="s">
        <v>139</v>
      </c>
      <c r="D34" s="18"/>
      <c r="E34" s="28">
        <f t="shared" si="0"/>
        <v>87</v>
      </c>
      <c r="F34" s="28" t="str">
        <f t="shared" si="1"/>
        <v>A</v>
      </c>
      <c r="G34" s="28">
        <f t="shared" si="2"/>
        <v>87</v>
      </c>
      <c r="H34" s="28" t="str">
        <f t="shared" si="3"/>
        <v>A</v>
      </c>
      <c r="I34" s="36">
        <v>2</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94.375</v>
      </c>
      <c r="L34" s="28" t="str">
        <f t="shared" si="6"/>
        <v>A</v>
      </c>
      <c r="M34" s="28">
        <f t="shared" si="7"/>
        <v>94.375</v>
      </c>
      <c r="N34" s="28" t="str">
        <f t="shared" si="8"/>
        <v>A</v>
      </c>
      <c r="O34" s="36">
        <v>1</v>
      </c>
      <c r="P3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4" s="39"/>
      <c r="R34" s="98" t="s">
        <v>8</v>
      </c>
      <c r="S34" s="18"/>
      <c r="T34" s="94">
        <v>85</v>
      </c>
      <c r="U34" s="86">
        <v>87.857142857142861</v>
      </c>
      <c r="V34" s="95">
        <v>89</v>
      </c>
      <c r="W34" s="1">
        <v>85</v>
      </c>
      <c r="X34" s="1"/>
      <c r="Y34" s="1"/>
      <c r="Z34" s="1"/>
      <c r="AA34" s="1"/>
      <c r="AB34" s="1"/>
      <c r="AC34" s="1"/>
      <c r="AD34" s="1"/>
      <c r="AE34" s="18"/>
      <c r="AF34" s="93">
        <v>91</v>
      </c>
      <c r="AG34" s="93">
        <v>94</v>
      </c>
      <c r="AH34" s="91">
        <v>92.5</v>
      </c>
      <c r="AI34" s="1">
        <v>100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23.25" x14ac:dyDescent="0.25">
      <c r="A35" s="19">
        <v>25</v>
      </c>
      <c r="B35" s="19">
        <v>136230</v>
      </c>
      <c r="C35" s="19" t="s">
        <v>140</v>
      </c>
      <c r="D35" s="18"/>
      <c r="E35" s="28">
        <f t="shared" si="0"/>
        <v>90</v>
      </c>
      <c r="F35" s="28" t="str">
        <f t="shared" si="1"/>
        <v>A</v>
      </c>
      <c r="G35" s="28">
        <f t="shared" si="2"/>
        <v>90</v>
      </c>
      <c r="H35" s="28" t="str">
        <f t="shared" si="3"/>
        <v>A</v>
      </c>
      <c r="I35" s="36">
        <v>1</v>
      </c>
      <c r="J3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5" s="28">
        <f t="shared" si="5"/>
        <v>95.5</v>
      </c>
      <c r="L35" s="28" t="str">
        <f t="shared" si="6"/>
        <v>A</v>
      </c>
      <c r="M35" s="28">
        <f t="shared" si="7"/>
        <v>95.5</v>
      </c>
      <c r="N35" s="28" t="str">
        <f t="shared" si="8"/>
        <v>A</v>
      </c>
      <c r="O35" s="36">
        <v>1</v>
      </c>
      <c r="P3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5" s="39"/>
      <c r="R35" s="98" t="s">
        <v>8</v>
      </c>
      <c r="S35" s="18"/>
      <c r="T35" s="94">
        <v>95</v>
      </c>
      <c r="U35" s="86">
        <v>86.142857142857139</v>
      </c>
      <c r="V35" s="95">
        <v>87</v>
      </c>
      <c r="W35" s="1">
        <v>90</v>
      </c>
      <c r="X35" s="1"/>
      <c r="Y35" s="1"/>
      <c r="Z35" s="1"/>
      <c r="AA35" s="1"/>
      <c r="AB35" s="1"/>
      <c r="AC35" s="1"/>
      <c r="AD35" s="1"/>
      <c r="AE35" s="18"/>
      <c r="AF35" s="93">
        <v>95</v>
      </c>
      <c r="AG35" s="93">
        <v>93</v>
      </c>
      <c r="AH35" s="91">
        <v>94</v>
      </c>
      <c r="AI35" s="1">
        <v>100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23.25" x14ac:dyDescent="0.25">
      <c r="A36" s="19">
        <v>26</v>
      </c>
      <c r="B36" s="19">
        <v>136246</v>
      </c>
      <c r="C36" s="19" t="s">
        <v>141</v>
      </c>
      <c r="D36" s="18"/>
      <c r="E36" s="28">
        <f t="shared" si="0"/>
        <v>88</v>
      </c>
      <c r="F36" s="28" t="str">
        <f t="shared" si="1"/>
        <v>A</v>
      </c>
      <c r="G36" s="28">
        <f t="shared" si="2"/>
        <v>88</v>
      </c>
      <c r="H36" s="28" t="str">
        <f t="shared" si="3"/>
        <v>A</v>
      </c>
      <c r="I36" s="36">
        <v>2</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93.625</v>
      </c>
      <c r="L36" s="28" t="str">
        <f t="shared" si="6"/>
        <v>A</v>
      </c>
      <c r="M36" s="28">
        <f t="shared" si="7"/>
        <v>93.625</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98" t="s">
        <v>8</v>
      </c>
      <c r="S36" s="18"/>
      <c r="T36" s="94">
        <v>85</v>
      </c>
      <c r="U36" s="86">
        <v>87.428571428571431</v>
      </c>
      <c r="V36" s="95">
        <v>89</v>
      </c>
      <c r="W36" s="1">
        <v>90</v>
      </c>
      <c r="X36" s="1"/>
      <c r="Y36" s="1"/>
      <c r="Z36" s="1"/>
      <c r="AA36" s="1"/>
      <c r="AB36" s="1"/>
      <c r="AC36" s="1"/>
      <c r="AD36" s="1"/>
      <c r="AE36" s="18"/>
      <c r="AF36" s="93">
        <v>91</v>
      </c>
      <c r="AG36" s="93">
        <v>92</v>
      </c>
      <c r="AH36" s="91">
        <v>91.5</v>
      </c>
      <c r="AI36" s="1">
        <v>100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23.25" x14ac:dyDescent="0.25">
      <c r="A37" s="19">
        <v>27</v>
      </c>
      <c r="B37" s="19">
        <v>136406</v>
      </c>
      <c r="C37" s="19" t="s">
        <v>142</v>
      </c>
      <c r="D37" s="18"/>
      <c r="E37" s="28">
        <f t="shared" si="0"/>
        <v>89</v>
      </c>
      <c r="F37" s="28" t="str">
        <f t="shared" si="1"/>
        <v>A</v>
      </c>
      <c r="G37" s="28">
        <f t="shared" si="2"/>
        <v>89</v>
      </c>
      <c r="H37" s="28" t="str">
        <f t="shared" si="3"/>
        <v>A</v>
      </c>
      <c r="I37" s="36">
        <v>2</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92.875</v>
      </c>
      <c r="L37" s="28" t="str">
        <f t="shared" si="6"/>
        <v>A</v>
      </c>
      <c r="M37" s="28">
        <f t="shared" si="7"/>
        <v>92.875</v>
      </c>
      <c r="N37" s="28" t="str">
        <f t="shared" si="8"/>
        <v>A</v>
      </c>
      <c r="O37" s="36">
        <v>1</v>
      </c>
      <c r="P3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7" s="39"/>
      <c r="R37" s="98" t="s">
        <v>8</v>
      </c>
      <c r="S37" s="18"/>
      <c r="T37" s="94">
        <v>95</v>
      </c>
      <c r="U37" s="86">
        <v>86</v>
      </c>
      <c r="V37" s="95">
        <v>88</v>
      </c>
      <c r="W37" s="1">
        <v>85</v>
      </c>
      <c r="X37" s="1"/>
      <c r="Y37" s="1"/>
      <c r="Z37" s="1"/>
      <c r="AA37" s="1"/>
      <c r="AB37" s="1"/>
      <c r="AC37" s="1"/>
      <c r="AD37" s="1"/>
      <c r="AE37" s="18"/>
      <c r="AF37" s="93">
        <v>89</v>
      </c>
      <c r="AG37" s="93">
        <v>92</v>
      </c>
      <c r="AH37" s="91">
        <v>90.5</v>
      </c>
      <c r="AI37" s="1">
        <v>100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23.25" x14ac:dyDescent="0.25">
      <c r="A38" s="19">
        <v>28</v>
      </c>
      <c r="B38" s="19">
        <v>136262</v>
      </c>
      <c r="C38" s="19" t="s">
        <v>143</v>
      </c>
      <c r="D38" s="18"/>
      <c r="E38" s="28">
        <f t="shared" si="0"/>
        <v>92</v>
      </c>
      <c r="F38" s="28" t="str">
        <f t="shared" si="1"/>
        <v>A</v>
      </c>
      <c r="G38" s="28">
        <f t="shared" si="2"/>
        <v>92</v>
      </c>
      <c r="H38" s="28" t="str">
        <f t="shared" si="3"/>
        <v>A</v>
      </c>
      <c r="I38" s="36">
        <v>1</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95.5</v>
      </c>
      <c r="L38" s="28" t="str">
        <f t="shared" si="6"/>
        <v>A</v>
      </c>
      <c r="M38" s="28">
        <f t="shared" si="7"/>
        <v>95.5</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98" t="s">
        <v>8</v>
      </c>
      <c r="S38" s="18"/>
      <c r="T38" s="94">
        <v>85</v>
      </c>
      <c r="U38" s="86">
        <v>89.142857142857139</v>
      </c>
      <c r="V38" s="95">
        <v>90</v>
      </c>
      <c r="W38" s="1">
        <v>105</v>
      </c>
      <c r="X38" s="1"/>
      <c r="Y38" s="1"/>
      <c r="Z38" s="1"/>
      <c r="AA38" s="1"/>
      <c r="AB38" s="1"/>
      <c r="AC38" s="1"/>
      <c r="AD38" s="1"/>
      <c r="AE38" s="18"/>
      <c r="AF38" s="93">
        <v>94</v>
      </c>
      <c r="AG38" s="93">
        <v>94</v>
      </c>
      <c r="AH38" s="91">
        <v>94</v>
      </c>
      <c r="AI38" s="1">
        <v>100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23.25" x14ac:dyDescent="0.25">
      <c r="A39" s="19">
        <v>29</v>
      </c>
      <c r="B39" s="19">
        <v>136278</v>
      </c>
      <c r="C39" s="19" t="s">
        <v>144</v>
      </c>
      <c r="D39" s="18"/>
      <c r="E39" s="28">
        <f t="shared" si="0"/>
        <v>89</v>
      </c>
      <c r="F39" s="28" t="str">
        <f t="shared" si="1"/>
        <v>A</v>
      </c>
      <c r="G39" s="28">
        <f t="shared" si="2"/>
        <v>89</v>
      </c>
      <c r="H39" s="28" t="str">
        <f t="shared" si="3"/>
        <v>A</v>
      </c>
      <c r="I39" s="36">
        <v>2</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94.75</v>
      </c>
      <c r="L39" s="28" t="str">
        <f t="shared" si="6"/>
        <v>A</v>
      </c>
      <c r="M39" s="28">
        <f t="shared" si="7"/>
        <v>94.75</v>
      </c>
      <c r="N39" s="28" t="str">
        <f t="shared" si="8"/>
        <v>A</v>
      </c>
      <c r="O39" s="36">
        <v>1</v>
      </c>
      <c r="P3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9" s="39"/>
      <c r="R39" s="98" t="s">
        <v>8</v>
      </c>
      <c r="S39" s="18"/>
      <c r="T39" s="94">
        <v>85</v>
      </c>
      <c r="U39" s="86">
        <v>87</v>
      </c>
      <c r="V39" s="95">
        <v>88</v>
      </c>
      <c r="W39" s="1">
        <v>95</v>
      </c>
      <c r="X39" s="1"/>
      <c r="Y39" s="1"/>
      <c r="Z39" s="1"/>
      <c r="AA39" s="1"/>
      <c r="AB39" s="1"/>
      <c r="AC39" s="1"/>
      <c r="AD39" s="1"/>
      <c r="AE39" s="18"/>
      <c r="AF39" s="93">
        <v>92</v>
      </c>
      <c r="AG39" s="93">
        <v>94</v>
      </c>
      <c r="AH39" s="91">
        <v>93</v>
      </c>
      <c r="AI39" s="1">
        <v>100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23.25" x14ac:dyDescent="0.25">
      <c r="A40" s="19">
        <v>30</v>
      </c>
      <c r="B40" s="19">
        <v>136294</v>
      </c>
      <c r="C40" s="19" t="s">
        <v>145</v>
      </c>
      <c r="D40" s="18"/>
      <c r="E40" s="28">
        <f t="shared" si="0"/>
        <v>90</v>
      </c>
      <c r="F40" s="28" t="str">
        <f t="shared" si="1"/>
        <v>A</v>
      </c>
      <c r="G40" s="28">
        <f t="shared" si="2"/>
        <v>90</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95.125</v>
      </c>
      <c r="L40" s="28" t="str">
        <f t="shared" si="6"/>
        <v>A</v>
      </c>
      <c r="M40" s="28">
        <f t="shared" si="7"/>
        <v>95.125</v>
      </c>
      <c r="N40" s="28" t="str">
        <f t="shared" si="8"/>
        <v>A</v>
      </c>
      <c r="O40" s="36">
        <v>1</v>
      </c>
      <c r="P4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0" s="39"/>
      <c r="R40" s="98" t="s">
        <v>8</v>
      </c>
      <c r="S40" s="18"/>
      <c r="T40" s="94">
        <v>90</v>
      </c>
      <c r="U40" s="86">
        <v>90</v>
      </c>
      <c r="V40" s="95">
        <v>90</v>
      </c>
      <c r="W40" s="1">
        <v>90</v>
      </c>
      <c r="X40" s="1"/>
      <c r="Y40" s="1"/>
      <c r="Z40" s="1"/>
      <c r="AA40" s="1"/>
      <c r="AB40" s="1"/>
      <c r="AC40" s="1"/>
      <c r="AD40" s="1"/>
      <c r="AE40" s="18"/>
      <c r="AF40" s="93">
        <v>94</v>
      </c>
      <c r="AG40" s="93">
        <v>93</v>
      </c>
      <c r="AH40" s="91">
        <v>93.5</v>
      </c>
      <c r="AI40" s="1">
        <v>100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23.25" x14ac:dyDescent="0.25">
      <c r="A41" s="19">
        <v>31</v>
      </c>
      <c r="B41" s="19">
        <v>136310</v>
      </c>
      <c r="C41" s="19" t="s">
        <v>146</v>
      </c>
      <c r="D41" s="18"/>
      <c r="E41" s="28">
        <f t="shared" si="0"/>
        <v>89</v>
      </c>
      <c r="F41" s="28" t="str">
        <f t="shared" si="1"/>
        <v>A</v>
      </c>
      <c r="G41" s="28">
        <f t="shared" si="2"/>
        <v>89</v>
      </c>
      <c r="H41" s="28" t="str">
        <f t="shared" si="3"/>
        <v>A</v>
      </c>
      <c r="I41" s="36">
        <v>2</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94</v>
      </c>
      <c r="L41" s="28" t="str">
        <f t="shared" si="6"/>
        <v>A</v>
      </c>
      <c r="M41" s="28">
        <f t="shared" si="7"/>
        <v>94</v>
      </c>
      <c r="N41" s="28" t="str">
        <f t="shared" si="8"/>
        <v>A</v>
      </c>
      <c r="O41" s="36">
        <v>1</v>
      </c>
      <c r="P4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1" s="39"/>
      <c r="R41" s="98" t="s">
        <v>8</v>
      </c>
      <c r="S41" s="18"/>
      <c r="T41" s="94">
        <v>85</v>
      </c>
      <c r="U41" s="86">
        <v>89.428571428571431</v>
      </c>
      <c r="V41" s="95">
        <v>90</v>
      </c>
      <c r="W41" s="1">
        <v>90</v>
      </c>
      <c r="X41" s="1"/>
      <c r="Y41" s="1"/>
      <c r="Z41" s="1"/>
      <c r="AA41" s="1"/>
      <c r="AB41" s="1"/>
      <c r="AC41" s="1"/>
      <c r="AD41" s="1"/>
      <c r="AE41" s="18"/>
      <c r="AF41" s="93">
        <v>92</v>
      </c>
      <c r="AG41" s="93">
        <v>92</v>
      </c>
      <c r="AH41" s="91">
        <v>92</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23.25" x14ac:dyDescent="0.25">
      <c r="A42" s="19">
        <v>32</v>
      </c>
      <c r="B42" s="19">
        <v>136342</v>
      </c>
      <c r="C42" s="19" t="s">
        <v>147</v>
      </c>
      <c r="D42" s="18"/>
      <c r="E42" s="28">
        <f t="shared" si="0"/>
        <v>87</v>
      </c>
      <c r="F42" s="28" t="str">
        <f t="shared" si="1"/>
        <v>A</v>
      </c>
      <c r="G42" s="28">
        <f t="shared" si="2"/>
        <v>87</v>
      </c>
      <c r="H42" s="28" t="str">
        <f t="shared" si="3"/>
        <v>A</v>
      </c>
      <c r="I42" s="36">
        <v>2</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94.75</v>
      </c>
      <c r="L42" s="28" t="str">
        <f t="shared" si="6"/>
        <v>A</v>
      </c>
      <c r="M42" s="28">
        <f t="shared" si="7"/>
        <v>94.75</v>
      </c>
      <c r="N42" s="28" t="str">
        <f t="shared" si="8"/>
        <v>A</v>
      </c>
      <c r="O42" s="36">
        <v>1</v>
      </c>
      <c r="P4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2" s="39"/>
      <c r="R42" s="98" t="s">
        <v>8</v>
      </c>
      <c r="S42" s="18"/>
      <c r="T42" s="94">
        <v>85</v>
      </c>
      <c r="U42" s="86">
        <v>87.142857142857139</v>
      </c>
      <c r="V42" s="95">
        <v>86</v>
      </c>
      <c r="W42" s="1">
        <v>90</v>
      </c>
      <c r="X42" s="1"/>
      <c r="Y42" s="1"/>
      <c r="Z42" s="1"/>
      <c r="AA42" s="1"/>
      <c r="AB42" s="1"/>
      <c r="AC42" s="1"/>
      <c r="AD42" s="1"/>
      <c r="AE42" s="18"/>
      <c r="AF42" s="93">
        <v>94</v>
      </c>
      <c r="AG42" s="93">
        <v>92</v>
      </c>
      <c r="AH42" s="91">
        <v>93</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23.25" x14ac:dyDescent="0.25">
      <c r="A43" s="19">
        <v>33</v>
      </c>
      <c r="B43" s="19">
        <v>136326</v>
      </c>
      <c r="C43" s="19" t="s">
        <v>148</v>
      </c>
      <c r="D43" s="18"/>
      <c r="E43" s="28">
        <f t="shared" si="0"/>
        <v>92</v>
      </c>
      <c r="F43" s="28" t="str">
        <f t="shared" si="1"/>
        <v>A</v>
      </c>
      <c r="G43" s="28">
        <f t="shared" si="2"/>
        <v>92</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95.5</v>
      </c>
      <c r="L43" s="28" t="str">
        <f t="shared" si="6"/>
        <v>A</v>
      </c>
      <c r="M43" s="28">
        <f t="shared" si="7"/>
        <v>95.5</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98" t="s">
        <v>8</v>
      </c>
      <c r="S43" s="18"/>
      <c r="T43" s="94">
        <v>95</v>
      </c>
      <c r="U43" s="86">
        <v>88.285714285714292</v>
      </c>
      <c r="V43" s="95">
        <v>90</v>
      </c>
      <c r="W43" s="1">
        <v>95</v>
      </c>
      <c r="X43" s="1"/>
      <c r="Y43" s="1"/>
      <c r="Z43" s="1"/>
      <c r="AA43" s="1"/>
      <c r="AB43" s="1"/>
      <c r="AC43" s="1"/>
      <c r="AD43" s="1"/>
      <c r="AE43" s="18"/>
      <c r="AF43" s="93">
        <v>94</v>
      </c>
      <c r="AG43" s="93">
        <v>94</v>
      </c>
      <c r="AH43" s="91">
        <v>94</v>
      </c>
      <c r="AI43" s="1">
        <v>100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23.25" x14ac:dyDescent="0.25">
      <c r="A44" s="19">
        <v>34</v>
      </c>
      <c r="B44" s="19">
        <v>136358</v>
      </c>
      <c r="C44" s="19" t="s">
        <v>149</v>
      </c>
      <c r="D44" s="18"/>
      <c r="E44" s="28">
        <f t="shared" si="0"/>
        <v>89</v>
      </c>
      <c r="F44" s="28" t="str">
        <f t="shared" si="1"/>
        <v>A</v>
      </c>
      <c r="G44" s="28">
        <f t="shared" si="2"/>
        <v>89</v>
      </c>
      <c r="H44" s="28" t="str">
        <f t="shared" si="3"/>
        <v>A</v>
      </c>
      <c r="I44" s="36">
        <v>2</v>
      </c>
      <c r="J4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4" s="28">
        <f t="shared" si="5"/>
        <v>94.375</v>
      </c>
      <c r="L44" s="28" t="str">
        <f t="shared" si="6"/>
        <v>A</v>
      </c>
      <c r="M44" s="28">
        <f t="shared" si="7"/>
        <v>94.375</v>
      </c>
      <c r="N44" s="28" t="str">
        <f t="shared" si="8"/>
        <v>A</v>
      </c>
      <c r="O44" s="36">
        <v>1</v>
      </c>
      <c r="P4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4" s="39"/>
      <c r="R44" s="98" t="s">
        <v>8</v>
      </c>
      <c r="S44" s="18"/>
      <c r="T44" s="94">
        <v>90</v>
      </c>
      <c r="U44" s="86">
        <v>87.571428571428569</v>
      </c>
      <c r="V44" s="95">
        <v>89</v>
      </c>
      <c r="W44" s="1">
        <v>90</v>
      </c>
      <c r="X44" s="1"/>
      <c r="Y44" s="1"/>
      <c r="Z44" s="1"/>
      <c r="AA44" s="1"/>
      <c r="AB44" s="1"/>
      <c r="AC44" s="1"/>
      <c r="AD44" s="1"/>
      <c r="AE44" s="18"/>
      <c r="AF44" s="93">
        <v>93</v>
      </c>
      <c r="AG44" s="93">
        <v>92</v>
      </c>
      <c r="AH44" s="91">
        <v>92.5</v>
      </c>
      <c r="AI44" s="1">
        <v>100</v>
      </c>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23.25" x14ac:dyDescent="0.25">
      <c r="A45" s="19">
        <v>35</v>
      </c>
      <c r="B45" s="19">
        <v>136374</v>
      </c>
      <c r="C45" s="19" t="s">
        <v>150</v>
      </c>
      <c r="D45" s="18"/>
      <c r="E45" s="28">
        <f t="shared" si="0"/>
        <v>87</v>
      </c>
      <c r="F45" s="28" t="str">
        <f t="shared" si="1"/>
        <v>A</v>
      </c>
      <c r="G45" s="28">
        <f t="shared" si="2"/>
        <v>87</v>
      </c>
      <c r="H45" s="28" t="str">
        <f t="shared" si="3"/>
        <v>A</v>
      </c>
      <c r="I45" s="36">
        <v>2</v>
      </c>
      <c r="J4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5" s="28">
        <f t="shared" si="5"/>
        <v>93.25</v>
      </c>
      <c r="L45" s="28" t="str">
        <f t="shared" si="6"/>
        <v>A</v>
      </c>
      <c r="M45" s="28">
        <f t="shared" si="7"/>
        <v>93.25</v>
      </c>
      <c r="N45" s="28" t="str">
        <f t="shared" si="8"/>
        <v>A</v>
      </c>
      <c r="O45" s="36">
        <v>1</v>
      </c>
      <c r="P4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5" s="39"/>
      <c r="R45" s="98" t="s">
        <v>8</v>
      </c>
      <c r="S45" s="18"/>
      <c r="T45" s="94">
        <v>85</v>
      </c>
      <c r="U45" s="86">
        <v>89</v>
      </c>
      <c r="V45" s="95">
        <v>90</v>
      </c>
      <c r="W45" s="1">
        <v>85</v>
      </c>
      <c r="X45" s="1"/>
      <c r="Y45" s="1"/>
      <c r="Z45" s="1"/>
      <c r="AA45" s="1"/>
      <c r="AB45" s="1"/>
      <c r="AC45" s="1"/>
      <c r="AD45" s="1"/>
      <c r="AE45" s="18"/>
      <c r="AF45" s="93">
        <v>90</v>
      </c>
      <c r="AG45" s="93">
        <v>92</v>
      </c>
      <c r="AH45" s="91">
        <v>91</v>
      </c>
      <c r="AI45" s="1">
        <v>100</v>
      </c>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23.25" x14ac:dyDescent="0.25">
      <c r="A46" s="19">
        <v>36</v>
      </c>
      <c r="B46" s="19">
        <v>136390</v>
      </c>
      <c r="C46" s="19" t="s">
        <v>151</v>
      </c>
      <c r="D46" s="18"/>
      <c r="E46" s="28">
        <f t="shared" si="0"/>
        <v>90</v>
      </c>
      <c r="F46" s="28" t="str">
        <f t="shared" si="1"/>
        <v>A</v>
      </c>
      <c r="G46" s="28">
        <f t="shared" si="2"/>
        <v>90</v>
      </c>
      <c r="H46" s="28" t="str">
        <f t="shared" si="3"/>
        <v>A</v>
      </c>
      <c r="I46" s="36">
        <v>1</v>
      </c>
      <c r="J4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6" s="28">
        <f t="shared" si="5"/>
        <v>95.125</v>
      </c>
      <c r="L46" s="28" t="str">
        <f t="shared" si="6"/>
        <v>A</v>
      </c>
      <c r="M46" s="28">
        <f t="shared" si="7"/>
        <v>95.125</v>
      </c>
      <c r="N46" s="28" t="str">
        <f t="shared" si="8"/>
        <v>A</v>
      </c>
      <c r="O46" s="36">
        <v>1</v>
      </c>
      <c r="P4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6" s="39"/>
      <c r="R46" s="98" t="s">
        <v>8</v>
      </c>
      <c r="S46" s="18"/>
      <c r="T46" s="94">
        <v>88</v>
      </c>
      <c r="U46" s="86">
        <v>90</v>
      </c>
      <c r="V46" s="95">
        <v>90</v>
      </c>
      <c r="W46" s="1">
        <v>90</v>
      </c>
      <c r="X46" s="1"/>
      <c r="Y46" s="1"/>
      <c r="Z46" s="1"/>
      <c r="AA46" s="1"/>
      <c r="AB46" s="1"/>
      <c r="AC46" s="1"/>
      <c r="AD46" s="1"/>
      <c r="AE46" s="18"/>
      <c r="AF46" s="93">
        <v>94</v>
      </c>
      <c r="AG46" s="93">
        <v>93</v>
      </c>
      <c r="AH46" s="91">
        <v>93.5</v>
      </c>
      <c r="AI46" s="1">
        <v>100</v>
      </c>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86</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89.416666666666671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L11" activePane="bottomRight" state="frozen"/>
      <selection pane="topRight"/>
      <selection pane="bottomLeft"/>
      <selection pane="bottomRight" activeCell="M20" sqref="M20"/>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14"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1122</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1122</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277</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26.25" x14ac:dyDescent="0.4">
      <c r="A11" s="19">
        <v>1</v>
      </c>
      <c r="B11" s="19">
        <v>136422</v>
      </c>
      <c r="C11" s="19" t="s">
        <v>153</v>
      </c>
      <c r="D11" s="18"/>
      <c r="E11" s="28">
        <f t="shared" ref="E11:E50" si="0">IF((COUNTA(T11:AC11)&gt;0),(ROUND((AVERAGE(T11:AC11)),0)),"")</f>
        <v>85</v>
      </c>
      <c r="F11" s="28" t="str">
        <f t="shared" ref="F11:F50" si="1">IF(AND(ISNUMBER(E11),E11&gt;=1),IF(E11&lt;=$FD$13,$FE$13,IF(E11&lt;=$FD$14,$FE$14,IF(E11&lt;=$FD$15,$FE$15,IF(E11&lt;=$FD$16,$FE$16,)))), "")</f>
        <v>A</v>
      </c>
      <c r="G11" s="28">
        <f t="shared" ref="G11:G50" si="2">IF((COUNTA(T11:AD11)&gt;0),(ROUND((AVERAGE(T11:AD11)),0)),"")</f>
        <v>85</v>
      </c>
      <c r="H11" s="28" t="str">
        <f t="shared" ref="H11:H50" si="3">IF(AND(ISNUMBER(G11),G11&gt;=1),IF(G11&lt;=$FD$13,$FE$13,IF(G11&lt;=$FD$14,$FE$14,IF(G11&lt;=$FD$15,$FE$15,IF(G11&lt;=$FD$16,$FE$16,)))), "")</f>
        <v>A</v>
      </c>
      <c r="I11" s="36">
        <v>2</v>
      </c>
      <c r="J11" s="28" t="str">
        <f t="shared" ref="J11:J50" si="4">IF(I11=$FG$13,$FH$13,IF(I11=$FG$15,$FH$15,IF(I11=$FG$17,$FH$17,IF(I11=$FG$19,$FH$19,IF(I11=$FG$21,$FH$21,IF(I11=$FG$23,$FH$23,IF(I11=$FG$25,$FH$25,IF(I11=$FG$27,$FH$27,IF(I11=$FG$29,$FH$29,IF(I11=$FG$31,$FH$31,""))))))))))</f>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1" s="28">
        <f t="shared" ref="K11:K50" si="5">IF((COUNTA(AF11:AO11)&gt;0),AVERAGE(AF11:AO11),"")</f>
        <v>86.25</v>
      </c>
      <c r="L11" s="28" t="str">
        <f t="shared" ref="L11:L50" si="6">IF(AND(ISNUMBER(K11),K11&gt;=1), IF(K11&lt;=$FD$27,$FE$27,IF(K11&lt;=$FD$28,$FE$28,IF(K11&lt;=$FD$29,$FE$29,IF(K11&lt;=$FD$30,$FE$30,)))), "")</f>
        <v>A</v>
      </c>
      <c r="M11" s="28">
        <f t="shared" ref="M11:M50" si="7">IF((COUNTA(AF11:AO11)&gt;0),AVERAGE(AF11:AO11),"")</f>
        <v>86.25</v>
      </c>
      <c r="N11" s="28" t="str">
        <f t="shared" ref="N11:N50" si="8">IF(AND(ISNUMBER(M11),M11&gt;=1), IF(M11&lt;=$FD$27,$FE$27,IF(M11&lt;=$FD$28,$FE$28,IF(M11&lt;=$FD$29,$FE$29,IF(M11&lt;=$FD$30,$FE$30,)))), "")</f>
        <v>A</v>
      </c>
      <c r="O11" s="36">
        <v>2</v>
      </c>
      <c r="P11" s="28" t="str">
        <f t="shared" ref="P11:P50" si="9">IF(O11=$FG$13,$FI$13,IF(O11=$FG$15,$FI$15,IF(O11=$FG$17,$FI$17,IF(O11=$FG$19,$FI$19,IF(O11=$FG$21,$FI$21,IF(O11=$FG$23,$FI$23,IF(O11=$FG$25,$FI$25,IF(O11=$FG$27,$FI$27,IF(O11=$FG$29,$FI$29,IF(O11=$FG$31,$FI$31,""))))))))))</f>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1" s="39"/>
      <c r="R11" s="98" t="s">
        <v>8</v>
      </c>
      <c r="S11" s="18"/>
      <c r="T11" s="85">
        <v>85</v>
      </c>
      <c r="U11" s="86">
        <v>85.194444444444443</v>
      </c>
      <c r="V11" s="87">
        <v>85</v>
      </c>
      <c r="W11" s="1">
        <v>85</v>
      </c>
      <c r="X11" s="1"/>
      <c r="Y11" s="1"/>
      <c r="Z11" s="1"/>
      <c r="AA11" s="1"/>
      <c r="AB11" s="1"/>
      <c r="AC11" s="1"/>
      <c r="AD11" s="1"/>
      <c r="AE11" s="18"/>
      <c r="AF11" s="88">
        <v>85</v>
      </c>
      <c r="AG11" s="88">
        <v>85</v>
      </c>
      <c r="AH11" s="89">
        <v>85</v>
      </c>
      <c r="AI11" s="1">
        <v>90</v>
      </c>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ht="26.25" x14ac:dyDescent="0.4">
      <c r="A12" s="19">
        <v>2</v>
      </c>
      <c r="B12" s="19">
        <v>136918</v>
      </c>
      <c r="C12" s="19" t="s">
        <v>154</v>
      </c>
      <c r="D12" s="18"/>
      <c r="E12" s="28">
        <f t="shared" si="0"/>
        <v>85</v>
      </c>
      <c r="F12" s="28" t="str">
        <f t="shared" si="1"/>
        <v>A</v>
      </c>
      <c r="G12" s="28">
        <f t="shared" si="2"/>
        <v>85</v>
      </c>
      <c r="H12" s="28" t="str">
        <f t="shared" si="3"/>
        <v>A</v>
      </c>
      <c r="I12" s="36">
        <v>2</v>
      </c>
      <c r="J1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2" s="28">
        <f t="shared" si="5"/>
        <v>82.5</v>
      </c>
      <c r="L12" s="28" t="str">
        <f t="shared" si="6"/>
        <v>B</v>
      </c>
      <c r="M12" s="28">
        <f t="shared" si="7"/>
        <v>82.5</v>
      </c>
      <c r="N12" s="28" t="str">
        <f t="shared" si="8"/>
        <v>B</v>
      </c>
      <c r="O12" s="36">
        <v>2</v>
      </c>
      <c r="P12"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2" s="39"/>
      <c r="R12" s="98" t="s">
        <v>8</v>
      </c>
      <c r="S12" s="18"/>
      <c r="T12" s="85">
        <v>85</v>
      </c>
      <c r="U12" s="86">
        <v>83.055555555555557</v>
      </c>
      <c r="V12" s="87">
        <v>85</v>
      </c>
      <c r="W12" s="1">
        <v>85</v>
      </c>
      <c r="X12" s="1"/>
      <c r="Y12" s="1"/>
      <c r="Z12" s="1"/>
      <c r="AA12" s="1"/>
      <c r="AB12" s="1"/>
      <c r="AC12" s="1"/>
      <c r="AD12" s="1"/>
      <c r="AE12" s="18"/>
      <c r="AF12" s="90">
        <v>80</v>
      </c>
      <c r="AG12" s="90">
        <v>80</v>
      </c>
      <c r="AH12" s="91">
        <v>80</v>
      </c>
      <c r="AI12" s="1">
        <v>90</v>
      </c>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ht="26.25" x14ac:dyDescent="0.4">
      <c r="A13" s="19">
        <v>3</v>
      </c>
      <c r="B13" s="19">
        <v>136438</v>
      </c>
      <c r="C13" s="19" t="s">
        <v>155</v>
      </c>
      <c r="D13" s="18"/>
      <c r="E13" s="28">
        <f t="shared" si="0"/>
        <v>86</v>
      </c>
      <c r="F13" s="28" t="str">
        <f t="shared" si="1"/>
        <v>A</v>
      </c>
      <c r="G13" s="28">
        <f t="shared" si="2"/>
        <v>86</v>
      </c>
      <c r="H13" s="28" t="str">
        <f t="shared" si="3"/>
        <v>A</v>
      </c>
      <c r="I13" s="36">
        <v>2</v>
      </c>
      <c r="J1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3" s="28">
        <f t="shared" si="5"/>
        <v>89.25</v>
      </c>
      <c r="L13" s="28" t="str">
        <f t="shared" si="6"/>
        <v>A</v>
      </c>
      <c r="M13" s="28">
        <f t="shared" si="7"/>
        <v>89.25</v>
      </c>
      <c r="N13" s="28" t="str">
        <f t="shared" si="8"/>
        <v>A</v>
      </c>
      <c r="O13" s="36">
        <v>2</v>
      </c>
      <c r="P13"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3" s="39"/>
      <c r="R13" s="98" t="s">
        <v>8</v>
      </c>
      <c r="S13" s="18"/>
      <c r="T13" s="85">
        <v>85</v>
      </c>
      <c r="U13" s="86">
        <v>84.805555555555557</v>
      </c>
      <c r="V13" s="87">
        <v>85</v>
      </c>
      <c r="W13" s="1">
        <v>90</v>
      </c>
      <c r="X13" s="1"/>
      <c r="Y13" s="1"/>
      <c r="Z13" s="1"/>
      <c r="AA13" s="1"/>
      <c r="AB13" s="1"/>
      <c r="AC13" s="1"/>
      <c r="AD13" s="1"/>
      <c r="AE13" s="18"/>
      <c r="AF13" s="90">
        <v>88</v>
      </c>
      <c r="AG13" s="90">
        <v>90</v>
      </c>
      <c r="AH13" s="91">
        <v>89</v>
      </c>
      <c r="AI13" s="1">
        <v>90</v>
      </c>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84" t="s">
        <v>186</v>
      </c>
      <c r="FI13" s="83" t="s">
        <v>189</v>
      </c>
      <c r="FJ13" s="77">
        <v>55701</v>
      </c>
      <c r="FK13" s="77">
        <v>55711</v>
      </c>
    </row>
    <row r="14" spans="1:167" ht="26.25" x14ac:dyDescent="0.4">
      <c r="A14" s="19">
        <v>4</v>
      </c>
      <c r="B14" s="19">
        <v>136454</v>
      </c>
      <c r="C14" s="19" t="s">
        <v>156</v>
      </c>
      <c r="D14" s="18"/>
      <c r="E14" s="28">
        <f t="shared" si="0"/>
        <v>92</v>
      </c>
      <c r="F14" s="28" t="str">
        <f t="shared" si="1"/>
        <v>A</v>
      </c>
      <c r="G14" s="28">
        <f t="shared" si="2"/>
        <v>92</v>
      </c>
      <c r="H14" s="28" t="str">
        <f t="shared" si="3"/>
        <v>A</v>
      </c>
      <c r="I14" s="36">
        <v>1</v>
      </c>
      <c r="J1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4" s="28">
        <f t="shared" si="5"/>
        <v>90</v>
      </c>
      <c r="L14" s="28" t="str">
        <f t="shared" si="6"/>
        <v>A</v>
      </c>
      <c r="M14" s="28">
        <f t="shared" si="7"/>
        <v>90</v>
      </c>
      <c r="N14" s="28" t="str">
        <f t="shared" si="8"/>
        <v>A</v>
      </c>
      <c r="O14" s="36">
        <v>1</v>
      </c>
      <c r="P1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4" s="39"/>
      <c r="R14" s="98" t="s">
        <v>8</v>
      </c>
      <c r="S14" s="18"/>
      <c r="T14" s="85">
        <v>95</v>
      </c>
      <c r="U14" s="86">
        <v>87.027777777777771</v>
      </c>
      <c r="V14" s="87">
        <v>96</v>
      </c>
      <c r="W14" s="1">
        <v>90</v>
      </c>
      <c r="X14" s="1"/>
      <c r="Y14" s="1"/>
      <c r="Z14" s="1"/>
      <c r="AA14" s="1"/>
      <c r="AB14" s="1"/>
      <c r="AC14" s="1"/>
      <c r="AD14" s="1"/>
      <c r="AE14" s="18"/>
      <c r="AF14" s="90">
        <v>88</v>
      </c>
      <c r="AG14" s="90">
        <v>92</v>
      </c>
      <c r="AH14" s="91">
        <v>90</v>
      </c>
      <c r="AI14" s="1">
        <v>90</v>
      </c>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9"/>
      <c r="FI14" s="82"/>
      <c r="FJ14" s="77"/>
      <c r="FK14" s="77"/>
    </row>
    <row r="15" spans="1:167" ht="26.25" x14ac:dyDescent="0.4">
      <c r="A15" s="19">
        <v>5</v>
      </c>
      <c r="B15" s="19">
        <v>136470</v>
      </c>
      <c r="C15" s="19" t="s">
        <v>157</v>
      </c>
      <c r="D15" s="18"/>
      <c r="E15" s="28">
        <f t="shared" si="0"/>
        <v>92</v>
      </c>
      <c r="F15" s="28" t="str">
        <f t="shared" si="1"/>
        <v>A</v>
      </c>
      <c r="G15" s="28">
        <f t="shared" si="2"/>
        <v>92</v>
      </c>
      <c r="H15" s="28" t="str">
        <f t="shared" si="3"/>
        <v>A</v>
      </c>
      <c r="I15" s="36">
        <v>1</v>
      </c>
      <c r="J1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5" s="28">
        <f t="shared" si="5"/>
        <v>87</v>
      </c>
      <c r="L15" s="28" t="str">
        <f t="shared" si="6"/>
        <v>A</v>
      </c>
      <c r="M15" s="28">
        <f t="shared" si="7"/>
        <v>87</v>
      </c>
      <c r="N15" s="28" t="str">
        <f t="shared" si="8"/>
        <v>A</v>
      </c>
      <c r="O15" s="36">
        <v>2</v>
      </c>
      <c r="P15"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5" s="39"/>
      <c r="R15" s="98" t="s">
        <v>8</v>
      </c>
      <c r="S15" s="18"/>
      <c r="T15" s="85">
        <v>85</v>
      </c>
      <c r="U15" s="86">
        <v>89.305555555555557</v>
      </c>
      <c r="V15" s="87">
        <v>99</v>
      </c>
      <c r="W15" s="1">
        <v>95</v>
      </c>
      <c r="X15" s="1"/>
      <c r="Y15" s="1"/>
      <c r="Z15" s="1"/>
      <c r="AA15" s="1"/>
      <c r="AB15" s="1"/>
      <c r="AC15" s="1"/>
      <c r="AD15" s="1"/>
      <c r="AE15" s="18"/>
      <c r="AF15" s="90">
        <v>87</v>
      </c>
      <c r="AG15" s="90">
        <v>85</v>
      </c>
      <c r="AH15" s="91">
        <v>86</v>
      </c>
      <c r="AI15" s="1">
        <v>90</v>
      </c>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186</v>
      </c>
      <c r="FI15" s="81" t="s">
        <v>190</v>
      </c>
      <c r="FJ15" s="77">
        <v>55702</v>
      </c>
      <c r="FK15" s="77">
        <v>55712</v>
      </c>
    </row>
    <row r="16" spans="1:167" ht="26.25" x14ac:dyDescent="0.4">
      <c r="A16" s="19">
        <v>6</v>
      </c>
      <c r="B16" s="19">
        <v>136486</v>
      </c>
      <c r="C16" s="19" t="s">
        <v>158</v>
      </c>
      <c r="D16" s="18"/>
      <c r="E16" s="28">
        <f t="shared" si="0"/>
        <v>88</v>
      </c>
      <c r="F16" s="28" t="str">
        <f t="shared" si="1"/>
        <v>A</v>
      </c>
      <c r="G16" s="28">
        <f t="shared" si="2"/>
        <v>88</v>
      </c>
      <c r="H16" s="28" t="str">
        <f t="shared" si="3"/>
        <v>A</v>
      </c>
      <c r="I16" s="36">
        <v>2</v>
      </c>
      <c r="J1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6" s="28">
        <f t="shared" si="5"/>
        <v>90.375</v>
      </c>
      <c r="L16" s="28" t="str">
        <f t="shared" si="6"/>
        <v>A</v>
      </c>
      <c r="M16" s="28">
        <f t="shared" si="7"/>
        <v>90.375</v>
      </c>
      <c r="N16" s="28" t="str">
        <f t="shared" si="8"/>
        <v>A</v>
      </c>
      <c r="O16" s="36">
        <v>1</v>
      </c>
      <c r="P1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6" s="39"/>
      <c r="R16" s="98" t="s">
        <v>8</v>
      </c>
      <c r="S16" s="18"/>
      <c r="T16" s="85">
        <v>85</v>
      </c>
      <c r="U16" s="86">
        <v>85.805555555555557</v>
      </c>
      <c r="V16" s="87">
        <v>91</v>
      </c>
      <c r="W16" s="1">
        <v>90</v>
      </c>
      <c r="X16" s="1"/>
      <c r="Y16" s="1"/>
      <c r="Z16" s="1"/>
      <c r="AA16" s="1"/>
      <c r="AB16" s="1"/>
      <c r="AC16" s="1"/>
      <c r="AD16" s="1"/>
      <c r="AE16" s="18"/>
      <c r="AF16" s="90">
        <v>88</v>
      </c>
      <c r="AG16" s="90">
        <v>93</v>
      </c>
      <c r="AH16" s="91">
        <v>90.5</v>
      </c>
      <c r="AI16" s="1">
        <v>90</v>
      </c>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9"/>
      <c r="FI16" s="82"/>
      <c r="FJ16" s="77"/>
      <c r="FK16" s="77"/>
    </row>
    <row r="17" spans="1:167" ht="26.25" x14ac:dyDescent="0.4">
      <c r="A17" s="19">
        <v>7</v>
      </c>
      <c r="B17" s="19">
        <v>136502</v>
      </c>
      <c r="C17" s="19" t="s">
        <v>159</v>
      </c>
      <c r="D17" s="18"/>
      <c r="E17" s="28">
        <f t="shared" si="0"/>
        <v>87</v>
      </c>
      <c r="F17" s="28" t="str">
        <f t="shared" si="1"/>
        <v>A</v>
      </c>
      <c r="G17" s="28">
        <f t="shared" si="2"/>
        <v>87</v>
      </c>
      <c r="H17" s="28" t="str">
        <f t="shared" si="3"/>
        <v>A</v>
      </c>
      <c r="I17" s="36">
        <v>2</v>
      </c>
      <c r="J1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7" s="28">
        <f t="shared" si="5"/>
        <v>91.125</v>
      </c>
      <c r="L17" s="28" t="str">
        <f t="shared" si="6"/>
        <v>A</v>
      </c>
      <c r="M17" s="28">
        <f t="shared" si="7"/>
        <v>91.125</v>
      </c>
      <c r="N17" s="28" t="str">
        <f t="shared" si="8"/>
        <v>A</v>
      </c>
      <c r="O17" s="36">
        <v>1</v>
      </c>
      <c r="P1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7" s="39"/>
      <c r="R17" s="98" t="s">
        <v>8</v>
      </c>
      <c r="S17" s="18"/>
      <c r="T17" s="85">
        <v>85</v>
      </c>
      <c r="U17" s="86">
        <v>83.722222222222229</v>
      </c>
      <c r="V17" s="87">
        <v>85</v>
      </c>
      <c r="W17" s="1">
        <v>95</v>
      </c>
      <c r="X17" s="1"/>
      <c r="Y17" s="1"/>
      <c r="Z17" s="1"/>
      <c r="AA17" s="1"/>
      <c r="AB17" s="1"/>
      <c r="AC17" s="1"/>
      <c r="AD17" s="1"/>
      <c r="AE17" s="18"/>
      <c r="AF17" s="90">
        <v>90</v>
      </c>
      <c r="AG17" s="90">
        <v>93</v>
      </c>
      <c r="AH17" s="91">
        <v>91.5</v>
      </c>
      <c r="AI17" s="1">
        <v>90</v>
      </c>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81" t="s">
        <v>187</v>
      </c>
      <c r="FI17" s="81" t="s">
        <v>191</v>
      </c>
      <c r="FJ17" s="77">
        <v>55703</v>
      </c>
      <c r="FK17" s="77">
        <v>55713</v>
      </c>
    </row>
    <row r="18" spans="1:167" ht="26.25" x14ac:dyDescent="0.4">
      <c r="A18" s="19">
        <v>8</v>
      </c>
      <c r="B18" s="19">
        <v>136518</v>
      </c>
      <c r="C18" s="19" t="s">
        <v>160</v>
      </c>
      <c r="D18" s="18"/>
      <c r="E18" s="28">
        <f t="shared" si="0"/>
        <v>88</v>
      </c>
      <c r="F18" s="28" t="str">
        <f t="shared" si="1"/>
        <v>A</v>
      </c>
      <c r="G18" s="28">
        <f t="shared" si="2"/>
        <v>88</v>
      </c>
      <c r="H18" s="28" t="str">
        <f t="shared" si="3"/>
        <v>A</v>
      </c>
      <c r="I18" s="36">
        <v>2</v>
      </c>
      <c r="J1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8" s="28">
        <f t="shared" si="5"/>
        <v>89.25</v>
      </c>
      <c r="L18" s="28" t="str">
        <f t="shared" si="6"/>
        <v>A</v>
      </c>
      <c r="M18" s="28">
        <f t="shared" si="7"/>
        <v>89.25</v>
      </c>
      <c r="N18" s="28" t="str">
        <f t="shared" si="8"/>
        <v>A</v>
      </c>
      <c r="O18" s="36">
        <v>2</v>
      </c>
      <c r="P18" s="28" t="str">
        <f t="shared" si="9"/>
        <v>Memiliki keterampilan dalam menyusun opini dalam bentuk artikel, kritik dan esai, mengonstruksi artikel, ktitik dan esai dengan memperhatikan kebahasaan. Namun, kemampuan menulis refleksi tentang nilai-nilai yang terkandung dalam buku pengayaan fiksi dan nonfiksi perlu ditingkatkan.</v>
      </c>
      <c r="Q18" s="39"/>
      <c r="R18" s="98" t="s">
        <v>8</v>
      </c>
      <c r="S18" s="18"/>
      <c r="T18" s="85">
        <v>85</v>
      </c>
      <c r="U18" s="86">
        <v>87.777777777777771</v>
      </c>
      <c r="V18" s="87">
        <v>93</v>
      </c>
      <c r="W18" s="1">
        <v>85</v>
      </c>
      <c r="X18" s="1"/>
      <c r="Y18" s="1"/>
      <c r="Z18" s="1"/>
      <c r="AA18" s="1"/>
      <c r="AB18" s="1"/>
      <c r="AC18" s="1"/>
      <c r="AD18" s="1"/>
      <c r="AE18" s="18"/>
      <c r="AF18" s="90">
        <v>88</v>
      </c>
      <c r="AG18" s="90">
        <v>90</v>
      </c>
      <c r="AH18" s="91">
        <v>89</v>
      </c>
      <c r="AI18" s="1">
        <v>90</v>
      </c>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82"/>
      <c r="FI18" s="82"/>
      <c r="FJ18" s="77"/>
      <c r="FK18" s="77"/>
    </row>
    <row r="19" spans="1:167" ht="26.25" x14ac:dyDescent="0.4">
      <c r="A19" s="19">
        <v>9</v>
      </c>
      <c r="B19" s="19">
        <v>136534</v>
      </c>
      <c r="C19" s="19" t="s">
        <v>161</v>
      </c>
      <c r="D19" s="18"/>
      <c r="E19" s="28">
        <f t="shared" si="0"/>
        <v>91</v>
      </c>
      <c r="F19" s="28" t="str">
        <f t="shared" si="1"/>
        <v>A</v>
      </c>
      <c r="G19" s="28">
        <f t="shared" si="2"/>
        <v>91</v>
      </c>
      <c r="H19" s="28" t="str">
        <f t="shared" si="3"/>
        <v>A</v>
      </c>
      <c r="I19" s="36">
        <v>1</v>
      </c>
      <c r="J1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19" s="28">
        <f t="shared" si="5"/>
        <v>91.875</v>
      </c>
      <c r="L19" s="28" t="str">
        <f t="shared" si="6"/>
        <v>A</v>
      </c>
      <c r="M19" s="28">
        <f t="shared" si="7"/>
        <v>91.875</v>
      </c>
      <c r="N19" s="28" t="str">
        <f t="shared" si="8"/>
        <v>A</v>
      </c>
      <c r="O19" s="36">
        <v>1</v>
      </c>
      <c r="P1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19" s="39"/>
      <c r="R19" s="98" t="s">
        <v>8</v>
      </c>
      <c r="S19" s="18"/>
      <c r="T19" s="85">
        <v>85</v>
      </c>
      <c r="U19" s="86">
        <v>89.416666666666671</v>
      </c>
      <c r="V19" s="87">
        <v>89</v>
      </c>
      <c r="W19" s="1">
        <v>100</v>
      </c>
      <c r="X19" s="1"/>
      <c r="Y19" s="1"/>
      <c r="Z19" s="1"/>
      <c r="AA19" s="1"/>
      <c r="AB19" s="1"/>
      <c r="AC19" s="1"/>
      <c r="AD19" s="1"/>
      <c r="AE19" s="18"/>
      <c r="AF19" s="90">
        <v>90</v>
      </c>
      <c r="AG19" s="90">
        <v>95</v>
      </c>
      <c r="AH19" s="91">
        <v>92.5</v>
      </c>
      <c r="AI19" s="1">
        <v>90</v>
      </c>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81" t="s">
        <v>188</v>
      </c>
      <c r="FI19" s="81" t="s">
        <v>192</v>
      </c>
      <c r="FJ19" s="77">
        <v>55704</v>
      </c>
      <c r="FK19" s="77">
        <v>55714</v>
      </c>
    </row>
    <row r="20" spans="1:167" ht="26.25" x14ac:dyDescent="0.4">
      <c r="A20" s="19">
        <v>10</v>
      </c>
      <c r="B20" s="19">
        <v>136550</v>
      </c>
      <c r="C20" s="19" t="s">
        <v>162</v>
      </c>
      <c r="D20" s="18"/>
      <c r="E20" s="28">
        <f t="shared" si="0"/>
        <v>89</v>
      </c>
      <c r="F20" s="28" t="str">
        <f t="shared" si="1"/>
        <v>A</v>
      </c>
      <c r="G20" s="28">
        <f t="shared" si="2"/>
        <v>89</v>
      </c>
      <c r="H20" s="28" t="str">
        <f t="shared" si="3"/>
        <v>A</v>
      </c>
      <c r="I20" s="36">
        <v>2</v>
      </c>
      <c r="J2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0" s="28">
        <f t="shared" si="5"/>
        <v>89.625</v>
      </c>
      <c r="L20" s="28" t="str">
        <f t="shared" si="6"/>
        <v>A</v>
      </c>
      <c r="M20" s="28">
        <f t="shared" si="7"/>
        <v>89.625</v>
      </c>
      <c r="N20" s="28" t="str">
        <f t="shared" si="8"/>
        <v>A</v>
      </c>
      <c r="O20" s="36">
        <v>1</v>
      </c>
      <c r="P2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0" s="39"/>
      <c r="R20" s="98" t="s">
        <v>8</v>
      </c>
      <c r="S20" s="18"/>
      <c r="T20" s="85">
        <v>90</v>
      </c>
      <c r="U20" s="86">
        <v>84.416666666666671</v>
      </c>
      <c r="V20" s="87">
        <v>85</v>
      </c>
      <c r="W20" s="1">
        <v>95</v>
      </c>
      <c r="X20" s="1"/>
      <c r="Y20" s="1"/>
      <c r="Z20" s="1"/>
      <c r="AA20" s="1"/>
      <c r="AB20" s="1"/>
      <c r="AC20" s="1"/>
      <c r="AD20" s="1"/>
      <c r="AE20" s="18"/>
      <c r="AF20" s="90">
        <v>87</v>
      </c>
      <c r="AG20" s="90">
        <v>92</v>
      </c>
      <c r="AH20" s="91">
        <v>89.5</v>
      </c>
      <c r="AI20" s="1">
        <v>90</v>
      </c>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82"/>
      <c r="FI20" s="82"/>
      <c r="FJ20" s="77"/>
      <c r="FK20" s="77"/>
    </row>
    <row r="21" spans="1:167" ht="26.25" x14ac:dyDescent="0.4">
      <c r="A21" s="19">
        <v>11</v>
      </c>
      <c r="B21" s="19">
        <v>136566</v>
      </c>
      <c r="C21" s="19" t="s">
        <v>163</v>
      </c>
      <c r="D21" s="18"/>
      <c r="E21" s="28">
        <f t="shared" si="0"/>
        <v>88</v>
      </c>
      <c r="F21" s="28" t="str">
        <f t="shared" si="1"/>
        <v>A</v>
      </c>
      <c r="G21" s="28">
        <f t="shared" si="2"/>
        <v>88</v>
      </c>
      <c r="H21" s="28" t="str">
        <f t="shared" si="3"/>
        <v>A</v>
      </c>
      <c r="I21" s="36">
        <v>2</v>
      </c>
      <c r="J2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1" s="28">
        <f t="shared" si="5"/>
        <v>90</v>
      </c>
      <c r="L21" s="28" t="str">
        <f t="shared" si="6"/>
        <v>A</v>
      </c>
      <c r="M21" s="28">
        <f t="shared" si="7"/>
        <v>90</v>
      </c>
      <c r="N21" s="28" t="str">
        <f t="shared" si="8"/>
        <v>A</v>
      </c>
      <c r="O21" s="36">
        <v>1</v>
      </c>
      <c r="P2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1" s="39"/>
      <c r="R21" s="98" t="s">
        <v>8</v>
      </c>
      <c r="S21" s="18"/>
      <c r="T21" s="85">
        <v>85</v>
      </c>
      <c r="U21" s="86">
        <v>86.388888888888886</v>
      </c>
      <c r="V21" s="87">
        <v>85</v>
      </c>
      <c r="W21" s="1">
        <v>95</v>
      </c>
      <c r="X21" s="1"/>
      <c r="Y21" s="1"/>
      <c r="Z21" s="1"/>
      <c r="AA21" s="1"/>
      <c r="AB21" s="1"/>
      <c r="AC21" s="1"/>
      <c r="AD21" s="1"/>
      <c r="AE21" s="18"/>
      <c r="AF21" s="90">
        <v>90</v>
      </c>
      <c r="AG21" s="90">
        <v>90</v>
      </c>
      <c r="AH21" s="91">
        <v>90</v>
      </c>
      <c r="AI21" s="1">
        <v>90</v>
      </c>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55705</v>
      </c>
      <c r="FK21" s="77">
        <v>55715</v>
      </c>
    </row>
    <row r="22" spans="1:167" ht="26.25" x14ac:dyDescent="0.4">
      <c r="A22" s="19">
        <v>12</v>
      </c>
      <c r="B22" s="19">
        <v>136582</v>
      </c>
      <c r="C22" s="19" t="s">
        <v>164</v>
      </c>
      <c r="D22" s="18"/>
      <c r="E22" s="28">
        <f t="shared" si="0"/>
        <v>89</v>
      </c>
      <c r="F22" s="28" t="str">
        <f t="shared" si="1"/>
        <v>A</v>
      </c>
      <c r="G22" s="28">
        <f t="shared" si="2"/>
        <v>89</v>
      </c>
      <c r="H22" s="28" t="str">
        <f t="shared" si="3"/>
        <v>A</v>
      </c>
      <c r="I22" s="36">
        <v>2</v>
      </c>
      <c r="J2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2" s="28">
        <f t="shared" si="5"/>
        <v>91.875</v>
      </c>
      <c r="L22" s="28" t="str">
        <f t="shared" si="6"/>
        <v>A</v>
      </c>
      <c r="M22" s="28">
        <f t="shared" si="7"/>
        <v>91.875</v>
      </c>
      <c r="N22" s="28" t="str">
        <f t="shared" si="8"/>
        <v>A</v>
      </c>
      <c r="O22" s="36">
        <v>1</v>
      </c>
      <c r="P2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2" s="39"/>
      <c r="R22" s="98" t="s">
        <v>8</v>
      </c>
      <c r="S22" s="18"/>
      <c r="T22" s="85">
        <v>90</v>
      </c>
      <c r="U22" s="86">
        <v>84.694444444444443</v>
      </c>
      <c r="V22" s="87">
        <v>85</v>
      </c>
      <c r="W22" s="1">
        <v>95</v>
      </c>
      <c r="X22" s="1"/>
      <c r="Y22" s="1"/>
      <c r="Z22" s="1"/>
      <c r="AA22" s="1"/>
      <c r="AB22" s="1"/>
      <c r="AC22" s="1"/>
      <c r="AD22" s="1"/>
      <c r="AE22" s="18"/>
      <c r="AF22" s="90">
        <v>92</v>
      </c>
      <c r="AG22" s="90">
        <v>93</v>
      </c>
      <c r="AH22" s="91">
        <v>92.5</v>
      </c>
      <c r="AI22" s="1">
        <v>90</v>
      </c>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ht="26.25" x14ac:dyDescent="0.4">
      <c r="A23" s="19">
        <v>13</v>
      </c>
      <c r="B23" s="19">
        <v>136598</v>
      </c>
      <c r="C23" s="19" t="s">
        <v>165</v>
      </c>
      <c r="D23" s="18"/>
      <c r="E23" s="28">
        <f t="shared" si="0"/>
        <v>88</v>
      </c>
      <c r="F23" s="28" t="str">
        <f t="shared" si="1"/>
        <v>A</v>
      </c>
      <c r="G23" s="28">
        <f t="shared" si="2"/>
        <v>88</v>
      </c>
      <c r="H23" s="28" t="str">
        <f t="shared" si="3"/>
        <v>A</v>
      </c>
      <c r="I23" s="36">
        <v>2</v>
      </c>
      <c r="J2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3" s="28">
        <f t="shared" si="5"/>
        <v>90</v>
      </c>
      <c r="L23" s="28" t="str">
        <f t="shared" si="6"/>
        <v>A</v>
      </c>
      <c r="M23" s="28">
        <f t="shared" si="7"/>
        <v>90</v>
      </c>
      <c r="N23" s="28" t="str">
        <f t="shared" si="8"/>
        <v>A</v>
      </c>
      <c r="O23" s="36">
        <v>1</v>
      </c>
      <c r="P2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3" s="39"/>
      <c r="R23" s="98" t="s">
        <v>8</v>
      </c>
      <c r="S23" s="18"/>
      <c r="T23" s="85">
        <v>85</v>
      </c>
      <c r="U23" s="86">
        <v>86.361111111111114</v>
      </c>
      <c r="V23" s="87">
        <v>87</v>
      </c>
      <c r="W23" s="1">
        <v>95</v>
      </c>
      <c r="X23" s="1"/>
      <c r="Y23" s="1"/>
      <c r="Z23" s="1"/>
      <c r="AA23" s="1"/>
      <c r="AB23" s="1"/>
      <c r="AC23" s="1"/>
      <c r="AD23" s="1"/>
      <c r="AE23" s="18"/>
      <c r="AF23" s="90">
        <v>90</v>
      </c>
      <c r="AG23" s="90">
        <v>90</v>
      </c>
      <c r="AH23" s="91">
        <v>90</v>
      </c>
      <c r="AI23" s="1">
        <v>90</v>
      </c>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55706</v>
      </c>
      <c r="FK23" s="77">
        <v>55716</v>
      </c>
    </row>
    <row r="24" spans="1:167" ht="26.25" x14ac:dyDescent="0.4">
      <c r="A24" s="19">
        <v>14</v>
      </c>
      <c r="B24" s="19">
        <v>136614</v>
      </c>
      <c r="C24" s="19" t="s">
        <v>166</v>
      </c>
      <c r="D24" s="18"/>
      <c r="E24" s="28">
        <f t="shared" si="0"/>
        <v>87</v>
      </c>
      <c r="F24" s="28" t="str">
        <f t="shared" si="1"/>
        <v>A</v>
      </c>
      <c r="G24" s="28">
        <f t="shared" si="2"/>
        <v>87</v>
      </c>
      <c r="H24" s="28" t="str">
        <f t="shared" si="3"/>
        <v>A</v>
      </c>
      <c r="I24" s="36">
        <v>2</v>
      </c>
      <c r="J2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4" s="28">
        <f t="shared" si="5"/>
        <v>92.625</v>
      </c>
      <c r="L24" s="28" t="str">
        <f t="shared" si="6"/>
        <v>A</v>
      </c>
      <c r="M24" s="28">
        <f t="shared" si="7"/>
        <v>92.625</v>
      </c>
      <c r="N24" s="28" t="str">
        <f t="shared" si="8"/>
        <v>A</v>
      </c>
      <c r="O24" s="36">
        <v>1</v>
      </c>
      <c r="P2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4" s="39"/>
      <c r="R24" s="98" t="s">
        <v>8</v>
      </c>
      <c r="S24" s="18"/>
      <c r="T24" s="85">
        <v>85</v>
      </c>
      <c r="U24" s="86">
        <v>88.472222222222229</v>
      </c>
      <c r="V24" s="87">
        <v>89</v>
      </c>
      <c r="W24" s="1">
        <v>85</v>
      </c>
      <c r="X24" s="1"/>
      <c r="Y24" s="1"/>
      <c r="Z24" s="1"/>
      <c r="AA24" s="1"/>
      <c r="AB24" s="1"/>
      <c r="AC24" s="1"/>
      <c r="AD24" s="1"/>
      <c r="AE24" s="18"/>
      <c r="AF24" s="90">
        <v>93</v>
      </c>
      <c r="AG24" s="90">
        <v>94</v>
      </c>
      <c r="AH24" s="91">
        <v>93.5</v>
      </c>
      <c r="AI24" s="1">
        <v>90</v>
      </c>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ht="26.25" x14ac:dyDescent="0.4">
      <c r="A25" s="19">
        <v>15</v>
      </c>
      <c r="B25" s="19">
        <v>136630</v>
      </c>
      <c r="C25" s="19" t="s">
        <v>167</v>
      </c>
      <c r="D25" s="18"/>
      <c r="E25" s="28">
        <f t="shared" si="0"/>
        <v>92</v>
      </c>
      <c r="F25" s="28" t="str">
        <f t="shared" si="1"/>
        <v>A</v>
      </c>
      <c r="G25" s="28">
        <f t="shared" si="2"/>
        <v>92</v>
      </c>
      <c r="H25" s="28" t="str">
        <f t="shared" si="3"/>
        <v>A</v>
      </c>
      <c r="I25" s="36">
        <v>1</v>
      </c>
      <c r="J2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5" s="28">
        <f t="shared" si="5"/>
        <v>93</v>
      </c>
      <c r="L25" s="28" t="str">
        <f t="shared" si="6"/>
        <v>A</v>
      </c>
      <c r="M25" s="28">
        <f t="shared" si="7"/>
        <v>93</v>
      </c>
      <c r="N25" s="28" t="str">
        <f t="shared" si="8"/>
        <v>A</v>
      </c>
      <c r="O25" s="36">
        <v>1</v>
      </c>
      <c r="P2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5" s="39"/>
      <c r="R25" s="98" t="s">
        <v>8</v>
      </c>
      <c r="S25" s="18"/>
      <c r="T25" s="85">
        <v>95</v>
      </c>
      <c r="U25" s="86">
        <v>90.222222222222229</v>
      </c>
      <c r="V25" s="87">
        <v>94</v>
      </c>
      <c r="W25" s="1">
        <v>90</v>
      </c>
      <c r="X25" s="1"/>
      <c r="Y25" s="1"/>
      <c r="Z25" s="1"/>
      <c r="AA25" s="1"/>
      <c r="AB25" s="1"/>
      <c r="AC25" s="1"/>
      <c r="AD25" s="1"/>
      <c r="AE25" s="18"/>
      <c r="AF25" s="90">
        <v>93</v>
      </c>
      <c r="AG25" s="90">
        <v>95</v>
      </c>
      <c r="AH25" s="91">
        <v>94</v>
      </c>
      <c r="AI25" s="1">
        <v>90</v>
      </c>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55707</v>
      </c>
      <c r="FK25" s="77">
        <v>55717</v>
      </c>
    </row>
    <row r="26" spans="1:167" ht="26.25" x14ac:dyDescent="0.4">
      <c r="A26" s="19">
        <v>16</v>
      </c>
      <c r="B26" s="19">
        <v>136646</v>
      </c>
      <c r="C26" s="19" t="s">
        <v>168</v>
      </c>
      <c r="D26" s="18"/>
      <c r="E26" s="28">
        <f t="shared" si="0"/>
        <v>90</v>
      </c>
      <c r="F26" s="28" t="str">
        <f t="shared" si="1"/>
        <v>A</v>
      </c>
      <c r="G26" s="28">
        <f t="shared" si="2"/>
        <v>90</v>
      </c>
      <c r="H26" s="28" t="str">
        <f t="shared" si="3"/>
        <v>A</v>
      </c>
      <c r="I26" s="36">
        <v>1</v>
      </c>
      <c r="J2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6" s="28">
        <f t="shared" si="5"/>
        <v>91.5</v>
      </c>
      <c r="L26" s="28" t="str">
        <f t="shared" si="6"/>
        <v>A</v>
      </c>
      <c r="M26" s="28">
        <f t="shared" si="7"/>
        <v>91.5</v>
      </c>
      <c r="N26" s="28" t="str">
        <f t="shared" si="8"/>
        <v>A</v>
      </c>
      <c r="O26" s="36">
        <v>1</v>
      </c>
      <c r="P2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6" s="39"/>
      <c r="R26" s="98" t="s">
        <v>8</v>
      </c>
      <c r="S26" s="18"/>
      <c r="T26" s="85">
        <v>85</v>
      </c>
      <c r="U26" s="86">
        <v>86.805555555555557</v>
      </c>
      <c r="V26" s="87">
        <v>88</v>
      </c>
      <c r="W26" s="1">
        <v>100</v>
      </c>
      <c r="X26" s="1"/>
      <c r="Y26" s="1"/>
      <c r="Z26" s="1"/>
      <c r="AA26" s="1"/>
      <c r="AB26" s="1"/>
      <c r="AC26" s="1"/>
      <c r="AD26" s="1"/>
      <c r="AE26" s="18"/>
      <c r="AF26" s="90">
        <v>90</v>
      </c>
      <c r="AG26" s="90">
        <v>94</v>
      </c>
      <c r="AH26" s="91">
        <v>92</v>
      </c>
      <c r="AI26" s="1">
        <v>90</v>
      </c>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ht="26.25" x14ac:dyDescent="0.4">
      <c r="A27" s="19">
        <v>17</v>
      </c>
      <c r="B27" s="19">
        <v>136662</v>
      </c>
      <c r="C27" s="19" t="s">
        <v>169</v>
      </c>
      <c r="D27" s="18"/>
      <c r="E27" s="28">
        <f t="shared" si="0"/>
        <v>88</v>
      </c>
      <c r="F27" s="28" t="str">
        <f t="shared" si="1"/>
        <v>A</v>
      </c>
      <c r="G27" s="28">
        <f t="shared" si="2"/>
        <v>88</v>
      </c>
      <c r="H27" s="28" t="str">
        <f t="shared" si="3"/>
        <v>A</v>
      </c>
      <c r="I27" s="36">
        <v>2</v>
      </c>
      <c r="J2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7" s="28">
        <f t="shared" si="5"/>
        <v>91.375</v>
      </c>
      <c r="L27" s="28" t="str">
        <f t="shared" si="6"/>
        <v>A</v>
      </c>
      <c r="M27" s="28">
        <f t="shared" si="7"/>
        <v>91.375</v>
      </c>
      <c r="N27" s="28" t="str">
        <f t="shared" si="8"/>
        <v>A</v>
      </c>
      <c r="O27" s="36">
        <v>1</v>
      </c>
      <c r="P2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7" s="39"/>
      <c r="R27" s="98" t="s">
        <v>8</v>
      </c>
      <c r="S27" s="18"/>
      <c r="T27" s="85">
        <v>90</v>
      </c>
      <c r="U27" s="86">
        <v>83.805555555555557</v>
      </c>
      <c r="V27" s="87">
        <v>85</v>
      </c>
      <c r="W27" s="1">
        <v>95</v>
      </c>
      <c r="X27" s="1"/>
      <c r="Y27" s="1"/>
      <c r="Z27" s="1"/>
      <c r="AA27" s="1"/>
      <c r="AB27" s="1"/>
      <c r="AC27" s="1"/>
      <c r="AD27" s="1"/>
      <c r="AE27" s="18"/>
      <c r="AF27" s="90">
        <v>87</v>
      </c>
      <c r="AG27" s="90">
        <v>90</v>
      </c>
      <c r="AH27" s="91">
        <v>88.5</v>
      </c>
      <c r="AI27" s="1">
        <v>100</v>
      </c>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55708</v>
      </c>
      <c r="FK27" s="77">
        <v>55718</v>
      </c>
    </row>
    <row r="28" spans="1:167" ht="26.25" x14ac:dyDescent="0.4">
      <c r="A28" s="19">
        <v>18</v>
      </c>
      <c r="B28" s="19">
        <v>136678</v>
      </c>
      <c r="C28" s="19" t="s">
        <v>170</v>
      </c>
      <c r="D28" s="18"/>
      <c r="E28" s="28">
        <f t="shared" si="0"/>
        <v>93</v>
      </c>
      <c r="F28" s="28" t="str">
        <f t="shared" si="1"/>
        <v>A</v>
      </c>
      <c r="G28" s="28">
        <f t="shared" si="2"/>
        <v>93</v>
      </c>
      <c r="H28" s="28" t="str">
        <f t="shared" si="3"/>
        <v>A</v>
      </c>
      <c r="I28" s="36">
        <v>1</v>
      </c>
      <c r="J2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8" s="28">
        <f t="shared" si="5"/>
        <v>94.375</v>
      </c>
      <c r="L28" s="28" t="str">
        <f t="shared" si="6"/>
        <v>A</v>
      </c>
      <c r="M28" s="28">
        <f t="shared" si="7"/>
        <v>94.375</v>
      </c>
      <c r="N28" s="28" t="str">
        <f t="shared" si="8"/>
        <v>A</v>
      </c>
      <c r="O28" s="36">
        <v>1</v>
      </c>
      <c r="P2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8" s="39"/>
      <c r="R28" s="98" t="s">
        <v>8</v>
      </c>
      <c r="S28" s="18"/>
      <c r="T28" s="85">
        <v>90</v>
      </c>
      <c r="U28" s="86">
        <v>88.194444444444443</v>
      </c>
      <c r="V28" s="87">
        <v>100</v>
      </c>
      <c r="W28" s="1">
        <v>95</v>
      </c>
      <c r="X28" s="1"/>
      <c r="Y28" s="1"/>
      <c r="Z28" s="1"/>
      <c r="AA28" s="1"/>
      <c r="AB28" s="1"/>
      <c r="AC28" s="1"/>
      <c r="AD28" s="1"/>
      <c r="AE28" s="18"/>
      <c r="AF28" s="90">
        <v>95</v>
      </c>
      <c r="AG28" s="90">
        <v>90</v>
      </c>
      <c r="AH28" s="91">
        <v>92.5</v>
      </c>
      <c r="AI28" s="1">
        <v>100</v>
      </c>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ht="26.25" x14ac:dyDescent="0.4">
      <c r="A29" s="19">
        <v>19</v>
      </c>
      <c r="B29" s="19">
        <v>136694</v>
      </c>
      <c r="C29" s="19" t="s">
        <v>171</v>
      </c>
      <c r="D29" s="18"/>
      <c r="E29" s="28">
        <f t="shared" si="0"/>
        <v>85</v>
      </c>
      <c r="F29" s="28" t="str">
        <f t="shared" si="1"/>
        <v>A</v>
      </c>
      <c r="G29" s="28">
        <f t="shared" si="2"/>
        <v>85</v>
      </c>
      <c r="H29" s="28" t="str">
        <f t="shared" si="3"/>
        <v>A</v>
      </c>
      <c r="I29" s="36">
        <v>2</v>
      </c>
      <c r="J2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29" s="28">
        <f t="shared" si="5"/>
        <v>91.75</v>
      </c>
      <c r="L29" s="28" t="str">
        <f t="shared" si="6"/>
        <v>A</v>
      </c>
      <c r="M29" s="28">
        <f t="shared" si="7"/>
        <v>91.75</v>
      </c>
      <c r="N29" s="28" t="str">
        <f t="shared" si="8"/>
        <v>A</v>
      </c>
      <c r="O29" s="36">
        <v>1</v>
      </c>
      <c r="P2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29" s="39"/>
      <c r="R29" s="98" t="s">
        <v>8</v>
      </c>
      <c r="S29" s="18"/>
      <c r="T29" s="85">
        <v>85</v>
      </c>
      <c r="U29" s="86">
        <v>83.055555555555557</v>
      </c>
      <c r="V29" s="87">
        <v>85</v>
      </c>
      <c r="W29" s="1">
        <v>85</v>
      </c>
      <c r="X29" s="1"/>
      <c r="Y29" s="1"/>
      <c r="Z29" s="1"/>
      <c r="AA29" s="1"/>
      <c r="AB29" s="1"/>
      <c r="AC29" s="1"/>
      <c r="AD29" s="1"/>
      <c r="AE29" s="18"/>
      <c r="AF29" s="90">
        <v>88</v>
      </c>
      <c r="AG29" s="90">
        <v>90</v>
      </c>
      <c r="AH29" s="91">
        <v>89</v>
      </c>
      <c r="AI29" s="1">
        <v>100</v>
      </c>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55709</v>
      </c>
      <c r="FK29" s="77">
        <v>55719</v>
      </c>
    </row>
    <row r="30" spans="1:167" ht="26.25" x14ac:dyDescent="0.4">
      <c r="A30" s="19">
        <v>20</v>
      </c>
      <c r="B30" s="19">
        <v>136710</v>
      </c>
      <c r="C30" s="19" t="s">
        <v>172</v>
      </c>
      <c r="D30" s="18"/>
      <c r="E30" s="28">
        <f t="shared" si="0"/>
        <v>88</v>
      </c>
      <c r="F30" s="28" t="str">
        <f t="shared" si="1"/>
        <v>A</v>
      </c>
      <c r="G30" s="28">
        <f t="shared" si="2"/>
        <v>88</v>
      </c>
      <c r="H30" s="28" t="str">
        <f t="shared" si="3"/>
        <v>A</v>
      </c>
      <c r="I30" s="36">
        <v>2</v>
      </c>
      <c r="J3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0" s="28">
        <f t="shared" si="5"/>
        <v>92.875</v>
      </c>
      <c r="L30" s="28" t="str">
        <f t="shared" si="6"/>
        <v>A</v>
      </c>
      <c r="M30" s="28">
        <f t="shared" si="7"/>
        <v>92.875</v>
      </c>
      <c r="N30" s="28" t="str">
        <f t="shared" si="8"/>
        <v>A</v>
      </c>
      <c r="O30" s="36">
        <v>1</v>
      </c>
      <c r="P3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0" s="39"/>
      <c r="R30" s="98" t="s">
        <v>8</v>
      </c>
      <c r="S30" s="18"/>
      <c r="T30" s="85">
        <v>90</v>
      </c>
      <c r="U30" s="86">
        <v>83.055555555555557</v>
      </c>
      <c r="V30" s="87">
        <v>85</v>
      </c>
      <c r="W30" s="1">
        <v>95</v>
      </c>
      <c r="X30" s="1"/>
      <c r="Y30" s="1"/>
      <c r="Z30" s="1"/>
      <c r="AA30" s="1"/>
      <c r="AB30" s="1"/>
      <c r="AC30" s="1"/>
      <c r="AD30" s="1"/>
      <c r="AE30" s="18"/>
      <c r="AF30" s="90">
        <v>87</v>
      </c>
      <c r="AG30" s="90">
        <v>94</v>
      </c>
      <c r="AH30" s="91">
        <v>90.5</v>
      </c>
      <c r="AI30" s="1">
        <v>100</v>
      </c>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ht="26.25" x14ac:dyDescent="0.4">
      <c r="A31" s="19">
        <v>21</v>
      </c>
      <c r="B31" s="19">
        <v>136726</v>
      </c>
      <c r="C31" s="19" t="s">
        <v>173</v>
      </c>
      <c r="D31" s="18"/>
      <c r="E31" s="28">
        <f t="shared" si="0"/>
        <v>88</v>
      </c>
      <c r="F31" s="28" t="str">
        <f t="shared" si="1"/>
        <v>A</v>
      </c>
      <c r="G31" s="28">
        <f t="shared" si="2"/>
        <v>88</v>
      </c>
      <c r="H31" s="28" t="str">
        <f t="shared" si="3"/>
        <v>A</v>
      </c>
      <c r="I31" s="36">
        <v>2</v>
      </c>
      <c r="J3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1" s="28">
        <f t="shared" si="5"/>
        <v>95.125</v>
      </c>
      <c r="L31" s="28" t="str">
        <f t="shared" si="6"/>
        <v>A</v>
      </c>
      <c r="M31" s="28">
        <f t="shared" si="7"/>
        <v>95.125</v>
      </c>
      <c r="N31" s="28" t="str">
        <f t="shared" si="8"/>
        <v>A</v>
      </c>
      <c r="O31" s="36">
        <v>1</v>
      </c>
      <c r="P3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1" s="39"/>
      <c r="R31" s="98" t="s">
        <v>8</v>
      </c>
      <c r="S31" s="18"/>
      <c r="T31" s="85">
        <v>90</v>
      </c>
      <c r="U31" s="86">
        <v>86.361111111111114</v>
      </c>
      <c r="V31" s="87">
        <v>85</v>
      </c>
      <c r="W31" s="1">
        <v>90</v>
      </c>
      <c r="X31" s="1"/>
      <c r="Y31" s="1"/>
      <c r="Z31" s="1"/>
      <c r="AA31" s="1"/>
      <c r="AB31" s="1"/>
      <c r="AC31" s="1"/>
      <c r="AD31" s="1"/>
      <c r="AE31" s="18"/>
      <c r="AF31" s="90">
        <v>92</v>
      </c>
      <c r="AG31" s="90">
        <v>95</v>
      </c>
      <c r="AH31" s="91">
        <v>93.5</v>
      </c>
      <c r="AI31" s="1">
        <v>100</v>
      </c>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55710</v>
      </c>
      <c r="FK31" s="77">
        <v>55720</v>
      </c>
    </row>
    <row r="32" spans="1:167" ht="26.25" x14ac:dyDescent="0.4">
      <c r="A32" s="19">
        <v>22</v>
      </c>
      <c r="B32" s="19">
        <v>136934</v>
      </c>
      <c r="C32" s="19" t="s">
        <v>174</v>
      </c>
      <c r="D32" s="18"/>
      <c r="E32" s="28">
        <f t="shared" si="0"/>
        <v>87</v>
      </c>
      <c r="F32" s="28" t="str">
        <f t="shared" si="1"/>
        <v>A</v>
      </c>
      <c r="G32" s="28">
        <f t="shared" si="2"/>
        <v>87</v>
      </c>
      <c r="H32" s="28" t="str">
        <f t="shared" si="3"/>
        <v>A</v>
      </c>
      <c r="I32" s="36">
        <v>2</v>
      </c>
      <c r="J3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2" s="28">
        <f t="shared" si="5"/>
        <v>93.625</v>
      </c>
      <c r="L32" s="28" t="str">
        <f t="shared" si="6"/>
        <v>A</v>
      </c>
      <c r="M32" s="28">
        <f t="shared" si="7"/>
        <v>93.625</v>
      </c>
      <c r="N32" s="28" t="str">
        <f t="shared" si="8"/>
        <v>A</v>
      </c>
      <c r="O32" s="36">
        <v>1</v>
      </c>
      <c r="P3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2" s="39"/>
      <c r="R32" s="98" t="s">
        <v>8</v>
      </c>
      <c r="S32" s="18"/>
      <c r="T32" s="85">
        <v>90</v>
      </c>
      <c r="U32" s="86">
        <v>86.972222222222229</v>
      </c>
      <c r="V32" s="87">
        <v>87</v>
      </c>
      <c r="W32" s="1">
        <v>85</v>
      </c>
      <c r="X32" s="1"/>
      <c r="Y32" s="1"/>
      <c r="Z32" s="1"/>
      <c r="AA32" s="1"/>
      <c r="AB32" s="1"/>
      <c r="AC32" s="1"/>
      <c r="AD32" s="1"/>
      <c r="AE32" s="18"/>
      <c r="AF32" s="90">
        <v>90</v>
      </c>
      <c r="AG32" s="90">
        <v>93</v>
      </c>
      <c r="AH32" s="91">
        <v>91.5</v>
      </c>
      <c r="AI32" s="1">
        <v>100</v>
      </c>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ht="26.25" x14ac:dyDescent="0.4">
      <c r="A33" s="19">
        <v>23</v>
      </c>
      <c r="B33" s="19">
        <v>136742</v>
      </c>
      <c r="C33" s="19" t="s">
        <v>175</v>
      </c>
      <c r="D33" s="18"/>
      <c r="E33" s="28">
        <f t="shared" si="0"/>
        <v>89</v>
      </c>
      <c r="F33" s="28" t="str">
        <f t="shared" si="1"/>
        <v>A</v>
      </c>
      <c r="G33" s="28">
        <f t="shared" si="2"/>
        <v>89</v>
      </c>
      <c r="H33" s="28" t="str">
        <f t="shared" si="3"/>
        <v>A</v>
      </c>
      <c r="I33" s="36">
        <v>2</v>
      </c>
      <c r="J3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3" s="28">
        <f t="shared" si="5"/>
        <v>91.75</v>
      </c>
      <c r="L33" s="28" t="str">
        <f t="shared" si="6"/>
        <v>A</v>
      </c>
      <c r="M33" s="28">
        <f t="shared" si="7"/>
        <v>91.75</v>
      </c>
      <c r="N33" s="28" t="str">
        <f t="shared" si="8"/>
        <v>A</v>
      </c>
      <c r="O33" s="36">
        <v>1</v>
      </c>
      <c r="P3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3" s="39"/>
      <c r="R33" s="98" t="s">
        <v>8</v>
      </c>
      <c r="S33" s="18"/>
      <c r="T33" s="85">
        <v>95</v>
      </c>
      <c r="U33" s="86">
        <v>85.694444444444443</v>
      </c>
      <c r="V33" s="87">
        <v>86</v>
      </c>
      <c r="W33" s="1">
        <v>90</v>
      </c>
      <c r="X33" s="1"/>
      <c r="Y33" s="1"/>
      <c r="Z33" s="1"/>
      <c r="AA33" s="1"/>
      <c r="AB33" s="1"/>
      <c r="AC33" s="1"/>
      <c r="AD33" s="1"/>
      <c r="AE33" s="18"/>
      <c r="AF33" s="90">
        <v>88</v>
      </c>
      <c r="AG33" s="90">
        <v>90</v>
      </c>
      <c r="AH33" s="91">
        <v>89</v>
      </c>
      <c r="AI33" s="1">
        <v>100</v>
      </c>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26.25" x14ac:dyDescent="0.4">
      <c r="A34" s="19">
        <v>24</v>
      </c>
      <c r="B34" s="19">
        <v>136758</v>
      </c>
      <c r="C34" s="19" t="s">
        <v>176</v>
      </c>
      <c r="D34" s="18"/>
      <c r="E34" s="28">
        <f t="shared" si="0"/>
        <v>89</v>
      </c>
      <c r="F34" s="28" t="str">
        <f t="shared" si="1"/>
        <v>A</v>
      </c>
      <c r="G34" s="28">
        <f t="shared" si="2"/>
        <v>89</v>
      </c>
      <c r="H34" s="28" t="str">
        <f t="shared" si="3"/>
        <v>A</v>
      </c>
      <c r="I34" s="36">
        <v>2</v>
      </c>
      <c r="J34"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4" s="28">
        <f t="shared" si="5"/>
        <v>96.625</v>
      </c>
      <c r="L34" s="28" t="str">
        <f t="shared" si="6"/>
        <v>A</v>
      </c>
      <c r="M34" s="28">
        <f t="shared" si="7"/>
        <v>96.625</v>
      </c>
      <c r="N34" s="28" t="str">
        <f t="shared" si="8"/>
        <v>A</v>
      </c>
      <c r="O34" s="36">
        <v>1</v>
      </c>
      <c r="P34"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4" s="39"/>
      <c r="R34" s="98" t="s">
        <v>8</v>
      </c>
      <c r="S34" s="18"/>
      <c r="T34" s="85">
        <v>90</v>
      </c>
      <c r="U34" s="86">
        <v>87.333333333333329</v>
      </c>
      <c r="V34" s="87">
        <v>87</v>
      </c>
      <c r="W34" s="1">
        <v>90</v>
      </c>
      <c r="X34" s="1"/>
      <c r="Y34" s="1"/>
      <c r="Z34" s="1"/>
      <c r="AA34" s="1"/>
      <c r="AB34" s="1"/>
      <c r="AC34" s="1"/>
      <c r="AD34" s="1"/>
      <c r="AE34" s="18"/>
      <c r="AF34" s="90">
        <v>95</v>
      </c>
      <c r="AG34" s="90">
        <v>96</v>
      </c>
      <c r="AH34" s="91">
        <v>95.5</v>
      </c>
      <c r="AI34" s="1">
        <v>100</v>
      </c>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26.25" x14ac:dyDescent="0.4">
      <c r="A35" s="19">
        <v>25</v>
      </c>
      <c r="B35" s="19">
        <v>136774</v>
      </c>
      <c r="C35" s="19" t="s">
        <v>177</v>
      </c>
      <c r="D35" s="18"/>
      <c r="E35" s="28">
        <f t="shared" si="0"/>
        <v>87</v>
      </c>
      <c r="F35" s="28" t="str">
        <f t="shared" si="1"/>
        <v>A</v>
      </c>
      <c r="G35" s="28">
        <f t="shared" si="2"/>
        <v>87</v>
      </c>
      <c r="H35" s="28" t="str">
        <f t="shared" si="3"/>
        <v>A</v>
      </c>
      <c r="I35" s="36">
        <v>2</v>
      </c>
      <c r="J35"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5" s="28">
        <f t="shared" si="5"/>
        <v>95.5</v>
      </c>
      <c r="L35" s="28" t="str">
        <f t="shared" si="6"/>
        <v>A</v>
      </c>
      <c r="M35" s="28">
        <f t="shared" si="7"/>
        <v>95.5</v>
      </c>
      <c r="N35" s="28" t="str">
        <f t="shared" si="8"/>
        <v>A</v>
      </c>
      <c r="O35" s="36">
        <v>1</v>
      </c>
      <c r="P35"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5" s="39"/>
      <c r="R35" s="98" t="s">
        <v>8</v>
      </c>
      <c r="S35" s="18"/>
      <c r="T35" s="85">
        <v>90</v>
      </c>
      <c r="U35" s="86">
        <v>87.166666666666671</v>
      </c>
      <c r="V35" s="87">
        <v>87</v>
      </c>
      <c r="W35" s="1">
        <v>85</v>
      </c>
      <c r="X35" s="1"/>
      <c r="Y35" s="1"/>
      <c r="Z35" s="1"/>
      <c r="AA35" s="1"/>
      <c r="AB35" s="1"/>
      <c r="AC35" s="1"/>
      <c r="AD35" s="1"/>
      <c r="AE35" s="18"/>
      <c r="AF35" s="90">
        <v>92</v>
      </c>
      <c r="AG35" s="90">
        <v>96</v>
      </c>
      <c r="AH35" s="91">
        <v>94</v>
      </c>
      <c r="AI35" s="1">
        <v>100</v>
      </c>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26.25" x14ac:dyDescent="0.4">
      <c r="A36" s="19">
        <v>26</v>
      </c>
      <c r="B36" s="19">
        <v>136790</v>
      </c>
      <c r="C36" s="19" t="s">
        <v>178</v>
      </c>
      <c r="D36" s="18"/>
      <c r="E36" s="28">
        <f t="shared" si="0"/>
        <v>89</v>
      </c>
      <c r="F36" s="28" t="str">
        <f t="shared" si="1"/>
        <v>A</v>
      </c>
      <c r="G36" s="28">
        <f t="shared" si="2"/>
        <v>89</v>
      </c>
      <c r="H36" s="28" t="str">
        <f t="shared" si="3"/>
        <v>A</v>
      </c>
      <c r="I36" s="36">
        <v>2</v>
      </c>
      <c r="J36"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6" s="28">
        <f t="shared" si="5"/>
        <v>96.625</v>
      </c>
      <c r="L36" s="28" t="str">
        <f t="shared" si="6"/>
        <v>A</v>
      </c>
      <c r="M36" s="28">
        <f t="shared" si="7"/>
        <v>96.625</v>
      </c>
      <c r="N36" s="28" t="str">
        <f t="shared" si="8"/>
        <v>A</v>
      </c>
      <c r="O36" s="36">
        <v>1</v>
      </c>
      <c r="P36"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6" s="39"/>
      <c r="R36" s="98" t="s">
        <v>8</v>
      </c>
      <c r="S36" s="18"/>
      <c r="T36" s="85">
        <v>90</v>
      </c>
      <c r="U36" s="86">
        <v>86.416666666666671</v>
      </c>
      <c r="V36" s="87">
        <v>86</v>
      </c>
      <c r="W36" s="1">
        <v>95</v>
      </c>
      <c r="X36" s="1"/>
      <c r="Y36" s="1"/>
      <c r="Z36" s="1"/>
      <c r="AA36" s="1"/>
      <c r="AB36" s="1"/>
      <c r="AC36" s="1"/>
      <c r="AD36" s="1"/>
      <c r="AE36" s="18"/>
      <c r="AF36" s="90">
        <v>95</v>
      </c>
      <c r="AG36" s="90">
        <v>96</v>
      </c>
      <c r="AH36" s="91">
        <v>95.5</v>
      </c>
      <c r="AI36" s="1">
        <v>100</v>
      </c>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26.25" x14ac:dyDescent="0.4">
      <c r="A37" s="19">
        <v>27</v>
      </c>
      <c r="B37" s="19">
        <v>136806</v>
      </c>
      <c r="C37" s="19" t="s">
        <v>179</v>
      </c>
      <c r="D37" s="18"/>
      <c r="E37" s="28">
        <f t="shared" si="0"/>
        <v>89</v>
      </c>
      <c r="F37" s="28" t="str">
        <f t="shared" si="1"/>
        <v>A</v>
      </c>
      <c r="G37" s="28">
        <f t="shared" si="2"/>
        <v>89</v>
      </c>
      <c r="H37" s="28" t="str">
        <f t="shared" si="3"/>
        <v>A</v>
      </c>
      <c r="I37" s="36">
        <v>2</v>
      </c>
      <c r="J37"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7" s="28">
        <f t="shared" si="5"/>
        <v>96.25</v>
      </c>
      <c r="L37" s="28" t="str">
        <f t="shared" si="6"/>
        <v>A</v>
      </c>
      <c r="M37" s="28">
        <f t="shared" si="7"/>
        <v>96.25</v>
      </c>
      <c r="N37" s="28" t="str">
        <f t="shared" si="8"/>
        <v>A</v>
      </c>
      <c r="O37" s="36">
        <v>1</v>
      </c>
      <c r="P37"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7" s="39"/>
      <c r="R37" s="98" t="s">
        <v>8</v>
      </c>
      <c r="S37" s="18"/>
      <c r="T37" s="85">
        <v>96</v>
      </c>
      <c r="U37" s="86">
        <v>85.638888888888886</v>
      </c>
      <c r="V37" s="87">
        <v>85</v>
      </c>
      <c r="W37" s="1">
        <v>90</v>
      </c>
      <c r="X37" s="1"/>
      <c r="Y37" s="1"/>
      <c r="Z37" s="1"/>
      <c r="AA37" s="1"/>
      <c r="AB37" s="1"/>
      <c r="AC37" s="1"/>
      <c r="AD37" s="1"/>
      <c r="AE37" s="18"/>
      <c r="AF37" s="90">
        <v>94</v>
      </c>
      <c r="AG37" s="90">
        <v>96</v>
      </c>
      <c r="AH37" s="91">
        <v>95</v>
      </c>
      <c r="AI37" s="1">
        <v>100</v>
      </c>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26.25" x14ac:dyDescent="0.4">
      <c r="A38" s="19">
        <v>28</v>
      </c>
      <c r="B38" s="19">
        <v>136822</v>
      </c>
      <c r="C38" s="19" t="s">
        <v>180</v>
      </c>
      <c r="D38" s="18"/>
      <c r="E38" s="28">
        <f t="shared" si="0"/>
        <v>86</v>
      </c>
      <c r="F38" s="28" t="str">
        <f t="shared" si="1"/>
        <v>A</v>
      </c>
      <c r="G38" s="28">
        <f t="shared" si="2"/>
        <v>86</v>
      </c>
      <c r="H38" s="28" t="str">
        <f t="shared" si="3"/>
        <v>A</v>
      </c>
      <c r="I38" s="36">
        <v>2</v>
      </c>
      <c r="J38"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8" s="28">
        <f t="shared" si="5"/>
        <v>96.625</v>
      </c>
      <c r="L38" s="28" t="str">
        <f t="shared" si="6"/>
        <v>A</v>
      </c>
      <c r="M38" s="28">
        <f t="shared" si="7"/>
        <v>96.625</v>
      </c>
      <c r="N38" s="28" t="str">
        <f t="shared" si="8"/>
        <v>A</v>
      </c>
      <c r="O38" s="36">
        <v>1</v>
      </c>
      <c r="P38"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8" s="39"/>
      <c r="R38" s="98" t="s">
        <v>8</v>
      </c>
      <c r="S38" s="18"/>
      <c r="T38" s="85">
        <v>85</v>
      </c>
      <c r="U38" s="86">
        <v>83.055555555555557</v>
      </c>
      <c r="V38" s="87">
        <v>85</v>
      </c>
      <c r="W38" s="1">
        <v>90</v>
      </c>
      <c r="X38" s="1"/>
      <c r="Y38" s="1"/>
      <c r="Z38" s="1"/>
      <c r="AA38" s="1"/>
      <c r="AB38" s="1"/>
      <c r="AC38" s="1"/>
      <c r="AD38" s="1"/>
      <c r="AE38" s="18"/>
      <c r="AF38" s="90">
        <v>96</v>
      </c>
      <c r="AG38" s="90">
        <v>95</v>
      </c>
      <c r="AH38" s="91">
        <v>95.5</v>
      </c>
      <c r="AI38" s="1">
        <v>100</v>
      </c>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26.25" x14ac:dyDescent="0.4">
      <c r="A39" s="19">
        <v>29</v>
      </c>
      <c r="B39" s="19">
        <v>136838</v>
      </c>
      <c r="C39" s="19" t="s">
        <v>181</v>
      </c>
      <c r="D39" s="18"/>
      <c r="E39" s="28">
        <f t="shared" si="0"/>
        <v>92</v>
      </c>
      <c r="F39" s="28" t="str">
        <f t="shared" si="1"/>
        <v>A</v>
      </c>
      <c r="G39" s="28">
        <f t="shared" si="2"/>
        <v>92</v>
      </c>
      <c r="H39" s="28" t="str">
        <f t="shared" si="3"/>
        <v>A</v>
      </c>
      <c r="I39" s="36">
        <v>1</v>
      </c>
      <c r="J39"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39" s="28">
        <f t="shared" si="5"/>
        <v>95.125</v>
      </c>
      <c r="L39" s="28" t="str">
        <f t="shared" si="6"/>
        <v>A</v>
      </c>
      <c r="M39" s="28">
        <f t="shared" si="7"/>
        <v>95.125</v>
      </c>
      <c r="N39" s="28" t="str">
        <f t="shared" si="8"/>
        <v>A</v>
      </c>
      <c r="O39" s="36">
        <v>1</v>
      </c>
      <c r="P39"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39" s="39"/>
      <c r="R39" s="98" t="s">
        <v>8</v>
      </c>
      <c r="S39" s="18"/>
      <c r="T39" s="85">
        <v>90</v>
      </c>
      <c r="U39" s="86">
        <v>87.166666666666671</v>
      </c>
      <c r="V39" s="87">
        <v>89</v>
      </c>
      <c r="W39" s="1">
        <v>100</v>
      </c>
      <c r="X39" s="1"/>
      <c r="Y39" s="1"/>
      <c r="Z39" s="1"/>
      <c r="AA39" s="1"/>
      <c r="AB39" s="1"/>
      <c r="AC39" s="1"/>
      <c r="AD39" s="1"/>
      <c r="AE39" s="18"/>
      <c r="AF39" s="90">
        <v>90</v>
      </c>
      <c r="AG39" s="90">
        <v>97</v>
      </c>
      <c r="AH39" s="91">
        <v>93.5</v>
      </c>
      <c r="AI39" s="1">
        <v>100</v>
      </c>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26.25" x14ac:dyDescent="0.4">
      <c r="A40" s="19">
        <v>30</v>
      </c>
      <c r="B40" s="19">
        <v>136854</v>
      </c>
      <c r="C40" s="19" t="s">
        <v>182</v>
      </c>
      <c r="D40" s="18"/>
      <c r="E40" s="28">
        <f t="shared" si="0"/>
        <v>90</v>
      </c>
      <c r="F40" s="28" t="str">
        <f t="shared" si="1"/>
        <v>A</v>
      </c>
      <c r="G40" s="28">
        <f t="shared" si="2"/>
        <v>90</v>
      </c>
      <c r="H40" s="28" t="str">
        <f t="shared" si="3"/>
        <v>A</v>
      </c>
      <c r="I40" s="36">
        <v>1</v>
      </c>
      <c r="J40"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0" s="28">
        <f t="shared" si="5"/>
        <v>94.375</v>
      </c>
      <c r="L40" s="28" t="str">
        <f t="shared" si="6"/>
        <v>A</v>
      </c>
      <c r="M40" s="28">
        <f t="shared" si="7"/>
        <v>94.375</v>
      </c>
      <c r="N40" s="28" t="str">
        <f t="shared" si="8"/>
        <v>A</v>
      </c>
      <c r="O40" s="36">
        <v>1</v>
      </c>
      <c r="P40"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0" s="39"/>
      <c r="R40" s="98" t="s">
        <v>8</v>
      </c>
      <c r="S40" s="18"/>
      <c r="T40" s="85">
        <v>90</v>
      </c>
      <c r="U40" s="86">
        <v>87.416666666666671</v>
      </c>
      <c r="V40" s="87">
        <v>97</v>
      </c>
      <c r="W40" s="1">
        <v>85</v>
      </c>
      <c r="X40" s="1"/>
      <c r="Y40" s="1"/>
      <c r="Z40" s="1"/>
      <c r="AA40" s="1"/>
      <c r="AB40" s="1"/>
      <c r="AC40" s="1"/>
      <c r="AD40" s="1"/>
      <c r="AE40" s="18"/>
      <c r="AF40" s="90">
        <v>91</v>
      </c>
      <c r="AG40" s="90">
        <v>94</v>
      </c>
      <c r="AH40" s="91">
        <v>92.5</v>
      </c>
      <c r="AI40" s="1">
        <v>100</v>
      </c>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26.25" x14ac:dyDescent="0.4">
      <c r="A41" s="19">
        <v>31</v>
      </c>
      <c r="B41" s="19">
        <v>136870</v>
      </c>
      <c r="C41" s="19" t="s">
        <v>183</v>
      </c>
      <c r="D41" s="18"/>
      <c r="E41" s="28">
        <f t="shared" si="0"/>
        <v>94</v>
      </c>
      <c r="F41" s="28" t="str">
        <f t="shared" si="1"/>
        <v>A</v>
      </c>
      <c r="G41" s="28">
        <f t="shared" si="2"/>
        <v>94</v>
      </c>
      <c r="H41" s="28" t="str">
        <f t="shared" si="3"/>
        <v>A</v>
      </c>
      <c r="I41" s="36">
        <v>1</v>
      </c>
      <c r="J41"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1" s="28">
        <f t="shared" si="5"/>
        <v>96.25</v>
      </c>
      <c r="L41" s="28" t="str">
        <f t="shared" si="6"/>
        <v>A</v>
      </c>
      <c r="M41" s="28">
        <f t="shared" si="7"/>
        <v>96.25</v>
      </c>
      <c r="N41" s="28" t="str">
        <f t="shared" si="8"/>
        <v>A</v>
      </c>
      <c r="O41" s="36">
        <v>1</v>
      </c>
      <c r="P41"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1" s="39"/>
      <c r="R41" s="98" t="s">
        <v>8</v>
      </c>
      <c r="S41" s="18"/>
      <c r="T41" s="85">
        <v>85</v>
      </c>
      <c r="U41" s="86">
        <v>93.527777777777771</v>
      </c>
      <c r="V41" s="87">
        <v>98</v>
      </c>
      <c r="W41" s="1">
        <v>100</v>
      </c>
      <c r="X41" s="1"/>
      <c r="Y41" s="1"/>
      <c r="Z41" s="1"/>
      <c r="AA41" s="1"/>
      <c r="AB41" s="1"/>
      <c r="AC41" s="1"/>
      <c r="AD41" s="1"/>
      <c r="AE41" s="18"/>
      <c r="AF41" s="90">
        <v>96</v>
      </c>
      <c r="AG41" s="90">
        <v>94</v>
      </c>
      <c r="AH41" s="91">
        <v>95</v>
      </c>
      <c r="AI41" s="1">
        <v>100</v>
      </c>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26.25" x14ac:dyDescent="0.4">
      <c r="A42" s="19">
        <v>32</v>
      </c>
      <c r="B42" s="19">
        <v>136886</v>
      </c>
      <c r="C42" s="19" t="s">
        <v>184</v>
      </c>
      <c r="D42" s="18"/>
      <c r="E42" s="28">
        <f t="shared" si="0"/>
        <v>94</v>
      </c>
      <c r="F42" s="28" t="str">
        <f t="shared" si="1"/>
        <v>A</v>
      </c>
      <c r="G42" s="28">
        <f t="shared" si="2"/>
        <v>94</v>
      </c>
      <c r="H42" s="28" t="str">
        <f t="shared" si="3"/>
        <v>A</v>
      </c>
      <c r="I42" s="36">
        <v>1</v>
      </c>
      <c r="J42"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2" s="28">
        <f t="shared" si="5"/>
        <v>93.25</v>
      </c>
      <c r="L42" s="28" t="str">
        <f t="shared" si="6"/>
        <v>A</v>
      </c>
      <c r="M42" s="28">
        <f t="shared" si="7"/>
        <v>93.25</v>
      </c>
      <c r="N42" s="28" t="str">
        <f t="shared" si="8"/>
        <v>A</v>
      </c>
      <c r="O42" s="36">
        <v>1</v>
      </c>
      <c r="P42"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2" s="39"/>
      <c r="R42" s="98" t="s">
        <v>8</v>
      </c>
      <c r="S42" s="18"/>
      <c r="T42" s="85">
        <v>95</v>
      </c>
      <c r="U42" s="86">
        <v>87.638888888888886</v>
      </c>
      <c r="V42" s="87">
        <v>95</v>
      </c>
      <c r="W42" s="1">
        <v>100</v>
      </c>
      <c r="X42" s="1"/>
      <c r="Y42" s="1"/>
      <c r="Z42" s="1"/>
      <c r="AA42" s="1"/>
      <c r="AB42" s="1"/>
      <c r="AC42" s="1"/>
      <c r="AD42" s="1"/>
      <c r="AE42" s="18"/>
      <c r="AF42" s="90">
        <v>90</v>
      </c>
      <c r="AG42" s="90">
        <v>92</v>
      </c>
      <c r="AH42" s="91">
        <v>91</v>
      </c>
      <c r="AI42" s="1">
        <v>100</v>
      </c>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26.25" x14ac:dyDescent="0.4">
      <c r="A43" s="19">
        <v>33</v>
      </c>
      <c r="B43" s="19">
        <v>136902</v>
      </c>
      <c r="C43" s="19" t="s">
        <v>185</v>
      </c>
      <c r="D43" s="18"/>
      <c r="E43" s="28">
        <f t="shared" si="0"/>
        <v>90</v>
      </c>
      <c r="F43" s="28" t="str">
        <f t="shared" si="1"/>
        <v>A</v>
      </c>
      <c r="G43" s="28">
        <f t="shared" si="2"/>
        <v>90</v>
      </c>
      <c r="H43" s="28" t="str">
        <f t="shared" si="3"/>
        <v>A</v>
      </c>
      <c r="I43" s="36">
        <v>1</v>
      </c>
      <c r="J43" s="28" t="str">
        <f t="shared" si="4"/>
        <v xml:space="preserve">Memiliki kemampuan dalam mengevaluasi  dan menganalisis informasi, baik fakta maupun opini, dalam sebuah artikel yang dibaca, membandingkan, menganalisis, dan mengidentifikasi kritik dan esai, serta mengidentifikasi nilai-nilai yang terdapat dalam sebuah buku pengayaan (nonfiksi) dan satu buku drama (fiksi). </v>
      </c>
      <c r="K43" s="28">
        <f t="shared" si="5"/>
        <v>91.75</v>
      </c>
      <c r="L43" s="28" t="str">
        <f t="shared" si="6"/>
        <v>A</v>
      </c>
      <c r="M43" s="28">
        <f t="shared" si="7"/>
        <v>91.75</v>
      </c>
      <c r="N43" s="28" t="str">
        <f t="shared" si="8"/>
        <v>A</v>
      </c>
      <c r="O43" s="36">
        <v>1</v>
      </c>
      <c r="P43" s="28" t="str">
        <f t="shared" si="9"/>
        <v>Memiliki keterampilan dalam menyusun opini dalam bentuk artikel, kritik dan esai, mengonstruksi artikel, ktitik dan esai dengan memperhatikan kebahasaan, serta menulis refleksi tentang nilai-nilai yang terkandung dalam buku pengayaan fiksi dan nonfiksi.</v>
      </c>
      <c r="Q43" s="39"/>
      <c r="R43" s="98" t="s">
        <v>8</v>
      </c>
      <c r="S43" s="18"/>
      <c r="T43" s="85">
        <v>90</v>
      </c>
      <c r="U43" s="86">
        <v>87.138888888888886</v>
      </c>
      <c r="V43" s="87">
        <v>92</v>
      </c>
      <c r="W43" s="1">
        <v>90</v>
      </c>
      <c r="X43" s="1"/>
      <c r="Y43" s="1"/>
      <c r="Z43" s="1"/>
      <c r="AA43" s="1"/>
      <c r="AB43" s="1"/>
      <c r="AC43" s="1"/>
      <c r="AD43" s="1"/>
      <c r="AE43" s="18"/>
      <c r="AF43" s="90">
        <v>88</v>
      </c>
      <c r="AG43" s="90">
        <v>90</v>
      </c>
      <c r="AH43" s="91">
        <v>89</v>
      </c>
      <c r="AI43" s="1">
        <v>100</v>
      </c>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c r="B44" s="19"/>
      <c r="C44" s="19"/>
      <c r="D44" s="18"/>
      <c r="E44" s="28" t="str">
        <f t="shared" si="0"/>
        <v/>
      </c>
      <c r="F44" s="28" t="str">
        <f t="shared" si="1"/>
        <v/>
      </c>
      <c r="G44" s="28" t="str">
        <f t="shared" si="2"/>
        <v/>
      </c>
      <c r="H44" s="28" t="str">
        <f t="shared" si="3"/>
        <v/>
      </c>
      <c r="I44" s="36"/>
      <c r="J44" s="28" t="str">
        <f t="shared" si="4"/>
        <v/>
      </c>
      <c r="K44" s="28" t="str">
        <f t="shared" si="5"/>
        <v/>
      </c>
      <c r="L44" s="28" t="str">
        <f t="shared" si="6"/>
        <v/>
      </c>
      <c r="M44" s="28" t="str">
        <f t="shared" si="7"/>
        <v/>
      </c>
      <c r="N44" s="28" t="str">
        <f t="shared" si="8"/>
        <v/>
      </c>
      <c r="O44" s="36"/>
      <c r="P44" s="28" t="str">
        <f t="shared" si="9"/>
        <v/>
      </c>
      <c r="Q44" s="39"/>
      <c r="R44" s="39"/>
      <c r="S44" s="18"/>
      <c r="T44" s="1"/>
      <c r="U44" s="1"/>
      <c r="V44" s="1"/>
      <c r="W44" s="1"/>
      <c r="X44" s="1"/>
      <c r="Y44" s="1"/>
      <c r="Z44" s="1"/>
      <c r="AA44" s="1"/>
      <c r="AB44" s="1"/>
      <c r="AC44" s="1"/>
      <c r="AD44" s="1"/>
      <c r="AE44" s="18"/>
      <c r="AF44" s="1"/>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94</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85</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88.939393939393938</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XII-IPS 1</vt:lpstr>
      <vt:lpstr>XII-IPS 2</vt:lpstr>
      <vt:lpstr>XII-IPS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USER8</cp:lastModifiedBy>
  <dcterms:created xsi:type="dcterms:W3CDTF">2015-09-01T09:01:01Z</dcterms:created>
  <dcterms:modified xsi:type="dcterms:W3CDTF">2020-04-13T03:17:13Z</dcterms:modified>
</cp:coreProperties>
</file>