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PAT Semester II\NILAI RAPORT PAK AMRI\SEJ MINAT KELAS XI\"/>
    </mc:Choice>
  </mc:AlternateContent>
  <bookViews>
    <workbookView xWindow="0" yWindow="0" windowWidth="10125" windowHeight="7545" activeTab="1"/>
  </bookViews>
  <sheets>
    <sheet name="XI-IPS 1" sheetId="1" r:id="rId1"/>
    <sheet name="XI-IPS 2" sheetId="2" r:id="rId2"/>
  </sheets>
  <calcPr calcId="152511"/>
</workbook>
</file>

<file path=xl/calcChain.xml><?xml version="1.0" encoding="utf-8"?>
<calcChain xmlns="http://schemas.openxmlformats.org/spreadsheetml/2006/main">
  <c r="K55" i="2" l="1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3" i="2" s="1"/>
  <c r="E11" i="2"/>
  <c r="F11" i="2" s="1"/>
  <c r="K55" i="1"/>
  <c r="P50" i="1"/>
  <c r="M50" i="1"/>
  <c r="N50" i="1" s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E11" i="1"/>
  <c r="F11" i="1" s="1"/>
  <c r="H11" i="2" l="1"/>
  <c r="K54" i="1"/>
  <c r="K52" i="1"/>
  <c r="H11" i="1"/>
  <c r="K53" i="1"/>
  <c r="K52" i="2"/>
  <c r="K54" i="2"/>
</calcChain>
</file>

<file path=xl/sharedStrings.xml><?xml version="1.0" encoding="utf-8"?>
<sst xmlns="http://schemas.openxmlformats.org/spreadsheetml/2006/main" count="362" uniqueCount="155">
  <si>
    <t>DAFTAR NILAI SISWA SMAN 9 SEMARANG SEMESTER GENAP TAHUN PELAJARAN 2019/2020</t>
  </si>
  <si>
    <t>Guru :</t>
  </si>
  <si>
    <t>Muhammad Khoirul Amri S.Pd.</t>
  </si>
  <si>
    <t>Kelas XI-IPS 1</t>
  </si>
  <si>
    <t>Mapel :</t>
  </si>
  <si>
    <t>Sejarah [ Kelompok C (Peminatan)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</si>
  <si>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</si>
  <si>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</si>
  <si>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</si>
  <si>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</si>
  <si>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</si>
  <si>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</si>
  <si>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</si>
  <si>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</si>
  <si>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</si>
  <si>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</si>
  <si>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</si>
  <si>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</si>
  <si>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</si>
  <si>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</si>
  <si>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</si>
  <si>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</si>
  <si>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</si>
  <si>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</si>
  <si>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</si>
  <si>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</si>
  <si>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</si>
  <si>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</si>
  <si>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</si>
  <si>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</si>
  <si>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</si>
  <si>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</si>
  <si>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</si>
  <si>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</si>
  <si>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</si>
  <si>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</si>
  <si>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</si>
  <si>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</si>
  <si>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</si>
  <si>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</si>
  <si>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</si>
  <si>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</si>
  <si>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</si>
  <si>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</si>
  <si>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</si>
  <si>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</si>
  <si>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</si>
  <si>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</si>
  <si>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</si>
  <si>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</si>
  <si>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</si>
  <si>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</si>
  <si>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</si>
  <si>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</si>
  <si>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</si>
  <si>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ADELLA FARACH DEWI</t>
  </si>
  <si>
    <t>Predikat &amp; Deskripsi Pengetahuan</t>
  </si>
  <si>
    <t>ACUAN MENGISI DESKRIPSI</t>
  </si>
  <si>
    <t>AHMAD FADHOL IBAWI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</si>
  <si>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</si>
  <si>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</si>
  <si>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</si>
  <si>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</si>
  <si>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</si>
  <si>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</si>
  <si>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</si>
  <si>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</si>
  <si>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APRINIAN SOFA</t>
  </si>
  <si>
    <t>BASHIR HASTARYO SUSETYO</t>
  </si>
  <si>
    <t>BHANU RASENDRIYO</t>
  </si>
  <si>
    <t>CAROLLINE NADILLA INTAN NUGRAHA</t>
  </si>
  <si>
    <t>CATHERINE WIDYA PUTRI STUMER</t>
  </si>
  <si>
    <t>CHRISTOPHORUS SEPTIAR ANGGRAITO</t>
  </si>
  <si>
    <t>DEVINTA WULANDARI</t>
  </si>
  <si>
    <t>DINAR RIZKI SEPTIYAN PUTRI</t>
  </si>
  <si>
    <t>ERIT WARDASTI</t>
  </si>
  <si>
    <t>ISTIQOMAH</t>
  </si>
  <si>
    <t>JOFANIA AISYAH AISHWARYA</t>
  </si>
  <si>
    <t>LANGIT WIDOWATI</t>
  </si>
  <si>
    <t>LEONARDO ARDHANDY KINDOYO</t>
  </si>
  <si>
    <t>Predikat &amp; Deskripsi Keterampilan</t>
  </si>
  <si>
    <t>MAHENDRA ARNANDO PRIYAGUNG WIBOWO</t>
  </si>
  <si>
    <t>MOCHAMMAD ERLANG NUSANTARA</t>
  </si>
  <si>
    <t>MOHAMMAD REZA FAHLEFI HARUN</t>
  </si>
  <si>
    <t>MUHAMMAD AL FATIH MAHYUZAR</t>
  </si>
  <si>
    <t>NABILA WARDAH SYAHLA</t>
  </si>
  <si>
    <t>NADIAN SHAFA</t>
  </si>
  <si>
    <t>NURUL HIDAYASIH</t>
  </si>
  <si>
    <t>PADMA SIWI NAWANG ENJANG</t>
  </si>
  <si>
    <t>PAULINA NIKITA PERMATASARI DONGORAN</t>
  </si>
  <si>
    <t>PRADITYA AJISANA</t>
  </si>
  <si>
    <t>RAJENDRO DWIGIJARTO SAHADINO</t>
  </si>
  <si>
    <t>RASYID SIGIT KARYADI</t>
  </si>
  <si>
    <t>RIAN KRISTIANTO</t>
  </si>
  <si>
    <t>RIZKY PRAMUDHITO</t>
  </si>
  <si>
    <t>SATRIA AFIF NAUFAL PRAMUDYA</t>
  </si>
  <si>
    <t>SHIVA ALHANINA</t>
  </si>
  <si>
    <t>SUSAN GADIS ANGGITA</t>
  </si>
  <si>
    <t>SYACH FEBIYAN AVIA AKBAR</t>
  </si>
  <si>
    <t>TATSBILA NAJWA NUGROHO</t>
  </si>
  <si>
    <t>YOSEFIN DIAN EKA PUTRI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</si>
  <si>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</si>
  <si>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</si>
  <si>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</si>
  <si>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</si>
  <si>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</si>
  <si>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</si>
  <si>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</si>
  <si>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</si>
  <si>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</si>
  <si>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</si>
  <si>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</si>
  <si>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</si>
  <si>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GR002</t>
  </si>
  <si>
    <t>Kelas XI-IPS 2</t>
  </si>
  <si>
    <t>ADRIAN PRASETYAWAN</t>
  </si>
  <si>
    <t>ALESANDRO TARUNA W</t>
  </si>
  <si>
    <t>ANASTASYA PUTRI INDAH NUGRAHANI</t>
  </si>
  <si>
    <t>ANNISA ATSILA AZKA</t>
  </si>
  <si>
    <t>ARDIAN DWI BAGASKARA</t>
  </si>
  <si>
    <t>ARMITA NURUL RAMADHANATUS SA&amp;#039;ADA</t>
  </si>
  <si>
    <t>ARYA PUJA MAHESWARA</t>
  </si>
  <si>
    <t>BRILIANI YANUAR NURCHASANAH</t>
  </si>
  <si>
    <t>CHARINE AGUSTIAN SUTANTO</t>
  </si>
  <si>
    <t>CHRISANOVA ARIANI</t>
  </si>
  <si>
    <t>CINDY CALISTA DIGDAYANTI</t>
  </si>
  <si>
    <t>DANIAR OKDAMIA IRVANI</t>
  </si>
  <si>
    <t>DESPHADIANA PATRA DEWANI</t>
  </si>
  <si>
    <t>DIAH RAHMA PERTIWI</t>
  </si>
  <si>
    <t>DIVA DYAH PRAMESTA</t>
  </si>
  <si>
    <t>ELIZABETH NAFA MARCELLA APRILIA</t>
  </si>
  <si>
    <t>FANI YULI ASTANTI</t>
  </si>
  <si>
    <t>FITRIA RAHMA SAHID</t>
  </si>
  <si>
    <t>HILDA ALIFIANISA KUSUMAWARDANI</t>
  </si>
  <si>
    <t>KEVIN PRATAMA LOBO</t>
  </si>
  <si>
    <t>MARIA YOHANIDA JOYA</t>
  </si>
  <si>
    <t>MUHAMMAD HUDATIL ATQIYA</t>
  </si>
  <si>
    <t>MUTIARA KRISTINA SAFITRI</t>
  </si>
  <si>
    <t>NAFISA ZEVANTY</t>
  </si>
  <si>
    <t>NAMIRA DHIYA MARSHA</t>
  </si>
  <si>
    <t>NASYA HAFIDA SARI</t>
  </si>
  <si>
    <t>NUGRAHA OKTAVIANTO</t>
  </si>
  <si>
    <t>PUPUT OKTAVIA ARDINI</t>
  </si>
  <si>
    <t>RACHEL SEPTIANA PUTRI RAHAYU</t>
  </si>
  <si>
    <t>RAIHAN FAQIHUDIN</t>
  </si>
  <si>
    <t>RAYNALDI CAESARIO SEPTIADJI POERBOKOESOEMO</t>
  </si>
  <si>
    <t>SAVINA UMI LESTARI</t>
  </si>
  <si>
    <t>SHEVANDRA IRHAM ZUHLAL MAHARDIKA</t>
  </si>
  <si>
    <t>TESALONIKA SAHINDRA</t>
  </si>
  <si>
    <t>ZE RACHMAN PAGLIUCA</t>
  </si>
  <si>
    <t>Memiliki kemampuan menganalisis respon bangsa Indonesia terhadap imperialisme dan kolonialisme bangsa barat, namun perlu peningkatan pemahaman akar-akar nasionalisme Indonesia dan pengaruhnya masa kini</t>
  </si>
  <si>
    <t>Memiliki kemampuan menganalisis pemikiran dalam Piagam PBB, Proklamasi 17 Agustus 1945 dan perangkat kenegaraan, namun perlu peningkatan pemahaman pelaksanaan proklamasi kemerdekaan  dan penegakan kedaulatan negara Indonesia</t>
  </si>
  <si>
    <t>Sangat terampil menyajikan persamaan dan perbedaan strategi pergerakan nasional dan menyajikannya dalam bentuk cerita sejarah</t>
  </si>
  <si>
    <t>Sangat terampil menyajikan hasil analisis tentang peristiwa sekitar proklamasi kemerdekaan</t>
  </si>
  <si>
    <t>Memiliki kemampuan menganalisis pemikiran dalam Piagam PBB, Proklamasi 17 Agustus 1945 dan perangkat kenegaraan, namun perlu peningkatan pemahaman pelaksanaan proklamasi kemerdekaan  dan penegakan kedaulatan negara Indonesia.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</si>
</sst>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2"/>
      <color indexed="8"/>
      <name val="Times New Roman"/>
      <family val="1"/>
    </font>
    <font>
      <sz val="8"/>
      <color indexed="8"/>
      <name val="Arial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0" xfId="0" applyFont="1" applyFill="1" applyBorder="1" applyAlignment="1" applyProtection="1">
      <alignment horizontal="center"/>
      <protection locked="0"/>
    </xf>
    <xf numFmtId="0" fontId="13" fillId="0" borderId="10" xfId="0" applyFont="1" applyBorder="1" applyAlignment="1" applyProtection="1">
      <alignment horizontal="center"/>
      <protection locked="0"/>
    </xf>
    <xf numFmtId="1" fontId="13" fillId="2" borderId="10" xfId="0" applyNumberFormat="1" applyFont="1" applyFill="1" applyBorder="1" applyAlignment="1" applyProtection="1">
      <alignment horizontal="center"/>
      <protection locked="0"/>
    </xf>
    <xf numFmtId="1" fontId="13" fillId="0" borderId="10" xfId="0" applyNumberFormat="1" applyFont="1" applyBorder="1" applyAlignment="1" applyProtection="1">
      <alignment horizontal="center"/>
      <protection locked="0"/>
    </xf>
    <xf numFmtId="0" fontId="13" fillId="0" borderId="11" xfId="0" applyFont="1" applyBorder="1" applyAlignment="1" applyProtection="1">
      <alignment horizontal="center"/>
      <protection locked="0"/>
    </xf>
    <xf numFmtId="1" fontId="13" fillId="0" borderId="12" xfId="0" applyNumberFormat="1" applyFont="1" applyBorder="1" applyAlignment="1" applyProtection="1">
      <alignment horizontal="center"/>
      <protection locked="0"/>
    </xf>
    <xf numFmtId="0" fontId="14" fillId="0" borderId="13" xfId="0" applyFont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Q44" activePane="bottomRight" state="frozen"/>
      <selection pane="topRight"/>
      <selection pane="bottomLeft"/>
      <selection pane="bottomRight" activeCell="R19" sqref="R1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21.140625" bestFit="1" customWidth="1"/>
    <col min="17" max="17" width="19.140625" bestFit="1" customWidth="1"/>
    <col min="18" max="18" width="28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1140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265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136984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respon bangsa Indonesia terhadap imperialisme dan kolonialisme bangsa barat, namun perlu peningkatan pemahaman akar-akar nasionalisme Indonesia dan pengaruhnya masa kini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persamaan dan perbedaan strategi pergerakan nasional dan menyajikannya dalam bentuk cerita sejarah</v>
      </c>
      <c r="Q11" s="39"/>
      <c r="R11" s="39" t="s">
        <v>8</v>
      </c>
      <c r="S11" s="18"/>
      <c r="T11" s="1"/>
      <c r="U11" s="1"/>
      <c r="V11" s="1"/>
      <c r="W11" s="1"/>
      <c r="X11" s="1"/>
      <c r="Y11" s="1"/>
      <c r="Z11" s="41">
        <v>88</v>
      </c>
      <c r="AA11" s="41">
        <v>89</v>
      </c>
      <c r="AB11" s="43">
        <v>87</v>
      </c>
      <c r="AC11" s="47">
        <v>80</v>
      </c>
      <c r="AD11" s="1"/>
      <c r="AE11" s="18"/>
      <c r="AF11" s="1"/>
      <c r="AG11" s="1"/>
      <c r="AH11" s="1"/>
      <c r="AI11" s="1"/>
      <c r="AJ11" s="1"/>
      <c r="AK11" s="41">
        <v>88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 ht="15.75" x14ac:dyDescent="0.25">
      <c r="A12" s="19">
        <v>2</v>
      </c>
      <c r="B12" s="19">
        <v>136999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menyajikan persamaan dan perbedaan strategi pergerakan nasional dan menyajikannya dalam bentuk cerita sejarah</v>
      </c>
      <c r="Q12" s="39"/>
      <c r="R12" s="39" t="s">
        <v>8</v>
      </c>
      <c r="S12" s="18"/>
      <c r="T12" s="1"/>
      <c r="U12" s="1"/>
      <c r="V12" s="1"/>
      <c r="W12" s="1"/>
      <c r="X12" s="1"/>
      <c r="Y12" s="1"/>
      <c r="Z12" s="41">
        <v>89</v>
      </c>
      <c r="AA12" s="41">
        <v>88</v>
      </c>
      <c r="AB12" s="43">
        <v>92.25</v>
      </c>
      <c r="AC12" s="47">
        <v>88</v>
      </c>
      <c r="AD12" s="1"/>
      <c r="AE12" s="18"/>
      <c r="AF12" s="1"/>
      <c r="AG12" s="1"/>
      <c r="AH12" s="1"/>
      <c r="AI12" s="1"/>
      <c r="AJ12" s="1"/>
      <c r="AK12" s="41">
        <v>89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137014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1</v>
      </c>
      <c r="J13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menyajikan persamaan dan perbedaan strategi pergerakan nasional dan menyajikannya dalam bentuk cerita sejarah</v>
      </c>
      <c r="Q13" s="39"/>
      <c r="R13" s="39" t="s">
        <v>8</v>
      </c>
      <c r="S13" s="18"/>
      <c r="T13" s="1"/>
      <c r="U13" s="1"/>
      <c r="V13" s="1"/>
      <c r="W13" s="1"/>
      <c r="X13" s="1"/>
      <c r="Y13" s="1"/>
      <c r="Z13" s="41">
        <v>85</v>
      </c>
      <c r="AA13" s="41">
        <v>84</v>
      </c>
      <c r="AB13" s="43">
        <v>81.75</v>
      </c>
      <c r="AC13" s="47">
        <v>80</v>
      </c>
      <c r="AD13" s="1"/>
      <c r="AE13" s="18"/>
      <c r="AF13" s="1"/>
      <c r="AG13" s="1"/>
      <c r="AH13" s="1"/>
      <c r="AI13" s="1"/>
      <c r="AJ13" s="1"/>
      <c r="AK13" s="41">
        <v>85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9">
        <v>1</v>
      </c>
      <c r="FH13" s="50" t="s">
        <v>150</v>
      </c>
      <c r="FI13" s="50" t="s">
        <v>152</v>
      </c>
      <c r="FJ13" s="48">
        <v>63281</v>
      </c>
      <c r="FK13" s="48">
        <v>63291</v>
      </c>
    </row>
    <row r="14" spans="1:167" ht="15.75" x14ac:dyDescent="0.25">
      <c r="A14" s="19">
        <v>4</v>
      </c>
      <c r="B14" s="19">
        <v>137029</v>
      </c>
      <c r="C14" s="19" t="s">
        <v>68</v>
      </c>
      <c r="D14" s="18"/>
      <c r="E14" s="28">
        <f t="shared" si="0"/>
        <v>83</v>
      </c>
      <c r="F14" s="28" t="str">
        <f t="shared" si="1"/>
        <v>B</v>
      </c>
      <c r="G14" s="28">
        <f t="shared" si="2"/>
        <v>83</v>
      </c>
      <c r="H14" s="28" t="str">
        <f t="shared" si="3"/>
        <v>B</v>
      </c>
      <c r="I14" s="36">
        <v>1</v>
      </c>
      <c r="J14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14" s="28">
        <f t="shared" si="5"/>
        <v>80</v>
      </c>
      <c r="L14" s="28" t="str">
        <f t="shared" si="6"/>
        <v>B</v>
      </c>
      <c r="M14" s="28">
        <f t="shared" si="7"/>
        <v>80</v>
      </c>
      <c r="N14" s="28" t="str">
        <f t="shared" si="8"/>
        <v>B</v>
      </c>
      <c r="O14" s="36">
        <v>1</v>
      </c>
      <c r="P14" s="28" t="str">
        <f t="shared" si="9"/>
        <v>Sangat terampil menyajikan persamaan dan perbedaan strategi pergerakan nasional dan menyajikannya dalam bentuk cerita sejarah</v>
      </c>
      <c r="Q14" s="39"/>
      <c r="R14" s="39" t="s">
        <v>8</v>
      </c>
      <c r="S14" s="18"/>
      <c r="T14" s="1"/>
      <c r="U14" s="1"/>
      <c r="V14" s="1"/>
      <c r="W14" s="1"/>
      <c r="X14" s="1"/>
      <c r="Y14" s="1"/>
      <c r="Z14" s="41">
        <v>80</v>
      </c>
      <c r="AA14" s="41">
        <v>90</v>
      </c>
      <c r="AB14" s="43">
        <v>83.5</v>
      </c>
      <c r="AC14" s="47">
        <v>80</v>
      </c>
      <c r="AD14" s="1"/>
      <c r="AE14" s="18"/>
      <c r="AF14" s="1"/>
      <c r="AG14" s="1"/>
      <c r="AH14" s="1"/>
      <c r="AI14" s="1"/>
      <c r="AJ14" s="1"/>
      <c r="AK14" s="41">
        <v>80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9"/>
      <c r="FH14" s="50"/>
      <c r="FI14" s="50"/>
      <c r="FJ14" s="48"/>
      <c r="FK14" s="48"/>
    </row>
    <row r="15" spans="1:167" ht="15.75" x14ac:dyDescent="0.25">
      <c r="A15" s="19">
        <v>5</v>
      </c>
      <c r="B15" s="19">
        <v>149891</v>
      </c>
      <c r="C15" s="19" t="s">
        <v>69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1</v>
      </c>
      <c r="J15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15" s="28">
        <f t="shared" si="5"/>
        <v>80</v>
      </c>
      <c r="L15" s="28" t="str">
        <f t="shared" si="6"/>
        <v>B</v>
      </c>
      <c r="M15" s="28">
        <f t="shared" si="7"/>
        <v>80</v>
      </c>
      <c r="N15" s="28" t="str">
        <f t="shared" si="8"/>
        <v>B</v>
      </c>
      <c r="O15" s="36">
        <v>1</v>
      </c>
      <c r="P15" s="28" t="str">
        <f t="shared" si="9"/>
        <v>Sangat terampil menyajikan persamaan dan perbedaan strategi pergerakan nasional dan menyajikannya dalam bentuk cerita sejarah</v>
      </c>
      <c r="Q15" s="39"/>
      <c r="R15" s="39" t="s">
        <v>9</v>
      </c>
      <c r="S15" s="18"/>
      <c r="T15" s="1"/>
      <c r="U15" s="1"/>
      <c r="V15" s="1"/>
      <c r="W15" s="1"/>
      <c r="X15" s="1"/>
      <c r="Y15" s="1"/>
      <c r="Z15" s="41">
        <v>80</v>
      </c>
      <c r="AA15" s="41">
        <v>80</v>
      </c>
      <c r="AB15" s="43">
        <v>92.25</v>
      </c>
      <c r="AC15" s="47">
        <v>86</v>
      </c>
      <c r="AD15" s="1"/>
      <c r="AE15" s="18"/>
      <c r="AF15" s="1"/>
      <c r="AG15" s="1"/>
      <c r="AH15" s="1"/>
      <c r="AI15" s="1"/>
      <c r="AJ15" s="1"/>
      <c r="AK15" s="41">
        <v>80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9">
        <v>2</v>
      </c>
      <c r="FH15" s="50" t="s">
        <v>151</v>
      </c>
      <c r="FI15" s="50" t="s">
        <v>153</v>
      </c>
      <c r="FJ15" s="48">
        <v>63282</v>
      </c>
      <c r="FK15" s="48">
        <v>63292</v>
      </c>
    </row>
    <row r="16" spans="1:167" ht="15.75" x14ac:dyDescent="0.25">
      <c r="A16" s="19">
        <v>6</v>
      </c>
      <c r="B16" s="19">
        <v>137044</v>
      </c>
      <c r="C16" s="19" t="s">
        <v>70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Sangat terampil menyajikan persamaan dan perbedaan strategi pergerakan nasional dan menyajikannya dalam bentuk cerita sejarah</v>
      </c>
      <c r="Q16" s="39"/>
      <c r="R16" s="39" t="s">
        <v>9</v>
      </c>
      <c r="S16" s="18"/>
      <c r="T16" s="1"/>
      <c r="U16" s="1"/>
      <c r="V16" s="1"/>
      <c r="W16" s="1"/>
      <c r="X16" s="1"/>
      <c r="Y16" s="1"/>
      <c r="Z16" s="42">
        <v>89</v>
      </c>
      <c r="AA16" s="42">
        <v>88</v>
      </c>
      <c r="AB16" s="44">
        <v>90.5</v>
      </c>
      <c r="AC16" s="47">
        <v>88</v>
      </c>
      <c r="AD16" s="1"/>
      <c r="AE16" s="18"/>
      <c r="AF16" s="1"/>
      <c r="AG16" s="1"/>
      <c r="AH16" s="1"/>
      <c r="AI16" s="1"/>
      <c r="AJ16" s="1"/>
      <c r="AK16" s="42">
        <v>89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9"/>
      <c r="FH16" s="50"/>
      <c r="FI16" s="50"/>
      <c r="FJ16" s="48"/>
      <c r="FK16" s="48"/>
    </row>
    <row r="17" spans="1:167" ht="15.75" x14ac:dyDescent="0.25">
      <c r="A17" s="19">
        <v>7</v>
      </c>
      <c r="B17" s="19">
        <v>137059</v>
      </c>
      <c r="C17" s="19" t="s">
        <v>71</v>
      </c>
      <c r="D17" s="18"/>
      <c r="E17" s="28">
        <f t="shared" si="0"/>
        <v>81</v>
      </c>
      <c r="F17" s="28" t="str">
        <f t="shared" si="1"/>
        <v>B</v>
      </c>
      <c r="G17" s="28">
        <f t="shared" si="2"/>
        <v>81</v>
      </c>
      <c r="H17" s="28" t="str">
        <f t="shared" si="3"/>
        <v>B</v>
      </c>
      <c r="I17" s="36">
        <v>1</v>
      </c>
      <c r="J17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1</v>
      </c>
      <c r="P17" s="28" t="str">
        <f t="shared" si="9"/>
        <v>Sangat terampil menyajikan persamaan dan perbedaan strategi pergerakan nasional dan menyajikannya dalam bentuk cerita sejarah</v>
      </c>
      <c r="Q17" s="39"/>
      <c r="R17" s="39" t="s">
        <v>9</v>
      </c>
      <c r="S17" s="18"/>
      <c r="T17" s="1"/>
      <c r="U17" s="1"/>
      <c r="V17" s="1"/>
      <c r="W17" s="1"/>
      <c r="X17" s="1"/>
      <c r="Y17" s="1"/>
      <c r="Z17" s="41">
        <v>83</v>
      </c>
      <c r="AA17" s="41">
        <v>76</v>
      </c>
      <c r="AB17" s="43">
        <v>85.25</v>
      </c>
      <c r="AC17" s="47">
        <v>80</v>
      </c>
      <c r="AD17" s="1"/>
      <c r="AE17" s="18"/>
      <c r="AF17" s="1"/>
      <c r="AG17" s="1"/>
      <c r="AH17" s="1"/>
      <c r="AI17" s="1"/>
      <c r="AJ17" s="1"/>
      <c r="AK17" s="41">
        <v>83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9">
        <v>3</v>
      </c>
      <c r="FH17" s="50"/>
      <c r="FI17" s="50"/>
      <c r="FJ17" s="48">
        <v>63283</v>
      </c>
      <c r="FK17" s="48">
        <v>63293</v>
      </c>
    </row>
    <row r="18" spans="1:167" ht="15.75" x14ac:dyDescent="0.25">
      <c r="A18" s="19">
        <v>8</v>
      </c>
      <c r="B18" s="19">
        <v>137074</v>
      </c>
      <c r="C18" s="19" t="s">
        <v>72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1</v>
      </c>
      <c r="J18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18" s="28">
        <f t="shared" si="5"/>
        <v>80</v>
      </c>
      <c r="L18" s="28" t="str">
        <f t="shared" si="6"/>
        <v>B</v>
      </c>
      <c r="M18" s="28">
        <f t="shared" si="7"/>
        <v>80</v>
      </c>
      <c r="N18" s="28" t="str">
        <f t="shared" si="8"/>
        <v>B</v>
      </c>
      <c r="O18" s="36">
        <v>1</v>
      </c>
      <c r="P18" s="28" t="str">
        <f t="shared" si="9"/>
        <v>Sangat terampil menyajikan persamaan dan perbedaan strategi pergerakan nasional dan menyajikannya dalam bentuk cerita sejarah</v>
      </c>
      <c r="Q18" s="39"/>
      <c r="R18" s="39" t="s">
        <v>9</v>
      </c>
      <c r="S18" s="18"/>
      <c r="T18" s="1"/>
      <c r="U18" s="1"/>
      <c r="V18" s="1"/>
      <c r="W18" s="1"/>
      <c r="X18" s="1"/>
      <c r="Y18" s="1"/>
      <c r="Z18" s="42">
        <v>80</v>
      </c>
      <c r="AA18" s="42">
        <v>80</v>
      </c>
      <c r="AB18" s="44">
        <v>85.25</v>
      </c>
      <c r="AC18" s="47">
        <v>80</v>
      </c>
      <c r="AD18" s="1"/>
      <c r="AE18" s="18"/>
      <c r="AF18" s="1"/>
      <c r="AG18" s="1"/>
      <c r="AH18" s="1"/>
      <c r="AI18" s="1"/>
      <c r="AJ18" s="1"/>
      <c r="AK18" s="42">
        <v>80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9"/>
      <c r="FH18" s="50"/>
      <c r="FI18" s="50"/>
      <c r="FJ18" s="48"/>
      <c r="FK18" s="48"/>
    </row>
    <row r="19" spans="1:167" ht="15.75" x14ac:dyDescent="0.25">
      <c r="A19" s="19">
        <v>9</v>
      </c>
      <c r="B19" s="19">
        <v>137089</v>
      </c>
      <c r="C19" s="19" t="s">
        <v>73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menyajikan persamaan dan perbedaan strategi pergerakan nasional dan menyajikannya dalam bentuk cerita sejarah</v>
      </c>
      <c r="Q19" s="39"/>
      <c r="R19" s="39" t="s">
        <v>8</v>
      </c>
      <c r="S19" s="18"/>
      <c r="T19" s="1"/>
      <c r="U19" s="1"/>
      <c r="V19" s="1"/>
      <c r="W19" s="1"/>
      <c r="X19" s="1"/>
      <c r="Y19" s="1"/>
      <c r="Z19" s="42">
        <v>98</v>
      </c>
      <c r="AA19" s="42">
        <v>87</v>
      </c>
      <c r="AB19" s="44">
        <v>92.25</v>
      </c>
      <c r="AC19" s="47">
        <v>82</v>
      </c>
      <c r="AD19" s="1"/>
      <c r="AE19" s="18"/>
      <c r="AF19" s="1"/>
      <c r="AG19" s="1"/>
      <c r="AH19" s="1"/>
      <c r="AI19" s="1"/>
      <c r="AJ19" s="1"/>
      <c r="AK19" s="42">
        <v>90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9">
        <v>4</v>
      </c>
      <c r="FH19" s="50"/>
      <c r="FI19" s="50"/>
      <c r="FJ19" s="48">
        <v>63284</v>
      </c>
      <c r="FK19" s="48">
        <v>63294</v>
      </c>
    </row>
    <row r="20" spans="1:167" ht="15.75" x14ac:dyDescent="0.25">
      <c r="A20" s="19">
        <v>10</v>
      </c>
      <c r="B20" s="19">
        <v>137104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2</v>
      </c>
      <c r="J20" s="28" t="str">
        <f t="shared" si="4"/>
        <v>Memiliki kemampuan menganalisis pemikiran dalam Piagam PBB, Proklamasi 17 Agustus 1945 dan perangkat kenegaraan, namun perlu peningkatan pemahaman pelaksanaan proklamasi kemerdekaan  dan penegakan kedaulatan negara Indonesia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2</v>
      </c>
      <c r="P20" s="28" t="str">
        <f t="shared" si="9"/>
        <v>Sangat terampil menyajikan hasil analisis tentang peristiwa sekitar proklamasi kemerdekaan</v>
      </c>
      <c r="Q20" s="39"/>
      <c r="R20" s="39" t="s">
        <v>9</v>
      </c>
      <c r="S20" s="18"/>
      <c r="T20" s="1"/>
      <c r="U20" s="1"/>
      <c r="V20" s="1"/>
      <c r="W20" s="1"/>
      <c r="X20" s="1"/>
      <c r="Y20" s="1"/>
      <c r="Z20" s="41">
        <v>85</v>
      </c>
      <c r="AA20" s="41">
        <v>85</v>
      </c>
      <c r="AB20" s="43">
        <v>92.25</v>
      </c>
      <c r="AC20" s="47">
        <v>80</v>
      </c>
      <c r="AD20" s="1"/>
      <c r="AE20" s="18"/>
      <c r="AF20" s="1"/>
      <c r="AG20" s="1"/>
      <c r="AH20" s="1"/>
      <c r="AI20" s="1"/>
      <c r="AJ20" s="1"/>
      <c r="AK20" s="41">
        <v>85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9"/>
      <c r="FH20" s="50"/>
      <c r="FI20" s="50"/>
      <c r="FJ20" s="48"/>
      <c r="FK20" s="48"/>
    </row>
    <row r="21" spans="1:167" ht="15.75" x14ac:dyDescent="0.25">
      <c r="A21" s="19">
        <v>11</v>
      </c>
      <c r="B21" s="19">
        <v>137119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2</v>
      </c>
      <c r="J21" s="28" t="str">
        <f t="shared" si="4"/>
        <v>Memiliki kemampuan menganalisis pemikiran dalam Piagam PBB, Proklamasi 17 Agustus 1945 dan perangkat kenegaraan, namun perlu peningkatan pemahaman pelaksanaan proklamasi kemerdekaan  dan penegakan kedaulatan negara Indonesia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2</v>
      </c>
      <c r="P21" s="28" t="str">
        <f t="shared" si="9"/>
        <v>Sangat terampil menyajikan hasil analisis tentang peristiwa sekitar proklamasi kemerdekaan</v>
      </c>
      <c r="Q21" s="39"/>
      <c r="R21" s="39" t="s">
        <v>9</v>
      </c>
      <c r="S21" s="18"/>
      <c r="T21" s="1"/>
      <c r="U21" s="1"/>
      <c r="V21" s="1"/>
      <c r="W21" s="1"/>
      <c r="X21" s="1"/>
      <c r="Y21" s="1"/>
      <c r="Z21" s="41">
        <v>83</v>
      </c>
      <c r="AA21" s="41">
        <v>88</v>
      </c>
      <c r="AB21" s="43">
        <v>85.25</v>
      </c>
      <c r="AC21" s="47">
        <v>82</v>
      </c>
      <c r="AD21" s="1"/>
      <c r="AE21" s="18"/>
      <c r="AF21" s="1"/>
      <c r="AG21" s="1"/>
      <c r="AH21" s="1"/>
      <c r="AI21" s="1"/>
      <c r="AJ21" s="1"/>
      <c r="AK21" s="41">
        <v>83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9">
        <v>5</v>
      </c>
      <c r="FH21" s="50"/>
      <c r="FI21" s="50"/>
      <c r="FJ21" s="48">
        <v>63285</v>
      </c>
      <c r="FK21" s="48">
        <v>63295</v>
      </c>
    </row>
    <row r="22" spans="1:167" ht="15.75" x14ac:dyDescent="0.25">
      <c r="A22" s="19">
        <v>12</v>
      </c>
      <c r="B22" s="19">
        <v>137149</v>
      </c>
      <c r="C22" s="19" t="s">
        <v>76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2</v>
      </c>
      <c r="J22" s="28" t="str">
        <f t="shared" si="4"/>
        <v>Memiliki kemampuan menganalisis pemikiran dalam Piagam PBB, Proklamasi 17 Agustus 1945 dan perangkat kenegaraan, namun perlu peningkatan pemahaman pelaksanaan proklamasi kemerdekaan  dan penegakan kedaulatan negara Indonesia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2</v>
      </c>
      <c r="P22" s="28" t="str">
        <f t="shared" si="9"/>
        <v>Sangat terampil menyajikan hasil analisis tentang peristiwa sekitar proklamasi kemerdekaan</v>
      </c>
      <c r="Q22" s="39"/>
      <c r="R22" s="39" t="s">
        <v>9</v>
      </c>
      <c r="S22" s="18"/>
      <c r="T22" s="1"/>
      <c r="U22" s="1"/>
      <c r="V22" s="1"/>
      <c r="W22" s="1"/>
      <c r="X22" s="1"/>
      <c r="Y22" s="1"/>
      <c r="Z22" s="41">
        <v>86</v>
      </c>
      <c r="AA22" s="41">
        <v>80</v>
      </c>
      <c r="AB22" s="43">
        <v>85.25</v>
      </c>
      <c r="AC22" s="47">
        <v>82</v>
      </c>
      <c r="AD22" s="1"/>
      <c r="AE22" s="18"/>
      <c r="AF22" s="1"/>
      <c r="AG22" s="1"/>
      <c r="AH22" s="1"/>
      <c r="AI22" s="1"/>
      <c r="AJ22" s="1"/>
      <c r="AK22" s="41">
        <v>86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9"/>
      <c r="FH22" s="50"/>
      <c r="FI22" s="50"/>
      <c r="FJ22" s="48"/>
      <c r="FK22" s="48"/>
    </row>
    <row r="23" spans="1:167" ht="15.75" x14ac:dyDescent="0.25">
      <c r="A23" s="19">
        <v>13</v>
      </c>
      <c r="B23" s="19">
        <v>137164</v>
      </c>
      <c r="C23" s="19" t="s">
        <v>77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2</v>
      </c>
      <c r="J23" s="28" t="str">
        <f t="shared" si="4"/>
        <v>Memiliki kemampuan menganalisis pemikiran dalam Piagam PBB, Proklamasi 17 Agustus 1945 dan perangkat kenegaraan, namun perlu peningkatan pemahaman pelaksanaan proklamasi kemerdekaan  dan penegakan kedaulatan negara Indonesia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2</v>
      </c>
      <c r="P23" s="28" t="str">
        <f t="shared" si="9"/>
        <v>Sangat terampil menyajikan hasil analisis tentang peristiwa sekitar proklamasi kemerdekaan</v>
      </c>
      <c r="Q23" s="39"/>
      <c r="R23" s="39" t="s">
        <v>9</v>
      </c>
      <c r="S23" s="18"/>
      <c r="T23" s="1"/>
      <c r="U23" s="1"/>
      <c r="V23" s="1"/>
      <c r="W23" s="1"/>
      <c r="X23" s="1"/>
      <c r="Y23" s="1"/>
      <c r="Z23" s="41">
        <v>88</v>
      </c>
      <c r="AA23" s="41">
        <v>83</v>
      </c>
      <c r="AB23" s="43">
        <v>95.75</v>
      </c>
      <c r="AC23" s="47">
        <v>86</v>
      </c>
      <c r="AD23" s="1"/>
      <c r="AE23" s="18"/>
      <c r="AF23" s="1"/>
      <c r="AG23" s="1"/>
      <c r="AH23" s="1"/>
      <c r="AI23" s="1"/>
      <c r="AJ23" s="1"/>
      <c r="AK23" s="41">
        <v>88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9">
        <v>6</v>
      </c>
      <c r="FH23" s="50"/>
      <c r="FI23" s="50"/>
      <c r="FJ23" s="48">
        <v>63286</v>
      </c>
      <c r="FK23" s="48">
        <v>63296</v>
      </c>
    </row>
    <row r="24" spans="1:167" ht="15.75" x14ac:dyDescent="0.25">
      <c r="A24" s="19">
        <v>14</v>
      </c>
      <c r="B24" s="19">
        <v>137179</v>
      </c>
      <c r="C24" s="19" t="s">
        <v>78</v>
      </c>
      <c r="D24" s="18"/>
      <c r="E24" s="28">
        <f t="shared" si="0"/>
        <v>90</v>
      </c>
      <c r="F24" s="28" t="str">
        <f t="shared" si="1"/>
        <v>A</v>
      </c>
      <c r="G24" s="28">
        <f t="shared" si="2"/>
        <v>90</v>
      </c>
      <c r="H24" s="28" t="str">
        <f t="shared" si="3"/>
        <v>A</v>
      </c>
      <c r="I24" s="36">
        <v>2</v>
      </c>
      <c r="J24" s="28" t="str">
        <f t="shared" si="4"/>
        <v>Memiliki kemampuan menganalisis pemikiran dalam Piagam PBB, Proklamasi 17 Agustus 1945 dan perangkat kenegaraan, namun perlu peningkatan pemahaman pelaksanaan proklamasi kemerdekaan  dan penegakan kedaulatan negara Indonesia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2</v>
      </c>
      <c r="P24" s="28" t="str">
        <f t="shared" si="9"/>
        <v>Sangat terampil menyajikan hasil analisis tentang peristiwa sekitar proklamasi kemerdekaan</v>
      </c>
      <c r="Q24" s="39"/>
      <c r="R24" s="39" t="s">
        <v>8</v>
      </c>
      <c r="S24" s="18"/>
      <c r="T24" s="1"/>
      <c r="U24" s="1"/>
      <c r="V24" s="1"/>
      <c r="W24" s="1"/>
      <c r="X24" s="1"/>
      <c r="Y24" s="1"/>
      <c r="Z24" s="41">
        <v>90</v>
      </c>
      <c r="AA24" s="41">
        <v>90</v>
      </c>
      <c r="AB24" s="43">
        <v>92</v>
      </c>
      <c r="AC24" s="47">
        <v>89</v>
      </c>
      <c r="AD24" s="1"/>
      <c r="AE24" s="18"/>
      <c r="AF24" s="1"/>
      <c r="AG24" s="1"/>
      <c r="AH24" s="1"/>
      <c r="AI24" s="1"/>
      <c r="AJ24" s="1"/>
      <c r="AK24" s="41">
        <v>90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9"/>
      <c r="FH24" s="50"/>
      <c r="FI24" s="50"/>
      <c r="FJ24" s="48"/>
      <c r="FK24" s="48"/>
    </row>
    <row r="25" spans="1:167" ht="15.75" x14ac:dyDescent="0.25">
      <c r="A25" s="19">
        <v>15</v>
      </c>
      <c r="B25" s="19">
        <v>137194</v>
      </c>
      <c r="C25" s="19" t="s">
        <v>79</v>
      </c>
      <c r="D25" s="18"/>
      <c r="E25" s="28">
        <f t="shared" si="0"/>
        <v>79</v>
      </c>
      <c r="F25" s="28" t="str">
        <f t="shared" si="1"/>
        <v>B</v>
      </c>
      <c r="G25" s="28">
        <f t="shared" si="2"/>
        <v>79</v>
      </c>
      <c r="H25" s="28" t="str">
        <f t="shared" si="3"/>
        <v>B</v>
      </c>
      <c r="I25" s="36">
        <v>1</v>
      </c>
      <c r="J25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25" s="28">
        <f t="shared" si="5"/>
        <v>79</v>
      </c>
      <c r="L25" s="28" t="str">
        <f t="shared" si="6"/>
        <v>B</v>
      </c>
      <c r="M25" s="28">
        <f t="shared" si="7"/>
        <v>79</v>
      </c>
      <c r="N25" s="28" t="str">
        <f t="shared" si="8"/>
        <v>B</v>
      </c>
      <c r="O25" s="36">
        <v>1</v>
      </c>
      <c r="P25" s="28" t="str">
        <f t="shared" si="9"/>
        <v>Sangat terampil menyajikan persamaan dan perbedaan strategi pergerakan nasional dan menyajikannya dalam bentuk cerita sejarah</v>
      </c>
      <c r="Q25" s="39"/>
      <c r="R25" s="39" t="s">
        <v>9</v>
      </c>
      <c r="S25" s="18"/>
      <c r="T25" s="1"/>
      <c r="U25" s="1"/>
      <c r="V25" s="1"/>
      <c r="W25" s="1"/>
      <c r="X25" s="1"/>
      <c r="Y25" s="1"/>
      <c r="Z25" s="41">
        <v>79</v>
      </c>
      <c r="AA25" s="41">
        <v>79</v>
      </c>
      <c r="AB25" s="43">
        <v>76.5</v>
      </c>
      <c r="AC25" s="47">
        <v>80</v>
      </c>
      <c r="AD25" s="1"/>
      <c r="AE25" s="18"/>
      <c r="AF25" s="1"/>
      <c r="AG25" s="1"/>
      <c r="AH25" s="1"/>
      <c r="AI25" s="1"/>
      <c r="AJ25" s="1"/>
      <c r="AK25" s="41">
        <v>79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9">
        <v>7</v>
      </c>
      <c r="FH25" s="50"/>
      <c r="FI25" s="50"/>
      <c r="FJ25" s="48">
        <v>63287</v>
      </c>
      <c r="FK25" s="48">
        <v>63297</v>
      </c>
    </row>
    <row r="26" spans="1:167" ht="15.75" x14ac:dyDescent="0.25">
      <c r="A26" s="19">
        <v>16</v>
      </c>
      <c r="B26" s="19">
        <v>137209</v>
      </c>
      <c r="C26" s="19" t="s">
        <v>81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Sangat terampil menyajikan persamaan dan perbedaan strategi pergerakan nasional dan menyajikannya dalam bentuk cerita sejarah</v>
      </c>
      <c r="Q26" s="39"/>
      <c r="R26" s="39" t="s">
        <v>8</v>
      </c>
      <c r="S26" s="18"/>
      <c r="T26" s="1"/>
      <c r="U26" s="1"/>
      <c r="V26" s="1"/>
      <c r="W26" s="1"/>
      <c r="X26" s="1"/>
      <c r="Y26" s="1"/>
      <c r="Z26" s="41">
        <v>88</v>
      </c>
      <c r="AA26" s="41">
        <v>86</v>
      </c>
      <c r="AB26" s="43">
        <v>88.75</v>
      </c>
      <c r="AC26" s="47">
        <v>80</v>
      </c>
      <c r="AD26" s="1"/>
      <c r="AE26" s="18"/>
      <c r="AF26" s="1"/>
      <c r="AG26" s="1"/>
      <c r="AH26" s="1"/>
      <c r="AI26" s="1"/>
      <c r="AJ26" s="1"/>
      <c r="AK26" s="41">
        <v>88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9"/>
      <c r="FH26" s="50"/>
      <c r="FI26" s="50"/>
      <c r="FJ26" s="48"/>
      <c r="FK26" s="48"/>
    </row>
    <row r="27" spans="1:167" ht="15.75" x14ac:dyDescent="0.25">
      <c r="A27" s="19">
        <v>17</v>
      </c>
      <c r="B27" s="19">
        <v>137224</v>
      </c>
      <c r="C27" s="19" t="s">
        <v>82</v>
      </c>
      <c r="D27" s="18"/>
      <c r="E27" s="28">
        <f t="shared" si="0"/>
        <v>79</v>
      </c>
      <c r="F27" s="28" t="str">
        <f t="shared" si="1"/>
        <v>B</v>
      </c>
      <c r="G27" s="28">
        <f t="shared" si="2"/>
        <v>79</v>
      </c>
      <c r="H27" s="28" t="str">
        <f t="shared" si="3"/>
        <v>B</v>
      </c>
      <c r="I27" s="36">
        <v>1</v>
      </c>
      <c r="J27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27" s="28">
        <f t="shared" si="5"/>
        <v>79</v>
      </c>
      <c r="L27" s="28" t="str">
        <f t="shared" si="6"/>
        <v>B</v>
      </c>
      <c r="M27" s="28">
        <f t="shared" si="7"/>
        <v>79</v>
      </c>
      <c r="N27" s="28" t="str">
        <f t="shared" si="8"/>
        <v>B</v>
      </c>
      <c r="O27" s="36">
        <v>1</v>
      </c>
      <c r="P27" s="28" t="str">
        <f t="shared" si="9"/>
        <v>Sangat terampil menyajikan persamaan dan perbedaan strategi pergerakan nasional dan menyajikannya dalam bentuk cerita sejarah</v>
      </c>
      <c r="Q27" s="39"/>
      <c r="R27" s="39" t="s">
        <v>9</v>
      </c>
      <c r="S27" s="18"/>
      <c r="T27" s="1"/>
      <c r="U27" s="1"/>
      <c r="V27" s="1"/>
      <c r="W27" s="1"/>
      <c r="X27" s="1"/>
      <c r="Y27" s="1"/>
      <c r="Z27" s="41">
        <v>79</v>
      </c>
      <c r="AA27" s="41">
        <v>82</v>
      </c>
      <c r="AB27" s="43">
        <v>75</v>
      </c>
      <c r="AC27" s="47">
        <v>80</v>
      </c>
      <c r="AD27" s="1"/>
      <c r="AE27" s="18"/>
      <c r="AF27" s="1"/>
      <c r="AG27" s="1"/>
      <c r="AH27" s="1"/>
      <c r="AI27" s="1"/>
      <c r="AJ27" s="1"/>
      <c r="AK27" s="41">
        <v>79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9">
        <v>8</v>
      </c>
      <c r="FH27" s="50"/>
      <c r="FI27" s="50"/>
      <c r="FJ27" s="48">
        <v>63288</v>
      </c>
      <c r="FK27" s="48">
        <v>63298</v>
      </c>
    </row>
    <row r="28" spans="1:167" ht="15.75" x14ac:dyDescent="0.25">
      <c r="A28" s="19">
        <v>18</v>
      </c>
      <c r="B28" s="19">
        <v>137239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28" s="28">
        <f t="shared" si="5"/>
        <v>80</v>
      </c>
      <c r="L28" s="28" t="str">
        <f t="shared" si="6"/>
        <v>B</v>
      </c>
      <c r="M28" s="28">
        <f t="shared" si="7"/>
        <v>80</v>
      </c>
      <c r="N28" s="28" t="str">
        <f t="shared" si="8"/>
        <v>B</v>
      </c>
      <c r="O28" s="36">
        <v>1</v>
      </c>
      <c r="P28" s="28" t="str">
        <f t="shared" si="9"/>
        <v>Sangat terampil menyajikan persamaan dan perbedaan strategi pergerakan nasional dan menyajikannya dalam bentuk cerita sejarah</v>
      </c>
      <c r="Q28" s="39"/>
      <c r="R28" s="39" t="s">
        <v>9</v>
      </c>
      <c r="S28" s="18"/>
      <c r="T28" s="1"/>
      <c r="U28" s="1"/>
      <c r="V28" s="1"/>
      <c r="W28" s="1"/>
      <c r="X28" s="1"/>
      <c r="Y28" s="1"/>
      <c r="Z28" s="41">
        <v>80</v>
      </c>
      <c r="AA28" s="41">
        <v>87</v>
      </c>
      <c r="AB28" s="43">
        <v>97.5</v>
      </c>
      <c r="AC28" s="47">
        <v>82</v>
      </c>
      <c r="AD28" s="1"/>
      <c r="AE28" s="18"/>
      <c r="AF28" s="1"/>
      <c r="AG28" s="1"/>
      <c r="AH28" s="1"/>
      <c r="AI28" s="1"/>
      <c r="AJ28" s="1"/>
      <c r="AK28" s="41">
        <v>80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9"/>
      <c r="FH28" s="50"/>
      <c r="FI28" s="50"/>
      <c r="FJ28" s="48"/>
      <c r="FK28" s="48"/>
    </row>
    <row r="29" spans="1:167" ht="15.75" x14ac:dyDescent="0.25">
      <c r="A29" s="19">
        <v>19</v>
      </c>
      <c r="B29" s="19">
        <v>137254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1</v>
      </c>
      <c r="P29" s="28" t="str">
        <f t="shared" si="9"/>
        <v>Sangat terampil menyajikan persamaan dan perbedaan strategi pergerakan nasional dan menyajikannya dalam bentuk cerita sejarah</v>
      </c>
      <c r="Q29" s="39"/>
      <c r="R29" s="39" t="s">
        <v>8</v>
      </c>
      <c r="S29" s="18"/>
      <c r="T29" s="1"/>
      <c r="U29" s="1"/>
      <c r="V29" s="1"/>
      <c r="W29" s="1"/>
      <c r="X29" s="1"/>
      <c r="Y29" s="1"/>
      <c r="Z29" s="41">
        <v>84</v>
      </c>
      <c r="AA29" s="41">
        <v>95</v>
      </c>
      <c r="AB29" s="43">
        <v>90.5</v>
      </c>
      <c r="AC29" s="47">
        <v>80</v>
      </c>
      <c r="AD29" s="1"/>
      <c r="AE29" s="18"/>
      <c r="AF29" s="1"/>
      <c r="AG29" s="1"/>
      <c r="AH29" s="1"/>
      <c r="AI29" s="1"/>
      <c r="AJ29" s="1"/>
      <c r="AK29" s="41">
        <v>84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9">
        <v>9</v>
      </c>
      <c r="FH29" s="50"/>
      <c r="FI29" s="50"/>
      <c r="FJ29" s="48">
        <v>63289</v>
      </c>
      <c r="FK29" s="48">
        <v>63299</v>
      </c>
    </row>
    <row r="30" spans="1:167" ht="15.75" x14ac:dyDescent="0.25">
      <c r="A30" s="19">
        <v>20</v>
      </c>
      <c r="B30" s="19">
        <v>137269</v>
      </c>
      <c r="C30" s="19" t="s">
        <v>85</v>
      </c>
      <c r="D30" s="18"/>
      <c r="E30" s="28">
        <f t="shared" si="0"/>
        <v>82</v>
      </c>
      <c r="F30" s="28" t="str">
        <f t="shared" si="1"/>
        <v>B</v>
      </c>
      <c r="G30" s="28">
        <f t="shared" si="2"/>
        <v>82</v>
      </c>
      <c r="H30" s="28" t="str">
        <f t="shared" si="3"/>
        <v>B</v>
      </c>
      <c r="I30" s="36">
        <v>1</v>
      </c>
      <c r="J30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30" s="28">
        <f t="shared" si="5"/>
        <v>78</v>
      </c>
      <c r="L30" s="28" t="str">
        <f t="shared" si="6"/>
        <v>B</v>
      </c>
      <c r="M30" s="28">
        <f t="shared" si="7"/>
        <v>78</v>
      </c>
      <c r="N30" s="28" t="str">
        <f t="shared" si="8"/>
        <v>B</v>
      </c>
      <c r="O30" s="36">
        <v>1</v>
      </c>
      <c r="P30" s="28" t="str">
        <f t="shared" si="9"/>
        <v>Sangat terampil menyajikan persamaan dan perbedaan strategi pergerakan nasional dan menyajikannya dalam bentuk cerita sejarah</v>
      </c>
      <c r="Q30" s="39"/>
      <c r="R30" s="39" t="s">
        <v>9</v>
      </c>
      <c r="S30" s="18"/>
      <c r="T30" s="1"/>
      <c r="U30" s="1"/>
      <c r="V30" s="1"/>
      <c r="W30" s="1"/>
      <c r="X30" s="1"/>
      <c r="Y30" s="1"/>
      <c r="Z30" s="41">
        <v>78</v>
      </c>
      <c r="AA30" s="41">
        <v>80</v>
      </c>
      <c r="AB30" s="43">
        <v>88.75</v>
      </c>
      <c r="AC30" s="47">
        <v>80</v>
      </c>
      <c r="AD30" s="1"/>
      <c r="AE30" s="18"/>
      <c r="AF30" s="1"/>
      <c r="AG30" s="1"/>
      <c r="AH30" s="1"/>
      <c r="AI30" s="1"/>
      <c r="AJ30" s="1"/>
      <c r="AK30" s="41">
        <v>78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9"/>
      <c r="FH30" s="50"/>
      <c r="FI30" s="50"/>
      <c r="FJ30" s="48"/>
      <c r="FK30" s="48"/>
    </row>
    <row r="31" spans="1:167" ht="15.75" x14ac:dyDescent="0.25">
      <c r="A31" s="19">
        <v>21</v>
      </c>
      <c r="B31" s="19">
        <v>137284</v>
      </c>
      <c r="C31" s="19" t="s">
        <v>86</v>
      </c>
      <c r="D31" s="18"/>
      <c r="E31" s="28">
        <f t="shared" si="0"/>
        <v>85</v>
      </c>
      <c r="F31" s="28" t="str">
        <f t="shared" si="1"/>
        <v>A</v>
      </c>
      <c r="G31" s="28">
        <f t="shared" si="2"/>
        <v>85</v>
      </c>
      <c r="H31" s="28" t="str">
        <f t="shared" si="3"/>
        <v>A</v>
      </c>
      <c r="I31" s="36">
        <v>1</v>
      </c>
      <c r="J31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menyajikan persamaan dan perbedaan strategi pergerakan nasional dan menyajikannya dalam bentuk cerita sejarah</v>
      </c>
      <c r="Q31" s="39"/>
      <c r="R31" s="39" t="s">
        <v>9</v>
      </c>
      <c r="S31" s="18"/>
      <c r="T31" s="1"/>
      <c r="U31" s="1"/>
      <c r="V31" s="1"/>
      <c r="W31" s="1"/>
      <c r="X31" s="1"/>
      <c r="Y31" s="1"/>
      <c r="Z31" s="41">
        <v>86</v>
      </c>
      <c r="AA31" s="41">
        <v>80</v>
      </c>
      <c r="AB31" s="43">
        <v>88</v>
      </c>
      <c r="AC31" s="47">
        <v>87</v>
      </c>
      <c r="AD31" s="1"/>
      <c r="AE31" s="18"/>
      <c r="AF31" s="1"/>
      <c r="AG31" s="1"/>
      <c r="AH31" s="1"/>
      <c r="AI31" s="1"/>
      <c r="AJ31" s="1"/>
      <c r="AK31" s="41">
        <v>86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9">
        <v>10</v>
      </c>
      <c r="FH31" s="50"/>
      <c r="FI31" s="50"/>
      <c r="FJ31" s="48">
        <v>63290</v>
      </c>
      <c r="FK31" s="48">
        <v>63300</v>
      </c>
    </row>
    <row r="32" spans="1:167" ht="15.75" x14ac:dyDescent="0.25">
      <c r="A32" s="19">
        <v>22</v>
      </c>
      <c r="B32" s="19">
        <v>137299</v>
      </c>
      <c r="C32" s="19" t="s">
        <v>87</v>
      </c>
      <c r="D32" s="18"/>
      <c r="E32" s="28">
        <f t="shared" si="0"/>
        <v>80</v>
      </c>
      <c r="F32" s="28" t="str">
        <f t="shared" si="1"/>
        <v>B</v>
      </c>
      <c r="G32" s="28">
        <f t="shared" si="2"/>
        <v>80</v>
      </c>
      <c r="H32" s="28" t="str">
        <f t="shared" si="3"/>
        <v>B</v>
      </c>
      <c r="I32" s="36">
        <v>1</v>
      </c>
      <c r="J32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32" s="28">
        <f t="shared" si="5"/>
        <v>78</v>
      </c>
      <c r="L32" s="28" t="str">
        <f t="shared" si="6"/>
        <v>B</v>
      </c>
      <c r="M32" s="28">
        <f t="shared" si="7"/>
        <v>78</v>
      </c>
      <c r="N32" s="28" t="str">
        <f t="shared" si="8"/>
        <v>B</v>
      </c>
      <c r="O32" s="36">
        <v>1</v>
      </c>
      <c r="P32" s="28" t="str">
        <f t="shared" si="9"/>
        <v>Sangat terampil menyajikan persamaan dan perbedaan strategi pergerakan nasional dan menyajikannya dalam bentuk cerita sejarah</v>
      </c>
      <c r="Q32" s="39"/>
      <c r="R32" s="39" t="s">
        <v>9</v>
      </c>
      <c r="S32" s="18"/>
      <c r="T32" s="1"/>
      <c r="U32" s="1"/>
      <c r="V32" s="1"/>
      <c r="W32" s="1"/>
      <c r="X32" s="1"/>
      <c r="Y32" s="1"/>
      <c r="Z32" s="41">
        <v>78</v>
      </c>
      <c r="AA32" s="41">
        <v>78</v>
      </c>
      <c r="AB32" s="43">
        <v>83.5</v>
      </c>
      <c r="AC32" s="47">
        <v>80</v>
      </c>
      <c r="AD32" s="1"/>
      <c r="AE32" s="18"/>
      <c r="AF32" s="1"/>
      <c r="AG32" s="1"/>
      <c r="AH32" s="1"/>
      <c r="AI32" s="1"/>
      <c r="AJ32" s="1"/>
      <c r="AK32" s="41">
        <v>78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9"/>
      <c r="FH32" s="48"/>
      <c r="FI32" s="48"/>
      <c r="FJ32" s="48"/>
      <c r="FK32" s="48"/>
    </row>
    <row r="33" spans="1:157" ht="15.75" x14ac:dyDescent="0.25">
      <c r="A33" s="19">
        <v>23</v>
      </c>
      <c r="B33" s="19">
        <v>149077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1</v>
      </c>
      <c r="J33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33" s="28">
        <f t="shared" si="5"/>
        <v>82</v>
      </c>
      <c r="L33" s="28" t="str">
        <f t="shared" si="6"/>
        <v>B</v>
      </c>
      <c r="M33" s="28">
        <f t="shared" si="7"/>
        <v>82</v>
      </c>
      <c r="N33" s="28" t="str">
        <f t="shared" si="8"/>
        <v>B</v>
      </c>
      <c r="O33" s="36">
        <v>1</v>
      </c>
      <c r="P33" s="28" t="str">
        <f t="shared" si="9"/>
        <v>Sangat terampil menyajikan persamaan dan perbedaan strategi pergerakan nasional dan menyajikannya dalam bentuk cerita sejarah</v>
      </c>
      <c r="Q33" s="39"/>
      <c r="R33" s="39" t="s">
        <v>9</v>
      </c>
      <c r="S33" s="18"/>
      <c r="T33" s="1"/>
      <c r="U33" s="1"/>
      <c r="V33" s="1"/>
      <c r="W33" s="1"/>
      <c r="X33" s="1"/>
      <c r="Y33" s="1"/>
      <c r="Z33" s="41">
        <v>82</v>
      </c>
      <c r="AA33" s="41">
        <v>78</v>
      </c>
      <c r="AB33" s="43">
        <v>90.5</v>
      </c>
      <c r="AC33" s="47">
        <v>82</v>
      </c>
      <c r="AD33" s="1"/>
      <c r="AE33" s="18"/>
      <c r="AF33" s="1"/>
      <c r="AG33" s="1"/>
      <c r="AH33" s="1"/>
      <c r="AI33" s="1"/>
      <c r="AJ33" s="1"/>
      <c r="AK33" s="41">
        <v>82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137314</v>
      </c>
      <c r="C34" s="19" t="s">
        <v>89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menyajikan persamaan dan perbedaan strategi pergerakan nasional dan menyajikannya dalam bentuk cerita sejarah</v>
      </c>
      <c r="Q34" s="39"/>
      <c r="R34" s="39" t="s">
        <v>9</v>
      </c>
      <c r="S34" s="18"/>
      <c r="T34" s="1"/>
      <c r="U34" s="1"/>
      <c r="V34" s="1"/>
      <c r="W34" s="1"/>
      <c r="X34" s="1"/>
      <c r="Y34" s="1"/>
      <c r="Z34" s="41">
        <v>86</v>
      </c>
      <c r="AA34" s="41">
        <v>87</v>
      </c>
      <c r="AB34" s="43">
        <v>85.25</v>
      </c>
      <c r="AC34" s="47">
        <v>88</v>
      </c>
      <c r="AD34" s="1"/>
      <c r="AE34" s="18"/>
      <c r="AF34" s="1"/>
      <c r="AG34" s="1"/>
      <c r="AH34" s="1"/>
      <c r="AI34" s="1"/>
      <c r="AJ34" s="1"/>
      <c r="AK34" s="41">
        <v>86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137329</v>
      </c>
      <c r="C35" s="19" t="s">
        <v>90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1</v>
      </c>
      <c r="J35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35" s="28">
        <f t="shared" si="5"/>
        <v>78</v>
      </c>
      <c r="L35" s="28" t="str">
        <f t="shared" si="6"/>
        <v>B</v>
      </c>
      <c r="M35" s="28">
        <f t="shared" si="7"/>
        <v>78</v>
      </c>
      <c r="N35" s="28" t="str">
        <f t="shared" si="8"/>
        <v>B</v>
      </c>
      <c r="O35" s="36">
        <v>1</v>
      </c>
      <c r="P35" s="28" t="str">
        <f t="shared" si="9"/>
        <v>Sangat terampil menyajikan persamaan dan perbedaan strategi pergerakan nasional dan menyajikannya dalam bentuk cerita sejarah</v>
      </c>
      <c r="Q35" s="39"/>
      <c r="R35" s="39" t="s">
        <v>9</v>
      </c>
      <c r="S35" s="18"/>
      <c r="T35" s="1"/>
      <c r="U35" s="1"/>
      <c r="V35" s="1"/>
      <c r="W35" s="1"/>
      <c r="X35" s="1"/>
      <c r="Y35" s="1"/>
      <c r="Z35" s="41">
        <v>78</v>
      </c>
      <c r="AA35" s="41">
        <v>75</v>
      </c>
      <c r="AB35" s="43">
        <v>77</v>
      </c>
      <c r="AC35" s="47">
        <v>78</v>
      </c>
      <c r="AD35" s="1"/>
      <c r="AE35" s="18"/>
      <c r="AF35" s="1"/>
      <c r="AG35" s="1"/>
      <c r="AH35" s="1"/>
      <c r="AI35" s="1"/>
      <c r="AJ35" s="1"/>
      <c r="AK35" s="41">
        <v>78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137344</v>
      </c>
      <c r="C36" s="19" t="s">
        <v>91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1</v>
      </c>
      <c r="J36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1</v>
      </c>
      <c r="P36" s="28" t="str">
        <f t="shared" si="9"/>
        <v>Sangat terampil menyajikan persamaan dan perbedaan strategi pergerakan nasional dan menyajikannya dalam bentuk cerita sejarah</v>
      </c>
      <c r="Q36" s="39"/>
      <c r="R36" s="39" t="s">
        <v>8</v>
      </c>
      <c r="S36" s="18"/>
      <c r="T36" s="1"/>
      <c r="U36" s="1"/>
      <c r="V36" s="1"/>
      <c r="W36" s="1"/>
      <c r="X36" s="1"/>
      <c r="Y36" s="1"/>
      <c r="Z36" s="41">
        <v>81</v>
      </c>
      <c r="AA36" s="41">
        <v>80</v>
      </c>
      <c r="AB36" s="43">
        <v>90</v>
      </c>
      <c r="AC36" s="47">
        <v>80</v>
      </c>
      <c r="AD36" s="1"/>
      <c r="AE36" s="18"/>
      <c r="AF36" s="1"/>
      <c r="AG36" s="1"/>
      <c r="AH36" s="1"/>
      <c r="AI36" s="1"/>
      <c r="AJ36" s="1"/>
      <c r="AK36" s="41">
        <v>81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137359</v>
      </c>
      <c r="C37" s="19" t="s">
        <v>92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1</v>
      </c>
      <c r="J37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37" s="28">
        <f t="shared" si="5"/>
        <v>75</v>
      </c>
      <c r="L37" s="28" t="str">
        <f t="shared" si="6"/>
        <v>C</v>
      </c>
      <c r="M37" s="28">
        <f t="shared" si="7"/>
        <v>75</v>
      </c>
      <c r="N37" s="28" t="str">
        <f t="shared" si="8"/>
        <v>C</v>
      </c>
      <c r="O37" s="36">
        <v>1</v>
      </c>
      <c r="P37" s="28" t="str">
        <f t="shared" si="9"/>
        <v>Sangat terampil menyajikan persamaan dan perbedaan strategi pergerakan nasional dan menyajikannya dalam bentuk cerita sejarah</v>
      </c>
      <c r="Q37" s="39"/>
      <c r="R37" s="39" t="s">
        <v>9</v>
      </c>
      <c r="S37" s="18"/>
      <c r="T37" s="1"/>
      <c r="U37" s="1"/>
      <c r="V37" s="1"/>
      <c r="W37" s="1"/>
      <c r="X37" s="1"/>
      <c r="Y37" s="1"/>
      <c r="Z37" s="41">
        <v>75</v>
      </c>
      <c r="AA37" s="41">
        <v>84</v>
      </c>
      <c r="AB37" s="43">
        <v>87</v>
      </c>
      <c r="AC37" s="47">
        <v>78</v>
      </c>
      <c r="AD37" s="1"/>
      <c r="AE37" s="18"/>
      <c r="AF37" s="1"/>
      <c r="AG37" s="1"/>
      <c r="AH37" s="1"/>
      <c r="AI37" s="1"/>
      <c r="AJ37" s="1"/>
      <c r="AK37" s="41">
        <v>75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137374</v>
      </c>
      <c r="C38" s="19" t="s">
        <v>93</v>
      </c>
      <c r="D38" s="18"/>
      <c r="E38" s="28">
        <f t="shared" si="0"/>
        <v>81</v>
      </c>
      <c r="F38" s="28" t="str">
        <f t="shared" si="1"/>
        <v>B</v>
      </c>
      <c r="G38" s="28">
        <f t="shared" si="2"/>
        <v>81</v>
      </c>
      <c r="H38" s="28" t="str">
        <f t="shared" si="3"/>
        <v>B</v>
      </c>
      <c r="I38" s="36">
        <v>1</v>
      </c>
      <c r="J38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38" s="28">
        <f t="shared" si="5"/>
        <v>80</v>
      </c>
      <c r="L38" s="28" t="str">
        <f t="shared" si="6"/>
        <v>B</v>
      </c>
      <c r="M38" s="28">
        <f t="shared" si="7"/>
        <v>80</v>
      </c>
      <c r="N38" s="28" t="str">
        <f t="shared" si="8"/>
        <v>B</v>
      </c>
      <c r="O38" s="36">
        <v>1</v>
      </c>
      <c r="P38" s="28" t="str">
        <f t="shared" si="9"/>
        <v>Sangat terampil menyajikan persamaan dan perbedaan strategi pergerakan nasional dan menyajikannya dalam bentuk cerita sejarah</v>
      </c>
      <c r="Q38" s="39"/>
      <c r="R38" s="39" t="s">
        <v>9</v>
      </c>
      <c r="S38" s="18"/>
      <c r="T38" s="1"/>
      <c r="U38" s="1"/>
      <c r="V38" s="1"/>
      <c r="W38" s="1"/>
      <c r="X38" s="1"/>
      <c r="Y38" s="1"/>
      <c r="Z38" s="41">
        <v>80</v>
      </c>
      <c r="AA38" s="41">
        <v>81</v>
      </c>
      <c r="AB38" s="43">
        <v>81.75</v>
      </c>
      <c r="AC38" s="47">
        <v>80</v>
      </c>
      <c r="AD38" s="1"/>
      <c r="AE38" s="18"/>
      <c r="AF38" s="1"/>
      <c r="AG38" s="1"/>
      <c r="AH38" s="1"/>
      <c r="AI38" s="1"/>
      <c r="AJ38" s="1"/>
      <c r="AK38" s="41">
        <v>80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137389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39" s="28">
        <f t="shared" si="5"/>
        <v>84</v>
      </c>
      <c r="L39" s="28" t="str">
        <f t="shared" si="6"/>
        <v>B</v>
      </c>
      <c r="M39" s="28">
        <f t="shared" si="7"/>
        <v>84</v>
      </c>
      <c r="N39" s="28" t="str">
        <f t="shared" si="8"/>
        <v>B</v>
      </c>
      <c r="O39" s="36">
        <v>1</v>
      </c>
      <c r="P39" s="28" t="str">
        <f t="shared" si="9"/>
        <v>Sangat terampil menyajikan persamaan dan perbedaan strategi pergerakan nasional dan menyajikannya dalam bentuk cerita sejarah</v>
      </c>
      <c r="Q39" s="39"/>
      <c r="R39" s="39" t="s">
        <v>9</v>
      </c>
      <c r="S39" s="18"/>
      <c r="T39" s="1"/>
      <c r="U39" s="1"/>
      <c r="V39" s="1"/>
      <c r="W39" s="1"/>
      <c r="X39" s="1"/>
      <c r="Y39" s="1"/>
      <c r="Z39" s="41">
        <v>84</v>
      </c>
      <c r="AA39" s="41">
        <v>88</v>
      </c>
      <c r="AB39" s="43">
        <v>92.25</v>
      </c>
      <c r="AC39" s="47">
        <v>80</v>
      </c>
      <c r="AD39" s="1"/>
      <c r="AE39" s="18"/>
      <c r="AF39" s="1"/>
      <c r="AG39" s="1"/>
      <c r="AH39" s="1"/>
      <c r="AI39" s="1"/>
      <c r="AJ39" s="1"/>
      <c r="AK39" s="41">
        <v>84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137404</v>
      </c>
      <c r="C40" s="19" t="s">
        <v>95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2</v>
      </c>
      <c r="J40" s="28" t="str">
        <f t="shared" si="4"/>
        <v>Memiliki kemampuan menganalisis pemikiran dalam Piagam PBB, Proklamasi 17 Agustus 1945 dan perangkat kenegaraan, namun perlu peningkatan pemahaman pelaksanaan proklamasi kemerdekaan  dan penegakan kedaulatan negara Indonesia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2</v>
      </c>
      <c r="P40" s="28" t="str">
        <f t="shared" si="9"/>
        <v>Sangat terampil menyajikan hasil analisis tentang peristiwa sekitar proklamasi kemerdekaan</v>
      </c>
      <c r="Q40" s="39"/>
      <c r="R40" s="39" t="s">
        <v>9</v>
      </c>
      <c r="S40" s="18"/>
      <c r="T40" s="1"/>
      <c r="U40" s="1"/>
      <c r="V40" s="1"/>
      <c r="W40" s="1"/>
      <c r="X40" s="1"/>
      <c r="Y40" s="1"/>
      <c r="Z40" s="41">
        <v>86</v>
      </c>
      <c r="AA40" s="41">
        <v>86</v>
      </c>
      <c r="AB40" s="43">
        <v>92.25</v>
      </c>
      <c r="AC40" s="47">
        <v>88</v>
      </c>
      <c r="AD40" s="1"/>
      <c r="AE40" s="18"/>
      <c r="AF40" s="1"/>
      <c r="AG40" s="1"/>
      <c r="AH40" s="1"/>
      <c r="AI40" s="1"/>
      <c r="AJ40" s="1"/>
      <c r="AK40" s="41">
        <v>86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137419</v>
      </c>
      <c r="C41" s="19" t="s">
        <v>96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2</v>
      </c>
      <c r="J41" s="28" t="str">
        <f t="shared" si="4"/>
        <v>Memiliki kemampuan menganalisis pemikiran dalam Piagam PBB, Proklamasi 17 Agustus 1945 dan perangkat kenegaraan, namun perlu peningkatan pemahaman pelaksanaan proklamasi kemerdekaan  dan penegakan kedaulatan negara Indonesia</v>
      </c>
      <c r="K41" s="28">
        <f t="shared" si="5"/>
        <v>81</v>
      </c>
      <c r="L41" s="28" t="str">
        <f t="shared" si="6"/>
        <v>B</v>
      </c>
      <c r="M41" s="28">
        <f t="shared" si="7"/>
        <v>81</v>
      </c>
      <c r="N41" s="28" t="str">
        <f t="shared" si="8"/>
        <v>B</v>
      </c>
      <c r="O41" s="36">
        <v>2</v>
      </c>
      <c r="P41" s="28" t="str">
        <f t="shared" si="9"/>
        <v>Sangat terampil menyajikan hasil analisis tentang peristiwa sekitar proklamasi kemerdekaan</v>
      </c>
      <c r="Q41" s="39"/>
      <c r="R41" s="39" t="s">
        <v>9</v>
      </c>
      <c r="S41" s="18"/>
      <c r="T41" s="1"/>
      <c r="U41" s="1"/>
      <c r="V41" s="1"/>
      <c r="W41" s="1"/>
      <c r="X41" s="1"/>
      <c r="Y41" s="1"/>
      <c r="Z41" s="41">
        <v>81</v>
      </c>
      <c r="AA41" s="41">
        <v>87</v>
      </c>
      <c r="AB41" s="43">
        <v>95.75</v>
      </c>
      <c r="AC41" s="47">
        <v>80</v>
      </c>
      <c r="AD41" s="1"/>
      <c r="AE41" s="18"/>
      <c r="AF41" s="1"/>
      <c r="AG41" s="1"/>
      <c r="AH41" s="1"/>
      <c r="AI41" s="1"/>
      <c r="AJ41" s="1"/>
      <c r="AK41" s="41">
        <v>81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137434</v>
      </c>
      <c r="C42" s="19" t="s">
        <v>97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2</v>
      </c>
      <c r="J42" s="28" t="str">
        <f t="shared" si="4"/>
        <v>Memiliki kemampuan menganalisis pemikiran dalam Piagam PBB, Proklamasi 17 Agustus 1945 dan perangkat kenegaraan, namun perlu peningkatan pemahaman pelaksanaan proklamasi kemerdekaan  dan penegakan kedaulatan negara Indonesia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2</v>
      </c>
      <c r="P42" s="28" t="str">
        <f t="shared" si="9"/>
        <v>Sangat terampil menyajikan hasil analisis tentang peristiwa sekitar proklamasi kemerdekaan</v>
      </c>
      <c r="Q42" s="39"/>
      <c r="R42" s="39" t="s">
        <v>9</v>
      </c>
      <c r="S42" s="18"/>
      <c r="T42" s="1"/>
      <c r="U42" s="1"/>
      <c r="V42" s="1"/>
      <c r="W42" s="1"/>
      <c r="X42" s="1"/>
      <c r="Y42" s="1"/>
      <c r="Z42" s="41">
        <v>83</v>
      </c>
      <c r="AA42" s="41">
        <v>80</v>
      </c>
      <c r="AB42" s="43">
        <v>97</v>
      </c>
      <c r="AC42" s="47">
        <v>80</v>
      </c>
      <c r="AD42" s="1"/>
      <c r="AE42" s="18"/>
      <c r="AF42" s="1"/>
      <c r="AG42" s="1"/>
      <c r="AH42" s="1"/>
      <c r="AI42" s="1"/>
      <c r="AJ42" s="1"/>
      <c r="AK42" s="41">
        <v>83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137449</v>
      </c>
      <c r="C43" s="19" t="s">
        <v>98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1</v>
      </c>
      <c r="P43" s="28" t="str">
        <f t="shared" si="9"/>
        <v>Sangat terampil menyajikan persamaan dan perbedaan strategi pergerakan nasional dan menyajikannya dalam bentuk cerita sejarah</v>
      </c>
      <c r="Q43" s="39"/>
      <c r="R43" s="39" t="s">
        <v>9</v>
      </c>
      <c r="S43" s="18"/>
      <c r="T43" s="1"/>
      <c r="U43" s="1"/>
      <c r="V43" s="1"/>
      <c r="W43" s="1"/>
      <c r="X43" s="1"/>
      <c r="Y43" s="1"/>
      <c r="Z43" s="41">
        <v>80</v>
      </c>
      <c r="AA43" s="41">
        <v>88</v>
      </c>
      <c r="AB43" s="43">
        <v>94</v>
      </c>
      <c r="AC43" s="47">
        <v>82</v>
      </c>
      <c r="AD43" s="1"/>
      <c r="AE43" s="18"/>
      <c r="AF43" s="1"/>
      <c r="AG43" s="1"/>
      <c r="AH43" s="1"/>
      <c r="AI43" s="1"/>
      <c r="AJ43" s="1"/>
      <c r="AK43" s="41">
        <v>80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137464</v>
      </c>
      <c r="C44" s="19" t="s">
        <v>99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Sangat terampil menyajikan persamaan dan perbedaan strategi pergerakan nasional dan menyajikannya dalam bentuk cerita sejarah</v>
      </c>
      <c r="Q44" s="39"/>
      <c r="R44" s="39" t="s">
        <v>8</v>
      </c>
      <c r="S44" s="18"/>
      <c r="T44" s="1"/>
      <c r="U44" s="1"/>
      <c r="V44" s="1"/>
      <c r="W44" s="1"/>
      <c r="X44" s="1"/>
      <c r="Y44" s="1"/>
      <c r="Z44" s="41">
        <v>98</v>
      </c>
      <c r="AA44" s="41">
        <v>80</v>
      </c>
      <c r="AB44" s="43">
        <v>90.5</v>
      </c>
      <c r="AC44" s="47">
        <v>80</v>
      </c>
      <c r="AD44" s="1"/>
      <c r="AE44" s="18"/>
      <c r="AF44" s="1"/>
      <c r="AG44" s="1"/>
      <c r="AH44" s="1"/>
      <c r="AI44" s="1"/>
      <c r="AJ44" s="1"/>
      <c r="AK44" s="41">
        <v>87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137479</v>
      </c>
      <c r="C45" s="19" t="s">
        <v>100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1</v>
      </c>
      <c r="J45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Sangat terampil menyajikan persamaan dan perbedaan strategi pergerakan nasional dan menyajikannya dalam bentuk cerita sejarah</v>
      </c>
      <c r="Q45" s="39"/>
      <c r="R45" s="39" t="s">
        <v>8</v>
      </c>
      <c r="S45" s="18"/>
      <c r="T45" s="1"/>
      <c r="U45" s="1"/>
      <c r="V45" s="1"/>
      <c r="W45" s="1"/>
      <c r="X45" s="1"/>
      <c r="Y45" s="1"/>
      <c r="Z45" s="41">
        <v>87</v>
      </c>
      <c r="AA45" s="41">
        <v>84</v>
      </c>
      <c r="AB45" s="43">
        <v>83.5</v>
      </c>
      <c r="AC45" s="47">
        <v>80</v>
      </c>
      <c r="AD45" s="1"/>
      <c r="AE45" s="18"/>
      <c r="AF45" s="1"/>
      <c r="AG45" s="1"/>
      <c r="AH45" s="1"/>
      <c r="AI45" s="1"/>
      <c r="AJ45" s="1"/>
      <c r="AK45" s="41">
        <v>87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84.51428571428572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G29" activePane="bottomRight" state="frozen"/>
      <selection pane="topRight"/>
      <selection pane="bottomLeft"/>
      <selection pane="bottomRight" activeCell="G42" sqref="G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121.140625" bestFit="1" customWidth="1"/>
    <col min="17" max="17" width="7.7109375" hidden="1" customWidth="1"/>
    <col min="18" max="18" width="28.5703125" bestFit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1140</v>
      </c>
      <c r="B1" s="20"/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1140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266</v>
      </c>
      <c r="C7" s="18"/>
      <c r="D7" s="18"/>
      <c r="E7" s="58" t="s">
        <v>13</v>
      </c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5" t="s">
        <v>14</v>
      </c>
      <c r="B8" s="56" t="s">
        <v>15</v>
      </c>
      <c r="C8" s="55" t="s">
        <v>16</v>
      </c>
      <c r="D8" s="18"/>
      <c r="E8" s="66" t="s">
        <v>17</v>
      </c>
      <c r="F8" s="67"/>
      <c r="G8" s="67"/>
      <c r="H8" s="67"/>
      <c r="I8" s="67"/>
      <c r="J8" s="68"/>
      <c r="K8" s="63" t="s">
        <v>18</v>
      </c>
      <c r="L8" s="64"/>
      <c r="M8" s="64"/>
      <c r="N8" s="64"/>
      <c r="O8" s="64"/>
      <c r="P8" s="65"/>
      <c r="Q8" s="82" t="s">
        <v>19</v>
      </c>
      <c r="R8" s="82"/>
      <c r="S8" s="18"/>
      <c r="T8" s="81" t="s">
        <v>20</v>
      </c>
      <c r="U8" s="81"/>
      <c r="V8" s="81"/>
      <c r="W8" s="81"/>
      <c r="X8" s="81"/>
      <c r="Y8" s="81"/>
      <c r="Z8" s="81"/>
      <c r="AA8" s="81"/>
      <c r="AB8" s="81"/>
      <c r="AC8" s="81"/>
      <c r="AD8" s="81"/>
      <c r="AE8" s="34"/>
      <c r="AF8" s="76" t="s">
        <v>21</v>
      </c>
      <c r="AG8" s="76"/>
      <c r="AH8" s="76"/>
      <c r="AI8" s="76"/>
      <c r="AJ8" s="76"/>
      <c r="AK8" s="76"/>
      <c r="AL8" s="76"/>
      <c r="AM8" s="76"/>
      <c r="AN8" s="76"/>
      <c r="AO8" s="76"/>
      <c r="AP8" s="34"/>
      <c r="AQ8" s="78" t="s">
        <v>19</v>
      </c>
      <c r="AR8" s="78"/>
      <c r="AS8" s="78"/>
      <c r="AT8" s="78"/>
      <c r="AU8" s="78"/>
      <c r="AV8" s="78"/>
      <c r="AW8" s="78"/>
      <c r="AX8" s="78"/>
      <c r="AY8" s="78"/>
      <c r="AZ8" s="78"/>
      <c r="BA8" s="79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5"/>
      <c r="B9" s="56"/>
      <c r="C9" s="55"/>
      <c r="D9" s="18"/>
      <c r="E9" s="81" t="s">
        <v>23</v>
      </c>
      <c r="F9" s="81"/>
      <c r="G9" s="69" t="s">
        <v>24</v>
      </c>
      <c r="H9" s="70"/>
      <c r="I9" s="70"/>
      <c r="J9" s="71"/>
      <c r="K9" s="59" t="s">
        <v>23</v>
      </c>
      <c r="L9" s="60"/>
      <c r="M9" s="72" t="s">
        <v>24</v>
      </c>
      <c r="N9" s="73"/>
      <c r="O9" s="73"/>
      <c r="P9" s="74"/>
      <c r="Q9" s="61" t="s">
        <v>23</v>
      </c>
      <c r="R9" s="61" t="s">
        <v>24</v>
      </c>
      <c r="S9" s="18"/>
      <c r="T9" s="83" t="s">
        <v>25</v>
      </c>
      <c r="U9" s="83" t="s">
        <v>26</v>
      </c>
      <c r="V9" s="83" t="s">
        <v>27</v>
      </c>
      <c r="W9" s="83" t="s">
        <v>28</v>
      </c>
      <c r="X9" s="83" t="s">
        <v>29</v>
      </c>
      <c r="Y9" s="83" t="s">
        <v>30</v>
      </c>
      <c r="Z9" s="83" t="s">
        <v>31</v>
      </c>
      <c r="AA9" s="83" t="s">
        <v>32</v>
      </c>
      <c r="AB9" s="83" t="s">
        <v>33</v>
      </c>
      <c r="AC9" s="83" t="s">
        <v>34</v>
      </c>
      <c r="AD9" s="80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77" t="s">
        <v>46</v>
      </c>
      <c r="AR9" s="77"/>
      <c r="AS9" s="77" t="s">
        <v>47</v>
      </c>
      <c r="AT9" s="77"/>
      <c r="AU9" s="77" t="s">
        <v>48</v>
      </c>
      <c r="AV9" s="77"/>
      <c r="AW9" s="77"/>
      <c r="AX9" s="77" t="s">
        <v>49</v>
      </c>
      <c r="AY9" s="77"/>
      <c r="AZ9" s="77"/>
      <c r="BA9" s="7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5"/>
      <c r="B10" s="56"/>
      <c r="C10" s="55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2"/>
      <c r="R10" s="62"/>
      <c r="S10" s="18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0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ht="15.75" x14ac:dyDescent="0.25">
      <c r="A11" s="19">
        <v>1</v>
      </c>
      <c r="B11" s="19">
        <v>137494</v>
      </c>
      <c r="C11" s="19" t="s">
        <v>115</v>
      </c>
      <c r="D11" s="18"/>
      <c r="E11" s="28">
        <f t="shared" ref="E11:E50" si="0">IF((COUNTA(T11:AC11)&gt;0),(ROUND((AVERAGE(T11:AC11)),0)),"")</f>
        <v>78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78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pemikiran dalam Piagam PBB, Proklamasi 17 Agustus 1945 dan perangkat kenegaraan, namun perlu peningkatan pemahaman pelaksanaan proklamasi kemerdekaan  dan penegakan kedaulatan negara Indonesia.</v>
      </c>
      <c r="K11" s="28">
        <f t="shared" ref="K11:K50" si="5">IF((COUNTA(AF11:AO11)&gt;0),AVERAGE(AF11:AO11),"")</f>
        <v>75</v>
      </c>
      <c r="L11" s="28" t="str">
        <f t="shared" ref="L11:L50" si="6">IF(AND(ISNUMBER(K11),K11&gt;=1), IF(K11&lt;=$FD$27,$FE$27,IF(K11&lt;=$FD$28,$FE$28,IF(K11&lt;=$FD$29,$FE$29,IF(K11&lt;=$FD$30,$FE$30,)))), "")</f>
        <v>C</v>
      </c>
      <c r="M11" s="28">
        <f t="shared" ref="M11:M50" si="7">IF((COUNTA(AF11:AO11)&gt;0),AVERAGE(AF11:AO11),"")</f>
        <v>75</v>
      </c>
      <c r="N11" s="28" t="str">
        <f t="shared" ref="N11:N50" si="8">IF(AND(ISNUMBER(M11),M11&gt;=1), IF(M11&lt;=$FD$27,$FE$27,IF(M11&lt;=$FD$28,$FE$28,IF(M11&lt;=$FD$29,$FE$29,IF(M11&lt;=$FD$30,$FE$30,)))), "")</f>
        <v>C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menyajikan hasil analisis tentang peristiwa sekitar proklamasi kemerdekaan</v>
      </c>
      <c r="Q11" s="39"/>
      <c r="R11" s="39" t="s">
        <v>9</v>
      </c>
      <c r="S11" s="18"/>
      <c r="T11" s="1"/>
      <c r="U11" s="1"/>
      <c r="V11" s="1"/>
      <c r="W11" s="1"/>
      <c r="X11" s="1"/>
      <c r="Y11" s="1"/>
      <c r="Z11" s="41">
        <v>75</v>
      </c>
      <c r="AA11" s="41">
        <v>77</v>
      </c>
      <c r="AB11" s="43">
        <v>78</v>
      </c>
      <c r="AC11" s="47">
        <v>80</v>
      </c>
      <c r="AD11" s="1"/>
      <c r="AE11" s="18"/>
      <c r="AF11" s="1"/>
      <c r="AG11" s="1"/>
      <c r="AH11" s="1"/>
      <c r="AI11" s="1"/>
      <c r="AJ11" s="1"/>
      <c r="AK11" s="41">
        <v>75</v>
      </c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4" t="s">
        <v>56</v>
      </c>
      <c r="FD11" s="54"/>
      <c r="FE11" s="54"/>
      <c r="FG11" s="53" t="s">
        <v>57</v>
      </c>
      <c r="FH11" s="53"/>
      <c r="FI11" s="53"/>
    </row>
    <row r="12" spans="1:167" ht="15.75" x14ac:dyDescent="0.25">
      <c r="A12" s="19">
        <v>2</v>
      </c>
      <c r="B12" s="19">
        <v>137509</v>
      </c>
      <c r="C12" s="19" t="s">
        <v>116</v>
      </c>
      <c r="D12" s="18"/>
      <c r="E12" s="28">
        <f t="shared" si="0"/>
        <v>79</v>
      </c>
      <c r="F12" s="28" t="str">
        <f t="shared" si="1"/>
        <v>B</v>
      </c>
      <c r="G12" s="28">
        <f t="shared" si="2"/>
        <v>79</v>
      </c>
      <c r="H12" s="28" t="str">
        <f t="shared" si="3"/>
        <v>B</v>
      </c>
      <c r="I12" s="36">
        <v>2</v>
      </c>
      <c r="J12" s="28" t="str">
        <f t="shared" si="4"/>
        <v>Memiliki kemampuan menganalisis pemikiran dalam Piagam PBB, Proklamasi 17 Agustus 1945 dan perangkat kenegaraan, namun perlu peningkatan pemahaman pelaksanaan proklamasi kemerdekaan  dan penegakan kedaulatan negara Indonesia.</v>
      </c>
      <c r="K12" s="28">
        <f t="shared" si="5"/>
        <v>75</v>
      </c>
      <c r="L12" s="28" t="str">
        <f t="shared" si="6"/>
        <v>C</v>
      </c>
      <c r="M12" s="28">
        <f t="shared" si="7"/>
        <v>75</v>
      </c>
      <c r="N12" s="28" t="str">
        <f t="shared" si="8"/>
        <v>C</v>
      </c>
      <c r="O12" s="36">
        <v>2</v>
      </c>
      <c r="P12" s="28" t="str">
        <f t="shared" si="9"/>
        <v>Sangat terampil menyajikan hasil analisis tentang peristiwa sekitar proklamasi kemerdekaan</v>
      </c>
      <c r="Q12" s="39"/>
      <c r="R12" s="39" t="s">
        <v>9</v>
      </c>
      <c r="S12" s="18"/>
      <c r="T12" s="1"/>
      <c r="U12" s="1"/>
      <c r="V12" s="1"/>
      <c r="W12" s="1"/>
      <c r="X12" s="1"/>
      <c r="Y12" s="1"/>
      <c r="Z12" s="41">
        <v>75</v>
      </c>
      <c r="AA12" s="41">
        <v>75</v>
      </c>
      <c r="AB12" s="43">
        <v>85</v>
      </c>
      <c r="AC12" s="47">
        <v>80</v>
      </c>
      <c r="AD12" s="1"/>
      <c r="AE12" s="18"/>
      <c r="AF12" s="1"/>
      <c r="AG12" s="1"/>
      <c r="AH12" s="1"/>
      <c r="AI12" s="1"/>
      <c r="AJ12" s="1"/>
      <c r="AK12" s="41">
        <v>75</v>
      </c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ht="15.75" x14ac:dyDescent="0.25">
      <c r="A13" s="19">
        <v>3</v>
      </c>
      <c r="B13" s="19">
        <v>137524</v>
      </c>
      <c r="C13" s="19" t="s">
        <v>117</v>
      </c>
      <c r="D13" s="18"/>
      <c r="E13" s="28">
        <f t="shared" si="0"/>
        <v>82</v>
      </c>
      <c r="F13" s="28" t="str">
        <f t="shared" si="1"/>
        <v>B</v>
      </c>
      <c r="G13" s="28">
        <f t="shared" si="2"/>
        <v>82</v>
      </c>
      <c r="H13" s="28" t="str">
        <f t="shared" si="3"/>
        <v>B</v>
      </c>
      <c r="I13" s="36">
        <v>2</v>
      </c>
      <c r="J13" s="28" t="str">
        <f t="shared" si="4"/>
        <v>Memiliki kemampuan menganalisis pemikiran dalam Piagam PBB, Proklamasi 17 Agustus 1945 dan perangkat kenegaraan, namun perlu peningkatan pemahaman pelaksanaan proklamasi kemerdekaan  dan penegakan kedaulatan negara Indonesia.</v>
      </c>
      <c r="K13" s="28">
        <f t="shared" si="5"/>
        <v>79</v>
      </c>
      <c r="L13" s="28" t="str">
        <f t="shared" si="6"/>
        <v>B</v>
      </c>
      <c r="M13" s="28">
        <f t="shared" si="7"/>
        <v>79</v>
      </c>
      <c r="N13" s="28" t="str">
        <f t="shared" si="8"/>
        <v>B</v>
      </c>
      <c r="O13" s="36">
        <v>2</v>
      </c>
      <c r="P13" s="28" t="str">
        <f t="shared" si="9"/>
        <v>Sangat terampil menyajikan hasil analisis tentang peristiwa sekitar proklamasi kemerdekaan</v>
      </c>
      <c r="Q13" s="39"/>
      <c r="R13" s="39" t="s">
        <v>9</v>
      </c>
      <c r="S13" s="18"/>
      <c r="T13" s="1"/>
      <c r="U13" s="1"/>
      <c r="V13" s="1"/>
      <c r="W13" s="1"/>
      <c r="X13" s="1"/>
      <c r="Y13" s="1"/>
      <c r="Z13" s="42">
        <v>79</v>
      </c>
      <c r="AA13" s="42">
        <v>79</v>
      </c>
      <c r="AB13" s="44">
        <v>89</v>
      </c>
      <c r="AC13" s="47">
        <v>80</v>
      </c>
      <c r="AD13" s="1"/>
      <c r="AE13" s="18"/>
      <c r="AF13" s="1"/>
      <c r="AG13" s="1"/>
      <c r="AH13" s="1"/>
      <c r="AI13" s="1"/>
      <c r="AJ13" s="1"/>
      <c r="AK13" s="42">
        <v>79</v>
      </c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9">
        <v>1</v>
      </c>
      <c r="FH13" s="50" t="s">
        <v>150</v>
      </c>
      <c r="FI13" s="50" t="s">
        <v>152</v>
      </c>
      <c r="FJ13" s="48">
        <v>63301</v>
      </c>
      <c r="FK13" s="48">
        <v>63311</v>
      </c>
    </row>
    <row r="14" spans="1:167" ht="15.75" x14ac:dyDescent="0.25">
      <c r="A14" s="19">
        <v>4</v>
      </c>
      <c r="B14" s="19">
        <v>137539</v>
      </c>
      <c r="C14" s="19" t="s">
        <v>118</v>
      </c>
      <c r="D14" s="18"/>
      <c r="E14" s="28">
        <f t="shared" si="0"/>
        <v>86</v>
      </c>
      <c r="F14" s="28" t="str">
        <f t="shared" si="1"/>
        <v>A</v>
      </c>
      <c r="G14" s="28">
        <f t="shared" si="2"/>
        <v>86</v>
      </c>
      <c r="H14" s="28" t="str">
        <f t="shared" si="3"/>
        <v>A</v>
      </c>
      <c r="I14" s="36">
        <v>2</v>
      </c>
      <c r="J14" s="28" t="str">
        <f t="shared" si="4"/>
        <v>Memiliki kemampuan menganalisis pemikiran dalam Piagam PBB, Proklamasi 17 Agustus 1945 dan perangkat kenegaraan, namun perlu peningkatan pemahaman pelaksanaan proklamasi kemerdekaan  dan penegakan kedaulatan negara Indonesia.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2</v>
      </c>
      <c r="P14" s="28" t="str">
        <f t="shared" si="9"/>
        <v>Sangat terampil menyajikan hasil analisis tentang peristiwa sekitar proklamasi kemerdekaan</v>
      </c>
      <c r="Q14" s="39"/>
      <c r="R14" s="39" t="s">
        <v>9</v>
      </c>
      <c r="S14" s="18"/>
      <c r="T14" s="1"/>
      <c r="U14" s="1"/>
      <c r="V14" s="1"/>
      <c r="W14" s="1"/>
      <c r="X14" s="1"/>
      <c r="Y14" s="1"/>
      <c r="Z14" s="42">
        <v>85</v>
      </c>
      <c r="AA14" s="42">
        <v>80</v>
      </c>
      <c r="AB14" s="44">
        <v>92</v>
      </c>
      <c r="AC14" s="47">
        <v>86</v>
      </c>
      <c r="AD14" s="1"/>
      <c r="AE14" s="18"/>
      <c r="AF14" s="1"/>
      <c r="AG14" s="1"/>
      <c r="AH14" s="1"/>
      <c r="AI14" s="1"/>
      <c r="AJ14" s="1"/>
      <c r="AK14" s="42">
        <v>85</v>
      </c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9"/>
      <c r="FH14" s="50"/>
      <c r="FI14" s="50"/>
      <c r="FJ14" s="48"/>
      <c r="FK14" s="48"/>
    </row>
    <row r="15" spans="1:167" ht="15.75" x14ac:dyDescent="0.25">
      <c r="A15" s="19">
        <v>5</v>
      </c>
      <c r="B15" s="19">
        <v>137554</v>
      </c>
      <c r="C15" s="19" t="s">
        <v>119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1</v>
      </c>
      <c r="J15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15" s="28">
        <f t="shared" si="5"/>
        <v>79</v>
      </c>
      <c r="L15" s="28" t="str">
        <f t="shared" si="6"/>
        <v>B</v>
      </c>
      <c r="M15" s="28">
        <f t="shared" si="7"/>
        <v>79</v>
      </c>
      <c r="N15" s="28" t="str">
        <f t="shared" si="8"/>
        <v>B</v>
      </c>
      <c r="O15" s="36">
        <v>1</v>
      </c>
      <c r="P15" s="28" t="str">
        <f t="shared" si="9"/>
        <v>Sangat terampil menyajikan persamaan dan perbedaan strategi pergerakan nasional dan menyajikannya dalam bentuk cerita sejarah</v>
      </c>
      <c r="Q15" s="39"/>
      <c r="R15" s="39" t="s">
        <v>9</v>
      </c>
      <c r="S15" s="18"/>
      <c r="T15" s="1"/>
      <c r="U15" s="1"/>
      <c r="V15" s="1"/>
      <c r="W15" s="1"/>
      <c r="X15" s="1"/>
      <c r="Y15" s="1"/>
      <c r="Z15" s="42">
        <v>79</v>
      </c>
      <c r="AA15" s="42">
        <v>80</v>
      </c>
      <c r="AB15" s="44">
        <v>89</v>
      </c>
      <c r="AC15" s="47">
        <v>86</v>
      </c>
      <c r="AD15" s="1"/>
      <c r="AE15" s="18"/>
      <c r="AF15" s="1"/>
      <c r="AG15" s="1"/>
      <c r="AH15" s="1"/>
      <c r="AI15" s="1"/>
      <c r="AJ15" s="1"/>
      <c r="AK15" s="42">
        <v>79</v>
      </c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9">
        <v>2</v>
      </c>
      <c r="FH15" s="50" t="s">
        <v>154</v>
      </c>
      <c r="FI15" s="50" t="s">
        <v>153</v>
      </c>
      <c r="FJ15" s="48">
        <v>63302</v>
      </c>
      <c r="FK15" s="48">
        <v>63312</v>
      </c>
    </row>
    <row r="16" spans="1:167" ht="15.75" x14ac:dyDescent="0.25">
      <c r="A16" s="19">
        <v>6</v>
      </c>
      <c r="B16" s="19">
        <v>137569</v>
      </c>
      <c r="C16" s="19" t="s">
        <v>120</v>
      </c>
      <c r="D16" s="18"/>
      <c r="E16" s="28">
        <f t="shared" si="0"/>
        <v>81</v>
      </c>
      <c r="F16" s="28" t="str">
        <f t="shared" si="1"/>
        <v>B</v>
      </c>
      <c r="G16" s="28">
        <f t="shared" si="2"/>
        <v>81</v>
      </c>
      <c r="H16" s="28" t="str">
        <f t="shared" si="3"/>
        <v>B</v>
      </c>
      <c r="I16" s="36">
        <v>1</v>
      </c>
      <c r="J16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16" s="28">
        <f t="shared" si="5"/>
        <v>80</v>
      </c>
      <c r="L16" s="28" t="str">
        <f t="shared" si="6"/>
        <v>B</v>
      </c>
      <c r="M16" s="28">
        <f t="shared" si="7"/>
        <v>80</v>
      </c>
      <c r="N16" s="28" t="str">
        <f t="shared" si="8"/>
        <v>B</v>
      </c>
      <c r="O16" s="36">
        <v>1</v>
      </c>
      <c r="P16" s="28" t="str">
        <f t="shared" si="9"/>
        <v>Sangat terampil menyajikan persamaan dan perbedaan strategi pergerakan nasional dan menyajikannya dalam bentuk cerita sejarah</v>
      </c>
      <c r="Q16" s="39"/>
      <c r="R16" s="39" t="s">
        <v>9</v>
      </c>
      <c r="S16" s="18"/>
      <c r="T16" s="1"/>
      <c r="U16" s="1"/>
      <c r="V16" s="1"/>
      <c r="W16" s="1"/>
      <c r="X16" s="1"/>
      <c r="Y16" s="1"/>
      <c r="Z16" s="41">
        <v>85</v>
      </c>
      <c r="AA16" s="41">
        <v>74</v>
      </c>
      <c r="AB16" s="43">
        <v>86</v>
      </c>
      <c r="AC16" s="47">
        <v>80</v>
      </c>
      <c r="AD16" s="1"/>
      <c r="AE16" s="18"/>
      <c r="AF16" s="1"/>
      <c r="AG16" s="1"/>
      <c r="AH16" s="1"/>
      <c r="AI16" s="1"/>
      <c r="AJ16" s="1"/>
      <c r="AK16" s="41">
        <v>80</v>
      </c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9"/>
      <c r="FH16" s="50"/>
      <c r="FI16" s="50"/>
      <c r="FJ16" s="48"/>
      <c r="FK16" s="48"/>
    </row>
    <row r="17" spans="1:167" ht="15.75" x14ac:dyDescent="0.25">
      <c r="A17" s="19">
        <v>7</v>
      </c>
      <c r="B17" s="19">
        <v>137584</v>
      </c>
      <c r="C17" s="19" t="s">
        <v>121</v>
      </c>
      <c r="D17" s="18"/>
      <c r="E17" s="28">
        <f t="shared" si="0"/>
        <v>84</v>
      </c>
      <c r="F17" s="28" t="str">
        <f t="shared" si="1"/>
        <v>B</v>
      </c>
      <c r="G17" s="28">
        <f t="shared" si="2"/>
        <v>84</v>
      </c>
      <c r="H17" s="28" t="str">
        <f t="shared" si="3"/>
        <v>B</v>
      </c>
      <c r="I17" s="36">
        <v>1</v>
      </c>
      <c r="J17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17" s="28">
        <f t="shared" si="5"/>
        <v>80</v>
      </c>
      <c r="L17" s="28" t="str">
        <f t="shared" si="6"/>
        <v>B</v>
      </c>
      <c r="M17" s="28">
        <f t="shared" si="7"/>
        <v>80</v>
      </c>
      <c r="N17" s="28" t="str">
        <f t="shared" si="8"/>
        <v>B</v>
      </c>
      <c r="O17" s="36">
        <v>1</v>
      </c>
      <c r="P17" s="28" t="str">
        <f t="shared" si="9"/>
        <v>Sangat terampil menyajikan persamaan dan perbedaan strategi pergerakan nasional dan menyajikannya dalam bentuk cerita sejarah</v>
      </c>
      <c r="Q17" s="39"/>
      <c r="R17" s="39" t="s">
        <v>8</v>
      </c>
      <c r="S17" s="18"/>
      <c r="T17" s="1"/>
      <c r="U17" s="1"/>
      <c r="V17" s="1"/>
      <c r="W17" s="1"/>
      <c r="X17" s="1"/>
      <c r="Y17" s="1"/>
      <c r="Z17" s="42">
        <v>80</v>
      </c>
      <c r="AA17" s="42">
        <v>84</v>
      </c>
      <c r="AB17" s="44">
        <v>90.5</v>
      </c>
      <c r="AC17" s="47">
        <v>80</v>
      </c>
      <c r="AD17" s="1"/>
      <c r="AE17" s="18"/>
      <c r="AF17" s="1"/>
      <c r="AG17" s="1"/>
      <c r="AH17" s="1"/>
      <c r="AI17" s="1"/>
      <c r="AJ17" s="1"/>
      <c r="AK17" s="42">
        <v>80</v>
      </c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9">
        <v>3</v>
      </c>
      <c r="FH17" s="50"/>
      <c r="FI17" s="50"/>
      <c r="FJ17" s="48">
        <v>63303</v>
      </c>
      <c r="FK17" s="48">
        <v>63313</v>
      </c>
    </row>
    <row r="18" spans="1:167" ht="15.75" x14ac:dyDescent="0.25">
      <c r="A18" s="19">
        <v>8</v>
      </c>
      <c r="B18" s="19">
        <v>137599</v>
      </c>
      <c r="C18" s="19" t="s">
        <v>122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1</v>
      </c>
      <c r="P18" s="28" t="str">
        <f t="shared" si="9"/>
        <v>Sangat terampil menyajikan persamaan dan perbedaan strategi pergerakan nasional dan menyajikannya dalam bentuk cerita sejarah</v>
      </c>
      <c r="Q18" s="39"/>
      <c r="R18" s="39" t="s">
        <v>9</v>
      </c>
      <c r="S18" s="18"/>
      <c r="T18" s="1"/>
      <c r="U18" s="1"/>
      <c r="V18" s="1"/>
      <c r="W18" s="1"/>
      <c r="X18" s="1"/>
      <c r="Y18" s="1"/>
      <c r="Z18" s="42">
        <v>84</v>
      </c>
      <c r="AA18" s="42">
        <v>80</v>
      </c>
      <c r="AB18" s="44">
        <v>90</v>
      </c>
      <c r="AC18" s="47">
        <v>84</v>
      </c>
      <c r="AD18" s="1"/>
      <c r="AE18" s="18"/>
      <c r="AF18" s="1"/>
      <c r="AG18" s="1"/>
      <c r="AH18" s="1"/>
      <c r="AI18" s="1"/>
      <c r="AJ18" s="1"/>
      <c r="AK18" s="42">
        <v>84</v>
      </c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9"/>
      <c r="FH18" s="50"/>
      <c r="FI18" s="50"/>
      <c r="FJ18" s="48"/>
      <c r="FK18" s="48"/>
    </row>
    <row r="19" spans="1:167" ht="15.75" x14ac:dyDescent="0.25">
      <c r="A19" s="19">
        <v>9</v>
      </c>
      <c r="B19" s="19">
        <v>137614</v>
      </c>
      <c r="C19" s="19" t="s">
        <v>123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1</v>
      </c>
      <c r="J19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19" s="28">
        <f t="shared" si="5"/>
        <v>77</v>
      </c>
      <c r="L19" s="28" t="str">
        <f t="shared" si="6"/>
        <v>B</v>
      </c>
      <c r="M19" s="28">
        <f t="shared" si="7"/>
        <v>77</v>
      </c>
      <c r="N19" s="28" t="str">
        <f t="shared" si="8"/>
        <v>B</v>
      </c>
      <c r="O19" s="36">
        <v>1</v>
      </c>
      <c r="P19" s="28" t="str">
        <f t="shared" si="9"/>
        <v>Sangat terampil menyajikan persamaan dan perbedaan strategi pergerakan nasional dan menyajikannya dalam bentuk cerita sejarah</v>
      </c>
      <c r="Q19" s="39"/>
      <c r="R19" s="39" t="s">
        <v>9</v>
      </c>
      <c r="S19" s="18"/>
      <c r="T19" s="1"/>
      <c r="U19" s="1"/>
      <c r="V19" s="1"/>
      <c r="W19" s="1"/>
      <c r="X19" s="1"/>
      <c r="Y19" s="1"/>
      <c r="Z19" s="41">
        <v>70</v>
      </c>
      <c r="AA19" s="41">
        <v>74</v>
      </c>
      <c r="AB19" s="43">
        <v>76</v>
      </c>
      <c r="AC19" s="47">
        <v>86</v>
      </c>
      <c r="AD19" s="1"/>
      <c r="AE19" s="18"/>
      <c r="AF19" s="1"/>
      <c r="AG19" s="1"/>
      <c r="AH19" s="1"/>
      <c r="AI19" s="1"/>
      <c r="AJ19" s="1"/>
      <c r="AK19" s="41">
        <v>77</v>
      </c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9">
        <v>4</v>
      </c>
      <c r="FH19" s="50"/>
      <c r="FI19" s="50"/>
      <c r="FJ19" s="48">
        <v>63304</v>
      </c>
      <c r="FK19" s="48">
        <v>63314</v>
      </c>
    </row>
    <row r="20" spans="1:167" ht="15.75" x14ac:dyDescent="0.25">
      <c r="A20" s="19">
        <v>10</v>
      </c>
      <c r="B20" s="19">
        <v>137629</v>
      </c>
      <c r="C20" s="19" t="s">
        <v>124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1</v>
      </c>
      <c r="J20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20" s="28">
        <f t="shared" si="5"/>
        <v>80</v>
      </c>
      <c r="L20" s="28" t="str">
        <f t="shared" si="6"/>
        <v>B</v>
      </c>
      <c r="M20" s="28">
        <f t="shared" si="7"/>
        <v>80</v>
      </c>
      <c r="N20" s="28" t="str">
        <f t="shared" si="8"/>
        <v>B</v>
      </c>
      <c r="O20" s="36">
        <v>1</v>
      </c>
      <c r="P20" s="28" t="str">
        <f t="shared" si="9"/>
        <v>Sangat terampil menyajikan persamaan dan perbedaan strategi pergerakan nasional dan menyajikannya dalam bentuk cerita sejarah</v>
      </c>
      <c r="Q20" s="39"/>
      <c r="R20" s="39" t="s">
        <v>9</v>
      </c>
      <c r="S20" s="18"/>
      <c r="T20" s="1"/>
      <c r="U20" s="1"/>
      <c r="V20" s="1"/>
      <c r="W20" s="1"/>
      <c r="X20" s="1"/>
      <c r="Y20" s="1"/>
      <c r="Z20" s="42">
        <v>80</v>
      </c>
      <c r="AA20" s="42">
        <v>85</v>
      </c>
      <c r="AB20" s="44">
        <v>86</v>
      </c>
      <c r="AC20" s="47">
        <v>80</v>
      </c>
      <c r="AD20" s="1"/>
      <c r="AE20" s="18"/>
      <c r="AF20" s="1"/>
      <c r="AG20" s="1"/>
      <c r="AH20" s="1"/>
      <c r="AI20" s="1"/>
      <c r="AJ20" s="1"/>
      <c r="AK20" s="42">
        <v>80</v>
      </c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9"/>
      <c r="FH20" s="50"/>
      <c r="FI20" s="50"/>
      <c r="FJ20" s="48"/>
      <c r="FK20" s="48"/>
    </row>
    <row r="21" spans="1:167" ht="15.75" x14ac:dyDescent="0.25">
      <c r="A21" s="19">
        <v>11</v>
      </c>
      <c r="B21" s="19">
        <v>137644</v>
      </c>
      <c r="C21" s="19" t="s">
        <v>125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menyajikan persamaan dan perbedaan strategi pergerakan nasional dan menyajikannya dalam bentuk cerita sejarah</v>
      </c>
      <c r="Q21" s="39"/>
      <c r="R21" s="39" t="s">
        <v>9</v>
      </c>
      <c r="S21" s="18"/>
      <c r="T21" s="1"/>
      <c r="U21" s="1"/>
      <c r="V21" s="1"/>
      <c r="W21" s="1"/>
      <c r="X21" s="1"/>
      <c r="Y21" s="1"/>
      <c r="Z21" s="41">
        <v>87</v>
      </c>
      <c r="AA21" s="41">
        <v>90</v>
      </c>
      <c r="AB21" s="43">
        <v>83</v>
      </c>
      <c r="AC21" s="47">
        <v>82</v>
      </c>
      <c r="AD21" s="1"/>
      <c r="AE21" s="18"/>
      <c r="AF21" s="1"/>
      <c r="AG21" s="1"/>
      <c r="AH21" s="1"/>
      <c r="AI21" s="1"/>
      <c r="AJ21" s="1"/>
      <c r="AK21" s="41">
        <v>87</v>
      </c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9">
        <v>5</v>
      </c>
      <c r="FH21" s="50"/>
      <c r="FI21" s="50"/>
      <c r="FJ21" s="48">
        <v>63305</v>
      </c>
      <c r="FK21" s="48">
        <v>63315</v>
      </c>
    </row>
    <row r="22" spans="1:167" ht="15.75" x14ac:dyDescent="0.25">
      <c r="A22" s="19">
        <v>12</v>
      </c>
      <c r="B22" s="19">
        <v>137659</v>
      </c>
      <c r="C22" s="19" t="s">
        <v>126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menyajikan persamaan dan perbedaan strategi pergerakan nasional dan menyajikannya dalam bentuk cerita sejarah</v>
      </c>
      <c r="Q22" s="39"/>
      <c r="R22" s="39" t="s">
        <v>9</v>
      </c>
      <c r="S22" s="18"/>
      <c r="T22" s="1"/>
      <c r="U22" s="1"/>
      <c r="V22" s="1"/>
      <c r="W22" s="1"/>
      <c r="X22" s="1"/>
      <c r="Y22" s="1"/>
      <c r="Z22" s="42">
        <v>85</v>
      </c>
      <c r="AA22" s="42">
        <v>85</v>
      </c>
      <c r="AB22" s="44">
        <v>91</v>
      </c>
      <c r="AC22" s="47">
        <v>80</v>
      </c>
      <c r="AD22" s="1"/>
      <c r="AE22" s="18"/>
      <c r="AF22" s="1"/>
      <c r="AG22" s="1"/>
      <c r="AH22" s="1"/>
      <c r="AI22" s="1"/>
      <c r="AJ22" s="1"/>
      <c r="AK22" s="42">
        <v>85</v>
      </c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9"/>
      <c r="FH22" s="50"/>
      <c r="FI22" s="50"/>
      <c r="FJ22" s="48"/>
      <c r="FK22" s="48"/>
    </row>
    <row r="23" spans="1:167" ht="15.75" x14ac:dyDescent="0.25">
      <c r="A23" s="19">
        <v>13</v>
      </c>
      <c r="B23" s="19">
        <v>137674</v>
      </c>
      <c r="C23" s="19" t="s">
        <v>127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menyajikan persamaan dan perbedaan strategi pergerakan nasional dan menyajikannya dalam bentuk cerita sejarah</v>
      </c>
      <c r="Q23" s="39"/>
      <c r="R23" s="39" t="s">
        <v>9</v>
      </c>
      <c r="S23" s="18"/>
      <c r="T23" s="1"/>
      <c r="U23" s="1"/>
      <c r="V23" s="1"/>
      <c r="W23" s="1"/>
      <c r="X23" s="1"/>
      <c r="Y23" s="1"/>
      <c r="Z23" s="42">
        <v>87</v>
      </c>
      <c r="AA23" s="42">
        <v>87</v>
      </c>
      <c r="AB23" s="44">
        <v>89</v>
      </c>
      <c r="AC23" s="47">
        <v>88</v>
      </c>
      <c r="AD23" s="1"/>
      <c r="AE23" s="18"/>
      <c r="AF23" s="1"/>
      <c r="AG23" s="1"/>
      <c r="AH23" s="1"/>
      <c r="AI23" s="1"/>
      <c r="AJ23" s="1"/>
      <c r="AK23" s="42">
        <v>87</v>
      </c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9">
        <v>6</v>
      </c>
      <c r="FH23" s="50"/>
      <c r="FI23" s="50"/>
      <c r="FJ23" s="48">
        <v>63306</v>
      </c>
      <c r="FK23" s="48">
        <v>63316</v>
      </c>
    </row>
    <row r="24" spans="1:167" ht="15.75" x14ac:dyDescent="0.25">
      <c r="A24" s="19">
        <v>14</v>
      </c>
      <c r="B24" s="19">
        <v>137689</v>
      </c>
      <c r="C24" s="19" t="s">
        <v>128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1</v>
      </c>
      <c r="J24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24" s="28">
        <f t="shared" si="5"/>
        <v>80</v>
      </c>
      <c r="L24" s="28" t="str">
        <f t="shared" si="6"/>
        <v>B</v>
      </c>
      <c r="M24" s="28">
        <f t="shared" si="7"/>
        <v>80</v>
      </c>
      <c r="N24" s="28" t="str">
        <f t="shared" si="8"/>
        <v>B</v>
      </c>
      <c r="O24" s="36">
        <v>1</v>
      </c>
      <c r="P24" s="28" t="str">
        <f t="shared" si="9"/>
        <v>Sangat terampil menyajikan persamaan dan perbedaan strategi pergerakan nasional dan menyajikannya dalam bentuk cerita sejarah</v>
      </c>
      <c r="Q24" s="39"/>
      <c r="R24" s="39" t="s">
        <v>9</v>
      </c>
      <c r="S24" s="18"/>
      <c r="T24" s="1"/>
      <c r="U24" s="1"/>
      <c r="V24" s="1"/>
      <c r="W24" s="1"/>
      <c r="X24" s="1"/>
      <c r="Y24" s="1"/>
      <c r="Z24" s="42">
        <v>80</v>
      </c>
      <c r="AA24" s="42">
        <v>86</v>
      </c>
      <c r="AB24" s="44">
        <v>90</v>
      </c>
      <c r="AC24" s="47">
        <v>80</v>
      </c>
      <c r="AD24" s="1"/>
      <c r="AE24" s="18"/>
      <c r="AF24" s="1"/>
      <c r="AG24" s="1"/>
      <c r="AH24" s="1"/>
      <c r="AI24" s="1"/>
      <c r="AJ24" s="1"/>
      <c r="AK24" s="42">
        <v>80</v>
      </c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9"/>
      <c r="FH24" s="50"/>
      <c r="FI24" s="50"/>
      <c r="FJ24" s="48"/>
      <c r="FK24" s="48"/>
    </row>
    <row r="25" spans="1:167" ht="15.75" x14ac:dyDescent="0.25">
      <c r="A25" s="19">
        <v>15</v>
      </c>
      <c r="B25" s="19">
        <v>137704</v>
      </c>
      <c r="C25" s="19" t="s">
        <v>129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2</v>
      </c>
      <c r="J25" s="28" t="str">
        <f t="shared" si="4"/>
        <v>Memiliki kemampuan menganalisis pemikiran dalam Piagam PBB, Proklamasi 17 Agustus 1945 dan perangkat kenegaraan, namun perlu peningkatan pemahaman pelaksanaan proklamasi kemerdekaan  dan penegakan kedaulatan negara Indonesia.</v>
      </c>
      <c r="K25" s="28">
        <f t="shared" si="5"/>
        <v>86</v>
      </c>
      <c r="L25" s="28" t="str">
        <f t="shared" si="6"/>
        <v>A</v>
      </c>
      <c r="M25" s="28">
        <f t="shared" si="7"/>
        <v>86</v>
      </c>
      <c r="N25" s="28" t="str">
        <f t="shared" si="8"/>
        <v>A</v>
      </c>
      <c r="O25" s="36">
        <v>2</v>
      </c>
      <c r="P25" s="28" t="str">
        <f t="shared" si="9"/>
        <v>Sangat terampil menyajikan hasil analisis tentang peristiwa sekitar proklamasi kemerdekaan</v>
      </c>
      <c r="Q25" s="39"/>
      <c r="R25" s="39" t="s">
        <v>9</v>
      </c>
      <c r="S25" s="18"/>
      <c r="T25" s="1"/>
      <c r="U25" s="1"/>
      <c r="V25" s="1"/>
      <c r="W25" s="1"/>
      <c r="X25" s="1"/>
      <c r="Y25" s="1"/>
      <c r="Z25" s="42">
        <v>86</v>
      </c>
      <c r="AA25" s="42">
        <v>87</v>
      </c>
      <c r="AB25" s="44">
        <v>90</v>
      </c>
      <c r="AC25" s="47">
        <v>80</v>
      </c>
      <c r="AD25" s="1"/>
      <c r="AE25" s="18"/>
      <c r="AF25" s="1"/>
      <c r="AG25" s="1"/>
      <c r="AH25" s="1"/>
      <c r="AI25" s="1"/>
      <c r="AJ25" s="1"/>
      <c r="AK25" s="42">
        <v>86</v>
      </c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5" t="s">
        <v>80</v>
      </c>
      <c r="FD25" s="75"/>
      <c r="FE25" s="75"/>
      <c r="FG25" s="49">
        <v>7</v>
      </c>
      <c r="FH25" s="50"/>
      <c r="FI25" s="50"/>
      <c r="FJ25" s="48">
        <v>63307</v>
      </c>
      <c r="FK25" s="48">
        <v>63317</v>
      </c>
    </row>
    <row r="26" spans="1:167" ht="15.75" x14ac:dyDescent="0.25">
      <c r="A26" s="19">
        <v>16</v>
      </c>
      <c r="B26" s="19">
        <v>137719</v>
      </c>
      <c r="C26" s="19" t="s">
        <v>130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2</v>
      </c>
      <c r="J26" s="28" t="str">
        <f t="shared" si="4"/>
        <v>Memiliki kemampuan menganalisis pemikiran dalam Piagam PBB, Proklamasi 17 Agustus 1945 dan perangkat kenegaraan, namun perlu peningkatan pemahaman pelaksanaan proklamasi kemerdekaan  dan penegakan kedaulatan negara Indonesia.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2</v>
      </c>
      <c r="P26" s="28" t="str">
        <f t="shared" si="9"/>
        <v>Sangat terampil menyajikan hasil analisis tentang peristiwa sekitar proklamasi kemerdekaan</v>
      </c>
      <c r="Q26" s="39"/>
      <c r="R26" s="39" t="s">
        <v>9</v>
      </c>
      <c r="S26" s="18"/>
      <c r="T26" s="1"/>
      <c r="U26" s="1"/>
      <c r="V26" s="1"/>
      <c r="W26" s="1"/>
      <c r="X26" s="1"/>
      <c r="Y26" s="1"/>
      <c r="Z26" s="41">
        <v>87</v>
      </c>
      <c r="AA26" s="41">
        <v>86</v>
      </c>
      <c r="AB26" s="43">
        <v>87.5</v>
      </c>
      <c r="AC26" s="47">
        <v>82</v>
      </c>
      <c r="AD26" s="1"/>
      <c r="AE26" s="18"/>
      <c r="AF26" s="1"/>
      <c r="AG26" s="1"/>
      <c r="AH26" s="1"/>
      <c r="AI26" s="1"/>
      <c r="AJ26" s="1"/>
      <c r="AK26" s="41">
        <v>87</v>
      </c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9"/>
      <c r="FH26" s="50"/>
      <c r="FI26" s="50"/>
      <c r="FJ26" s="48"/>
      <c r="FK26" s="48"/>
    </row>
    <row r="27" spans="1:167" ht="15.75" x14ac:dyDescent="0.25">
      <c r="A27" s="19">
        <v>17</v>
      </c>
      <c r="B27" s="19">
        <v>137734</v>
      </c>
      <c r="C27" s="19" t="s">
        <v>131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2</v>
      </c>
      <c r="J27" s="28" t="str">
        <f t="shared" si="4"/>
        <v>Memiliki kemampuan menganalisis pemikiran dalam Piagam PBB, Proklamasi 17 Agustus 1945 dan perangkat kenegaraan, namun perlu peningkatan pemahaman pelaksanaan proklamasi kemerdekaan  dan penegakan kedaulatan negara Indonesia.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2</v>
      </c>
      <c r="P27" s="28" t="str">
        <f t="shared" si="9"/>
        <v>Sangat terampil menyajikan hasil analisis tentang peristiwa sekitar proklamasi kemerdekaan</v>
      </c>
      <c r="Q27" s="39"/>
      <c r="R27" s="39" t="s">
        <v>9</v>
      </c>
      <c r="S27" s="18"/>
      <c r="T27" s="1"/>
      <c r="U27" s="1"/>
      <c r="V27" s="1"/>
      <c r="W27" s="1"/>
      <c r="X27" s="1"/>
      <c r="Y27" s="1"/>
      <c r="Z27" s="42">
        <v>86</v>
      </c>
      <c r="AA27" s="42">
        <v>87</v>
      </c>
      <c r="AB27" s="44">
        <v>89</v>
      </c>
      <c r="AC27" s="47">
        <v>80</v>
      </c>
      <c r="AD27" s="1"/>
      <c r="AE27" s="18"/>
      <c r="AF27" s="1"/>
      <c r="AG27" s="1"/>
      <c r="AH27" s="1"/>
      <c r="AI27" s="1"/>
      <c r="AJ27" s="1"/>
      <c r="AK27" s="42">
        <v>86</v>
      </c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9">
        <v>8</v>
      </c>
      <c r="FH27" s="50"/>
      <c r="FI27" s="50"/>
      <c r="FJ27" s="48">
        <v>63308</v>
      </c>
      <c r="FK27" s="48">
        <v>63318</v>
      </c>
    </row>
    <row r="28" spans="1:167" ht="15.75" x14ac:dyDescent="0.25">
      <c r="A28" s="19">
        <v>18</v>
      </c>
      <c r="B28" s="19">
        <v>137749</v>
      </c>
      <c r="C28" s="19" t="s">
        <v>132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2</v>
      </c>
      <c r="J28" s="28" t="str">
        <f t="shared" si="4"/>
        <v>Memiliki kemampuan menganalisis pemikiran dalam Piagam PBB, Proklamasi 17 Agustus 1945 dan perangkat kenegaraan, namun perlu peningkatan pemahaman pelaksanaan proklamasi kemerdekaan  dan penegakan kedaulatan negara Indonesia.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2</v>
      </c>
      <c r="P28" s="28" t="str">
        <f t="shared" si="9"/>
        <v>Sangat terampil menyajikan hasil analisis tentang peristiwa sekitar proklamasi kemerdekaan</v>
      </c>
      <c r="Q28" s="39"/>
      <c r="R28" s="39" t="s">
        <v>9</v>
      </c>
      <c r="S28" s="18"/>
      <c r="T28" s="1"/>
      <c r="U28" s="1"/>
      <c r="V28" s="1"/>
      <c r="W28" s="1"/>
      <c r="X28" s="1"/>
      <c r="Y28" s="1"/>
      <c r="Z28" s="42">
        <v>85</v>
      </c>
      <c r="AA28" s="42">
        <v>85</v>
      </c>
      <c r="AB28" s="44">
        <v>90</v>
      </c>
      <c r="AC28" s="47">
        <v>86</v>
      </c>
      <c r="AD28" s="1"/>
      <c r="AE28" s="18"/>
      <c r="AF28" s="1"/>
      <c r="AG28" s="1"/>
      <c r="AH28" s="1"/>
      <c r="AI28" s="1"/>
      <c r="AJ28" s="1"/>
      <c r="AK28" s="42">
        <v>85</v>
      </c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9"/>
      <c r="FH28" s="50"/>
      <c r="FI28" s="50"/>
      <c r="FJ28" s="48"/>
      <c r="FK28" s="48"/>
    </row>
    <row r="29" spans="1:167" ht="15.75" x14ac:dyDescent="0.25">
      <c r="A29" s="19">
        <v>19</v>
      </c>
      <c r="B29" s="19">
        <v>149906</v>
      </c>
      <c r="C29" s="19" t="s">
        <v>133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2</v>
      </c>
      <c r="J29" s="28" t="str">
        <f t="shared" si="4"/>
        <v>Memiliki kemampuan menganalisis pemikiran dalam Piagam PBB, Proklamasi 17 Agustus 1945 dan perangkat kenegaraan, namun perlu peningkatan pemahaman pelaksanaan proklamasi kemerdekaan  dan penegakan kedaulatan negara Indonesia.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2</v>
      </c>
      <c r="P29" s="28" t="str">
        <f t="shared" si="9"/>
        <v>Sangat terampil menyajikan hasil analisis tentang peristiwa sekitar proklamasi kemerdekaan</v>
      </c>
      <c r="Q29" s="39"/>
      <c r="R29" s="39" t="s">
        <v>9</v>
      </c>
      <c r="S29" s="18"/>
      <c r="T29" s="1"/>
      <c r="U29" s="1"/>
      <c r="V29" s="1"/>
      <c r="W29" s="1"/>
      <c r="X29" s="1"/>
      <c r="Y29" s="1"/>
      <c r="Z29" s="42">
        <v>85</v>
      </c>
      <c r="AA29" s="42">
        <v>85</v>
      </c>
      <c r="AB29" s="46">
        <v>94</v>
      </c>
      <c r="AC29" s="47">
        <v>80</v>
      </c>
      <c r="AD29" s="1"/>
      <c r="AE29" s="18"/>
      <c r="AF29" s="1"/>
      <c r="AG29" s="1"/>
      <c r="AH29" s="1"/>
      <c r="AI29" s="1"/>
      <c r="AJ29" s="1"/>
      <c r="AK29" s="42">
        <v>85</v>
      </c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9">
        <v>9</v>
      </c>
      <c r="FH29" s="50"/>
      <c r="FI29" s="50"/>
      <c r="FJ29" s="48">
        <v>63309</v>
      </c>
      <c r="FK29" s="48">
        <v>63319</v>
      </c>
    </row>
    <row r="30" spans="1:167" ht="15.75" x14ac:dyDescent="0.25">
      <c r="A30" s="19">
        <v>20</v>
      </c>
      <c r="B30" s="19">
        <v>137764</v>
      </c>
      <c r="C30" s="19" t="s">
        <v>134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1</v>
      </c>
      <c r="J30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30" s="28">
        <f t="shared" si="5"/>
        <v>80</v>
      </c>
      <c r="L30" s="28" t="str">
        <f t="shared" si="6"/>
        <v>B</v>
      </c>
      <c r="M30" s="28">
        <f t="shared" si="7"/>
        <v>80</v>
      </c>
      <c r="N30" s="28" t="str">
        <f t="shared" si="8"/>
        <v>B</v>
      </c>
      <c r="O30" s="36">
        <v>1</v>
      </c>
      <c r="P30" s="28" t="str">
        <f t="shared" si="9"/>
        <v>Sangat terampil menyajikan persamaan dan perbedaan strategi pergerakan nasional dan menyajikannya dalam bentuk cerita sejarah</v>
      </c>
      <c r="Q30" s="39"/>
      <c r="R30" s="39" t="s">
        <v>9</v>
      </c>
      <c r="S30" s="18"/>
      <c r="T30" s="1"/>
      <c r="U30" s="1"/>
      <c r="V30" s="1"/>
      <c r="W30" s="1"/>
      <c r="X30" s="1"/>
      <c r="Y30" s="1"/>
      <c r="Z30" s="41">
        <v>80</v>
      </c>
      <c r="AA30" s="41">
        <v>85</v>
      </c>
      <c r="AB30" s="43">
        <v>84.5</v>
      </c>
      <c r="AC30" s="47">
        <v>82</v>
      </c>
      <c r="AD30" s="1"/>
      <c r="AE30" s="18"/>
      <c r="AF30" s="1"/>
      <c r="AG30" s="1"/>
      <c r="AH30" s="1"/>
      <c r="AI30" s="1"/>
      <c r="AJ30" s="1"/>
      <c r="AK30" s="41">
        <v>80</v>
      </c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9"/>
      <c r="FH30" s="50"/>
      <c r="FI30" s="50"/>
      <c r="FJ30" s="48"/>
      <c r="FK30" s="48"/>
    </row>
    <row r="31" spans="1:167" ht="15.75" x14ac:dyDescent="0.25">
      <c r="A31" s="19">
        <v>21</v>
      </c>
      <c r="B31" s="19">
        <v>137779</v>
      </c>
      <c r="C31" s="19" t="s">
        <v>135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menyajikan persamaan dan perbedaan strategi pergerakan nasional dan menyajikannya dalam bentuk cerita sejarah</v>
      </c>
      <c r="Q31" s="39"/>
      <c r="R31" s="39" t="s">
        <v>9</v>
      </c>
      <c r="S31" s="18"/>
      <c r="T31" s="1"/>
      <c r="U31" s="1"/>
      <c r="V31" s="1"/>
      <c r="W31" s="1"/>
      <c r="X31" s="1"/>
      <c r="Y31" s="1"/>
      <c r="Z31" s="42">
        <v>85</v>
      </c>
      <c r="AA31" s="42">
        <v>85</v>
      </c>
      <c r="AB31" s="44">
        <v>89</v>
      </c>
      <c r="AC31" s="47">
        <v>84</v>
      </c>
      <c r="AD31" s="1"/>
      <c r="AE31" s="18"/>
      <c r="AF31" s="1"/>
      <c r="AG31" s="1"/>
      <c r="AH31" s="1"/>
      <c r="AI31" s="1"/>
      <c r="AJ31" s="1"/>
      <c r="AK31" s="42">
        <v>85</v>
      </c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9">
        <v>10</v>
      </c>
      <c r="FH31" s="50"/>
      <c r="FI31" s="50"/>
      <c r="FJ31" s="48">
        <v>63310</v>
      </c>
      <c r="FK31" s="48">
        <v>63320</v>
      </c>
    </row>
    <row r="32" spans="1:167" ht="15.75" x14ac:dyDescent="0.25">
      <c r="A32" s="19">
        <v>22</v>
      </c>
      <c r="B32" s="19">
        <v>137794</v>
      </c>
      <c r="C32" s="19" t="s">
        <v>136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1</v>
      </c>
      <c r="J32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32" s="28">
        <f t="shared" si="5"/>
        <v>80</v>
      </c>
      <c r="L32" s="28" t="str">
        <f t="shared" si="6"/>
        <v>B</v>
      </c>
      <c r="M32" s="28">
        <f t="shared" si="7"/>
        <v>80</v>
      </c>
      <c r="N32" s="28" t="str">
        <f t="shared" si="8"/>
        <v>B</v>
      </c>
      <c r="O32" s="36">
        <v>1</v>
      </c>
      <c r="P32" s="28" t="str">
        <f t="shared" si="9"/>
        <v>Sangat terampil menyajikan persamaan dan perbedaan strategi pergerakan nasional dan menyajikannya dalam bentuk cerita sejarah</v>
      </c>
      <c r="Q32" s="39"/>
      <c r="R32" s="39" t="s">
        <v>9</v>
      </c>
      <c r="S32" s="18"/>
      <c r="T32" s="1"/>
      <c r="U32" s="1"/>
      <c r="V32" s="1"/>
      <c r="W32" s="1"/>
      <c r="X32" s="1"/>
      <c r="Y32" s="1"/>
      <c r="Z32" s="42">
        <v>80</v>
      </c>
      <c r="AA32" s="42">
        <v>81</v>
      </c>
      <c r="AB32" s="44">
        <v>88</v>
      </c>
      <c r="AC32" s="47">
        <v>84</v>
      </c>
      <c r="AD32" s="1"/>
      <c r="AE32" s="18"/>
      <c r="AF32" s="1"/>
      <c r="AG32" s="1"/>
      <c r="AH32" s="1"/>
      <c r="AI32" s="1"/>
      <c r="AJ32" s="1"/>
      <c r="AK32" s="42">
        <v>80</v>
      </c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9"/>
      <c r="FH32" s="48"/>
      <c r="FI32" s="48"/>
      <c r="FJ32" s="48"/>
      <c r="FK32" s="48"/>
    </row>
    <row r="33" spans="1:157" ht="15.75" x14ac:dyDescent="0.25">
      <c r="A33" s="19">
        <v>23</v>
      </c>
      <c r="B33" s="19">
        <v>137809</v>
      </c>
      <c r="C33" s="19" t="s">
        <v>137</v>
      </c>
      <c r="D33" s="18"/>
      <c r="E33" s="28">
        <f t="shared" si="0"/>
        <v>80</v>
      </c>
      <c r="F33" s="28" t="str">
        <f t="shared" si="1"/>
        <v>B</v>
      </c>
      <c r="G33" s="28">
        <f t="shared" si="2"/>
        <v>80</v>
      </c>
      <c r="H33" s="28" t="str">
        <f t="shared" si="3"/>
        <v>B</v>
      </c>
      <c r="I33" s="36">
        <v>1</v>
      </c>
      <c r="J33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33" s="28">
        <f t="shared" si="5"/>
        <v>80</v>
      </c>
      <c r="L33" s="28" t="str">
        <f t="shared" si="6"/>
        <v>B</v>
      </c>
      <c r="M33" s="28">
        <f t="shared" si="7"/>
        <v>80</v>
      </c>
      <c r="N33" s="28" t="str">
        <f t="shared" si="8"/>
        <v>B</v>
      </c>
      <c r="O33" s="36">
        <v>1</v>
      </c>
      <c r="P33" s="28" t="str">
        <f t="shared" si="9"/>
        <v>Sangat terampil menyajikan persamaan dan perbedaan strategi pergerakan nasional dan menyajikannya dalam bentuk cerita sejarah</v>
      </c>
      <c r="Q33" s="39"/>
      <c r="R33" s="39" t="s">
        <v>9</v>
      </c>
      <c r="S33" s="18"/>
      <c r="T33" s="1"/>
      <c r="U33" s="1"/>
      <c r="V33" s="1"/>
      <c r="W33" s="1"/>
      <c r="X33" s="1"/>
      <c r="Y33" s="1"/>
      <c r="Z33" s="42">
        <v>80</v>
      </c>
      <c r="AA33" s="42">
        <v>80</v>
      </c>
      <c r="AB33" s="44">
        <v>80</v>
      </c>
      <c r="AC33" s="47">
        <v>80</v>
      </c>
      <c r="AD33" s="1"/>
      <c r="AE33" s="18"/>
      <c r="AF33" s="1"/>
      <c r="AG33" s="1"/>
      <c r="AH33" s="1"/>
      <c r="AI33" s="1"/>
      <c r="AJ33" s="1"/>
      <c r="AK33" s="42">
        <v>80</v>
      </c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ht="15.75" x14ac:dyDescent="0.25">
      <c r="A34" s="19">
        <v>24</v>
      </c>
      <c r="B34" s="19">
        <v>137824</v>
      </c>
      <c r="C34" s="19" t="s">
        <v>138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1</v>
      </c>
      <c r="J34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34" s="28">
        <f t="shared" si="5"/>
        <v>81</v>
      </c>
      <c r="L34" s="28" t="str">
        <f t="shared" si="6"/>
        <v>B</v>
      </c>
      <c r="M34" s="28">
        <f t="shared" si="7"/>
        <v>81</v>
      </c>
      <c r="N34" s="28" t="str">
        <f t="shared" si="8"/>
        <v>B</v>
      </c>
      <c r="O34" s="36">
        <v>1</v>
      </c>
      <c r="P34" s="28" t="str">
        <f t="shared" si="9"/>
        <v>Sangat terampil menyajikan persamaan dan perbedaan strategi pergerakan nasional dan menyajikannya dalam bentuk cerita sejarah</v>
      </c>
      <c r="Q34" s="39"/>
      <c r="R34" s="39" t="s">
        <v>9</v>
      </c>
      <c r="S34" s="18"/>
      <c r="T34" s="1"/>
      <c r="U34" s="1"/>
      <c r="V34" s="1"/>
      <c r="W34" s="1"/>
      <c r="X34" s="1"/>
      <c r="Y34" s="1"/>
      <c r="Z34" s="42">
        <v>81</v>
      </c>
      <c r="AA34" s="42">
        <v>79</v>
      </c>
      <c r="AB34" s="44">
        <v>89</v>
      </c>
      <c r="AC34" s="47">
        <v>80</v>
      </c>
      <c r="AD34" s="1"/>
      <c r="AE34" s="18"/>
      <c r="AF34" s="1"/>
      <c r="AG34" s="1"/>
      <c r="AH34" s="1"/>
      <c r="AI34" s="1"/>
      <c r="AJ34" s="1"/>
      <c r="AK34" s="42">
        <v>81</v>
      </c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ht="15.75" x14ac:dyDescent="0.25">
      <c r="A35" s="19">
        <v>25</v>
      </c>
      <c r="B35" s="19">
        <v>137839</v>
      </c>
      <c r="C35" s="19" t="s">
        <v>139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1</v>
      </c>
      <c r="J35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Sangat terampil menyajikan persamaan dan perbedaan strategi pergerakan nasional dan menyajikannya dalam bentuk cerita sejarah</v>
      </c>
      <c r="Q35" s="39"/>
      <c r="R35" s="39" t="s">
        <v>9</v>
      </c>
      <c r="S35" s="18"/>
      <c r="T35" s="1"/>
      <c r="U35" s="1"/>
      <c r="V35" s="1"/>
      <c r="W35" s="1"/>
      <c r="X35" s="1"/>
      <c r="Y35" s="1"/>
      <c r="Z35" s="42">
        <v>87</v>
      </c>
      <c r="AA35" s="42">
        <v>85</v>
      </c>
      <c r="AB35" s="44">
        <v>88</v>
      </c>
      <c r="AC35" s="47">
        <v>80</v>
      </c>
      <c r="AD35" s="1"/>
      <c r="AE35" s="18"/>
      <c r="AF35" s="1"/>
      <c r="AG35" s="1"/>
      <c r="AH35" s="1"/>
      <c r="AI35" s="1"/>
      <c r="AJ35" s="1"/>
      <c r="AK35" s="42">
        <v>87</v>
      </c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ht="15.75" x14ac:dyDescent="0.25">
      <c r="A36" s="19">
        <v>26</v>
      </c>
      <c r="B36" s="19">
        <v>137854</v>
      </c>
      <c r="C36" s="19" t="s">
        <v>140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menyajikan persamaan dan perbedaan strategi pergerakan nasional dan menyajikannya dalam bentuk cerita sejarah</v>
      </c>
      <c r="Q36" s="39"/>
      <c r="R36" s="39" t="s">
        <v>9</v>
      </c>
      <c r="S36" s="18"/>
      <c r="T36" s="1"/>
      <c r="U36" s="1"/>
      <c r="V36" s="1"/>
      <c r="W36" s="1"/>
      <c r="X36" s="1"/>
      <c r="Y36" s="1"/>
      <c r="Z36" s="42">
        <v>90</v>
      </c>
      <c r="AA36" s="42">
        <v>90</v>
      </c>
      <c r="AB36" s="44">
        <v>90</v>
      </c>
      <c r="AC36" s="47">
        <v>90</v>
      </c>
      <c r="AD36" s="1"/>
      <c r="AE36" s="18"/>
      <c r="AF36" s="1"/>
      <c r="AG36" s="1"/>
      <c r="AH36" s="1"/>
      <c r="AI36" s="1"/>
      <c r="AJ36" s="1"/>
      <c r="AK36" s="42">
        <v>90</v>
      </c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ht="15.75" x14ac:dyDescent="0.25">
      <c r="A37" s="19">
        <v>27</v>
      </c>
      <c r="B37" s="19">
        <v>137869</v>
      </c>
      <c r="C37" s="19" t="s">
        <v>141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1</v>
      </c>
      <c r="J37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37" s="28">
        <f t="shared" si="5"/>
        <v>79</v>
      </c>
      <c r="L37" s="28" t="str">
        <f t="shared" si="6"/>
        <v>B</v>
      </c>
      <c r="M37" s="28">
        <f t="shared" si="7"/>
        <v>79</v>
      </c>
      <c r="N37" s="28" t="str">
        <f t="shared" si="8"/>
        <v>B</v>
      </c>
      <c r="O37" s="36">
        <v>1</v>
      </c>
      <c r="P37" s="28" t="str">
        <f t="shared" si="9"/>
        <v>Sangat terampil menyajikan persamaan dan perbedaan strategi pergerakan nasional dan menyajikannya dalam bentuk cerita sejarah</v>
      </c>
      <c r="Q37" s="39"/>
      <c r="R37" s="39" t="s">
        <v>9</v>
      </c>
      <c r="S37" s="18"/>
      <c r="T37" s="1"/>
      <c r="U37" s="1"/>
      <c r="V37" s="1"/>
      <c r="W37" s="1"/>
      <c r="X37" s="1"/>
      <c r="Y37" s="1"/>
      <c r="Z37" s="42">
        <v>79</v>
      </c>
      <c r="AA37" s="42">
        <v>75</v>
      </c>
      <c r="AB37" s="44">
        <v>85</v>
      </c>
      <c r="AC37" s="47">
        <v>80</v>
      </c>
      <c r="AD37" s="1"/>
      <c r="AE37" s="18"/>
      <c r="AF37" s="1"/>
      <c r="AG37" s="1"/>
      <c r="AH37" s="1"/>
      <c r="AI37" s="1"/>
      <c r="AJ37" s="1"/>
      <c r="AK37" s="42">
        <v>79</v>
      </c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ht="15.75" x14ac:dyDescent="0.25">
      <c r="A38" s="19">
        <v>28</v>
      </c>
      <c r="B38" s="19">
        <v>137884</v>
      </c>
      <c r="C38" s="19" t="s">
        <v>142</v>
      </c>
      <c r="D38" s="18"/>
      <c r="E38" s="28">
        <f t="shared" si="0"/>
        <v>82</v>
      </c>
      <c r="F38" s="28" t="str">
        <f t="shared" si="1"/>
        <v>B</v>
      </c>
      <c r="G38" s="28">
        <f t="shared" si="2"/>
        <v>82</v>
      </c>
      <c r="H38" s="28" t="str">
        <f t="shared" si="3"/>
        <v>B</v>
      </c>
      <c r="I38" s="36">
        <v>1</v>
      </c>
      <c r="J38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38" s="28">
        <f t="shared" si="5"/>
        <v>82</v>
      </c>
      <c r="L38" s="28" t="str">
        <f t="shared" si="6"/>
        <v>B</v>
      </c>
      <c r="M38" s="28">
        <f t="shared" si="7"/>
        <v>82</v>
      </c>
      <c r="N38" s="28" t="str">
        <f t="shared" si="8"/>
        <v>B</v>
      </c>
      <c r="O38" s="36">
        <v>1</v>
      </c>
      <c r="P38" s="28" t="str">
        <f t="shared" si="9"/>
        <v>Sangat terampil menyajikan persamaan dan perbedaan strategi pergerakan nasional dan menyajikannya dalam bentuk cerita sejarah</v>
      </c>
      <c r="Q38" s="39"/>
      <c r="R38" s="39" t="s">
        <v>9</v>
      </c>
      <c r="S38" s="18"/>
      <c r="T38" s="1"/>
      <c r="U38" s="1"/>
      <c r="V38" s="1"/>
      <c r="W38" s="1"/>
      <c r="X38" s="1"/>
      <c r="Y38" s="1"/>
      <c r="Z38" s="41">
        <v>86</v>
      </c>
      <c r="AA38" s="41">
        <v>79</v>
      </c>
      <c r="AB38" s="43">
        <v>84.5</v>
      </c>
      <c r="AC38" s="47">
        <v>80</v>
      </c>
      <c r="AD38" s="1"/>
      <c r="AE38" s="18"/>
      <c r="AF38" s="1"/>
      <c r="AG38" s="1"/>
      <c r="AH38" s="1"/>
      <c r="AI38" s="1"/>
      <c r="AJ38" s="1"/>
      <c r="AK38" s="41">
        <v>82</v>
      </c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ht="15.75" x14ac:dyDescent="0.25">
      <c r="A39" s="19">
        <v>29</v>
      </c>
      <c r="B39" s="19">
        <v>137899</v>
      </c>
      <c r="C39" s="19" t="s">
        <v>143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39" s="28">
        <f t="shared" si="5"/>
        <v>86</v>
      </c>
      <c r="L39" s="28" t="str">
        <f t="shared" si="6"/>
        <v>A</v>
      </c>
      <c r="M39" s="28">
        <f t="shared" si="7"/>
        <v>86</v>
      </c>
      <c r="N39" s="28" t="str">
        <f t="shared" si="8"/>
        <v>A</v>
      </c>
      <c r="O39" s="36">
        <v>1</v>
      </c>
      <c r="P39" s="28" t="str">
        <f t="shared" si="9"/>
        <v>Sangat terampil menyajikan persamaan dan perbedaan strategi pergerakan nasional dan menyajikannya dalam bentuk cerita sejarah</v>
      </c>
      <c r="Q39" s="39"/>
      <c r="R39" s="39" t="s">
        <v>8</v>
      </c>
      <c r="S39" s="18"/>
      <c r="T39" s="1"/>
      <c r="U39" s="1"/>
      <c r="V39" s="1"/>
      <c r="W39" s="1"/>
      <c r="X39" s="1"/>
      <c r="Y39" s="1"/>
      <c r="Z39" s="42">
        <v>86</v>
      </c>
      <c r="AA39" s="42">
        <v>81</v>
      </c>
      <c r="AB39" s="44">
        <v>87.5</v>
      </c>
      <c r="AC39" s="47">
        <v>86</v>
      </c>
      <c r="AD39" s="1"/>
      <c r="AE39" s="18"/>
      <c r="AF39" s="1"/>
      <c r="AG39" s="1"/>
      <c r="AH39" s="1"/>
      <c r="AI39" s="1"/>
      <c r="AJ39" s="1"/>
      <c r="AK39" s="42">
        <v>86</v>
      </c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ht="15.75" x14ac:dyDescent="0.25">
      <c r="A40" s="19">
        <v>30</v>
      </c>
      <c r="B40" s="19">
        <v>137914</v>
      </c>
      <c r="C40" s="19" t="s">
        <v>144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1</v>
      </c>
      <c r="J40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40" s="28">
        <f t="shared" si="5"/>
        <v>78</v>
      </c>
      <c r="L40" s="28" t="str">
        <f t="shared" si="6"/>
        <v>B</v>
      </c>
      <c r="M40" s="28">
        <f t="shared" si="7"/>
        <v>78</v>
      </c>
      <c r="N40" s="28" t="str">
        <f t="shared" si="8"/>
        <v>B</v>
      </c>
      <c r="O40" s="36">
        <v>1</v>
      </c>
      <c r="P40" s="28" t="str">
        <f t="shared" si="9"/>
        <v>Sangat terampil menyajikan persamaan dan perbedaan strategi pergerakan nasional dan menyajikannya dalam bentuk cerita sejarah</v>
      </c>
      <c r="Q40" s="39"/>
      <c r="R40" s="39" t="s">
        <v>9</v>
      </c>
      <c r="S40" s="18"/>
      <c r="T40" s="1"/>
      <c r="U40" s="1"/>
      <c r="V40" s="1"/>
      <c r="W40" s="1"/>
      <c r="X40" s="1"/>
      <c r="Y40" s="1"/>
      <c r="Z40" s="42">
        <v>78</v>
      </c>
      <c r="AA40" s="42">
        <v>75</v>
      </c>
      <c r="AB40" s="44">
        <v>84.5</v>
      </c>
      <c r="AC40" s="47">
        <v>80</v>
      </c>
      <c r="AD40" s="1"/>
      <c r="AE40" s="18"/>
      <c r="AF40" s="1"/>
      <c r="AG40" s="1"/>
      <c r="AH40" s="1"/>
      <c r="AI40" s="1"/>
      <c r="AJ40" s="1"/>
      <c r="AK40" s="42">
        <v>78</v>
      </c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ht="15.75" x14ac:dyDescent="0.25">
      <c r="A41" s="19">
        <v>31</v>
      </c>
      <c r="B41" s="19">
        <v>137929</v>
      </c>
      <c r="C41" s="19" t="s">
        <v>145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1</v>
      </c>
      <c r="P41" s="28" t="str">
        <f t="shared" si="9"/>
        <v>Sangat terampil menyajikan persamaan dan perbedaan strategi pergerakan nasional dan menyajikannya dalam bentuk cerita sejarah</v>
      </c>
      <c r="Q41" s="39"/>
      <c r="R41" s="39" t="s">
        <v>8</v>
      </c>
      <c r="S41" s="18"/>
      <c r="T41" s="1"/>
      <c r="U41" s="1"/>
      <c r="V41" s="1"/>
      <c r="W41" s="1"/>
      <c r="X41" s="1"/>
      <c r="Y41" s="1"/>
      <c r="Z41" s="42">
        <v>84</v>
      </c>
      <c r="AA41" s="42">
        <v>87</v>
      </c>
      <c r="AB41" s="44">
        <v>90</v>
      </c>
      <c r="AC41" s="47">
        <v>88</v>
      </c>
      <c r="AD41" s="1"/>
      <c r="AE41" s="18"/>
      <c r="AF41" s="1"/>
      <c r="AG41" s="1"/>
      <c r="AH41" s="1"/>
      <c r="AI41" s="1"/>
      <c r="AJ41" s="1"/>
      <c r="AK41" s="42">
        <v>84</v>
      </c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ht="15.75" x14ac:dyDescent="0.25">
      <c r="A42" s="19">
        <v>32</v>
      </c>
      <c r="B42" s="19">
        <v>137944</v>
      </c>
      <c r="C42" s="19" t="s">
        <v>146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terampil menyajikan persamaan dan perbedaan strategi pergerakan nasional dan menyajikannya dalam bentuk cerita sejarah</v>
      </c>
      <c r="Q42" s="39"/>
      <c r="R42" s="39" t="s">
        <v>8</v>
      </c>
      <c r="S42" s="18"/>
      <c r="T42" s="1"/>
      <c r="U42" s="1"/>
      <c r="V42" s="1"/>
      <c r="W42" s="1"/>
      <c r="X42" s="1"/>
      <c r="Y42" s="1"/>
      <c r="Z42" s="42">
        <v>96</v>
      </c>
      <c r="AA42" s="42">
        <v>85</v>
      </c>
      <c r="AB42" s="44">
        <v>92</v>
      </c>
      <c r="AC42" s="47">
        <v>84</v>
      </c>
      <c r="AD42" s="1"/>
      <c r="AE42" s="18"/>
      <c r="AF42" s="1"/>
      <c r="AG42" s="1"/>
      <c r="AH42" s="1"/>
      <c r="AI42" s="1"/>
      <c r="AJ42" s="1"/>
      <c r="AK42" s="42">
        <v>88</v>
      </c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ht="15.75" x14ac:dyDescent="0.25">
      <c r="A43" s="19">
        <v>33</v>
      </c>
      <c r="B43" s="19">
        <v>137959</v>
      </c>
      <c r="C43" s="19" t="s">
        <v>147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1</v>
      </c>
      <c r="J43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43" s="28">
        <f t="shared" si="5"/>
        <v>80</v>
      </c>
      <c r="L43" s="28" t="str">
        <f t="shared" si="6"/>
        <v>B</v>
      </c>
      <c r="M43" s="28">
        <f t="shared" si="7"/>
        <v>80</v>
      </c>
      <c r="N43" s="28" t="str">
        <f t="shared" si="8"/>
        <v>B</v>
      </c>
      <c r="O43" s="36">
        <v>1</v>
      </c>
      <c r="P43" s="28" t="str">
        <f t="shared" si="9"/>
        <v>Sangat terampil menyajikan persamaan dan perbedaan strategi pergerakan nasional dan menyajikannya dalam bentuk cerita sejarah</v>
      </c>
      <c r="Q43" s="39"/>
      <c r="R43" s="39" t="s">
        <v>8</v>
      </c>
      <c r="S43" s="18"/>
      <c r="T43" s="1"/>
      <c r="U43" s="1"/>
      <c r="V43" s="1"/>
      <c r="W43" s="1"/>
      <c r="X43" s="1"/>
      <c r="Y43" s="1"/>
      <c r="Z43" s="42">
        <v>75</v>
      </c>
      <c r="AA43" s="42">
        <v>87</v>
      </c>
      <c r="AB43" s="44">
        <v>90</v>
      </c>
      <c r="AC43" s="47">
        <v>84</v>
      </c>
      <c r="AD43" s="1"/>
      <c r="AE43" s="18"/>
      <c r="AF43" s="1"/>
      <c r="AG43" s="1"/>
      <c r="AH43" s="1"/>
      <c r="AI43" s="1"/>
      <c r="AJ43" s="1"/>
      <c r="AK43" s="42">
        <v>80</v>
      </c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ht="15.75" x14ac:dyDescent="0.25">
      <c r="A44" s="19">
        <v>34</v>
      </c>
      <c r="B44" s="19">
        <v>137974</v>
      </c>
      <c r="C44" s="19" t="s">
        <v>148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1</v>
      </c>
      <c r="P44" s="28" t="str">
        <f t="shared" si="9"/>
        <v>Sangat terampil menyajikan persamaan dan perbedaan strategi pergerakan nasional dan menyajikannya dalam bentuk cerita sejarah</v>
      </c>
      <c r="Q44" s="39"/>
      <c r="R44" s="39" t="s">
        <v>8</v>
      </c>
      <c r="S44" s="18"/>
      <c r="T44" s="1"/>
      <c r="U44" s="1"/>
      <c r="V44" s="1"/>
      <c r="W44" s="1"/>
      <c r="X44" s="1"/>
      <c r="Y44" s="1"/>
      <c r="Z44" s="42">
        <v>83</v>
      </c>
      <c r="AA44" s="42">
        <v>85</v>
      </c>
      <c r="AB44" s="44">
        <v>90</v>
      </c>
      <c r="AC44" s="47">
        <v>86</v>
      </c>
      <c r="AD44" s="1"/>
      <c r="AE44" s="18"/>
      <c r="AF44" s="1"/>
      <c r="AG44" s="1"/>
      <c r="AH44" s="1"/>
      <c r="AI44" s="1"/>
      <c r="AJ44" s="1"/>
      <c r="AK44" s="42">
        <v>83</v>
      </c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ht="15.75" x14ac:dyDescent="0.25">
      <c r="A45" s="19">
        <v>35</v>
      </c>
      <c r="B45" s="19">
        <v>137989</v>
      </c>
      <c r="C45" s="19" t="s">
        <v>149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1</v>
      </c>
      <c r="J45" s="28" t="str">
        <f t="shared" si="4"/>
        <v>Memiliki kemampuan menganalisis respon bangsa Indonesia terhadap imperialisme dan kolonialisme bangsa barat, namun perlu peningkatan pemahaman akar-akar nasionalisme Indonesia dan pengaruhnya masa kini</v>
      </c>
      <c r="K45" s="28">
        <f t="shared" si="5"/>
        <v>78</v>
      </c>
      <c r="L45" s="28" t="str">
        <f t="shared" si="6"/>
        <v>B</v>
      </c>
      <c r="M45" s="28">
        <f t="shared" si="7"/>
        <v>78</v>
      </c>
      <c r="N45" s="28" t="str">
        <f t="shared" si="8"/>
        <v>B</v>
      </c>
      <c r="O45" s="36">
        <v>1</v>
      </c>
      <c r="P45" s="28" t="str">
        <f t="shared" si="9"/>
        <v>Sangat terampil menyajikan persamaan dan perbedaan strategi pergerakan nasional dan menyajikannya dalam bentuk cerita sejarah</v>
      </c>
      <c r="Q45" s="39"/>
      <c r="R45" s="39" t="s">
        <v>9</v>
      </c>
      <c r="S45" s="18"/>
      <c r="T45" s="1"/>
      <c r="U45" s="1"/>
      <c r="V45" s="1"/>
      <c r="W45" s="1"/>
      <c r="X45" s="1"/>
      <c r="Y45" s="1"/>
      <c r="Z45" s="45">
        <v>78</v>
      </c>
      <c r="AA45" s="45">
        <v>75</v>
      </c>
      <c r="AB45" s="46">
        <v>83</v>
      </c>
      <c r="AC45" s="47">
        <v>80</v>
      </c>
      <c r="AD45" s="1"/>
      <c r="AE45" s="18"/>
      <c r="AF45" s="1"/>
      <c r="AG45" s="1"/>
      <c r="AH45" s="1"/>
      <c r="AI45" s="1"/>
      <c r="AJ45" s="1"/>
      <c r="AK45" s="45">
        <v>78</v>
      </c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83.8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XI-IPS 1</vt:lpstr>
      <vt:lpstr>XI-IPS 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2020-06-08T14:40:06Z</dcterms:modified>
  <cp:category/>
</cp:coreProperties>
</file>