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2"/>
  </bookViews>
  <sheets>
    <sheet name="XI-MIPA 1" sheetId="1" r:id="rId1"/>
    <sheet name="XI-MIPA 2" sheetId="2" r:id="rId2"/>
    <sheet name="XI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K53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F11" i="2"/>
  <c r="E11" i="2"/>
  <c r="K55" i="1"/>
  <c r="K53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2" i="1" l="1"/>
  <c r="K54" i="2"/>
  <c r="K52" i="2"/>
  <c r="K52" i="3"/>
  <c r="K54" i="3"/>
</calcChain>
</file>

<file path=xl/sharedStrings.xml><?xml version="1.0" encoding="utf-8"?>
<sst xmlns="http://schemas.openxmlformats.org/spreadsheetml/2006/main" count="580" uniqueCount="203">
  <si>
    <t>DAFTAR NILAI SISWA SMAN 9 SEMARANG SEMESTER GENAP TAHUN PELAJARAN 2019/2020</t>
  </si>
  <si>
    <t>Guru :</t>
  </si>
  <si>
    <t>Dra. Erna Sulistianingsih</t>
  </si>
  <si>
    <t>Kelas XI-MIPA 1</t>
  </si>
  <si>
    <t>Mapel :</t>
  </si>
  <si>
    <t>Matematika [ Kelompok A (Wajib) ]</t>
  </si>
  <si>
    <t>didownload 11/06/2020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</si>
  <si>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</si>
  <si>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</si>
  <si>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</si>
  <si>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</si>
  <si>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</si>
  <si>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</si>
  <si>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</si>
  <si>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</si>
  <si>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</si>
  <si>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</si>
  <si>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</si>
  <si>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</si>
  <si>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</si>
  <si>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</si>
  <si>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</si>
  <si>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</si>
  <si>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</si>
  <si>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</si>
  <si>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</si>
  <si>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</si>
  <si>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</si>
  <si>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</si>
  <si>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</si>
  <si>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</si>
  <si>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</si>
  <si>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</si>
  <si>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</si>
  <si>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</si>
  <si>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</si>
  <si>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</si>
  <si>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</si>
  <si>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</si>
  <si>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</si>
  <si>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</si>
  <si>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</si>
  <si>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</si>
  <si>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</si>
  <si>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</si>
  <si>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</si>
  <si>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</si>
  <si>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</si>
  <si>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</si>
  <si>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</si>
  <si>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</si>
  <si>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</si>
  <si>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</si>
  <si>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</si>
  <si>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</si>
  <si>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</si>
  <si>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</si>
  <si>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</si>
  <si>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</si>
  <si>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</si>
  <si>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</si>
  <si>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</si>
  <si>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</si>
  <si>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</si>
  <si>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</si>
  <si>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</si>
  <si>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</si>
  <si>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</si>
  <si>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Memiliki kemampuan untuk menjelaskan dan menganalisis teori Limit, Turunan dan Integral</t>
  </si>
  <si>
    <t>Sangat terampil dalam menyelesaikan masalah terkait materi Limit, Turunan, dan Integral.</t>
  </si>
  <si>
    <t>AURELLIA DEBY SALSABILA</t>
  </si>
  <si>
    <t>CUCU FEBRY ASTRIYANI</t>
  </si>
  <si>
    <t>Memiliki kemampuan untuk menjelaskan dan menganalisis teori Limit, Turunan, namun perlu ditingkatkan pemahaman terhadap teori Integral</t>
  </si>
  <si>
    <t>Terampil dalam menyelesaikan masalah terkait materi Limit, Turunan, namun perlu ditingkatkan untuk materi Integral.</t>
  </si>
  <si>
    <t>DANNU WAHYU KURNIAWAN</t>
  </si>
  <si>
    <t>DELLA HIKMATUL MAULA</t>
  </si>
  <si>
    <t>Memiliki kemampuan untuk menjelaskan dan menganalisis teori Limit, namun perlu ditingkatkan pemahaman terhadap teori Turunan dan Integral</t>
  </si>
  <si>
    <t>Terampil dalam menyelesaikan masalah terkait materi Limit, namun perlu ditingkatkan untuk materi Turunan dan Integral.</t>
  </si>
  <si>
    <t>DIVA REGINA AL GHIBTHAH</t>
  </si>
  <si>
    <t>EKO NUR AHMAD BAEHAQI</t>
  </si>
  <si>
    <t>Memiliki kemampuan untuk menjelaskan dan menganalisis teori integral, namun perlu ditingkatkan pemahaman terhadap teori limit dan turunan</t>
  </si>
  <si>
    <t>Terampil dalam menyelesaikan masalah terkait materi integral, namun perlu ditingkatkan untuk materi limit dan turunan.</t>
  </si>
  <si>
    <t>FILIH AYU PUTRI NURKARIMAH</t>
  </si>
  <si>
    <t>FIRDA AYU DWI ARYANTI</t>
  </si>
  <si>
    <t>Memiliki kemampuan untuk menjelaskan dan menganalisis teori turunan, integral namun perlu ditingkatkan pemahaman terhadap teori limit</t>
  </si>
  <si>
    <t>Terampil dalam menyelesaikan masalah terkait materi turunan, integral namun perlu ditingkatkan untuk materi limit.</t>
  </si>
  <si>
    <t>GIANCA NASYA MAHARANI</t>
  </si>
  <si>
    <t>HEADLIN NATASYA URBA</t>
  </si>
  <si>
    <t>Memiliki kemampuan untuk menjelaskan dan menganalisis teori limit, integral namun perlu ditingkatkan pemahaman terhadap teori turunan</t>
  </si>
  <si>
    <t>Terampil dalam menyelesaikan masalah terkait materi limit, integral namun perlu ditingkatkan untuk materi turunan.</t>
  </si>
  <si>
    <t>ILHAM AJI PRATAMA</t>
  </si>
  <si>
    <t>ILHAM HUSEIN SUDRAJAD</t>
  </si>
  <si>
    <t>Predikat &amp; Deskripsi Keterampilan</t>
  </si>
  <si>
    <t>Memiliki kemampuan untuk menjelaskan dan menganalisis teori turunan, namun perlu ditingkatkan pemahaman terhadap teori limit dan integral</t>
  </si>
  <si>
    <t>Terampil dalam menyelesaikan masalah terkait materi turunan, namun perlu ditingkatkan untuk materi limit dan integral.</t>
  </si>
  <si>
    <t>JOEFANI ADHI PRATAMA</t>
  </si>
  <si>
    <t>JULIANA PRATIWI PUTRI ARDIANSYAH</t>
  </si>
  <si>
    <t>Perlu peningkatan pemahaman terhadap teori Limit, Turunan dan Integral</t>
  </si>
  <si>
    <t>Perlu peningkatan kemampuan untuk menyelesaikan masalah terkait materi Limit, Turunan dan Integral.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</si>
  <si>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</si>
  <si>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</si>
  <si>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</si>
  <si>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</si>
  <si>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</si>
  <si>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</si>
  <si>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</si>
  <si>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</si>
  <si>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</si>
  <si>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</si>
  <si>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</si>
  <si>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</si>
  <si>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</si>
  <si>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'AINI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</si>
  <si>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</si>
  <si>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</si>
  <si>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</si>
  <si>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</si>
  <si>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</si>
  <si>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</si>
  <si>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</si>
  <si>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</si>
  <si>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</si>
  <si>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</si>
  <si>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</si>
  <si>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</si>
  <si>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</si>
  <si>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</si>
  <si>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</si>
  <si>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</si>
  <si>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</si>
  <si>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19601030 198611 2 001</t>
  </si>
  <si>
    <t>Kelas XI-MIPA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</si>
  <si>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</si>
  <si>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</si>
  <si>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</si>
  <si>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</si>
  <si>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</si>
  <si>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</si>
  <si>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</si>
  <si>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</si>
  <si>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</si>
  <si>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</si>
  <si>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</si>
  <si>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</si>
  <si>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</si>
  <si>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</si>
  <si>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</si>
  <si>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</si>
  <si>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</si>
  <si>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</si>
  <si>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</si>
  <si>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</si>
  <si>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</si>
  <si>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</si>
  <si>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</si>
  <si>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</si>
  <si>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</si>
  <si>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</si>
  <si>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</si>
  <si>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</si>
  <si>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</si>
  <si>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</si>
  <si>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</si>
  <si>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</si>
  <si>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</si>
  <si>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</si>
  <si>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</si>
  <si>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Kelas XI-MIPA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</si>
  <si>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</si>
  <si>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</si>
  <si>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</si>
  <si>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</si>
  <si>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</si>
  <si>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</si>
  <si>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</si>
  <si>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</si>
  <si>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</si>
  <si>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</si>
  <si>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</si>
  <si>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FA'IQ HARDIYAN FARID GUNARTO</t>
  </si>
  <si>
    <t>FATHIYAH DHIYA 'ULHAQ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</si>
  <si>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</si>
  <si>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</si>
  <si>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</si>
  <si>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</si>
  <si>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</si>
  <si>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NUR'AINI</t>
  </si>
  <si>
    <t>MAULAND ANGGARA DHARMAYUDHA</t>
  </si>
  <si>
    <t>MUCHAMAD IRZA MAHENDRA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</si>
  <si>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</si>
  <si>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</si>
  <si>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</si>
  <si>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</si>
  <si>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</si>
  <si>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</si>
  <si>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</si>
  <si>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</si>
  <si>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</si>
  <si>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</si>
  <si>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</si>
  <si>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</si>
  <si>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</si>
  <si>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YUSUF WAHIYA LENGGANA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</si>
</sst>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139026</v>
      </c>
      <c r="C11" s="19" t="s">
        <v>55</v>
      </c>
      <c r="D11" s="18"/>
      <c r="E11" s="28">
        <f t="shared" ref="E11:E50" si="0">IF((COUNTA(T11:AC11)&gt;0),(ROUND((AVERAGE(T11:AC11)),0)),"")</f>
        <v>70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70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teori Limit, namun perlu ditingkatkan pemahaman terhadap teori Turunan dan Integral</v>
      </c>
      <c r="K11" s="28">
        <f t="shared" ref="K11:K50" si="5">IF((COUNTA(AF11:AO11)&gt;0),AVERAGE(AF11:AO11),"")</f>
        <v>75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75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menyelesaikan masalah terkait materi Limit, namun perlu ditingkatkan untuk materi Turunan dan Integral.</v>
      </c>
      <c r="Q11" s="39"/>
      <c r="R11" s="39" t="s">
        <v>8</v>
      </c>
      <c r="S11" s="18"/>
      <c r="T11" s="1">
        <v>70</v>
      </c>
      <c r="U11" s="1">
        <v>60</v>
      </c>
      <c r="V11" s="1">
        <v>75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65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139041</v>
      </c>
      <c r="C12" s="19" t="s">
        <v>58</v>
      </c>
      <c r="D12" s="18"/>
      <c r="E12" s="28">
        <f t="shared" si="0"/>
        <v>96</v>
      </c>
      <c r="F12" s="28" t="str">
        <f t="shared" si="1"/>
        <v>A</v>
      </c>
      <c r="G12" s="28">
        <f t="shared" si="2"/>
        <v>96</v>
      </c>
      <c r="H12" s="28" t="str">
        <f t="shared" si="3"/>
        <v>A</v>
      </c>
      <c r="I12" s="36">
        <v>1</v>
      </c>
      <c r="J12" s="28" t="str">
        <f t="shared" si="4"/>
        <v>Memiliki kemampuan untuk menjelaskan dan menganalisis teori Limit, Turunan dan Integral</v>
      </c>
      <c r="K12" s="28">
        <f t="shared" si="5"/>
        <v>92</v>
      </c>
      <c r="L12" s="28" t="str">
        <f t="shared" si="6"/>
        <v>A</v>
      </c>
      <c r="M12" s="28">
        <f t="shared" si="7"/>
        <v>92</v>
      </c>
      <c r="N12" s="28" t="str">
        <f t="shared" si="8"/>
        <v>A</v>
      </c>
      <c r="O12" s="36">
        <v>1</v>
      </c>
      <c r="P12" s="28" t="str">
        <f t="shared" si="9"/>
        <v>Sangat terampil dalam menyelesaikan masalah terkait materi Limit, Turunan, dan Integral.</v>
      </c>
      <c r="Q12" s="39"/>
      <c r="R12" s="39" t="s">
        <v>8</v>
      </c>
      <c r="S12" s="18"/>
      <c r="T12" s="1">
        <v>94</v>
      </c>
      <c r="U12" s="1">
        <v>100</v>
      </c>
      <c r="V12" s="1">
        <v>93</v>
      </c>
      <c r="W12" s="1">
        <v>95</v>
      </c>
      <c r="X12" s="1"/>
      <c r="Y12" s="1"/>
      <c r="Z12" s="1"/>
      <c r="AA12" s="1"/>
      <c r="AB12" s="1"/>
      <c r="AC12" s="1"/>
      <c r="AD12" s="1"/>
      <c r="AE12" s="18"/>
      <c r="AF12" s="1">
        <v>96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139056</v>
      </c>
      <c r="C13" s="19" t="s">
        <v>67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3</v>
      </c>
      <c r="J13" s="28" t="str">
        <f t="shared" si="4"/>
        <v>Memiliki kemampuan untuk menjelaskan dan menganalisis teori Limit, namun perlu ditingkatkan pemahaman terhadap teori Turunan dan Integral</v>
      </c>
      <c r="K13" s="28">
        <f t="shared" si="5"/>
        <v>77</v>
      </c>
      <c r="L13" s="28" t="str">
        <f t="shared" si="6"/>
        <v>B</v>
      </c>
      <c r="M13" s="28">
        <f t="shared" si="7"/>
        <v>77</v>
      </c>
      <c r="N13" s="28" t="str">
        <f t="shared" si="8"/>
        <v>B</v>
      </c>
      <c r="O13" s="36">
        <v>3</v>
      </c>
      <c r="P13" s="28" t="str">
        <f t="shared" si="9"/>
        <v>Terampil dalam menyelesaikan masalah terkait materi Limit, namun perlu ditingkatkan untuk materi Turunan dan Integral.</v>
      </c>
      <c r="Q13" s="39"/>
      <c r="R13" s="39" t="s">
        <v>8</v>
      </c>
      <c r="S13" s="18"/>
      <c r="T13" s="1">
        <v>85</v>
      </c>
      <c r="U13" s="1">
        <v>76</v>
      </c>
      <c r="V13" s="1">
        <v>75</v>
      </c>
      <c r="W13" s="1">
        <v>75</v>
      </c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>
        <v>70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59281</v>
      </c>
      <c r="FK13" s="41">
        <v>59291</v>
      </c>
    </row>
    <row r="14" spans="1:167" x14ac:dyDescent="0.25">
      <c r="A14" s="19">
        <v>4</v>
      </c>
      <c r="B14" s="19">
        <v>139071</v>
      </c>
      <c r="C14" s="19" t="s">
        <v>70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untuk menjelaskan dan menganalisis teori Limit, Turunan dan Integral</v>
      </c>
      <c r="K14" s="28">
        <f t="shared" si="5"/>
        <v>86.666666666666671</v>
      </c>
      <c r="L14" s="28" t="str">
        <f t="shared" si="6"/>
        <v>A</v>
      </c>
      <c r="M14" s="28">
        <f t="shared" si="7"/>
        <v>86.666666666666671</v>
      </c>
      <c r="N14" s="28" t="str">
        <f t="shared" si="8"/>
        <v>A</v>
      </c>
      <c r="O14" s="36">
        <v>1</v>
      </c>
      <c r="P14" s="28" t="str">
        <f t="shared" si="9"/>
        <v>Sangat terampil dalam menyelesaikan masalah terkait materi Limit, Turunan, dan Integral.</v>
      </c>
      <c r="Q14" s="39"/>
      <c r="R14" s="39" t="s">
        <v>8</v>
      </c>
      <c r="S14" s="18"/>
      <c r="T14" s="1">
        <v>82</v>
      </c>
      <c r="U14" s="1">
        <v>88</v>
      </c>
      <c r="V14" s="1">
        <v>78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139086</v>
      </c>
      <c r="C15" s="19" t="s">
        <v>71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untuk menjelaskan dan menganalisis teori Limit, Turunan, namun perlu ditingkatkan pemahaman terhadap teori Integral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dalam menyelesaikan masalah terkait materi Limit, Turunan, dan Integral.</v>
      </c>
      <c r="Q15" s="39"/>
      <c r="R15" s="39" t="s">
        <v>8</v>
      </c>
      <c r="S15" s="18"/>
      <c r="T15" s="1">
        <v>77</v>
      </c>
      <c r="U15" s="1">
        <v>80</v>
      </c>
      <c r="V15" s="1">
        <v>79</v>
      </c>
      <c r="W15" s="1">
        <v>98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59282</v>
      </c>
      <c r="FK15" s="41">
        <v>59292</v>
      </c>
    </row>
    <row r="16" spans="1:167" x14ac:dyDescent="0.25">
      <c r="A16" s="19">
        <v>6</v>
      </c>
      <c r="B16" s="19">
        <v>139101</v>
      </c>
      <c r="C16" s="19" t="s">
        <v>74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untuk menjelaskan dan menganalisis teori Limit, Turunan, namun perlu ditingkatkan pemahaman terhadap teori Integral</v>
      </c>
      <c r="K16" s="28">
        <f t="shared" si="5"/>
        <v>83.333333333333329</v>
      </c>
      <c r="L16" s="28" t="str">
        <f t="shared" si="6"/>
        <v>B</v>
      </c>
      <c r="M16" s="28">
        <f t="shared" si="7"/>
        <v>83.333333333333329</v>
      </c>
      <c r="N16" s="28" t="str">
        <f t="shared" si="8"/>
        <v>B</v>
      </c>
      <c r="O16" s="36">
        <v>2</v>
      </c>
      <c r="P16" s="28" t="str">
        <f t="shared" si="9"/>
        <v>Terampil dalam menyelesaikan masalah terkait materi Limit, Turunan, namun perlu ditingkatkan untuk materi Integral.</v>
      </c>
      <c r="Q16" s="39"/>
      <c r="R16" s="39" t="s">
        <v>8</v>
      </c>
      <c r="S16" s="18"/>
      <c r="T16" s="1">
        <v>70</v>
      </c>
      <c r="U16" s="1">
        <v>74</v>
      </c>
      <c r="V16" s="1">
        <v>80</v>
      </c>
      <c r="W16" s="1">
        <v>98</v>
      </c>
      <c r="X16" s="1"/>
      <c r="Y16" s="1"/>
      <c r="Z16" s="1"/>
      <c r="AA16" s="1"/>
      <c r="AB16" s="1"/>
      <c r="AC16" s="1"/>
      <c r="AD16" s="1"/>
      <c r="AE16" s="18"/>
      <c r="AF16" s="1">
        <v>75</v>
      </c>
      <c r="AG16" s="1">
        <v>85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139116</v>
      </c>
      <c r="C17" s="19" t="s">
        <v>75</v>
      </c>
      <c r="D17" s="18"/>
      <c r="E17" s="28">
        <f t="shared" si="0"/>
        <v>95</v>
      </c>
      <c r="F17" s="28" t="str">
        <f t="shared" si="1"/>
        <v>A</v>
      </c>
      <c r="G17" s="28">
        <f t="shared" si="2"/>
        <v>95</v>
      </c>
      <c r="H17" s="28" t="str">
        <f t="shared" si="3"/>
        <v>A</v>
      </c>
      <c r="I17" s="36">
        <v>1</v>
      </c>
      <c r="J17" s="28" t="str">
        <f t="shared" si="4"/>
        <v>Memiliki kemampuan untuk menjelaskan dan menganalisis teori Limit, Turunan dan Integral</v>
      </c>
      <c r="K17" s="28">
        <f t="shared" si="5"/>
        <v>92</v>
      </c>
      <c r="L17" s="28" t="str">
        <f t="shared" si="6"/>
        <v>A</v>
      </c>
      <c r="M17" s="28">
        <f t="shared" si="7"/>
        <v>92</v>
      </c>
      <c r="N17" s="28" t="str">
        <f t="shared" si="8"/>
        <v>A</v>
      </c>
      <c r="O17" s="36">
        <v>1</v>
      </c>
      <c r="P17" s="28" t="str">
        <f t="shared" si="9"/>
        <v>Sangat terampil dalam menyelesaikan masalah terkait materi Limit, Turunan, dan Integral.</v>
      </c>
      <c r="Q17" s="39"/>
      <c r="R17" s="39" t="s">
        <v>8</v>
      </c>
      <c r="S17" s="18"/>
      <c r="T17" s="1">
        <v>95</v>
      </c>
      <c r="U17" s="1">
        <v>92</v>
      </c>
      <c r="V17" s="1">
        <v>93</v>
      </c>
      <c r="W17" s="1">
        <v>98</v>
      </c>
      <c r="X17" s="1"/>
      <c r="Y17" s="1"/>
      <c r="Z17" s="1"/>
      <c r="AA17" s="1"/>
      <c r="AB17" s="1"/>
      <c r="AC17" s="1"/>
      <c r="AD17" s="1"/>
      <c r="AE17" s="18"/>
      <c r="AF17" s="1">
        <v>96</v>
      </c>
      <c r="AG17" s="1">
        <v>90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59283</v>
      </c>
      <c r="FK17" s="41">
        <v>59293</v>
      </c>
    </row>
    <row r="18" spans="1:167" x14ac:dyDescent="0.25">
      <c r="A18" s="19">
        <v>8</v>
      </c>
      <c r="B18" s="19">
        <v>139131</v>
      </c>
      <c r="C18" s="19" t="s">
        <v>78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untuk menjelaskan dan menganalisis teori Limit, Turunan, namun perlu ditingkatkan pemahaman terhadap teori Integral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dalam menyelesaikan masalah terkait materi Limit, Turunan, dan Integral.</v>
      </c>
      <c r="Q18" s="39"/>
      <c r="R18" s="39" t="s">
        <v>8</v>
      </c>
      <c r="S18" s="18"/>
      <c r="T18" s="1">
        <v>80</v>
      </c>
      <c r="U18" s="1">
        <v>85</v>
      </c>
      <c r="V18" s="1">
        <v>80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139146</v>
      </c>
      <c r="C19" s="19" t="s">
        <v>79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untuk menjelaskan dan menganalisis teori Limit, Turunan dan Integral</v>
      </c>
      <c r="K19" s="28">
        <f t="shared" si="5"/>
        <v>88.666666666666671</v>
      </c>
      <c r="L19" s="28" t="str">
        <f t="shared" si="6"/>
        <v>A</v>
      </c>
      <c r="M19" s="28">
        <f t="shared" si="7"/>
        <v>88.666666666666671</v>
      </c>
      <c r="N19" s="28" t="str">
        <f t="shared" si="8"/>
        <v>A</v>
      </c>
      <c r="O19" s="36">
        <v>1</v>
      </c>
      <c r="P19" s="28" t="str">
        <f t="shared" si="9"/>
        <v>Sangat terampil dalam menyelesaikan masalah terkait materi Limit, Turunan, dan Integral.</v>
      </c>
      <c r="Q19" s="39"/>
      <c r="R19" s="39" t="s">
        <v>8</v>
      </c>
      <c r="S19" s="18"/>
      <c r="T19" s="1">
        <v>88</v>
      </c>
      <c r="U19" s="1">
        <v>82</v>
      </c>
      <c r="V19" s="1">
        <v>88</v>
      </c>
      <c r="W19" s="1">
        <v>95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90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59284</v>
      </c>
      <c r="FK19" s="41">
        <v>59294</v>
      </c>
    </row>
    <row r="20" spans="1:167" x14ac:dyDescent="0.25">
      <c r="A20" s="19">
        <v>10</v>
      </c>
      <c r="B20" s="19">
        <v>139161</v>
      </c>
      <c r="C20" s="19" t="s">
        <v>82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untuk menjelaskan dan menganalisis teori Limit, Turunan, namun perlu ditingkatkan pemahaman terhadap teori Integral</v>
      </c>
      <c r="K20" s="28">
        <f t="shared" si="5"/>
        <v>84.666666666666671</v>
      </c>
      <c r="L20" s="28" t="str">
        <f t="shared" si="6"/>
        <v>A</v>
      </c>
      <c r="M20" s="28">
        <f t="shared" si="7"/>
        <v>84.666666666666671</v>
      </c>
      <c r="N20" s="28" t="str">
        <f t="shared" si="8"/>
        <v>A</v>
      </c>
      <c r="O20" s="36">
        <v>1</v>
      </c>
      <c r="P20" s="28" t="str">
        <f t="shared" si="9"/>
        <v>Sangat terampil dalam menyelesaikan masalah terkait materi Limit, Turunan, dan Integral.</v>
      </c>
      <c r="Q20" s="39"/>
      <c r="R20" s="39" t="s">
        <v>8</v>
      </c>
      <c r="S20" s="18"/>
      <c r="T20" s="1">
        <v>86</v>
      </c>
      <c r="U20" s="1">
        <v>76</v>
      </c>
      <c r="V20" s="1">
        <v>82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139176</v>
      </c>
      <c r="C21" s="19" t="s">
        <v>83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untuk menjelaskan dan menganalisis teori Limit, Turunan dan Integral</v>
      </c>
      <c r="K21" s="28">
        <f t="shared" si="5"/>
        <v>88.333333333333329</v>
      </c>
      <c r="L21" s="28" t="str">
        <f t="shared" si="6"/>
        <v>A</v>
      </c>
      <c r="M21" s="28">
        <f t="shared" si="7"/>
        <v>88.333333333333329</v>
      </c>
      <c r="N21" s="28" t="str">
        <f t="shared" si="8"/>
        <v>A</v>
      </c>
      <c r="O21" s="36">
        <v>1</v>
      </c>
      <c r="P21" s="28" t="str">
        <f t="shared" si="9"/>
        <v>Sangat terampil dalam menyelesaikan masalah terkait materi Limit, Turunan, dan Integral.</v>
      </c>
      <c r="Q21" s="39"/>
      <c r="R21" s="39" t="s">
        <v>8</v>
      </c>
      <c r="S21" s="18"/>
      <c r="T21" s="1">
        <v>80</v>
      </c>
      <c r="U21" s="1">
        <v>95</v>
      </c>
      <c r="V21" s="1">
        <v>82</v>
      </c>
      <c r="W21" s="1">
        <v>93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84</v>
      </c>
      <c r="FI21" s="43" t="s">
        <v>85</v>
      </c>
      <c r="FJ21" s="41">
        <v>59285</v>
      </c>
      <c r="FK21" s="41">
        <v>59295</v>
      </c>
    </row>
    <row r="22" spans="1:167" x14ac:dyDescent="0.25">
      <c r="A22" s="19">
        <v>12</v>
      </c>
      <c r="B22" s="19">
        <v>139191</v>
      </c>
      <c r="C22" s="19" t="s">
        <v>86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3</v>
      </c>
      <c r="J22" s="28" t="str">
        <f t="shared" si="4"/>
        <v>Memiliki kemampuan untuk menjelaskan dan menganalisis teori Limit, namun perlu ditingkatkan pemahaman terhadap teori Turunan dan Integral</v>
      </c>
      <c r="K22" s="28">
        <f t="shared" si="5"/>
        <v>83.333333333333329</v>
      </c>
      <c r="L22" s="28" t="str">
        <f t="shared" si="6"/>
        <v>B</v>
      </c>
      <c r="M22" s="28">
        <f t="shared" si="7"/>
        <v>83.333333333333329</v>
      </c>
      <c r="N22" s="28" t="str">
        <f t="shared" si="8"/>
        <v>B</v>
      </c>
      <c r="O22" s="36">
        <v>2</v>
      </c>
      <c r="P22" s="28" t="str">
        <f t="shared" si="9"/>
        <v>Terampil dalam menyelesaikan masalah terkait materi Limit, Turunan, namun perlu ditingkatkan untuk materi Integral.</v>
      </c>
      <c r="Q22" s="39"/>
      <c r="R22" s="39" t="s">
        <v>8</v>
      </c>
      <c r="S22" s="18"/>
      <c r="T22" s="1">
        <v>76</v>
      </c>
      <c r="U22" s="1">
        <v>75</v>
      </c>
      <c r="V22" s="1">
        <v>78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75</v>
      </c>
      <c r="AG22" s="1">
        <v>90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139206</v>
      </c>
      <c r="C23" s="19" t="s">
        <v>87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untuk menjelaskan dan menganalisis teori Limit, Turunan dan Integral</v>
      </c>
      <c r="K23" s="28">
        <f t="shared" si="5"/>
        <v>88.666666666666671</v>
      </c>
      <c r="L23" s="28" t="str">
        <f t="shared" si="6"/>
        <v>A</v>
      </c>
      <c r="M23" s="28">
        <f t="shared" si="7"/>
        <v>88.666666666666671</v>
      </c>
      <c r="N23" s="28" t="str">
        <f t="shared" si="8"/>
        <v>A</v>
      </c>
      <c r="O23" s="36">
        <v>1</v>
      </c>
      <c r="P23" s="28" t="str">
        <f t="shared" si="9"/>
        <v>Sangat terampil dalam menyelesaikan masalah terkait materi Limit, Turunan, dan Integral.</v>
      </c>
      <c r="Q23" s="39"/>
      <c r="R23" s="39" t="s">
        <v>8</v>
      </c>
      <c r="S23" s="18"/>
      <c r="T23" s="1">
        <v>85</v>
      </c>
      <c r="U23" s="1">
        <v>88</v>
      </c>
      <c r="V23" s="1">
        <v>85</v>
      </c>
      <c r="W23" s="1">
        <v>94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88</v>
      </c>
      <c r="FI23" s="43" t="s">
        <v>89</v>
      </c>
      <c r="FJ23" s="41">
        <v>59286</v>
      </c>
      <c r="FK23" s="41">
        <v>59296</v>
      </c>
    </row>
    <row r="24" spans="1:167" x14ac:dyDescent="0.25">
      <c r="A24" s="19">
        <v>14</v>
      </c>
      <c r="B24" s="19">
        <v>139221</v>
      </c>
      <c r="C24" s="19" t="s">
        <v>90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3</v>
      </c>
      <c r="J24" s="28" t="str">
        <f t="shared" si="4"/>
        <v>Memiliki kemampuan untuk menjelaskan dan menganalisis teori Limit, namun perlu ditingkatkan pemahaman terhadap teori Turunan dan Integral</v>
      </c>
      <c r="K24" s="28">
        <f t="shared" si="5"/>
        <v>84.666666666666671</v>
      </c>
      <c r="L24" s="28" t="str">
        <f t="shared" si="6"/>
        <v>A</v>
      </c>
      <c r="M24" s="28">
        <f t="shared" si="7"/>
        <v>84.666666666666671</v>
      </c>
      <c r="N24" s="28" t="str">
        <f t="shared" si="8"/>
        <v>A</v>
      </c>
      <c r="O24" s="36">
        <v>1</v>
      </c>
      <c r="P24" s="28" t="str">
        <f t="shared" si="9"/>
        <v>Sangat terampil dalam menyelesaikan masalah terkait materi Limit, Turunan, dan Integral.</v>
      </c>
      <c r="Q24" s="39"/>
      <c r="R24" s="39" t="s">
        <v>8</v>
      </c>
      <c r="S24" s="18"/>
      <c r="T24" s="1">
        <v>70</v>
      </c>
      <c r="U24" s="1">
        <v>75</v>
      </c>
      <c r="V24" s="1">
        <v>78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74</v>
      </c>
      <c r="AG24" s="1">
        <v>90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139236</v>
      </c>
      <c r="C25" s="19" t="s">
        <v>91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untuk menjelaskan dan menganalisis teori Limit, Turunan, namun perlu ditingkatkan pemahaman terhadap teori Integral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menyelesaikan masalah terkait materi Limit, Turunan, dan Integral.</v>
      </c>
      <c r="Q25" s="39"/>
      <c r="R25" s="39" t="s">
        <v>8</v>
      </c>
      <c r="S25" s="18"/>
      <c r="T25" s="1">
        <v>78</v>
      </c>
      <c r="U25" s="1">
        <v>80</v>
      </c>
      <c r="V25" s="1">
        <v>80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90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92</v>
      </c>
      <c r="FD25" s="68"/>
      <c r="FE25" s="68"/>
      <c r="FG25" s="42">
        <v>7</v>
      </c>
      <c r="FH25" s="43" t="s">
        <v>93</v>
      </c>
      <c r="FI25" s="43" t="s">
        <v>94</v>
      </c>
      <c r="FJ25" s="41">
        <v>59287</v>
      </c>
      <c r="FK25" s="41">
        <v>59297</v>
      </c>
    </row>
    <row r="26" spans="1:167" x14ac:dyDescent="0.25">
      <c r="A26" s="19">
        <v>16</v>
      </c>
      <c r="B26" s="19">
        <v>139251</v>
      </c>
      <c r="C26" s="19" t="s">
        <v>95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3</v>
      </c>
      <c r="J26" s="28" t="str">
        <f t="shared" si="4"/>
        <v>Memiliki kemampuan untuk menjelaskan dan menganalisis teori Limit, namun perlu ditingkatkan pemahaman terhadap teori Turunan dan Integral</v>
      </c>
      <c r="K26" s="28">
        <f t="shared" si="5"/>
        <v>83.333333333333329</v>
      </c>
      <c r="L26" s="28" t="str">
        <f t="shared" si="6"/>
        <v>B</v>
      </c>
      <c r="M26" s="28">
        <f t="shared" si="7"/>
        <v>83.333333333333329</v>
      </c>
      <c r="N26" s="28" t="str">
        <f t="shared" si="8"/>
        <v>B</v>
      </c>
      <c r="O26" s="36">
        <v>2</v>
      </c>
      <c r="P26" s="28" t="str">
        <f t="shared" si="9"/>
        <v>Terampil dalam menyelesaikan masalah terkait materi Limit, Turunan, namun perlu ditingkatkan untuk materi Integral.</v>
      </c>
      <c r="Q26" s="39"/>
      <c r="R26" s="39" t="s">
        <v>8</v>
      </c>
      <c r="S26" s="18"/>
      <c r="T26" s="1">
        <v>70</v>
      </c>
      <c r="U26" s="1">
        <v>70</v>
      </c>
      <c r="V26" s="1">
        <v>75</v>
      </c>
      <c r="W26" s="1">
        <v>83</v>
      </c>
      <c r="X26" s="1"/>
      <c r="Y26" s="1"/>
      <c r="Z26" s="1"/>
      <c r="AA26" s="1"/>
      <c r="AB26" s="1"/>
      <c r="AC26" s="1"/>
      <c r="AD26" s="1"/>
      <c r="AE26" s="18"/>
      <c r="AF26" s="1">
        <v>70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139266</v>
      </c>
      <c r="C27" s="19" t="s">
        <v>96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v>3</v>
      </c>
      <c r="J27" s="28" t="str">
        <f t="shared" si="4"/>
        <v>Memiliki kemampuan untuk menjelaskan dan menganalisis teori Limit, namun perlu ditingkatkan pemahaman terhadap teori Turunan dan Integral</v>
      </c>
      <c r="K27" s="28">
        <f t="shared" si="5"/>
        <v>83.333333333333329</v>
      </c>
      <c r="L27" s="28" t="str">
        <f t="shared" si="6"/>
        <v>B</v>
      </c>
      <c r="M27" s="28">
        <f t="shared" si="7"/>
        <v>83.333333333333329</v>
      </c>
      <c r="N27" s="28" t="str">
        <f t="shared" si="8"/>
        <v>B</v>
      </c>
      <c r="O27" s="36">
        <v>2</v>
      </c>
      <c r="P27" s="28" t="str">
        <f t="shared" si="9"/>
        <v>Terampil dalam menyelesaikan masalah terkait materi Limit, Turunan, namun perlu ditingkatkan untuk materi Integral.</v>
      </c>
      <c r="Q27" s="39"/>
      <c r="R27" s="39" t="s">
        <v>8</v>
      </c>
      <c r="S27" s="18"/>
      <c r="T27" s="1">
        <v>70</v>
      </c>
      <c r="U27" s="1">
        <v>70</v>
      </c>
      <c r="V27" s="1">
        <v>80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70</v>
      </c>
      <c r="AG27" s="1">
        <v>90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 t="s">
        <v>97</v>
      </c>
      <c r="FI27" s="43" t="s">
        <v>98</v>
      </c>
      <c r="FJ27" s="41">
        <v>59288</v>
      </c>
      <c r="FK27" s="41">
        <v>59298</v>
      </c>
    </row>
    <row r="28" spans="1:167" x14ac:dyDescent="0.25">
      <c r="A28" s="19">
        <v>18</v>
      </c>
      <c r="B28" s="19">
        <v>139281</v>
      </c>
      <c r="C28" s="19" t="s">
        <v>99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untuk menjelaskan dan menganalisis teori Limit, Turunan, namun perlu ditingkatkan pemahaman terhadap teori Integral</v>
      </c>
      <c r="K28" s="28">
        <f t="shared" si="5"/>
        <v>83.333333333333329</v>
      </c>
      <c r="L28" s="28" t="str">
        <f t="shared" si="6"/>
        <v>B</v>
      </c>
      <c r="M28" s="28">
        <f t="shared" si="7"/>
        <v>83.333333333333329</v>
      </c>
      <c r="N28" s="28" t="str">
        <f t="shared" si="8"/>
        <v>B</v>
      </c>
      <c r="O28" s="36">
        <v>2</v>
      </c>
      <c r="P28" s="28" t="str">
        <f t="shared" si="9"/>
        <v>Terampil dalam menyelesaikan masalah terkait materi Limit, Turunan, namun perlu ditingkatkan untuk materi Integral.</v>
      </c>
      <c r="Q28" s="39"/>
      <c r="R28" s="39" t="s">
        <v>8</v>
      </c>
      <c r="S28" s="18"/>
      <c r="T28" s="1">
        <v>70</v>
      </c>
      <c r="U28" s="1">
        <v>76</v>
      </c>
      <c r="V28" s="1">
        <v>78</v>
      </c>
      <c r="W28" s="1">
        <v>95</v>
      </c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v>90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139296</v>
      </c>
      <c r="C29" s="19" t="s">
        <v>100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untuk menjelaskan dan menganalisis teori Limit, Turunan dan Integral</v>
      </c>
      <c r="K29" s="28">
        <f t="shared" si="5"/>
        <v>91.666666666666671</v>
      </c>
      <c r="L29" s="28" t="str">
        <f t="shared" si="6"/>
        <v>A</v>
      </c>
      <c r="M29" s="28">
        <f t="shared" si="7"/>
        <v>91.666666666666671</v>
      </c>
      <c r="N29" s="28" t="str">
        <f t="shared" si="8"/>
        <v>A</v>
      </c>
      <c r="O29" s="36">
        <v>1</v>
      </c>
      <c r="P29" s="28" t="str">
        <f t="shared" si="9"/>
        <v>Sangat terampil dalam menyelesaikan masalah terkait materi Limit, Turunan, dan Integral.</v>
      </c>
      <c r="Q29" s="39"/>
      <c r="R29" s="39" t="s">
        <v>8</v>
      </c>
      <c r="S29" s="18"/>
      <c r="T29" s="1">
        <v>88</v>
      </c>
      <c r="U29" s="1">
        <v>94</v>
      </c>
      <c r="V29" s="1">
        <v>93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59289</v>
      </c>
      <c r="FK29" s="41">
        <v>59299</v>
      </c>
    </row>
    <row r="30" spans="1:167" x14ac:dyDescent="0.25">
      <c r="A30" s="19">
        <v>20</v>
      </c>
      <c r="B30" s="19">
        <v>139311</v>
      </c>
      <c r="C30" s="19" t="s">
        <v>101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3</v>
      </c>
      <c r="J30" s="28" t="str">
        <f t="shared" si="4"/>
        <v>Memiliki kemampuan untuk menjelaskan dan menganalisis teori Limit, namun perlu ditingkatkan pemahaman terhadap teori Turunan dan Integral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Terampil dalam menyelesaikan masalah terkait materi Limit, Turunan, namun perlu ditingkatkan untuk materi Integral.</v>
      </c>
      <c r="Q30" s="39"/>
      <c r="R30" s="39" t="s">
        <v>8</v>
      </c>
      <c r="S30" s="18"/>
      <c r="T30" s="1">
        <v>70</v>
      </c>
      <c r="U30" s="1">
        <v>70</v>
      </c>
      <c r="V30" s="1">
        <v>75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72</v>
      </c>
      <c r="AG30" s="1">
        <v>90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139326</v>
      </c>
      <c r="C31" s="19" t="s">
        <v>102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untuk menjelaskan dan menganalisis teori Limit, Turunan dan Integral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dalam menyelesaikan masalah terkait materi Limit, Turunan, dan Integral.</v>
      </c>
      <c r="Q31" s="39"/>
      <c r="R31" s="39" t="s">
        <v>8</v>
      </c>
      <c r="S31" s="18"/>
      <c r="T31" s="1">
        <v>80</v>
      </c>
      <c r="U31" s="1">
        <v>88</v>
      </c>
      <c r="V31" s="1">
        <v>88</v>
      </c>
      <c r="W31" s="1">
        <v>95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59290</v>
      </c>
      <c r="FK31" s="41">
        <v>59300</v>
      </c>
    </row>
    <row r="32" spans="1:167" x14ac:dyDescent="0.25">
      <c r="A32" s="19">
        <v>22</v>
      </c>
      <c r="B32" s="19">
        <v>139341</v>
      </c>
      <c r="C32" s="19" t="s">
        <v>103</v>
      </c>
      <c r="D32" s="18"/>
      <c r="E32" s="28">
        <f t="shared" si="0"/>
        <v>74</v>
      </c>
      <c r="F32" s="28" t="str">
        <f t="shared" si="1"/>
        <v>C</v>
      </c>
      <c r="G32" s="28">
        <f t="shared" si="2"/>
        <v>74</v>
      </c>
      <c r="H32" s="28" t="str">
        <f t="shared" si="3"/>
        <v>C</v>
      </c>
      <c r="I32" s="36">
        <v>3</v>
      </c>
      <c r="J32" s="28" t="str">
        <f t="shared" si="4"/>
        <v>Memiliki kemampuan untuk menjelaskan dan menganalisis teori Limit, namun perlu ditingkatkan pemahaman terhadap teori Turunan dan Integral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Terampil dalam menyelesaikan masalah terkait materi Limit, Turunan, namun perlu ditingkatkan untuk materi Integral.</v>
      </c>
      <c r="Q32" s="39"/>
      <c r="R32" s="39" t="s">
        <v>8</v>
      </c>
      <c r="S32" s="18"/>
      <c r="T32" s="1">
        <v>70</v>
      </c>
      <c r="U32" s="1">
        <v>70</v>
      </c>
      <c r="V32" s="1">
        <v>80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72</v>
      </c>
      <c r="AG32" s="1">
        <v>90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139356</v>
      </c>
      <c r="C33" s="19" t="s">
        <v>104</v>
      </c>
      <c r="D33" s="18"/>
      <c r="E33" s="28">
        <f t="shared" si="0"/>
        <v>75</v>
      </c>
      <c r="F33" s="28" t="str">
        <f t="shared" si="1"/>
        <v>C</v>
      </c>
      <c r="G33" s="28">
        <f t="shared" si="2"/>
        <v>75</v>
      </c>
      <c r="H33" s="28" t="str">
        <f t="shared" si="3"/>
        <v>C</v>
      </c>
      <c r="I33" s="36">
        <v>3</v>
      </c>
      <c r="J33" s="28" t="str">
        <f t="shared" si="4"/>
        <v>Memiliki kemampuan untuk menjelaskan dan menganalisis teori Limit, namun perlu ditingkatkan pemahaman terhadap teori Turunan dan Integral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Terampil dalam menyelesaikan masalah terkait materi Limit, Turunan, namun perlu ditingkatkan untuk materi Integral.</v>
      </c>
      <c r="Q33" s="39"/>
      <c r="R33" s="39" t="s">
        <v>8</v>
      </c>
      <c r="S33" s="18"/>
      <c r="T33" s="1">
        <v>70</v>
      </c>
      <c r="U33" s="1">
        <v>73</v>
      </c>
      <c r="V33" s="1">
        <v>78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72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139371</v>
      </c>
      <c r="C34" s="19" t="s">
        <v>105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untuk menjelaskan dan menganalisis teori Limit, Turunan, namun perlu ditingkatkan pemahaman terhadap teori Integral</v>
      </c>
      <c r="K34" s="28">
        <f t="shared" si="5"/>
        <v>83.333333333333329</v>
      </c>
      <c r="L34" s="28" t="str">
        <f t="shared" si="6"/>
        <v>B</v>
      </c>
      <c r="M34" s="28">
        <f t="shared" si="7"/>
        <v>83.333333333333329</v>
      </c>
      <c r="N34" s="28" t="str">
        <f t="shared" si="8"/>
        <v>B</v>
      </c>
      <c r="O34" s="36">
        <v>2</v>
      </c>
      <c r="P34" s="28" t="str">
        <f t="shared" si="9"/>
        <v>Terampil dalam menyelesaikan masalah terkait materi Limit, Turunan, namun perlu ditingkatkan untuk materi Integral.</v>
      </c>
      <c r="Q34" s="39"/>
      <c r="R34" s="39" t="s">
        <v>8</v>
      </c>
      <c r="S34" s="18"/>
      <c r="T34" s="1">
        <v>84</v>
      </c>
      <c r="U34" s="1">
        <v>70</v>
      </c>
      <c r="V34" s="1">
        <v>80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70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139386</v>
      </c>
      <c r="C35" s="19" t="s">
        <v>106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untuk menjelaskan dan menganalisis teori Limit, Turunan dan Integral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dalam menyelesaikan masalah terkait materi Limit, Turunan, dan Integral.</v>
      </c>
      <c r="Q35" s="39"/>
      <c r="R35" s="39" t="s">
        <v>8</v>
      </c>
      <c r="S35" s="18"/>
      <c r="T35" s="1">
        <v>84</v>
      </c>
      <c r="U35" s="1">
        <v>89</v>
      </c>
      <c r="V35" s="1">
        <v>88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139401</v>
      </c>
      <c r="C36" s="19" t="s">
        <v>107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untuk menjelaskan dan menganalisis teori Limit, Turunan, namun perlu ditingkatkan pemahaman terhadap teori Integral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Terampil dalam menyelesaikan masalah terkait materi Limit, Turunan, namun perlu ditingkatkan untuk materi Integral.</v>
      </c>
      <c r="Q36" s="39"/>
      <c r="R36" s="39" t="s">
        <v>8</v>
      </c>
      <c r="S36" s="18"/>
      <c r="T36" s="1">
        <v>70</v>
      </c>
      <c r="U36" s="1">
        <v>85</v>
      </c>
      <c r="V36" s="1">
        <v>85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72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139416</v>
      </c>
      <c r="C37" s="19" t="s">
        <v>108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untuk menjelaskan dan menganalisis teori Limit, Turunan, namun perlu ditingkatkan pemahaman terhadap teori Integral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dalam menyelesaikan masalah terkait materi Limit, Turunan, dan Integral.</v>
      </c>
      <c r="Q37" s="39"/>
      <c r="R37" s="39" t="s">
        <v>8</v>
      </c>
      <c r="S37" s="18"/>
      <c r="T37" s="1">
        <v>76</v>
      </c>
      <c r="U37" s="1">
        <v>80</v>
      </c>
      <c r="V37" s="1">
        <v>95</v>
      </c>
      <c r="W37" s="1">
        <v>75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139431</v>
      </c>
      <c r="C38" s="19" t="s">
        <v>109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untuk menjelaskan dan menganalisis teori Limit, Turunan, namun perlu ditingkatkan pemahaman terhadap teori Integral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>Sangat terampil dalam menyelesaikan masalah terkait materi Limit, Turunan, dan Integral.</v>
      </c>
      <c r="Q38" s="39"/>
      <c r="R38" s="39" t="s">
        <v>8</v>
      </c>
      <c r="S38" s="18"/>
      <c r="T38" s="1">
        <v>82</v>
      </c>
      <c r="U38" s="1">
        <v>82</v>
      </c>
      <c r="V38" s="1">
        <v>84</v>
      </c>
      <c r="W38" s="1">
        <v>83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139446</v>
      </c>
      <c r="C39" s="19" t="s">
        <v>110</v>
      </c>
      <c r="D39" s="18"/>
      <c r="E39" s="28">
        <f t="shared" si="0"/>
        <v>94</v>
      </c>
      <c r="F39" s="28" t="str">
        <f t="shared" si="1"/>
        <v>A</v>
      </c>
      <c r="G39" s="28">
        <f t="shared" si="2"/>
        <v>94</v>
      </c>
      <c r="H39" s="28" t="str">
        <f t="shared" si="3"/>
        <v>A</v>
      </c>
      <c r="I39" s="36">
        <v>1</v>
      </c>
      <c r="J39" s="28" t="str">
        <f t="shared" si="4"/>
        <v>Memiliki kemampuan untuk menjelaskan dan menganalisis teori Limit, Turunan dan Integral</v>
      </c>
      <c r="K39" s="28">
        <f t="shared" si="5"/>
        <v>91.666666666666671</v>
      </c>
      <c r="L39" s="28" t="str">
        <f t="shared" si="6"/>
        <v>A</v>
      </c>
      <c r="M39" s="28">
        <f t="shared" si="7"/>
        <v>91.666666666666671</v>
      </c>
      <c r="N39" s="28" t="str">
        <f t="shared" si="8"/>
        <v>A</v>
      </c>
      <c r="O39" s="36">
        <v>1</v>
      </c>
      <c r="P39" s="28" t="str">
        <f t="shared" si="9"/>
        <v>Sangat terampil dalam menyelesaikan masalah terkait materi Limit, Turunan, dan Integral.</v>
      </c>
      <c r="Q39" s="39"/>
      <c r="R39" s="39" t="s">
        <v>8</v>
      </c>
      <c r="S39" s="18"/>
      <c r="T39" s="1">
        <v>88</v>
      </c>
      <c r="U39" s="1">
        <v>96</v>
      </c>
      <c r="V39" s="1">
        <v>94</v>
      </c>
      <c r="W39" s="1">
        <v>98</v>
      </c>
      <c r="X39" s="1"/>
      <c r="Y39" s="1"/>
      <c r="Z39" s="1"/>
      <c r="AA39" s="1"/>
      <c r="AB39" s="1"/>
      <c r="AC39" s="1"/>
      <c r="AD39" s="1"/>
      <c r="AE39" s="18"/>
      <c r="AF39" s="1">
        <v>95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139461</v>
      </c>
      <c r="C40" s="19" t="s">
        <v>111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untuk menjelaskan dan menganalisis teori Limit, Turunan, namun perlu ditingkatkan pemahaman terhadap teori Integral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dalam menyelesaikan masalah terkait materi Limit, Turunan, dan Integral.</v>
      </c>
      <c r="Q40" s="39"/>
      <c r="R40" s="39" t="s">
        <v>8</v>
      </c>
      <c r="S40" s="18"/>
      <c r="T40" s="1">
        <v>78</v>
      </c>
      <c r="U40" s="1">
        <v>75</v>
      </c>
      <c r="V40" s="1">
        <v>80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90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139476</v>
      </c>
      <c r="C41" s="19" t="s">
        <v>112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untuk menjelaskan dan menganalisis teori Limit, Turunan dan Integral</v>
      </c>
      <c r="K41" s="28">
        <f t="shared" si="5"/>
        <v>88.666666666666671</v>
      </c>
      <c r="L41" s="28" t="str">
        <f t="shared" si="6"/>
        <v>A</v>
      </c>
      <c r="M41" s="28">
        <f t="shared" si="7"/>
        <v>88.666666666666671</v>
      </c>
      <c r="N41" s="28" t="str">
        <f t="shared" si="8"/>
        <v>A</v>
      </c>
      <c r="O41" s="36">
        <v>1</v>
      </c>
      <c r="P41" s="28" t="str">
        <f t="shared" si="9"/>
        <v>Sangat terampil dalam menyelesaikan masalah terkait materi Limit, Turunan, dan Integral.</v>
      </c>
      <c r="Q41" s="39"/>
      <c r="R41" s="39" t="s">
        <v>8</v>
      </c>
      <c r="S41" s="18"/>
      <c r="T41" s="1">
        <v>88</v>
      </c>
      <c r="U41" s="1">
        <v>88</v>
      </c>
      <c r="V41" s="1">
        <v>95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90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139491</v>
      </c>
      <c r="C42" s="19" t="s">
        <v>113</v>
      </c>
      <c r="D42" s="18"/>
      <c r="E42" s="28">
        <f t="shared" si="0"/>
        <v>75</v>
      </c>
      <c r="F42" s="28" t="str">
        <f t="shared" si="1"/>
        <v>C</v>
      </c>
      <c r="G42" s="28">
        <f t="shared" si="2"/>
        <v>75</v>
      </c>
      <c r="H42" s="28" t="str">
        <f t="shared" si="3"/>
        <v>C</v>
      </c>
      <c r="I42" s="36">
        <v>3</v>
      </c>
      <c r="J42" s="28" t="str">
        <f t="shared" si="4"/>
        <v>Memiliki kemampuan untuk menjelaskan dan menganalisis teori Limit, namun perlu ditingkatkan pemahaman terhadap teori Turunan dan Integral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2</v>
      </c>
      <c r="P42" s="28" t="str">
        <f t="shared" si="9"/>
        <v>Terampil dalam menyelesaikan masalah terkait materi Limit, Turunan, namun perlu ditingkatkan untuk materi Integral.</v>
      </c>
      <c r="Q42" s="39"/>
      <c r="R42" s="39" t="s">
        <v>8</v>
      </c>
      <c r="S42" s="18"/>
      <c r="T42" s="1">
        <v>70</v>
      </c>
      <c r="U42" s="1">
        <v>70</v>
      </c>
      <c r="V42" s="1">
        <v>78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70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139506</v>
      </c>
      <c r="C43" s="19" t="s">
        <v>114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untuk menjelaskan dan menganalisis teori Limit, Turunan, namun perlu ditingkatkan pemahaman terhadap teori Integral</v>
      </c>
      <c r="K43" s="28">
        <f t="shared" si="5"/>
        <v>87.333333333333329</v>
      </c>
      <c r="L43" s="28" t="str">
        <f t="shared" si="6"/>
        <v>A</v>
      </c>
      <c r="M43" s="28">
        <f t="shared" si="7"/>
        <v>87.333333333333329</v>
      </c>
      <c r="N43" s="28" t="str">
        <f t="shared" si="8"/>
        <v>A</v>
      </c>
      <c r="O43" s="36">
        <v>1</v>
      </c>
      <c r="P43" s="28" t="str">
        <f t="shared" si="9"/>
        <v>Sangat terampil dalam menyelesaikan masalah terkait materi Limit, Turunan, dan Integral.</v>
      </c>
      <c r="Q43" s="39"/>
      <c r="R43" s="39" t="s">
        <v>8</v>
      </c>
      <c r="S43" s="18"/>
      <c r="T43" s="1">
        <v>80</v>
      </c>
      <c r="U43" s="1">
        <v>78</v>
      </c>
      <c r="V43" s="1">
        <v>82</v>
      </c>
      <c r="W43" s="1">
        <v>93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139521</v>
      </c>
      <c r="C44" s="19" t="s">
        <v>115</v>
      </c>
      <c r="D44" s="18"/>
      <c r="E44" s="28">
        <f t="shared" si="0"/>
        <v>73</v>
      </c>
      <c r="F44" s="28" t="str">
        <f t="shared" si="1"/>
        <v>C</v>
      </c>
      <c r="G44" s="28">
        <f t="shared" si="2"/>
        <v>73</v>
      </c>
      <c r="H44" s="28" t="str">
        <f t="shared" si="3"/>
        <v>C</v>
      </c>
      <c r="I44" s="36">
        <v>3</v>
      </c>
      <c r="J44" s="28" t="str">
        <f t="shared" si="4"/>
        <v>Memiliki kemampuan untuk menjelaskan dan menganalisis teori Limit, namun perlu ditingkatkan pemahaman terhadap teori Turunan dan Integral</v>
      </c>
      <c r="K44" s="28">
        <f t="shared" si="5"/>
        <v>76.666666666666671</v>
      </c>
      <c r="L44" s="28" t="str">
        <f t="shared" si="6"/>
        <v>B</v>
      </c>
      <c r="M44" s="28">
        <f t="shared" si="7"/>
        <v>76.666666666666671</v>
      </c>
      <c r="N44" s="28" t="str">
        <f t="shared" si="8"/>
        <v>B</v>
      </c>
      <c r="O44" s="36">
        <v>3</v>
      </c>
      <c r="P44" s="28" t="str">
        <f t="shared" si="9"/>
        <v>Terampil dalam menyelesaikan masalah terkait materi Limit, namun perlu ditingkatkan untuk materi Turunan dan Integral.</v>
      </c>
      <c r="Q44" s="39"/>
      <c r="R44" s="39" t="s">
        <v>8</v>
      </c>
      <c r="S44" s="18"/>
      <c r="T44" s="1">
        <v>60</v>
      </c>
      <c r="U44" s="1">
        <v>70</v>
      </c>
      <c r="V44" s="1">
        <v>76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139536</v>
      </c>
      <c r="C45" s="19" t="s">
        <v>116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untuk menjelaskan dan menganalisis teori Limit, Turunan, namun perlu ditingkatkan pemahaman terhadap teori Integral</v>
      </c>
      <c r="K45" s="28">
        <f t="shared" si="5"/>
        <v>88.333333333333329</v>
      </c>
      <c r="L45" s="28" t="str">
        <f t="shared" si="6"/>
        <v>A</v>
      </c>
      <c r="M45" s="28">
        <f t="shared" si="7"/>
        <v>88.333333333333329</v>
      </c>
      <c r="N45" s="28" t="str">
        <f t="shared" si="8"/>
        <v>A</v>
      </c>
      <c r="O45" s="36">
        <v>1</v>
      </c>
      <c r="P45" s="28" t="str">
        <f t="shared" si="9"/>
        <v>Sangat terampil dalam menyelesaikan masalah terkait materi Limit, Turunan, dan Integral.</v>
      </c>
      <c r="Q45" s="39"/>
      <c r="R45" s="39" t="s">
        <v>8</v>
      </c>
      <c r="S45" s="18"/>
      <c r="T45" s="1">
        <v>78</v>
      </c>
      <c r="U45" s="1">
        <v>84</v>
      </c>
      <c r="V45" s="1">
        <v>83</v>
      </c>
      <c r="W45" s="1">
        <v>75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139551</v>
      </c>
      <c r="C46" s="19" t="s">
        <v>117</v>
      </c>
      <c r="D46" s="18"/>
      <c r="E46" s="28">
        <f t="shared" si="0"/>
        <v>71</v>
      </c>
      <c r="F46" s="28" t="str">
        <f t="shared" si="1"/>
        <v>C</v>
      </c>
      <c r="G46" s="28">
        <f t="shared" si="2"/>
        <v>71</v>
      </c>
      <c r="H46" s="28" t="str">
        <f t="shared" si="3"/>
        <v>C</v>
      </c>
      <c r="I46" s="36">
        <v>3</v>
      </c>
      <c r="J46" s="28" t="str">
        <f t="shared" si="4"/>
        <v>Memiliki kemampuan untuk menjelaskan dan menganalisis teori Limit, namun perlu ditingkatkan pemahaman terhadap teori Turunan dan Integral</v>
      </c>
      <c r="K46" s="28">
        <f t="shared" si="5"/>
        <v>73.333333333333329</v>
      </c>
      <c r="L46" s="28" t="str">
        <f t="shared" si="6"/>
        <v>C</v>
      </c>
      <c r="M46" s="28">
        <f t="shared" si="7"/>
        <v>73.333333333333329</v>
      </c>
      <c r="N46" s="28" t="str">
        <f t="shared" si="8"/>
        <v>C</v>
      </c>
      <c r="O46" s="36">
        <v>3</v>
      </c>
      <c r="P46" s="28" t="str">
        <f t="shared" si="9"/>
        <v>Terampil dalam menyelesaikan masalah terkait materi Limit, namun perlu ditingkatkan untuk materi Turunan dan Integral.</v>
      </c>
      <c r="Q46" s="39"/>
      <c r="R46" s="39" t="s">
        <v>8</v>
      </c>
      <c r="S46" s="18"/>
      <c r="T46" s="1">
        <v>60</v>
      </c>
      <c r="U46" s="1">
        <v>63</v>
      </c>
      <c r="V46" s="1">
        <v>78</v>
      </c>
      <c r="W46" s="1">
        <v>82</v>
      </c>
      <c r="X46" s="1"/>
      <c r="Y46" s="1"/>
      <c r="Z46" s="1"/>
      <c r="AA46" s="1"/>
      <c r="AB46" s="1"/>
      <c r="AC46" s="1"/>
      <c r="AD46" s="1"/>
      <c r="AE46" s="18"/>
      <c r="AF46" s="1">
        <v>60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118</v>
      </c>
      <c r="D52" s="18"/>
      <c r="E52" s="18"/>
      <c r="F52" s="18" t="s">
        <v>119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120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121</v>
      </c>
      <c r="D53" s="18"/>
      <c r="E53" s="18"/>
      <c r="F53" s="18" t="s">
        <v>122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123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124</v>
      </c>
      <c r="G54" s="18"/>
      <c r="H54" s="18"/>
      <c r="I54" s="38"/>
      <c r="J54" s="30"/>
      <c r="K54" s="18">
        <f>IF(COUNTBLANK($G$11:$G$50)=40,"",AVERAGE($G$11:$G$50))</f>
        <v>81.722222222222229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125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127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129</v>
      </c>
      <c r="R57" s="37" t="s">
        <v>130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I12" sqref="I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131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139566</v>
      </c>
      <c r="C11" s="19" t="s">
        <v>132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teori Limit, Turunan, namun perlu ditingkatkan pemahaman terhadap teori Integral</v>
      </c>
      <c r="K11" s="28">
        <f t="shared" ref="K11:K50" si="5">IF((COUNTA(AF11:AO11)&gt;0),AVERAGE(AF11:AO11),"")</f>
        <v>86.666666666666671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masalah terkait materi Limit, Turunan, dan Integral.</v>
      </c>
      <c r="Q11" s="39"/>
      <c r="R11" s="39" t="s">
        <v>8</v>
      </c>
      <c r="S11" s="18"/>
      <c r="T11" s="1">
        <v>82</v>
      </c>
      <c r="U11" s="1">
        <v>76</v>
      </c>
      <c r="V11" s="1">
        <v>82</v>
      </c>
      <c r="W11" s="1"/>
      <c r="X11" s="1"/>
      <c r="Y11" s="1"/>
      <c r="Z11" s="1"/>
      <c r="AA11" s="1"/>
      <c r="AB11" s="1"/>
      <c r="AC11" s="1">
        <v>78</v>
      </c>
      <c r="AD11" s="1"/>
      <c r="AE11" s="18"/>
      <c r="AF11" s="1">
        <v>80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139581</v>
      </c>
      <c r="C12" s="19" t="s">
        <v>133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untuk menjelaskan dan menganalisis teori Limit, Turunan dan Integral</v>
      </c>
      <c r="K12" s="28">
        <f t="shared" si="5"/>
        <v>90.666666666666671</v>
      </c>
      <c r="L12" s="28" t="str">
        <f t="shared" si="6"/>
        <v>A</v>
      </c>
      <c r="M12" s="28">
        <f t="shared" si="7"/>
        <v>90.666666666666671</v>
      </c>
      <c r="N12" s="28" t="str">
        <f t="shared" si="8"/>
        <v>A</v>
      </c>
      <c r="O12" s="36">
        <v>1</v>
      </c>
      <c r="P12" s="28" t="str">
        <f t="shared" si="9"/>
        <v>Sangat terampil dalam menyelesaikan masalah terkait materi Limit, Turunan, dan Integral.</v>
      </c>
      <c r="Q12" s="39"/>
      <c r="R12" s="39" t="s">
        <v>8</v>
      </c>
      <c r="S12" s="18"/>
      <c r="T12" s="1">
        <v>92</v>
      </c>
      <c r="U12" s="1">
        <v>86</v>
      </c>
      <c r="V12" s="1">
        <v>92</v>
      </c>
      <c r="W12" s="1"/>
      <c r="X12" s="1"/>
      <c r="Y12" s="1"/>
      <c r="Z12" s="1"/>
      <c r="AA12" s="1"/>
      <c r="AB12" s="1"/>
      <c r="AC12" s="1">
        <v>95</v>
      </c>
      <c r="AD12" s="1"/>
      <c r="AE12" s="18"/>
      <c r="AF12" s="1">
        <v>92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139596</v>
      </c>
      <c r="C13" s="19" t="s">
        <v>134</v>
      </c>
      <c r="D13" s="18"/>
      <c r="E13" s="28">
        <f t="shared" si="0"/>
        <v>73</v>
      </c>
      <c r="F13" s="28" t="str">
        <f t="shared" si="1"/>
        <v>C</v>
      </c>
      <c r="G13" s="28">
        <f t="shared" si="2"/>
        <v>73</v>
      </c>
      <c r="H13" s="28" t="str">
        <f t="shared" si="3"/>
        <v>C</v>
      </c>
      <c r="I13" s="36">
        <v>3</v>
      </c>
      <c r="J13" s="28" t="str">
        <f t="shared" si="4"/>
        <v>Memiliki kemampuan untuk menjelaskan dan menganalisis teori Limit, namun perlu ditingkatkan pemahaman terhadap teori Turunan dan Integral</v>
      </c>
      <c r="K13" s="28">
        <f t="shared" si="5"/>
        <v>73.333333333333329</v>
      </c>
      <c r="L13" s="28" t="str">
        <f t="shared" si="6"/>
        <v>C</v>
      </c>
      <c r="M13" s="28">
        <f t="shared" si="7"/>
        <v>73.333333333333329</v>
      </c>
      <c r="N13" s="28" t="str">
        <f t="shared" si="8"/>
        <v>C</v>
      </c>
      <c r="O13" s="36">
        <v>3</v>
      </c>
      <c r="P13" s="28" t="str">
        <f t="shared" si="9"/>
        <v>Terampil dalam menyelesaikan masalah terkait materi Limit, namun perlu ditingkatkan untuk materi Turunan dan Integral.</v>
      </c>
      <c r="Q13" s="39"/>
      <c r="R13" s="39" t="s">
        <v>8</v>
      </c>
      <c r="S13" s="18"/>
      <c r="T13" s="1">
        <v>65</v>
      </c>
      <c r="U13" s="1">
        <v>60</v>
      </c>
      <c r="V13" s="1">
        <v>75</v>
      </c>
      <c r="W13" s="1"/>
      <c r="X13" s="1"/>
      <c r="Y13" s="1"/>
      <c r="Z13" s="1"/>
      <c r="AA13" s="1"/>
      <c r="AB13" s="1"/>
      <c r="AC13" s="1">
        <v>90</v>
      </c>
      <c r="AD13" s="1"/>
      <c r="AE13" s="18"/>
      <c r="AF13" s="1">
        <v>60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59301</v>
      </c>
      <c r="FK13" s="41">
        <v>59311</v>
      </c>
    </row>
    <row r="14" spans="1:167" x14ac:dyDescent="0.25">
      <c r="A14" s="19">
        <v>4</v>
      </c>
      <c r="B14" s="19">
        <v>139611</v>
      </c>
      <c r="C14" s="19" t="s">
        <v>135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untuk menjelaskan dan menganalisis teori Limit, Turunan, namun perlu ditingkatkan pemahaman terhadap teori Integral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dalam menyelesaikan masalah terkait materi Limit, Turunan, dan Integral.</v>
      </c>
      <c r="Q14" s="39"/>
      <c r="R14" s="39" t="s">
        <v>8</v>
      </c>
      <c r="S14" s="18"/>
      <c r="T14" s="1">
        <v>74</v>
      </c>
      <c r="U14" s="1">
        <v>78</v>
      </c>
      <c r="V14" s="1">
        <v>78</v>
      </c>
      <c r="W14" s="1"/>
      <c r="X14" s="1"/>
      <c r="Y14" s="1"/>
      <c r="Z14" s="1"/>
      <c r="AA14" s="1"/>
      <c r="AB14" s="1"/>
      <c r="AC14" s="1">
        <v>88</v>
      </c>
      <c r="AD14" s="1"/>
      <c r="AE14" s="18"/>
      <c r="AF14" s="1">
        <v>78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139626</v>
      </c>
      <c r="C15" s="19" t="s">
        <v>136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untuk menjelaskan dan menganalisis teori Limit, Turunan, namun perlu ditingkatkan pemahaman terhadap teori Integral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dalam menyelesaikan masalah terkait materi Limit, Turunan, dan Integral.</v>
      </c>
      <c r="Q15" s="39"/>
      <c r="R15" s="39" t="s">
        <v>8</v>
      </c>
      <c r="S15" s="18"/>
      <c r="T15" s="1">
        <v>74</v>
      </c>
      <c r="U15" s="1">
        <v>76</v>
      </c>
      <c r="V15" s="1">
        <v>80</v>
      </c>
      <c r="W15" s="1"/>
      <c r="X15" s="1"/>
      <c r="Y15" s="1"/>
      <c r="Z15" s="1"/>
      <c r="AA15" s="1"/>
      <c r="AB15" s="1"/>
      <c r="AC15" s="1">
        <v>80</v>
      </c>
      <c r="AD15" s="1"/>
      <c r="AE15" s="18"/>
      <c r="AF15" s="1">
        <v>78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59302</v>
      </c>
      <c r="FK15" s="41">
        <v>59312</v>
      </c>
    </row>
    <row r="16" spans="1:167" x14ac:dyDescent="0.25">
      <c r="A16" s="19">
        <v>6</v>
      </c>
      <c r="B16" s="19">
        <v>139641</v>
      </c>
      <c r="C16" s="19" t="s">
        <v>137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untuk menjelaskan dan menganalisis teori Limit, Turunan dan Integral</v>
      </c>
      <c r="K16" s="28">
        <f t="shared" si="5"/>
        <v>88.666666666666671</v>
      </c>
      <c r="L16" s="28" t="str">
        <f t="shared" si="6"/>
        <v>A</v>
      </c>
      <c r="M16" s="28">
        <f t="shared" si="7"/>
        <v>88.666666666666671</v>
      </c>
      <c r="N16" s="28" t="str">
        <f t="shared" si="8"/>
        <v>A</v>
      </c>
      <c r="O16" s="36">
        <v>1</v>
      </c>
      <c r="P16" s="28" t="str">
        <f t="shared" si="9"/>
        <v>Sangat terampil dalam menyelesaikan masalah terkait materi Limit, Turunan, dan Integral.</v>
      </c>
      <c r="Q16" s="39"/>
      <c r="R16" s="39" t="s">
        <v>8</v>
      </c>
      <c r="S16" s="18"/>
      <c r="T16" s="1">
        <v>84</v>
      </c>
      <c r="U16" s="1">
        <v>90</v>
      </c>
      <c r="V16" s="1">
        <v>88</v>
      </c>
      <c r="W16" s="1"/>
      <c r="X16" s="1"/>
      <c r="Y16" s="1"/>
      <c r="Z16" s="1"/>
      <c r="AA16" s="1"/>
      <c r="AB16" s="1"/>
      <c r="AC16" s="1">
        <v>78</v>
      </c>
      <c r="AD16" s="1"/>
      <c r="AE16" s="18"/>
      <c r="AF16" s="1">
        <v>86</v>
      </c>
      <c r="AG16" s="1">
        <v>90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139656</v>
      </c>
      <c r="C17" s="19" t="s">
        <v>138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untuk menjelaskan dan menganalisis teori Limit, Turunan dan Integral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menyelesaikan masalah terkait materi Limit, Turunan, dan Integral.</v>
      </c>
      <c r="Q17" s="39"/>
      <c r="R17" s="39" t="s">
        <v>8</v>
      </c>
      <c r="S17" s="18"/>
      <c r="T17" s="1">
        <v>87</v>
      </c>
      <c r="U17" s="1">
        <v>88</v>
      </c>
      <c r="V17" s="1">
        <v>80</v>
      </c>
      <c r="W17" s="1"/>
      <c r="X17" s="1"/>
      <c r="Y17" s="1"/>
      <c r="Z17" s="1"/>
      <c r="AA17" s="1"/>
      <c r="AB17" s="1"/>
      <c r="AC17" s="1">
        <v>85</v>
      </c>
      <c r="AD17" s="1"/>
      <c r="AE17" s="18"/>
      <c r="AF17" s="1">
        <v>75</v>
      </c>
      <c r="AG17" s="1">
        <v>90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59303</v>
      </c>
      <c r="FK17" s="41">
        <v>59313</v>
      </c>
    </row>
    <row r="18" spans="1:167" x14ac:dyDescent="0.25">
      <c r="A18" s="19">
        <v>8</v>
      </c>
      <c r="B18" s="19">
        <v>139671</v>
      </c>
      <c r="C18" s="19" t="s">
        <v>139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untuk menjelaskan dan menganalisis teori Limit, Turunan, namun perlu ditingkatkan pemahaman terhadap teori Integral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Terampil dalam menyelesaikan masalah terkait materi Limit, Turunan, namun perlu ditingkatkan untuk materi Integral.</v>
      </c>
      <c r="Q18" s="39"/>
      <c r="R18" s="39" t="s">
        <v>8</v>
      </c>
      <c r="S18" s="18"/>
      <c r="T18" s="1">
        <v>70</v>
      </c>
      <c r="U18" s="1">
        <v>74</v>
      </c>
      <c r="V18" s="1">
        <v>80</v>
      </c>
      <c r="W18" s="1"/>
      <c r="X18" s="1"/>
      <c r="Y18" s="1"/>
      <c r="Z18" s="1"/>
      <c r="AA18" s="1"/>
      <c r="AB18" s="1"/>
      <c r="AC18" s="1">
        <v>85</v>
      </c>
      <c r="AD18" s="1"/>
      <c r="AE18" s="18"/>
      <c r="AF18" s="1">
        <v>72</v>
      </c>
      <c r="AG18" s="1">
        <v>90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139686</v>
      </c>
      <c r="C19" s="19" t="s">
        <v>140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untuk menjelaskan dan menganalisis teori Limit, Turunan dan Integral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menyelesaikan masalah terkait materi Limit, Turunan, dan Integral.</v>
      </c>
      <c r="Q19" s="39"/>
      <c r="R19" s="39" t="s">
        <v>8</v>
      </c>
      <c r="S19" s="18"/>
      <c r="T19" s="1">
        <v>92</v>
      </c>
      <c r="U19" s="1">
        <v>86</v>
      </c>
      <c r="V19" s="1">
        <v>92</v>
      </c>
      <c r="W19" s="1"/>
      <c r="X19" s="1"/>
      <c r="Y19" s="1"/>
      <c r="Z19" s="1"/>
      <c r="AA19" s="1"/>
      <c r="AB19" s="1"/>
      <c r="AC19" s="1">
        <v>88</v>
      </c>
      <c r="AD19" s="1"/>
      <c r="AE19" s="18"/>
      <c r="AF19" s="1">
        <v>90</v>
      </c>
      <c r="AG19" s="1">
        <v>90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59304</v>
      </c>
      <c r="FK19" s="41">
        <v>59314</v>
      </c>
    </row>
    <row r="20" spans="1:167" x14ac:dyDescent="0.25">
      <c r="A20" s="19">
        <v>10</v>
      </c>
      <c r="B20" s="19">
        <v>139701</v>
      </c>
      <c r="C20" s="19" t="s">
        <v>141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untuk menjelaskan dan menganalisis teori Limit, Turunan dan Integral</v>
      </c>
      <c r="K20" s="28">
        <f t="shared" si="5"/>
        <v>89.333333333333329</v>
      </c>
      <c r="L20" s="28" t="str">
        <f t="shared" si="6"/>
        <v>A</v>
      </c>
      <c r="M20" s="28">
        <f t="shared" si="7"/>
        <v>89.333333333333329</v>
      </c>
      <c r="N20" s="28" t="str">
        <f t="shared" si="8"/>
        <v>A</v>
      </c>
      <c r="O20" s="36">
        <v>1</v>
      </c>
      <c r="P20" s="28" t="str">
        <f t="shared" si="9"/>
        <v>Sangat terampil dalam menyelesaikan masalah terkait materi Limit, Turunan, dan Integral.</v>
      </c>
      <c r="Q20" s="39"/>
      <c r="R20" s="39" t="s">
        <v>8</v>
      </c>
      <c r="S20" s="18"/>
      <c r="T20" s="1">
        <v>78</v>
      </c>
      <c r="U20" s="1">
        <v>90</v>
      </c>
      <c r="V20" s="1">
        <v>95</v>
      </c>
      <c r="W20" s="1"/>
      <c r="X20" s="1"/>
      <c r="Y20" s="1"/>
      <c r="Z20" s="1"/>
      <c r="AA20" s="1"/>
      <c r="AB20" s="1"/>
      <c r="AC20" s="1">
        <v>95</v>
      </c>
      <c r="AD20" s="1"/>
      <c r="AE20" s="18"/>
      <c r="AF20" s="1">
        <v>88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139716</v>
      </c>
      <c r="C21" s="19" t="s">
        <v>142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untuk menjelaskan dan menganalisis teori Limit, Turunan, namun perlu ditingkatkan pemahaman terhadap teori Integral</v>
      </c>
      <c r="K21" s="28">
        <f t="shared" si="5"/>
        <v>87.333333333333329</v>
      </c>
      <c r="L21" s="28" t="str">
        <f t="shared" si="6"/>
        <v>A</v>
      </c>
      <c r="M21" s="28">
        <f t="shared" si="7"/>
        <v>87.333333333333329</v>
      </c>
      <c r="N21" s="28" t="str">
        <f t="shared" si="8"/>
        <v>A</v>
      </c>
      <c r="O21" s="36">
        <v>1</v>
      </c>
      <c r="P21" s="28" t="str">
        <f t="shared" si="9"/>
        <v>Sangat terampil dalam menyelesaikan masalah terkait materi Limit, Turunan, dan Integral.</v>
      </c>
      <c r="Q21" s="39"/>
      <c r="R21" s="39" t="s">
        <v>8</v>
      </c>
      <c r="S21" s="18"/>
      <c r="T21" s="1">
        <v>77</v>
      </c>
      <c r="U21" s="1">
        <v>88</v>
      </c>
      <c r="V21" s="1">
        <v>82</v>
      </c>
      <c r="W21" s="1"/>
      <c r="X21" s="1"/>
      <c r="Y21" s="1"/>
      <c r="Z21" s="1"/>
      <c r="AA21" s="1"/>
      <c r="AB21" s="1"/>
      <c r="AC21" s="1">
        <v>80</v>
      </c>
      <c r="AD21" s="1"/>
      <c r="AE21" s="18"/>
      <c r="AF21" s="1">
        <v>82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84</v>
      </c>
      <c r="FI21" s="43" t="s">
        <v>85</v>
      </c>
      <c r="FJ21" s="41">
        <v>59305</v>
      </c>
      <c r="FK21" s="41">
        <v>59315</v>
      </c>
    </row>
    <row r="22" spans="1:167" x14ac:dyDescent="0.25">
      <c r="A22" s="19">
        <v>12</v>
      </c>
      <c r="B22" s="19">
        <v>139731</v>
      </c>
      <c r="C22" s="19" t="s">
        <v>143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untuk menjelaskan dan menganalisis teori Limit, Turunan, namun perlu ditingkatkan pemahaman terhadap teori Integral</v>
      </c>
      <c r="K22" s="28">
        <f t="shared" si="5"/>
        <v>86.666666666666671</v>
      </c>
      <c r="L22" s="28" t="str">
        <f t="shared" si="6"/>
        <v>A</v>
      </c>
      <c r="M22" s="28">
        <f t="shared" si="7"/>
        <v>86.666666666666671</v>
      </c>
      <c r="N22" s="28" t="str">
        <f t="shared" si="8"/>
        <v>A</v>
      </c>
      <c r="O22" s="36">
        <v>1</v>
      </c>
      <c r="P22" s="28" t="str">
        <f t="shared" si="9"/>
        <v>Sangat terampil dalam menyelesaikan masalah terkait materi Limit, Turunan, dan Integral.</v>
      </c>
      <c r="Q22" s="39"/>
      <c r="R22" s="39" t="s">
        <v>8</v>
      </c>
      <c r="S22" s="18"/>
      <c r="T22" s="1">
        <v>72</v>
      </c>
      <c r="U22" s="1">
        <v>92</v>
      </c>
      <c r="V22" s="1">
        <v>84</v>
      </c>
      <c r="W22" s="1"/>
      <c r="X22" s="1"/>
      <c r="Y22" s="1"/>
      <c r="Z22" s="1"/>
      <c r="AA22" s="1"/>
      <c r="AB22" s="1"/>
      <c r="AC22" s="1">
        <v>80</v>
      </c>
      <c r="AD22" s="1"/>
      <c r="AE22" s="18"/>
      <c r="AF22" s="1">
        <v>80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139746</v>
      </c>
      <c r="C23" s="19" t="s">
        <v>144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untuk menjelaskan dan menganalisis teori Limit, Turunan dan Integral</v>
      </c>
      <c r="K23" s="28">
        <f t="shared" si="5"/>
        <v>86.666666666666671</v>
      </c>
      <c r="L23" s="28" t="str">
        <f t="shared" si="6"/>
        <v>A</v>
      </c>
      <c r="M23" s="28">
        <f t="shared" si="7"/>
        <v>86.666666666666671</v>
      </c>
      <c r="N23" s="28" t="str">
        <f t="shared" si="8"/>
        <v>A</v>
      </c>
      <c r="O23" s="36">
        <v>1</v>
      </c>
      <c r="P23" s="28" t="str">
        <f t="shared" si="9"/>
        <v>Sangat terampil dalam menyelesaikan masalah terkait materi Limit, Turunan, dan Integral.</v>
      </c>
      <c r="Q23" s="39"/>
      <c r="R23" s="39" t="s">
        <v>8</v>
      </c>
      <c r="S23" s="18"/>
      <c r="T23" s="1">
        <v>73</v>
      </c>
      <c r="U23" s="1">
        <v>88</v>
      </c>
      <c r="V23" s="1">
        <v>95</v>
      </c>
      <c r="W23" s="1"/>
      <c r="X23" s="1"/>
      <c r="Y23" s="1"/>
      <c r="Z23" s="1"/>
      <c r="AA23" s="1"/>
      <c r="AB23" s="1"/>
      <c r="AC23" s="1">
        <v>85</v>
      </c>
      <c r="AD23" s="1"/>
      <c r="AE23" s="18"/>
      <c r="AF23" s="1">
        <v>80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88</v>
      </c>
      <c r="FI23" s="43" t="s">
        <v>89</v>
      </c>
      <c r="FJ23" s="41">
        <v>59306</v>
      </c>
      <c r="FK23" s="41">
        <v>59316</v>
      </c>
    </row>
    <row r="24" spans="1:167" x14ac:dyDescent="0.25">
      <c r="A24" s="19">
        <v>14</v>
      </c>
      <c r="B24" s="19">
        <v>139761</v>
      </c>
      <c r="C24" s="19" t="s">
        <v>145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untuk menjelaskan dan menganalisis teori Limit, Turunan, namun perlu ditingkatkan pemahaman terhadap teori Integral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Terampil dalam menyelesaikan masalah terkait materi Limit, Turunan, namun perlu ditingkatkan untuk materi Integral.</v>
      </c>
      <c r="Q24" s="39"/>
      <c r="R24" s="39" t="s">
        <v>8</v>
      </c>
      <c r="S24" s="18"/>
      <c r="T24" s="1">
        <v>70</v>
      </c>
      <c r="U24" s="1">
        <v>73</v>
      </c>
      <c r="V24" s="1">
        <v>80</v>
      </c>
      <c r="W24" s="1"/>
      <c r="X24" s="1"/>
      <c r="Y24" s="1"/>
      <c r="Z24" s="1"/>
      <c r="AA24" s="1"/>
      <c r="AB24" s="1"/>
      <c r="AC24" s="1">
        <v>85</v>
      </c>
      <c r="AD24" s="1"/>
      <c r="AE24" s="18"/>
      <c r="AF24" s="1">
        <v>72</v>
      </c>
      <c r="AG24" s="1">
        <v>90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139776</v>
      </c>
      <c r="C25" s="19" t="s">
        <v>146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untuk menjelaskan dan menganalisis teori Limit, Turunan dan Integral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dalam menyelesaikan masalah terkait materi Limit, Turunan, dan Integral.</v>
      </c>
      <c r="Q25" s="39"/>
      <c r="R25" s="39" t="s">
        <v>8</v>
      </c>
      <c r="S25" s="18"/>
      <c r="T25" s="1">
        <v>80</v>
      </c>
      <c r="U25" s="1">
        <v>84</v>
      </c>
      <c r="V25" s="1">
        <v>84</v>
      </c>
      <c r="W25" s="1"/>
      <c r="X25" s="1"/>
      <c r="Y25" s="1"/>
      <c r="Z25" s="1"/>
      <c r="AA25" s="1"/>
      <c r="AB25" s="1"/>
      <c r="AC25" s="1">
        <v>90</v>
      </c>
      <c r="AD25" s="1"/>
      <c r="AE25" s="18"/>
      <c r="AF25" s="1">
        <v>84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92</v>
      </c>
      <c r="FD25" s="68"/>
      <c r="FE25" s="68"/>
      <c r="FG25" s="42">
        <v>7</v>
      </c>
      <c r="FH25" s="43" t="s">
        <v>93</v>
      </c>
      <c r="FI25" s="43" t="s">
        <v>94</v>
      </c>
      <c r="FJ25" s="41">
        <v>59307</v>
      </c>
      <c r="FK25" s="41">
        <v>59317</v>
      </c>
    </row>
    <row r="26" spans="1:167" x14ac:dyDescent="0.25">
      <c r="A26" s="19">
        <v>16</v>
      </c>
      <c r="B26" s="19">
        <v>139791</v>
      </c>
      <c r="C26" s="19" t="s">
        <v>147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3</v>
      </c>
      <c r="J26" s="28" t="str">
        <f t="shared" si="4"/>
        <v>Memiliki kemampuan untuk menjelaskan dan menganalisis teori Limit, namun perlu ditingkatkan pemahaman terhadap teori Turunan dan Integral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Terampil dalam menyelesaikan masalah terkait materi Limit, Turunan, namun perlu ditingkatkan untuk materi Integral.</v>
      </c>
      <c r="Q26" s="39"/>
      <c r="R26" s="39" t="s">
        <v>8</v>
      </c>
      <c r="S26" s="18"/>
      <c r="T26" s="1">
        <v>72</v>
      </c>
      <c r="U26" s="1">
        <v>70</v>
      </c>
      <c r="V26" s="1">
        <v>80</v>
      </c>
      <c r="W26" s="1"/>
      <c r="X26" s="1"/>
      <c r="Y26" s="1"/>
      <c r="Z26" s="1"/>
      <c r="AA26" s="1"/>
      <c r="AB26" s="1"/>
      <c r="AC26" s="1">
        <v>78</v>
      </c>
      <c r="AD26" s="1"/>
      <c r="AE26" s="18"/>
      <c r="AF26" s="1">
        <v>72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139806</v>
      </c>
      <c r="C27" s="19" t="s">
        <v>148</v>
      </c>
      <c r="D27" s="18"/>
      <c r="E27" s="28">
        <f t="shared" si="0"/>
        <v>94</v>
      </c>
      <c r="F27" s="28" t="str">
        <f t="shared" si="1"/>
        <v>A</v>
      </c>
      <c r="G27" s="28">
        <f t="shared" si="2"/>
        <v>94</v>
      </c>
      <c r="H27" s="28" t="str">
        <f t="shared" si="3"/>
        <v>A</v>
      </c>
      <c r="I27" s="36">
        <v>1</v>
      </c>
      <c r="J27" s="28" t="str">
        <f t="shared" si="4"/>
        <v>Memiliki kemampuan untuk menjelaskan dan menganalisis teori Limit, Turunan dan Integral</v>
      </c>
      <c r="K27" s="28">
        <f t="shared" si="5"/>
        <v>92</v>
      </c>
      <c r="L27" s="28" t="str">
        <f t="shared" si="6"/>
        <v>A</v>
      </c>
      <c r="M27" s="28">
        <f t="shared" si="7"/>
        <v>92</v>
      </c>
      <c r="N27" s="28" t="str">
        <f t="shared" si="8"/>
        <v>A</v>
      </c>
      <c r="O27" s="36">
        <v>1</v>
      </c>
      <c r="P27" s="28" t="str">
        <f t="shared" si="9"/>
        <v>Sangat terampil dalam menyelesaikan masalah terkait materi Limit, Turunan, dan Integral.</v>
      </c>
      <c r="Q27" s="39"/>
      <c r="R27" s="39" t="s">
        <v>8</v>
      </c>
      <c r="S27" s="18"/>
      <c r="T27" s="1">
        <v>92</v>
      </c>
      <c r="U27" s="1">
        <v>94</v>
      </c>
      <c r="V27" s="1">
        <v>94</v>
      </c>
      <c r="W27" s="1"/>
      <c r="X27" s="1"/>
      <c r="Y27" s="1"/>
      <c r="Z27" s="1"/>
      <c r="AA27" s="1"/>
      <c r="AB27" s="1"/>
      <c r="AC27" s="1">
        <v>95</v>
      </c>
      <c r="AD27" s="1"/>
      <c r="AE27" s="18"/>
      <c r="AF27" s="1">
        <v>96</v>
      </c>
      <c r="AG27" s="1">
        <v>90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 t="s">
        <v>97</v>
      </c>
      <c r="FI27" s="43" t="s">
        <v>98</v>
      </c>
      <c r="FJ27" s="41">
        <v>59308</v>
      </c>
      <c r="FK27" s="41">
        <v>59318</v>
      </c>
    </row>
    <row r="28" spans="1:167" x14ac:dyDescent="0.25">
      <c r="A28" s="19">
        <v>18</v>
      </c>
      <c r="B28" s="19">
        <v>139821</v>
      </c>
      <c r="C28" s="19" t="s">
        <v>149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1</v>
      </c>
      <c r="J28" s="28" t="str">
        <f t="shared" si="4"/>
        <v>Memiliki kemampuan untuk menjelaskan dan menganalisis teori Limit, Turunan dan Integral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dalam menyelesaikan masalah terkait materi Limit, Turunan, dan Integral.</v>
      </c>
      <c r="Q28" s="39"/>
      <c r="R28" s="39" t="s">
        <v>8</v>
      </c>
      <c r="S28" s="18"/>
      <c r="T28" s="1">
        <v>84</v>
      </c>
      <c r="U28" s="1">
        <v>92</v>
      </c>
      <c r="V28" s="1">
        <v>92</v>
      </c>
      <c r="W28" s="1"/>
      <c r="X28" s="1"/>
      <c r="Y28" s="1"/>
      <c r="Z28" s="1"/>
      <c r="AA28" s="1"/>
      <c r="AB28" s="1"/>
      <c r="AC28" s="1">
        <v>95</v>
      </c>
      <c r="AD28" s="1"/>
      <c r="AE28" s="18"/>
      <c r="AF28" s="1">
        <v>90</v>
      </c>
      <c r="AG28" s="1">
        <v>90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139836</v>
      </c>
      <c r="C29" s="19" t="s">
        <v>150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untuk menjelaskan dan menganalisis teori Limit, Turunan dan Integral</v>
      </c>
      <c r="K29" s="28">
        <f t="shared" si="5"/>
        <v>87.333333333333329</v>
      </c>
      <c r="L29" s="28" t="str">
        <f t="shared" si="6"/>
        <v>A</v>
      </c>
      <c r="M29" s="28">
        <f t="shared" si="7"/>
        <v>87.333333333333329</v>
      </c>
      <c r="N29" s="28" t="str">
        <f t="shared" si="8"/>
        <v>A</v>
      </c>
      <c r="O29" s="36">
        <v>1</v>
      </c>
      <c r="P29" s="28" t="str">
        <f t="shared" si="9"/>
        <v>Sangat terampil dalam menyelesaikan masalah terkait materi Limit, Turunan, dan Integral.</v>
      </c>
      <c r="Q29" s="39"/>
      <c r="R29" s="39" t="s">
        <v>8</v>
      </c>
      <c r="S29" s="18"/>
      <c r="T29" s="1">
        <v>87</v>
      </c>
      <c r="U29" s="1">
        <v>92</v>
      </c>
      <c r="V29" s="1">
        <v>86</v>
      </c>
      <c r="W29" s="1"/>
      <c r="X29" s="1"/>
      <c r="Y29" s="1"/>
      <c r="Z29" s="1"/>
      <c r="AA29" s="1"/>
      <c r="AB29" s="1"/>
      <c r="AC29" s="1">
        <v>80</v>
      </c>
      <c r="AD29" s="1"/>
      <c r="AE29" s="18"/>
      <c r="AF29" s="1">
        <v>82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59309</v>
      </c>
      <c r="FK29" s="41">
        <v>59319</v>
      </c>
    </row>
    <row r="30" spans="1:167" x14ac:dyDescent="0.25">
      <c r="A30" s="19">
        <v>20</v>
      </c>
      <c r="B30" s="19">
        <v>139851</v>
      </c>
      <c r="C30" s="19" t="s">
        <v>151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untuk menjelaskan dan menganalisis teori Limit, Turunan, namun perlu ditingkatkan pemahaman terhadap teori Integral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menyelesaikan masalah terkait materi Limit, Turunan, dan Integral.</v>
      </c>
      <c r="Q30" s="39"/>
      <c r="R30" s="39" t="s">
        <v>8</v>
      </c>
      <c r="S30" s="18"/>
      <c r="T30" s="1">
        <v>76</v>
      </c>
      <c r="U30" s="1">
        <v>74</v>
      </c>
      <c r="V30" s="1">
        <v>80</v>
      </c>
      <c r="W30" s="1"/>
      <c r="X30" s="1"/>
      <c r="Y30" s="1"/>
      <c r="Z30" s="1"/>
      <c r="AA30" s="1"/>
      <c r="AB30" s="1"/>
      <c r="AC30" s="1">
        <v>78</v>
      </c>
      <c r="AD30" s="1"/>
      <c r="AE30" s="18"/>
      <c r="AF30" s="1">
        <v>75</v>
      </c>
      <c r="AG30" s="1">
        <v>90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139866</v>
      </c>
      <c r="C31" s="19" t="s">
        <v>152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untuk menjelaskan dan menganalisis teori Limit, Turunan, namun perlu ditingkatkan pemahaman terhadap teori Integral</v>
      </c>
      <c r="K31" s="28">
        <f t="shared" si="5"/>
        <v>85.333333333333329</v>
      </c>
      <c r="L31" s="28" t="str">
        <f t="shared" si="6"/>
        <v>A</v>
      </c>
      <c r="M31" s="28">
        <f t="shared" si="7"/>
        <v>85.333333333333329</v>
      </c>
      <c r="N31" s="28" t="str">
        <f t="shared" si="8"/>
        <v>A</v>
      </c>
      <c r="O31" s="36">
        <v>1</v>
      </c>
      <c r="P31" s="28" t="str">
        <f t="shared" si="9"/>
        <v>Sangat terampil dalam menyelesaikan masalah terkait materi Limit, Turunan, dan Integral.</v>
      </c>
      <c r="Q31" s="39"/>
      <c r="R31" s="39" t="s">
        <v>8</v>
      </c>
      <c r="S31" s="18"/>
      <c r="T31" s="1">
        <v>74</v>
      </c>
      <c r="U31" s="1">
        <v>76</v>
      </c>
      <c r="V31" s="1">
        <v>80</v>
      </c>
      <c r="W31" s="1"/>
      <c r="X31" s="1"/>
      <c r="Y31" s="1"/>
      <c r="Z31" s="1"/>
      <c r="AA31" s="1"/>
      <c r="AB31" s="1"/>
      <c r="AC31" s="1">
        <v>83</v>
      </c>
      <c r="AD31" s="1"/>
      <c r="AE31" s="18"/>
      <c r="AF31" s="1">
        <v>76</v>
      </c>
      <c r="AG31" s="1">
        <v>90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59310</v>
      </c>
      <c r="FK31" s="41">
        <v>59320</v>
      </c>
    </row>
    <row r="32" spans="1:167" x14ac:dyDescent="0.25">
      <c r="A32" s="19">
        <v>22</v>
      </c>
      <c r="B32" s="19">
        <v>139881</v>
      </c>
      <c r="C32" s="19" t="s">
        <v>153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untuk menjelaskan dan menganalisis teori Limit, Turunan dan Integral</v>
      </c>
      <c r="K32" s="28">
        <f t="shared" si="5"/>
        <v>89.333333333333329</v>
      </c>
      <c r="L32" s="28" t="str">
        <f t="shared" si="6"/>
        <v>A</v>
      </c>
      <c r="M32" s="28">
        <f t="shared" si="7"/>
        <v>89.333333333333329</v>
      </c>
      <c r="N32" s="28" t="str">
        <f t="shared" si="8"/>
        <v>A</v>
      </c>
      <c r="O32" s="36">
        <v>1</v>
      </c>
      <c r="P32" s="28" t="str">
        <f t="shared" si="9"/>
        <v>Sangat terampil dalam menyelesaikan masalah terkait materi Limit, Turunan, dan Integral.</v>
      </c>
      <c r="Q32" s="39"/>
      <c r="R32" s="39" t="s">
        <v>8</v>
      </c>
      <c r="S32" s="18"/>
      <c r="T32" s="1">
        <v>88</v>
      </c>
      <c r="U32" s="1">
        <v>84</v>
      </c>
      <c r="V32" s="1">
        <v>88</v>
      </c>
      <c r="W32" s="1"/>
      <c r="X32" s="1"/>
      <c r="Y32" s="1"/>
      <c r="Z32" s="1"/>
      <c r="AA32" s="1"/>
      <c r="AB32" s="1"/>
      <c r="AC32" s="1">
        <v>80</v>
      </c>
      <c r="AD32" s="1"/>
      <c r="AE32" s="18"/>
      <c r="AF32" s="1">
        <v>88</v>
      </c>
      <c r="AG32" s="1">
        <v>90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139896</v>
      </c>
      <c r="C33" s="19" t="s">
        <v>154</v>
      </c>
      <c r="D33" s="18"/>
      <c r="E33" s="28">
        <f t="shared" si="0"/>
        <v>70</v>
      </c>
      <c r="F33" s="28" t="str">
        <f t="shared" si="1"/>
        <v>C</v>
      </c>
      <c r="G33" s="28">
        <f t="shared" si="2"/>
        <v>70</v>
      </c>
      <c r="H33" s="28" t="str">
        <f t="shared" si="3"/>
        <v>C</v>
      </c>
      <c r="I33" s="36">
        <v>3</v>
      </c>
      <c r="J33" s="28" t="str">
        <f t="shared" si="4"/>
        <v>Memiliki kemampuan untuk menjelaskan dan menganalisis teori Limit, namun perlu ditingkatkan pemahaman terhadap teori Turunan dan Integral</v>
      </c>
      <c r="K33" s="28">
        <f t="shared" si="5"/>
        <v>70</v>
      </c>
      <c r="L33" s="28" t="str">
        <f t="shared" si="6"/>
        <v>C</v>
      </c>
      <c r="M33" s="28">
        <f t="shared" si="7"/>
        <v>70</v>
      </c>
      <c r="N33" s="28" t="str">
        <f t="shared" si="8"/>
        <v>C</v>
      </c>
      <c r="O33" s="36">
        <v>3</v>
      </c>
      <c r="P33" s="28" t="str">
        <f t="shared" si="9"/>
        <v>Terampil dalam menyelesaikan masalah terkait materi Limit, namun perlu ditingkatkan untuk materi Turunan dan Integral.</v>
      </c>
      <c r="Q33" s="39"/>
      <c r="R33" s="39" t="s">
        <v>8</v>
      </c>
      <c r="S33" s="18"/>
      <c r="T33" s="1">
        <v>40</v>
      </c>
      <c r="U33" s="1">
        <v>85</v>
      </c>
      <c r="V33" s="1">
        <v>75</v>
      </c>
      <c r="W33" s="1"/>
      <c r="X33" s="1"/>
      <c r="Y33" s="1"/>
      <c r="Z33" s="1"/>
      <c r="AA33" s="1"/>
      <c r="AB33" s="1"/>
      <c r="AC33" s="1">
        <v>80</v>
      </c>
      <c r="AD33" s="1"/>
      <c r="AE33" s="18"/>
      <c r="AF33" s="1">
        <v>50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139911</v>
      </c>
      <c r="C34" s="19" t="s">
        <v>155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untuk menjelaskan dan menganalisis teori Limit, Turunan, namun perlu ditingkatkan pemahaman terhadap teori Integral</v>
      </c>
      <c r="K34" s="28">
        <f t="shared" si="5"/>
        <v>84.666666666666671</v>
      </c>
      <c r="L34" s="28" t="str">
        <f t="shared" si="6"/>
        <v>A</v>
      </c>
      <c r="M34" s="28">
        <f t="shared" si="7"/>
        <v>84.666666666666671</v>
      </c>
      <c r="N34" s="28" t="str">
        <f t="shared" si="8"/>
        <v>A</v>
      </c>
      <c r="O34" s="36">
        <v>1</v>
      </c>
      <c r="P34" s="28" t="str">
        <f t="shared" si="9"/>
        <v>Sangat terampil dalam menyelesaikan masalah terkait materi Limit, Turunan, dan Integral.</v>
      </c>
      <c r="Q34" s="39"/>
      <c r="R34" s="39" t="s">
        <v>8</v>
      </c>
      <c r="S34" s="18"/>
      <c r="T34" s="1">
        <v>74</v>
      </c>
      <c r="U34" s="1">
        <v>79</v>
      </c>
      <c r="V34" s="1">
        <v>80</v>
      </c>
      <c r="W34" s="1"/>
      <c r="X34" s="1"/>
      <c r="Y34" s="1"/>
      <c r="Z34" s="1"/>
      <c r="AA34" s="1"/>
      <c r="AB34" s="1"/>
      <c r="AC34" s="1">
        <v>80</v>
      </c>
      <c r="AD34" s="1"/>
      <c r="AE34" s="18"/>
      <c r="AF34" s="1">
        <v>74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139926</v>
      </c>
      <c r="C35" s="19" t="s">
        <v>156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untuk menjelaskan dan menganalisis teori Limit, Turunan, namun perlu ditingkatkan pemahaman terhadap teori Integral</v>
      </c>
      <c r="K35" s="28">
        <f t="shared" si="5"/>
        <v>88.333333333333329</v>
      </c>
      <c r="L35" s="28" t="str">
        <f t="shared" si="6"/>
        <v>A</v>
      </c>
      <c r="M35" s="28">
        <f t="shared" si="7"/>
        <v>88.333333333333329</v>
      </c>
      <c r="N35" s="28" t="str">
        <f t="shared" si="8"/>
        <v>A</v>
      </c>
      <c r="O35" s="36">
        <v>1</v>
      </c>
      <c r="P35" s="28" t="str">
        <f t="shared" si="9"/>
        <v>Sangat terampil dalam menyelesaikan masalah terkait materi Limit, Turunan, dan Integral.</v>
      </c>
      <c r="Q35" s="39"/>
      <c r="R35" s="39" t="s">
        <v>8</v>
      </c>
      <c r="S35" s="18"/>
      <c r="T35" s="1">
        <v>78</v>
      </c>
      <c r="U35" s="1">
        <v>85</v>
      </c>
      <c r="V35" s="1">
        <v>86</v>
      </c>
      <c r="W35" s="1"/>
      <c r="X35" s="1"/>
      <c r="Y35" s="1"/>
      <c r="Z35" s="1"/>
      <c r="AA35" s="1"/>
      <c r="AB35" s="1"/>
      <c r="AC35" s="1">
        <v>80</v>
      </c>
      <c r="AD35" s="1"/>
      <c r="AE35" s="18"/>
      <c r="AF35" s="1">
        <v>85</v>
      </c>
      <c r="AG35" s="1">
        <v>90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139941</v>
      </c>
      <c r="C36" s="19" t="s">
        <v>157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untuk menjelaskan dan menganalisis teori Limit, Turunan, namun perlu ditingkatkan pemahaman terhadap teori Integral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dalam menyelesaikan masalah terkait materi Limit, Turunan, dan Integral.</v>
      </c>
      <c r="Q36" s="39"/>
      <c r="R36" s="39" t="s">
        <v>8</v>
      </c>
      <c r="S36" s="18"/>
      <c r="T36" s="1">
        <v>74</v>
      </c>
      <c r="U36" s="1">
        <v>85</v>
      </c>
      <c r="V36" s="1">
        <v>83</v>
      </c>
      <c r="W36" s="1"/>
      <c r="X36" s="1"/>
      <c r="Y36" s="1"/>
      <c r="Z36" s="1"/>
      <c r="AA36" s="1"/>
      <c r="AB36" s="1"/>
      <c r="AC36" s="1">
        <v>78</v>
      </c>
      <c r="AD36" s="1"/>
      <c r="AE36" s="18"/>
      <c r="AF36" s="1">
        <v>75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139956</v>
      </c>
      <c r="C37" s="19" t="s">
        <v>158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untuk menjelaskan dan menganalisis teori Limit, Turunan dan Integral</v>
      </c>
      <c r="K37" s="28">
        <f t="shared" si="5"/>
        <v>88.333333333333329</v>
      </c>
      <c r="L37" s="28" t="str">
        <f t="shared" si="6"/>
        <v>A</v>
      </c>
      <c r="M37" s="28">
        <f t="shared" si="7"/>
        <v>88.333333333333329</v>
      </c>
      <c r="N37" s="28" t="str">
        <f t="shared" si="8"/>
        <v>A</v>
      </c>
      <c r="O37" s="36">
        <v>1</v>
      </c>
      <c r="P37" s="28" t="str">
        <f t="shared" si="9"/>
        <v>Sangat terampil dalam menyelesaikan masalah terkait materi Limit, Turunan, dan Integral.</v>
      </c>
      <c r="Q37" s="39"/>
      <c r="R37" s="39" t="s">
        <v>8</v>
      </c>
      <c r="S37" s="18"/>
      <c r="T37" s="1">
        <v>78</v>
      </c>
      <c r="U37" s="1">
        <v>86</v>
      </c>
      <c r="V37" s="1">
        <v>90</v>
      </c>
      <c r="W37" s="1"/>
      <c r="X37" s="1"/>
      <c r="Y37" s="1"/>
      <c r="Z37" s="1"/>
      <c r="AA37" s="1"/>
      <c r="AB37" s="1"/>
      <c r="AC37" s="1">
        <v>93</v>
      </c>
      <c r="AD37" s="1"/>
      <c r="AE37" s="18"/>
      <c r="AF37" s="1">
        <v>85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139971</v>
      </c>
      <c r="C38" s="19" t="s">
        <v>159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untuk menjelaskan dan menganalisis teori Limit, Turunan, namun perlu ditingkatkan pemahaman terhadap teori Integral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menyelesaikan masalah terkait materi Limit, Turunan, dan Integral.</v>
      </c>
      <c r="Q38" s="39"/>
      <c r="R38" s="39" t="s">
        <v>8</v>
      </c>
      <c r="S38" s="18"/>
      <c r="T38" s="1">
        <v>74</v>
      </c>
      <c r="U38" s="1">
        <v>72</v>
      </c>
      <c r="V38" s="1">
        <v>80</v>
      </c>
      <c r="W38" s="1"/>
      <c r="X38" s="1"/>
      <c r="Y38" s="1"/>
      <c r="Z38" s="1"/>
      <c r="AA38" s="1"/>
      <c r="AB38" s="1"/>
      <c r="AC38" s="1">
        <v>80</v>
      </c>
      <c r="AD38" s="1"/>
      <c r="AE38" s="18"/>
      <c r="AF38" s="1">
        <v>75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139986</v>
      </c>
      <c r="C39" s="19" t="s">
        <v>160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untuk menjelaskan dan menganalisis teori Limit, Turunan, namun perlu ditingkatkan pemahaman terhadap teori Integral</v>
      </c>
      <c r="K39" s="28">
        <f t="shared" si="5"/>
        <v>84.666666666666671</v>
      </c>
      <c r="L39" s="28" t="str">
        <f t="shared" si="6"/>
        <v>A</v>
      </c>
      <c r="M39" s="28">
        <f t="shared" si="7"/>
        <v>84.666666666666671</v>
      </c>
      <c r="N39" s="28" t="str">
        <f t="shared" si="8"/>
        <v>A</v>
      </c>
      <c r="O39" s="36">
        <v>1</v>
      </c>
      <c r="P39" s="28" t="str">
        <f t="shared" si="9"/>
        <v>Sangat terampil dalam menyelesaikan masalah terkait materi Limit, Turunan, dan Integral.</v>
      </c>
      <c r="Q39" s="39"/>
      <c r="R39" s="39" t="s">
        <v>8</v>
      </c>
      <c r="S39" s="18"/>
      <c r="T39" s="1">
        <v>72</v>
      </c>
      <c r="U39" s="1">
        <v>70</v>
      </c>
      <c r="V39" s="1">
        <v>80</v>
      </c>
      <c r="W39" s="1"/>
      <c r="X39" s="1"/>
      <c r="Y39" s="1"/>
      <c r="Z39" s="1"/>
      <c r="AA39" s="1"/>
      <c r="AB39" s="1"/>
      <c r="AC39" s="1">
        <v>85</v>
      </c>
      <c r="AD39" s="1"/>
      <c r="AE39" s="18"/>
      <c r="AF39" s="1">
        <v>74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140001</v>
      </c>
      <c r="C40" s="19" t="s">
        <v>161</v>
      </c>
      <c r="D40" s="18"/>
      <c r="E40" s="28">
        <f t="shared" si="0"/>
        <v>73</v>
      </c>
      <c r="F40" s="28" t="str">
        <f t="shared" si="1"/>
        <v>C</v>
      </c>
      <c r="G40" s="28">
        <f t="shared" si="2"/>
        <v>73</v>
      </c>
      <c r="H40" s="28" t="str">
        <f t="shared" si="3"/>
        <v>C</v>
      </c>
      <c r="I40" s="36">
        <v>3</v>
      </c>
      <c r="J40" s="28" t="str">
        <f t="shared" si="4"/>
        <v>Memiliki kemampuan untuk menjelaskan dan menganalisis teori Limit, namun perlu ditingkatkan pemahaman terhadap teori Turunan dan Integral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Terampil dalam menyelesaikan masalah terkait materi Limit, Turunan, namun perlu ditingkatkan untuk materi Integral.</v>
      </c>
      <c r="Q40" s="39"/>
      <c r="R40" s="39" t="s">
        <v>8</v>
      </c>
      <c r="S40" s="18"/>
      <c r="T40" s="1">
        <v>70</v>
      </c>
      <c r="U40" s="1">
        <v>65</v>
      </c>
      <c r="V40" s="1">
        <v>78</v>
      </c>
      <c r="W40" s="1"/>
      <c r="X40" s="1"/>
      <c r="Y40" s="1"/>
      <c r="Z40" s="1"/>
      <c r="AA40" s="1"/>
      <c r="AB40" s="1"/>
      <c r="AC40" s="1">
        <v>78</v>
      </c>
      <c r="AD40" s="1"/>
      <c r="AE40" s="18"/>
      <c r="AF40" s="1">
        <v>60</v>
      </c>
      <c r="AG40" s="1">
        <v>90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140016</v>
      </c>
      <c r="C41" s="19" t="s">
        <v>162</v>
      </c>
      <c r="D41" s="18"/>
      <c r="E41" s="28">
        <f t="shared" si="0"/>
        <v>75</v>
      </c>
      <c r="F41" s="28" t="str">
        <f t="shared" si="1"/>
        <v>C</v>
      </c>
      <c r="G41" s="28">
        <f t="shared" si="2"/>
        <v>75</v>
      </c>
      <c r="H41" s="28" t="str">
        <f t="shared" si="3"/>
        <v>C</v>
      </c>
      <c r="I41" s="36">
        <v>3</v>
      </c>
      <c r="J41" s="28" t="str">
        <f t="shared" si="4"/>
        <v>Memiliki kemampuan untuk menjelaskan dan menganalisis teori Limit, namun perlu ditingkatkan pemahaman terhadap teori Turunan dan Integral</v>
      </c>
      <c r="K41" s="28">
        <f t="shared" si="5"/>
        <v>83.333333333333329</v>
      </c>
      <c r="L41" s="28" t="str">
        <f t="shared" si="6"/>
        <v>B</v>
      </c>
      <c r="M41" s="28">
        <f t="shared" si="7"/>
        <v>83.333333333333329</v>
      </c>
      <c r="N41" s="28" t="str">
        <f t="shared" si="8"/>
        <v>B</v>
      </c>
      <c r="O41" s="36">
        <v>2</v>
      </c>
      <c r="P41" s="28" t="str">
        <f t="shared" si="9"/>
        <v>Terampil dalam menyelesaikan masalah terkait materi Limit, Turunan, namun perlu ditingkatkan untuk materi Integral.</v>
      </c>
      <c r="Q41" s="39"/>
      <c r="R41" s="39" t="s">
        <v>8</v>
      </c>
      <c r="S41" s="18"/>
      <c r="T41" s="1">
        <v>68</v>
      </c>
      <c r="U41" s="1">
        <v>70</v>
      </c>
      <c r="V41" s="1">
        <v>78</v>
      </c>
      <c r="W41" s="1"/>
      <c r="X41" s="1"/>
      <c r="Y41" s="1"/>
      <c r="Z41" s="1"/>
      <c r="AA41" s="1"/>
      <c r="AB41" s="1"/>
      <c r="AC41" s="1">
        <v>85</v>
      </c>
      <c r="AD41" s="1"/>
      <c r="AE41" s="18"/>
      <c r="AF41" s="1">
        <v>70</v>
      </c>
      <c r="AG41" s="1">
        <v>90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140031</v>
      </c>
      <c r="C42" s="19" t="s">
        <v>163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untuk menjelaskan dan menganalisis teori Limit, Turunan, namun perlu ditingkatkan pemahaman terhadap teori Integral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dalam menyelesaikan masalah terkait materi Limit, Turunan, dan Integral.</v>
      </c>
      <c r="Q42" s="39"/>
      <c r="R42" s="39" t="s">
        <v>8</v>
      </c>
      <c r="S42" s="18"/>
      <c r="T42" s="1">
        <v>77</v>
      </c>
      <c r="U42" s="1">
        <v>78</v>
      </c>
      <c r="V42" s="1">
        <v>84</v>
      </c>
      <c r="W42" s="1"/>
      <c r="X42" s="1"/>
      <c r="Y42" s="1"/>
      <c r="Z42" s="1"/>
      <c r="AA42" s="1"/>
      <c r="AB42" s="1"/>
      <c r="AC42" s="1">
        <v>80</v>
      </c>
      <c r="AD42" s="1"/>
      <c r="AE42" s="18"/>
      <c r="AF42" s="1">
        <v>78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140046</v>
      </c>
      <c r="C43" s="19" t="s">
        <v>164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untuk menjelaskan dan menganalisis teori Limit, Turunan, namun perlu ditingkatkan pemahaman terhadap teori Integral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dalam menyelesaikan masalah terkait materi Limit, Turunan, dan Integral.</v>
      </c>
      <c r="Q43" s="39"/>
      <c r="R43" s="39" t="s">
        <v>8</v>
      </c>
      <c r="S43" s="18"/>
      <c r="T43" s="1">
        <v>78</v>
      </c>
      <c r="U43" s="1">
        <v>78</v>
      </c>
      <c r="V43" s="1">
        <v>85</v>
      </c>
      <c r="W43" s="1"/>
      <c r="X43" s="1"/>
      <c r="Y43" s="1"/>
      <c r="Z43" s="1"/>
      <c r="AA43" s="1"/>
      <c r="AB43" s="1"/>
      <c r="AC43" s="1">
        <v>78</v>
      </c>
      <c r="AD43" s="1"/>
      <c r="AE43" s="18"/>
      <c r="AF43" s="1">
        <v>78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140061</v>
      </c>
      <c r="C44" s="19" t="s">
        <v>165</v>
      </c>
      <c r="D44" s="18"/>
      <c r="E44" s="28">
        <f t="shared" si="0"/>
        <v>65</v>
      </c>
      <c r="F44" s="28" t="str">
        <f t="shared" si="1"/>
        <v>D</v>
      </c>
      <c r="G44" s="28">
        <f t="shared" si="2"/>
        <v>65</v>
      </c>
      <c r="H44" s="28" t="str">
        <f t="shared" si="3"/>
        <v>D</v>
      </c>
      <c r="I44" s="36">
        <v>3</v>
      </c>
      <c r="J44" s="28" t="str">
        <f t="shared" si="4"/>
        <v>Memiliki kemampuan untuk menjelaskan dan menganalisis teori Limit, namun perlu ditingkatkan pemahaman terhadap teori Turunan dan Integral</v>
      </c>
      <c r="K44" s="28">
        <f t="shared" si="5"/>
        <v>65</v>
      </c>
      <c r="L44" s="28" t="str">
        <f t="shared" si="6"/>
        <v>D</v>
      </c>
      <c r="M44" s="28">
        <f t="shared" si="7"/>
        <v>65</v>
      </c>
      <c r="N44" s="28" t="str">
        <f t="shared" si="8"/>
        <v>D</v>
      </c>
      <c r="O44" s="36">
        <v>3</v>
      </c>
      <c r="P44" s="28" t="str">
        <f t="shared" si="9"/>
        <v>Terampil dalam menyelesaikan masalah terkait materi Limit, namun perlu ditingkatkan untuk materi Turunan dan Integral.</v>
      </c>
      <c r="Q44" s="39"/>
      <c r="R44" s="39"/>
      <c r="S44" s="18"/>
      <c r="T44" s="1">
        <v>50</v>
      </c>
      <c r="U44" s="1">
        <v>75</v>
      </c>
      <c r="V44" s="1">
        <v>75</v>
      </c>
      <c r="W44" s="1"/>
      <c r="X44" s="1"/>
      <c r="Y44" s="1"/>
      <c r="Z44" s="1"/>
      <c r="AA44" s="1"/>
      <c r="AB44" s="1"/>
      <c r="AC44" s="1">
        <v>60</v>
      </c>
      <c r="AD44" s="1"/>
      <c r="AE44" s="18"/>
      <c r="AF44" s="1">
        <v>45</v>
      </c>
      <c r="AG44" s="1">
        <v>75</v>
      </c>
      <c r="AH44" s="1">
        <v>75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140076</v>
      </c>
      <c r="C45" s="19" t="s">
        <v>166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untuk menjelaskan dan menganalisis teori Limit, Turunan, namun perlu ditingkatkan pemahaman terhadap teori Integral</v>
      </c>
      <c r="K45" s="28">
        <f t="shared" si="5"/>
        <v>88.333333333333329</v>
      </c>
      <c r="L45" s="28" t="str">
        <f t="shared" si="6"/>
        <v>A</v>
      </c>
      <c r="M45" s="28">
        <f t="shared" si="7"/>
        <v>88.333333333333329</v>
      </c>
      <c r="N45" s="28" t="str">
        <f t="shared" si="8"/>
        <v>A</v>
      </c>
      <c r="O45" s="36">
        <v>1</v>
      </c>
      <c r="P45" s="28" t="str">
        <f t="shared" si="9"/>
        <v>Sangat terampil dalam menyelesaikan masalah terkait materi Limit, Turunan, dan Integral.</v>
      </c>
      <c r="Q45" s="39"/>
      <c r="R45" s="39" t="s">
        <v>8</v>
      </c>
      <c r="S45" s="18"/>
      <c r="T45" s="1">
        <v>79</v>
      </c>
      <c r="U45" s="1">
        <v>88</v>
      </c>
      <c r="V45" s="1">
        <v>90</v>
      </c>
      <c r="W45" s="1"/>
      <c r="X45" s="1"/>
      <c r="Y45" s="1"/>
      <c r="Z45" s="1"/>
      <c r="AA45" s="1"/>
      <c r="AB45" s="1"/>
      <c r="AC45" s="1">
        <v>80</v>
      </c>
      <c r="AD45" s="1"/>
      <c r="AE45" s="18"/>
      <c r="AF45" s="1">
        <v>85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118</v>
      </c>
      <c r="D52" s="18"/>
      <c r="E52" s="18"/>
      <c r="F52" s="18" t="s">
        <v>119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120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121</v>
      </c>
      <c r="D53" s="18"/>
      <c r="E53" s="18"/>
      <c r="F53" s="18" t="s">
        <v>122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123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124</v>
      </c>
      <c r="G54" s="18"/>
      <c r="H54" s="18"/>
      <c r="I54" s="38"/>
      <c r="J54" s="30"/>
      <c r="K54" s="18">
        <f>IF(COUNTBLANK($G$11:$G$50)=40,"",AVERAGE($G$11:$G$50))</f>
        <v>80.971428571428575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125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127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129</v>
      </c>
      <c r="R57" s="37" t="s">
        <v>130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3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140091</v>
      </c>
      <c r="C11" s="19" t="s">
        <v>168</v>
      </c>
      <c r="D11" s="18"/>
      <c r="E11" s="28">
        <f t="shared" ref="E11:E50" si="0">IF((COUNTA(T11:AC11)&gt;0),(ROUND((AVERAGE(T11:AC11)),0)),"")</f>
        <v>94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94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teori Limit, Turunan dan Integral</v>
      </c>
      <c r="K11" s="28">
        <f t="shared" ref="K11:K50" si="5">IF((COUNTA(AF11:AO11)&gt;0),AVERAGE(AF11:AO11),"")</f>
        <v>91.666666666666671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masalah terkait materi Limit, Turunan, dan Integral.</v>
      </c>
      <c r="Q11" s="39"/>
      <c r="R11" s="39" t="s">
        <v>8</v>
      </c>
      <c r="S11" s="18"/>
      <c r="T11" s="1">
        <v>94</v>
      </c>
      <c r="U11" s="1">
        <v>92</v>
      </c>
      <c r="V11" s="1">
        <v>96</v>
      </c>
      <c r="W11" s="1">
        <v>95</v>
      </c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140106</v>
      </c>
      <c r="C12" s="19" t="s">
        <v>169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untuk menjelaskan dan menganalisis teori Limit, Turunan, namun perlu ditingkatkan pemahaman terhadap teori Integral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dalam menyelesaikan masalah terkait materi Limit, Turunan, dan Integral.</v>
      </c>
      <c r="Q12" s="39"/>
      <c r="R12" s="39" t="s">
        <v>8</v>
      </c>
      <c r="S12" s="18"/>
      <c r="T12" s="1">
        <v>76</v>
      </c>
      <c r="U12" s="1">
        <v>77</v>
      </c>
      <c r="V12" s="1">
        <v>80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140121</v>
      </c>
      <c r="C13" s="19" t="s">
        <v>170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untuk menjelaskan dan menganalisis teori Limit, Turunan dan Integral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Sangat terampil dalam menyelesaikan masalah terkait materi Limit, Turunan, dan Integral.</v>
      </c>
      <c r="Q13" s="39"/>
      <c r="R13" s="39" t="s">
        <v>8</v>
      </c>
      <c r="S13" s="18"/>
      <c r="T13" s="1">
        <v>90</v>
      </c>
      <c r="U13" s="1">
        <v>80</v>
      </c>
      <c r="V13" s="1">
        <v>86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59321</v>
      </c>
      <c r="FK13" s="41">
        <v>59331</v>
      </c>
    </row>
    <row r="14" spans="1:167" x14ac:dyDescent="0.25">
      <c r="A14" s="19">
        <v>4</v>
      </c>
      <c r="B14" s="19">
        <v>140136</v>
      </c>
      <c r="C14" s="19" t="s">
        <v>171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untuk menjelaskan dan menganalisis teori Limit, Turunan, namun perlu ditingkatkan pemahaman terhadap teori Integral</v>
      </c>
      <c r="K14" s="28">
        <f t="shared" si="5"/>
        <v>83.333333333333329</v>
      </c>
      <c r="L14" s="28" t="str">
        <f t="shared" si="6"/>
        <v>B</v>
      </c>
      <c r="M14" s="28">
        <f t="shared" si="7"/>
        <v>83.333333333333329</v>
      </c>
      <c r="N14" s="28" t="str">
        <f t="shared" si="8"/>
        <v>B</v>
      </c>
      <c r="O14" s="36">
        <v>1</v>
      </c>
      <c r="P14" s="28" t="str">
        <f t="shared" si="9"/>
        <v>Sangat terampil dalam menyelesaikan masalah terkait materi Limit, Turunan, dan Integral.</v>
      </c>
      <c r="Q14" s="39"/>
      <c r="R14" s="39" t="s">
        <v>8</v>
      </c>
      <c r="S14" s="18"/>
      <c r="T14" s="1">
        <v>70</v>
      </c>
      <c r="U14" s="1">
        <v>70</v>
      </c>
      <c r="V14" s="1">
        <v>78</v>
      </c>
      <c r="W14" s="1">
        <v>95</v>
      </c>
      <c r="X14" s="1"/>
      <c r="Y14" s="1"/>
      <c r="Z14" s="1"/>
      <c r="AA14" s="1"/>
      <c r="AB14" s="1"/>
      <c r="AC14" s="1"/>
      <c r="AD14" s="1"/>
      <c r="AE14" s="18"/>
      <c r="AF14" s="1">
        <v>70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140151</v>
      </c>
      <c r="C15" s="19" t="s">
        <v>172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untuk menjelaskan dan menganalisis teori Limit, Turunan, namun perlu ditingkatkan pemahaman terhadap teori Integral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menyelesaikan masalah terkait materi Limit, Turunan, dan Integral.</v>
      </c>
      <c r="Q15" s="39"/>
      <c r="R15" s="39" t="s">
        <v>8</v>
      </c>
      <c r="S15" s="18"/>
      <c r="T15" s="1">
        <v>70</v>
      </c>
      <c r="U15" s="1">
        <v>78</v>
      </c>
      <c r="V15" s="1">
        <v>80</v>
      </c>
      <c r="W15" s="1">
        <v>78</v>
      </c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59322</v>
      </c>
      <c r="FK15" s="41">
        <v>59332</v>
      </c>
    </row>
    <row r="16" spans="1:167" x14ac:dyDescent="0.25">
      <c r="A16" s="19">
        <v>6</v>
      </c>
      <c r="B16" s="19">
        <v>140166</v>
      </c>
      <c r="C16" s="19" t="s">
        <v>173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untuk menjelaskan dan menganalisis teori Limit, Turunan, namun perlu ditingkatkan pemahaman terhadap teori Integral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menyelesaikan masalah terkait materi Limit, Turunan, dan Integral.</v>
      </c>
      <c r="Q16" s="39"/>
      <c r="R16" s="39" t="s">
        <v>8</v>
      </c>
      <c r="S16" s="18"/>
      <c r="T16" s="1">
        <v>72</v>
      </c>
      <c r="U16" s="1">
        <v>74</v>
      </c>
      <c r="V16" s="1">
        <v>80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75</v>
      </c>
      <c r="AG16" s="1">
        <v>90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140181</v>
      </c>
      <c r="C17" s="19" t="s">
        <v>174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1</v>
      </c>
      <c r="J17" s="28" t="str">
        <f t="shared" si="4"/>
        <v>Memiliki kemampuan untuk menjelaskan dan menganalisis teori Limit, Turunan dan Integral</v>
      </c>
      <c r="K17" s="28">
        <f t="shared" si="5"/>
        <v>91.333333333333329</v>
      </c>
      <c r="L17" s="28" t="str">
        <f t="shared" si="6"/>
        <v>A</v>
      </c>
      <c r="M17" s="28">
        <f t="shared" si="7"/>
        <v>91.333333333333329</v>
      </c>
      <c r="N17" s="28" t="str">
        <f t="shared" si="8"/>
        <v>A</v>
      </c>
      <c r="O17" s="36">
        <v>1</v>
      </c>
      <c r="P17" s="28" t="str">
        <f t="shared" si="9"/>
        <v>Sangat terampil dalam menyelesaikan masalah terkait materi Limit, Turunan, dan Integral.</v>
      </c>
      <c r="Q17" s="39"/>
      <c r="R17" s="39" t="s">
        <v>8</v>
      </c>
      <c r="S17" s="18"/>
      <c r="T17" s="1">
        <v>92</v>
      </c>
      <c r="U17" s="1">
        <v>92</v>
      </c>
      <c r="V17" s="1">
        <v>94</v>
      </c>
      <c r="W17" s="1">
        <v>95</v>
      </c>
      <c r="X17" s="1"/>
      <c r="Y17" s="1"/>
      <c r="Z17" s="1"/>
      <c r="AA17" s="1"/>
      <c r="AB17" s="1"/>
      <c r="AC17" s="1"/>
      <c r="AD17" s="1"/>
      <c r="AE17" s="18"/>
      <c r="AF17" s="1">
        <v>94</v>
      </c>
      <c r="AG17" s="1">
        <v>90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59323</v>
      </c>
      <c r="FK17" s="41">
        <v>59333</v>
      </c>
    </row>
    <row r="18" spans="1:167" x14ac:dyDescent="0.25">
      <c r="A18" s="19">
        <v>8</v>
      </c>
      <c r="B18" s="19">
        <v>140196</v>
      </c>
      <c r="C18" s="19" t="s">
        <v>175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untuk menjelaskan dan menganalisis teori Limit, Turunan dan Integral</v>
      </c>
      <c r="K18" s="28">
        <f t="shared" si="5"/>
        <v>89.333333333333329</v>
      </c>
      <c r="L18" s="28" t="str">
        <f t="shared" si="6"/>
        <v>A</v>
      </c>
      <c r="M18" s="28">
        <f t="shared" si="7"/>
        <v>89.333333333333329</v>
      </c>
      <c r="N18" s="28" t="str">
        <f t="shared" si="8"/>
        <v>A</v>
      </c>
      <c r="O18" s="36">
        <v>1</v>
      </c>
      <c r="P18" s="28" t="str">
        <f t="shared" si="9"/>
        <v>Sangat terampil dalam menyelesaikan masalah terkait materi Limit, Turunan, dan Integral.</v>
      </c>
      <c r="Q18" s="39"/>
      <c r="R18" s="39" t="s">
        <v>8</v>
      </c>
      <c r="S18" s="18"/>
      <c r="T18" s="1">
        <v>92</v>
      </c>
      <c r="U18" s="1">
        <v>88</v>
      </c>
      <c r="V18" s="1">
        <v>90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90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140211</v>
      </c>
      <c r="C19" s="19" t="s">
        <v>176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untuk menjelaskan dan menganalisis teori Limit, Turunan dan Integral</v>
      </c>
      <c r="K19" s="28">
        <f t="shared" si="5"/>
        <v>87.333333333333329</v>
      </c>
      <c r="L19" s="28" t="str">
        <f t="shared" si="6"/>
        <v>A</v>
      </c>
      <c r="M19" s="28">
        <f t="shared" si="7"/>
        <v>87.333333333333329</v>
      </c>
      <c r="N19" s="28" t="str">
        <f t="shared" si="8"/>
        <v>A</v>
      </c>
      <c r="O19" s="36">
        <v>1</v>
      </c>
      <c r="P19" s="28" t="str">
        <f t="shared" si="9"/>
        <v>Sangat terampil dalam menyelesaikan masalah terkait materi Limit, Turunan, dan Integral.</v>
      </c>
      <c r="Q19" s="39"/>
      <c r="R19" s="39" t="s">
        <v>8</v>
      </c>
      <c r="S19" s="18"/>
      <c r="T19" s="1">
        <v>95</v>
      </c>
      <c r="U19" s="1">
        <v>78</v>
      </c>
      <c r="V19" s="1">
        <v>82</v>
      </c>
      <c r="W19" s="1">
        <v>95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90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59324</v>
      </c>
      <c r="FK19" s="41">
        <v>59334</v>
      </c>
    </row>
    <row r="20" spans="1:167" x14ac:dyDescent="0.25">
      <c r="A20" s="19">
        <v>10</v>
      </c>
      <c r="B20" s="19">
        <v>140226</v>
      </c>
      <c r="C20" s="19" t="s">
        <v>177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untuk menjelaskan dan menganalisis teori Limit, Turunan, namun perlu ditingkatkan pemahaman terhadap teori Integral</v>
      </c>
      <c r="K20" s="28">
        <f t="shared" si="5"/>
        <v>83.333333333333329</v>
      </c>
      <c r="L20" s="28" t="str">
        <f t="shared" si="6"/>
        <v>B</v>
      </c>
      <c r="M20" s="28">
        <f t="shared" si="7"/>
        <v>83.333333333333329</v>
      </c>
      <c r="N20" s="28" t="str">
        <f t="shared" si="8"/>
        <v>B</v>
      </c>
      <c r="O20" s="36">
        <v>2</v>
      </c>
      <c r="P20" s="28" t="str">
        <f t="shared" si="9"/>
        <v>Terampil dalam menyelesaikan masalah terkait materi Limit, Turunan, namun perlu ditingkatkan untuk materi Integral.</v>
      </c>
      <c r="Q20" s="39"/>
      <c r="R20" s="39" t="s">
        <v>8</v>
      </c>
      <c r="S20" s="18"/>
      <c r="T20" s="1">
        <v>70</v>
      </c>
      <c r="U20" s="1">
        <v>70</v>
      </c>
      <c r="V20" s="1">
        <v>80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70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140241</v>
      </c>
      <c r="C21" s="19" t="s">
        <v>178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untuk menjelaskan dan menganalisis teori Limit, Turunan, namun perlu ditingkatkan pemahaman terhadap teori Integral</v>
      </c>
      <c r="K21" s="28">
        <f t="shared" si="5"/>
        <v>86.666666666666671</v>
      </c>
      <c r="L21" s="28" t="str">
        <f t="shared" si="6"/>
        <v>A</v>
      </c>
      <c r="M21" s="28">
        <f t="shared" si="7"/>
        <v>86.666666666666671</v>
      </c>
      <c r="N21" s="28" t="str">
        <f t="shared" si="8"/>
        <v>A</v>
      </c>
      <c r="O21" s="36">
        <v>1</v>
      </c>
      <c r="P21" s="28" t="str">
        <f t="shared" si="9"/>
        <v>Sangat terampil dalam menyelesaikan masalah terkait materi Limit, Turunan, dan Integral.</v>
      </c>
      <c r="Q21" s="39"/>
      <c r="R21" s="39" t="s">
        <v>8</v>
      </c>
      <c r="S21" s="18"/>
      <c r="T21" s="1">
        <v>76</v>
      </c>
      <c r="U21" s="1">
        <v>78</v>
      </c>
      <c r="V21" s="1">
        <v>80</v>
      </c>
      <c r="W21" s="1">
        <v>93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84</v>
      </c>
      <c r="FI21" s="43" t="s">
        <v>85</v>
      </c>
      <c r="FJ21" s="41">
        <v>59325</v>
      </c>
      <c r="FK21" s="41">
        <v>59335</v>
      </c>
    </row>
    <row r="22" spans="1:167" x14ac:dyDescent="0.25">
      <c r="A22" s="19">
        <v>12</v>
      </c>
      <c r="B22" s="19">
        <v>140256</v>
      </c>
      <c r="C22" s="19" t="s">
        <v>179</v>
      </c>
      <c r="D22" s="18"/>
      <c r="E22" s="28">
        <f t="shared" si="0"/>
        <v>70</v>
      </c>
      <c r="F22" s="28" t="str">
        <f t="shared" si="1"/>
        <v>C</v>
      </c>
      <c r="G22" s="28">
        <f t="shared" si="2"/>
        <v>70</v>
      </c>
      <c r="H22" s="28" t="str">
        <f t="shared" si="3"/>
        <v>C</v>
      </c>
      <c r="I22" s="36">
        <v>3</v>
      </c>
      <c r="J22" s="28" t="str">
        <f t="shared" si="4"/>
        <v>Memiliki kemampuan untuk menjelaskan dan menganalisis teori Limit, namun perlu ditingkatkan pemahaman terhadap teori Turunan dan Integral</v>
      </c>
      <c r="K22" s="28">
        <f t="shared" si="5"/>
        <v>78.333333333333329</v>
      </c>
      <c r="L22" s="28" t="str">
        <f t="shared" si="6"/>
        <v>B</v>
      </c>
      <c r="M22" s="28">
        <f t="shared" si="7"/>
        <v>78.333333333333329</v>
      </c>
      <c r="N22" s="28" t="str">
        <f t="shared" si="8"/>
        <v>B</v>
      </c>
      <c r="O22" s="36">
        <v>2</v>
      </c>
      <c r="P22" s="28" t="str">
        <f t="shared" si="9"/>
        <v>Terampil dalam menyelesaikan masalah terkait materi Limit, Turunan, namun perlu ditingkatkan untuk materi Integral.</v>
      </c>
      <c r="Q22" s="39"/>
      <c r="R22" s="39" t="s">
        <v>8</v>
      </c>
      <c r="S22" s="18"/>
      <c r="T22" s="1">
        <v>76</v>
      </c>
      <c r="U22" s="1">
        <v>74</v>
      </c>
      <c r="V22" s="1">
        <v>65</v>
      </c>
      <c r="W22" s="1">
        <v>65</v>
      </c>
      <c r="X22" s="1"/>
      <c r="Y22" s="1"/>
      <c r="Z22" s="1"/>
      <c r="AA22" s="1"/>
      <c r="AB22" s="1"/>
      <c r="AC22" s="1"/>
      <c r="AD22" s="1"/>
      <c r="AE22" s="18"/>
      <c r="AF22" s="1">
        <v>75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140271</v>
      </c>
      <c r="C23" s="19" t="s">
        <v>180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untuk menjelaskan dan menganalisis teori Limit, Turunan dan Integral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menyelesaikan masalah terkait materi Limit, Turunan, dan Integral.</v>
      </c>
      <c r="Q23" s="39"/>
      <c r="R23" s="39" t="s">
        <v>8</v>
      </c>
      <c r="S23" s="18"/>
      <c r="T23" s="1">
        <v>88</v>
      </c>
      <c r="U23" s="1">
        <v>84</v>
      </c>
      <c r="V23" s="1">
        <v>90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88</v>
      </c>
      <c r="FI23" s="43" t="s">
        <v>89</v>
      </c>
      <c r="FJ23" s="41">
        <v>59326</v>
      </c>
      <c r="FK23" s="41">
        <v>59336</v>
      </c>
    </row>
    <row r="24" spans="1:167" x14ac:dyDescent="0.25">
      <c r="A24" s="19">
        <v>14</v>
      </c>
      <c r="B24" s="19">
        <v>140286</v>
      </c>
      <c r="C24" s="19" t="s">
        <v>181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untuk menjelaskan dan menganalisis teori Limit, Turunan dan Integral</v>
      </c>
      <c r="K24" s="28">
        <f t="shared" si="5"/>
        <v>88.333333333333329</v>
      </c>
      <c r="L24" s="28" t="str">
        <f t="shared" si="6"/>
        <v>A</v>
      </c>
      <c r="M24" s="28">
        <f t="shared" si="7"/>
        <v>88.333333333333329</v>
      </c>
      <c r="N24" s="28" t="str">
        <f t="shared" si="8"/>
        <v>A</v>
      </c>
      <c r="O24" s="36">
        <v>1</v>
      </c>
      <c r="P24" s="28" t="str">
        <f t="shared" si="9"/>
        <v>Sangat terampil dalam menyelesaikan masalah terkait materi Limit, Turunan, dan Integral.</v>
      </c>
      <c r="Q24" s="39"/>
      <c r="R24" s="39" t="s">
        <v>8</v>
      </c>
      <c r="S24" s="18"/>
      <c r="T24" s="1">
        <v>84</v>
      </c>
      <c r="U24" s="1">
        <v>80</v>
      </c>
      <c r="V24" s="1">
        <v>86</v>
      </c>
      <c r="W24" s="1">
        <v>95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140301</v>
      </c>
      <c r="C25" s="19" t="s">
        <v>182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untuk menjelaskan dan menganalisis teori Limit, Turunan dan Integral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dalam menyelesaikan masalah terkait materi Limit, Turunan, dan Integral.</v>
      </c>
      <c r="Q25" s="39"/>
      <c r="R25" s="39" t="s">
        <v>8</v>
      </c>
      <c r="S25" s="18"/>
      <c r="T25" s="1">
        <v>94</v>
      </c>
      <c r="U25" s="1">
        <v>78</v>
      </c>
      <c r="V25" s="1">
        <v>90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92</v>
      </c>
      <c r="FD25" s="68"/>
      <c r="FE25" s="68"/>
      <c r="FG25" s="42">
        <v>7</v>
      </c>
      <c r="FH25" s="43" t="s">
        <v>93</v>
      </c>
      <c r="FI25" s="43" t="s">
        <v>94</v>
      </c>
      <c r="FJ25" s="41">
        <v>59327</v>
      </c>
      <c r="FK25" s="41">
        <v>59337</v>
      </c>
    </row>
    <row r="26" spans="1:167" x14ac:dyDescent="0.25">
      <c r="A26" s="19">
        <v>16</v>
      </c>
      <c r="B26" s="19">
        <v>140316</v>
      </c>
      <c r="C26" s="19" t="s">
        <v>183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untuk menjelaskan dan menganalisis teori Limit, Turunan dan Integral</v>
      </c>
      <c r="K26" s="28">
        <f t="shared" si="5"/>
        <v>91.666666666666671</v>
      </c>
      <c r="L26" s="28" t="str">
        <f t="shared" si="6"/>
        <v>A</v>
      </c>
      <c r="M26" s="28">
        <f t="shared" si="7"/>
        <v>91.666666666666671</v>
      </c>
      <c r="N26" s="28" t="str">
        <f t="shared" si="8"/>
        <v>A</v>
      </c>
      <c r="O26" s="36">
        <v>1</v>
      </c>
      <c r="P26" s="28" t="str">
        <f t="shared" si="9"/>
        <v>Sangat terampil dalam menyelesaikan masalah terkait materi Limit, Turunan, dan Integral.</v>
      </c>
      <c r="Q26" s="39"/>
      <c r="R26" s="39" t="s">
        <v>8</v>
      </c>
      <c r="S26" s="18"/>
      <c r="T26" s="1">
        <v>90</v>
      </c>
      <c r="U26" s="1">
        <v>92</v>
      </c>
      <c r="V26" s="1">
        <v>96</v>
      </c>
      <c r="W26" s="1">
        <v>95</v>
      </c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140331</v>
      </c>
      <c r="C27" s="19" t="s">
        <v>184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untuk menjelaskan dan menganalisis teori Limit, Turunan, namun perlu ditingkatkan pemahaman terhadap teori Integral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Terampil dalam menyelesaikan masalah terkait materi Limit, Turunan, namun perlu ditingkatkan untuk materi Integral.</v>
      </c>
      <c r="Q27" s="39"/>
      <c r="R27" s="39" t="s">
        <v>8</v>
      </c>
      <c r="S27" s="18"/>
      <c r="T27" s="1">
        <v>72</v>
      </c>
      <c r="U27" s="1">
        <v>70</v>
      </c>
      <c r="V27" s="1">
        <v>92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72</v>
      </c>
      <c r="AG27" s="1">
        <v>90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 t="s">
        <v>97</v>
      </c>
      <c r="FI27" s="43" t="s">
        <v>98</v>
      </c>
      <c r="FJ27" s="41">
        <v>59328</v>
      </c>
      <c r="FK27" s="41">
        <v>59338</v>
      </c>
    </row>
    <row r="28" spans="1:167" x14ac:dyDescent="0.25">
      <c r="A28" s="19">
        <v>18</v>
      </c>
      <c r="B28" s="19">
        <v>140346</v>
      </c>
      <c r="C28" s="19" t="s">
        <v>185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untuk menjelaskan dan menganalisis teori Limit, Turunan, namun perlu ditingkatkan pemahaman terhadap teori Integral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menyelesaikan masalah terkait materi Limit, Turunan, dan Integral.</v>
      </c>
      <c r="Q28" s="39"/>
      <c r="R28" s="39" t="s">
        <v>8</v>
      </c>
      <c r="S28" s="18"/>
      <c r="T28" s="1">
        <v>75</v>
      </c>
      <c r="U28" s="1">
        <v>70</v>
      </c>
      <c r="V28" s="1">
        <v>90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v>90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140361</v>
      </c>
      <c r="C29" s="19" t="s">
        <v>186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>Memiliki kemampuan untuk menjelaskan dan menganalisis teori Limit, Turunan dan Integral</v>
      </c>
      <c r="K29" s="28">
        <f t="shared" si="5"/>
        <v>91.333333333333329</v>
      </c>
      <c r="L29" s="28" t="str">
        <f t="shared" si="6"/>
        <v>A</v>
      </c>
      <c r="M29" s="28">
        <f t="shared" si="7"/>
        <v>91.333333333333329</v>
      </c>
      <c r="N29" s="28" t="str">
        <f t="shared" si="8"/>
        <v>A</v>
      </c>
      <c r="O29" s="36">
        <v>1</v>
      </c>
      <c r="P29" s="28" t="str">
        <f t="shared" si="9"/>
        <v>Sangat terampil dalam menyelesaikan masalah terkait materi Limit, Turunan, dan Integral.</v>
      </c>
      <c r="Q29" s="39"/>
      <c r="R29" s="39" t="s">
        <v>8</v>
      </c>
      <c r="S29" s="18"/>
      <c r="T29" s="1">
        <v>92</v>
      </c>
      <c r="U29" s="1">
        <v>92</v>
      </c>
      <c r="V29" s="1">
        <v>95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94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59329</v>
      </c>
      <c r="FK29" s="41">
        <v>59339</v>
      </c>
    </row>
    <row r="30" spans="1:167" x14ac:dyDescent="0.25">
      <c r="A30" s="19">
        <v>20</v>
      </c>
      <c r="B30" s="19">
        <v>140376</v>
      </c>
      <c r="C30" s="19" t="s">
        <v>187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untuk menjelaskan dan menganalisis teori Limit, Turunan, namun perlu ditingkatkan pemahaman terhadap teori Integral</v>
      </c>
      <c r="K30" s="28">
        <f t="shared" si="5"/>
        <v>83.333333333333329</v>
      </c>
      <c r="L30" s="28" t="str">
        <f t="shared" si="6"/>
        <v>B</v>
      </c>
      <c r="M30" s="28">
        <f t="shared" si="7"/>
        <v>83.333333333333329</v>
      </c>
      <c r="N30" s="28" t="str">
        <f t="shared" si="8"/>
        <v>B</v>
      </c>
      <c r="O30" s="36">
        <v>2</v>
      </c>
      <c r="P30" s="28" t="str">
        <f t="shared" si="9"/>
        <v>Terampil dalam menyelesaikan masalah terkait materi Limit, Turunan, namun perlu ditingkatkan untuk materi Integral.</v>
      </c>
      <c r="Q30" s="39"/>
      <c r="R30" s="39" t="s">
        <v>8</v>
      </c>
      <c r="S30" s="18"/>
      <c r="T30" s="1">
        <v>70</v>
      </c>
      <c r="U30" s="1">
        <v>85</v>
      </c>
      <c r="V30" s="1">
        <v>78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70</v>
      </c>
      <c r="AG30" s="1">
        <v>90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140391</v>
      </c>
      <c r="C31" s="19" t="s">
        <v>188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untuk menjelaskan dan menganalisis teori Limit, Turunan, namun perlu ditingkatkan pemahaman terhadap teori Integral</v>
      </c>
      <c r="K31" s="28">
        <f t="shared" si="5"/>
        <v>83.333333333333329</v>
      </c>
      <c r="L31" s="28" t="str">
        <f t="shared" si="6"/>
        <v>B</v>
      </c>
      <c r="M31" s="28">
        <f t="shared" si="7"/>
        <v>83.333333333333329</v>
      </c>
      <c r="N31" s="28" t="str">
        <f t="shared" si="8"/>
        <v>B</v>
      </c>
      <c r="O31" s="36">
        <v>2</v>
      </c>
      <c r="P31" s="28" t="str">
        <f t="shared" si="9"/>
        <v>Terampil dalam menyelesaikan masalah terkait materi Limit, Turunan, namun perlu ditingkatkan untuk materi Integral.</v>
      </c>
      <c r="Q31" s="39"/>
      <c r="R31" s="39" t="s">
        <v>8</v>
      </c>
      <c r="S31" s="18"/>
      <c r="T31" s="1">
        <v>70</v>
      </c>
      <c r="U31" s="1">
        <v>83</v>
      </c>
      <c r="V31" s="1">
        <v>80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70</v>
      </c>
      <c r="AG31" s="1">
        <v>90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59330</v>
      </c>
      <c r="FK31" s="41">
        <v>59340</v>
      </c>
    </row>
    <row r="32" spans="1:167" x14ac:dyDescent="0.25">
      <c r="A32" s="19">
        <v>22</v>
      </c>
      <c r="B32" s="19">
        <v>140436</v>
      </c>
      <c r="C32" s="19" t="s">
        <v>189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untuk menjelaskan dan menganalisis teori Limit, Turunan, namun perlu ditingkatkan pemahaman terhadap teori Integral</v>
      </c>
      <c r="K32" s="28">
        <f t="shared" si="5"/>
        <v>85.333333333333329</v>
      </c>
      <c r="L32" s="28" t="str">
        <f t="shared" si="6"/>
        <v>A</v>
      </c>
      <c r="M32" s="28">
        <f t="shared" si="7"/>
        <v>85.333333333333329</v>
      </c>
      <c r="N32" s="28" t="str">
        <f t="shared" si="8"/>
        <v>A</v>
      </c>
      <c r="O32" s="36">
        <v>1</v>
      </c>
      <c r="P32" s="28" t="str">
        <f t="shared" si="9"/>
        <v>Sangat terampil dalam menyelesaikan masalah terkait materi Limit, Turunan, dan Integral.</v>
      </c>
      <c r="Q32" s="39"/>
      <c r="R32" s="39" t="s">
        <v>8</v>
      </c>
      <c r="S32" s="18"/>
      <c r="T32" s="1">
        <v>75</v>
      </c>
      <c r="U32" s="1">
        <v>78</v>
      </c>
      <c r="V32" s="1">
        <v>80</v>
      </c>
      <c r="W32" s="1">
        <v>93</v>
      </c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90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140451</v>
      </c>
      <c r="C33" s="19" t="s">
        <v>190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untuk menjelaskan dan menganalisis teori Limit, Turunan dan Integral</v>
      </c>
      <c r="K33" s="28">
        <f t="shared" si="5"/>
        <v>87.333333333333329</v>
      </c>
      <c r="L33" s="28" t="str">
        <f t="shared" si="6"/>
        <v>A</v>
      </c>
      <c r="M33" s="28">
        <f t="shared" si="7"/>
        <v>87.333333333333329</v>
      </c>
      <c r="N33" s="28" t="str">
        <f t="shared" si="8"/>
        <v>A</v>
      </c>
      <c r="O33" s="36">
        <v>1</v>
      </c>
      <c r="P33" s="28" t="str">
        <f t="shared" si="9"/>
        <v>Sangat terampil dalam menyelesaikan masalah terkait materi Limit, Turunan, dan Integral.</v>
      </c>
      <c r="Q33" s="39"/>
      <c r="R33" s="39" t="s">
        <v>8</v>
      </c>
      <c r="S33" s="18"/>
      <c r="T33" s="1">
        <v>80</v>
      </c>
      <c r="U33" s="1">
        <v>98</v>
      </c>
      <c r="V33" s="1">
        <v>92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140466</v>
      </c>
      <c r="C34" s="19" t="s">
        <v>191</v>
      </c>
      <c r="D34" s="18"/>
      <c r="E34" s="28">
        <f t="shared" si="0"/>
        <v>95</v>
      </c>
      <c r="F34" s="28" t="str">
        <f t="shared" si="1"/>
        <v>A</v>
      </c>
      <c r="G34" s="28">
        <f t="shared" si="2"/>
        <v>95</v>
      </c>
      <c r="H34" s="28" t="str">
        <f t="shared" si="3"/>
        <v>A</v>
      </c>
      <c r="I34" s="36">
        <v>1</v>
      </c>
      <c r="J34" s="28" t="str">
        <f t="shared" si="4"/>
        <v>Memiliki kemampuan untuk menjelaskan dan menganalisis teori Limit, Turunan dan Integral</v>
      </c>
      <c r="K34" s="28">
        <f t="shared" si="5"/>
        <v>92</v>
      </c>
      <c r="L34" s="28" t="str">
        <f t="shared" si="6"/>
        <v>A</v>
      </c>
      <c r="M34" s="28">
        <f t="shared" si="7"/>
        <v>92</v>
      </c>
      <c r="N34" s="28" t="str">
        <f t="shared" si="8"/>
        <v>A</v>
      </c>
      <c r="O34" s="36">
        <v>1</v>
      </c>
      <c r="P34" s="28" t="str">
        <f t="shared" si="9"/>
        <v>Sangat terampil dalam menyelesaikan masalah terkait materi Limit, Turunan, dan Integral.</v>
      </c>
      <c r="Q34" s="39"/>
      <c r="R34" s="39" t="s">
        <v>8</v>
      </c>
      <c r="S34" s="18"/>
      <c r="T34" s="1">
        <v>96</v>
      </c>
      <c r="U34" s="1">
        <v>94</v>
      </c>
      <c r="V34" s="1">
        <v>96</v>
      </c>
      <c r="W34" s="1">
        <v>95</v>
      </c>
      <c r="X34" s="1"/>
      <c r="Y34" s="1"/>
      <c r="Z34" s="1"/>
      <c r="AA34" s="1"/>
      <c r="AB34" s="1"/>
      <c r="AC34" s="1"/>
      <c r="AD34" s="1"/>
      <c r="AE34" s="18"/>
      <c r="AF34" s="1">
        <v>96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140481</v>
      </c>
      <c r="C35" s="19" t="s">
        <v>192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untuk menjelaskan dan menganalisis teori Limit, Turunan, namun perlu ditingkatkan pemahaman terhadap teori Integral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dalam menyelesaikan masalah terkait materi Limit, Turunan, dan Integral.</v>
      </c>
      <c r="Q35" s="39"/>
      <c r="R35" s="39" t="s">
        <v>8</v>
      </c>
      <c r="S35" s="18"/>
      <c r="T35" s="1">
        <v>80</v>
      </c>
      <c r="U35" s="1">
        <v>77</v>
      </c>
      <c r="V35" s="1">
        <v>82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90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140496</v>
      </c>
      <c r="C36" s="19" t="s">
        <v>193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untuk menjelaskan dan menganalisis teori Limit, Turunan, namun perlu ditingkatkan pemahaman terhadap teori Integral</v>
      </c>
      <c r="K36" s="28">
        <f t="shared" si="5"/>
        <v>84.666666666666671</v>
      </c>
      <c r="L36" s="28" t="str">
        <f t="shared" si="6"/>
        <v>A</v>
      </c>
      <c r="M36" s="28">
        <f t="shared" si="7"/>
        <v>84.666666666666671</v>
      </c>
      <c r="N36" s="28" t="str">
        <f t="shared" si="8"/>
        <v>A</v>
      </c>
      <c r="O36" s="36">
        <v>1</v>
      </c>
      <c r="P36" s="28" t="str">
        <f t="shared" si="9"/>
        <v>Sangat terampil dalam menyelesaikan masalah terkait materi Limit, Turunan, dan Integral.</v>
      </c>
      <c r="Q36" s="39"/>
      <c r="R36" s="39" t="s">
        <v>8</v>
      </c>
      <c r="S36" s="18"/>
      <c r="T36" s="1">
        <v>77</v>
      </c>
      <c r="U36" s="1">
        <v>74</v>
      </c>
      <c r="V36" s="1">
        <v>80</v>
      </c>
      <c r="W36" s="1">
        <v>93</v>
      </c>
      <c r="X36" s="1"/>
      <c r="Y36" s="1"/>
      <c r="Z36" s="1"/>
      <c r="AA36" s="1"/>
      <c r="AB36" s="1"/>
      <c r="AC36" s="1"/>
      <c r="AD36" s="1"/>
      <c r="AE36" s="18"/>
      <c r="AF36" s="1">
        <v>74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140511</v>
      </c>
      <c r="C37" s="19" t="s">
        <v>194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untuk menjelaskan dan menganalisis teori Limit, Turunan, namun perlu ditingkatkan pemahaman terhadap teori Integral</v>
      </c>
      <c r="K37" s="28">
        <f t="shared" si="5"/>
        <v>87.333333333333329</v>
      </c>
      <c r="L37" s="28" t="str">
        <f t="shared" si="6"/>
        <v>A</v>
      </c>
      <c r="M37" s="28">
        <f t="shared" si="7"/>
        <v>87.333333333333329</v>
      </c>
      <c r="N37" s="28" t="str">
        <f t="shared" si="8"/>
        <v>A</v>
      </c>
      <c r="O37" s="36">
        <v>1</v>
      </c>
      <c r="P37" s="28" t="str">
        <f t="shared" si="9"/>
        <v>Sangat terampil dalam menyelesaikan masalah terkait materi Limit, Turunan, dan Integral.</v>
      </c>
      <c r="Q37" s="39"/>
      <c r="R37" s="39" t="s">
        <v>8</v>
      </c>
      <c r="S37" s="18"/>
      <c r="T37" s="1">
        <v>80</v>
      </c>
      <c r="U37" s="1">
        <v>81</v>
      </c>
      <c r="V37" s="1">
        <v>84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140526</v>
      </c>
      <c r="C38" s="19" t="s">
        <v>195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untuk menjelaskan dan menganalisis teori Limit, Turunan, namun perlu ditingkatkan pemahaman terhadap teori Integral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Sangat terampil dalam menyelesaikan masalah terkait materi Limit, Turunan, dan Integral.</v>
      </c>
      <c r="Q38" s="39"/>
      <c r="R38" s="39" t="s">
        <v>8</v>
      </c>
      <c r="S38" s="18"/>
      <c r="T38" s="1">
        <v>77</v>
      </c>
      <c r="U38" s="1">
        <v>74</v>
      </c>
      <c r="V38" s="1">
        <v>80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140541</v>
      </c>
      <c r="C39" s="19" t="s">
        <v>196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1</v>
      </c>
      <c r="J39" s="28" t="str">
        <f t="shared" si="4"/>
        <v>Memiliki kemampuan untuk menjelaskan dan menganalisis teori Limit, Turunan dan Integral</v>
      </c>
      <c r="K39" s="28">
        <f t="shared" si="5"/>
        <v>90.666666666666671</v>
      </c>
      <c r="L39" s="28" t="str">
        <f t="shared" si="6"/>
        <v>A</v>
      </c>
      <c r="M39" s="28">
        <f t="shared" si="7"/>
        <v>90.666666666666671</v>
      </c>
      <c r="N39" s="28" t="str">
        <f t="shared" si="8"/>
        <v>A</v>
      </c>
      <c r="O39" s="36">
        <v>1</v>
      </c>
      <c r="P39" s="28" t="str">
        <f t="shared" si="9"/>
        <v>Sangat terampil dalam menyelesaikan masalah terkait materi Limit, Turunan, dan Integral.</v>
      </c>
      <c r="Q39" s="39"/>
      <c r="R39" s="39" t="s">
        <v>8</v>
      </c>
      <c r="S39" s="18"/>
      <c r="T39" s="1">
        <v>88</v>
      </c>
      <c r="U39" s="1">
        <v>92</v>
      </c>
      <c r="V39" s="1">
        <v>92</v>
      </c>
      <c r="W39" s="1">
        <v>95</v>
      </c>
      <c r="X39" s="1"/>
      <c r="Y39" s="1"/>
      <c r="Z39" s="1"/>
      <c r="AA39" s="1"/>
      <c r="AB39" s="1"/>
      <c r="AC39" s="1"/>
      <c r="AD39" s="1"/>
      <c r="AE39" s="18"/>
      <c r="AF39" s="1">
        <v>92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140556</v>
      </c>
      <c r="C40" s="19" t="s">
        <v>197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untuk menjelaskan dan menganalisis teori Limit, Turunan, namun perlu ditingkatkan pemahaman terhadap teori Integral</v>
      </c>
      <c r="K40" s="28">
        <f t="shared" si="5"/>
        <v>88.333333333333329</v>
      </c>
      <c r="L40" s="28" t="str">
        <f t="shared" si="6"/>
        <v>A</v>
      </c>
      <c r="M40" s="28">
        <f t="shared" si="7"/>
        <v>88.333333333333329</v>
      </c>
      <c r="N40" s="28" t="str">
        <f t="shared" si="8"/>
        <v>A</v>
      </c>
      <c r="O40" s="36">
        <v>1</v>
      </c>
      <c r="P40" s="28" t="str">
        <f t="shared" si="9"/>
        <v>Sangat terampil dalam menyelesaikan masalah terkait materi Limit, Turunan, dan Integral.</v>
      </c>
      <c r="Q40" s="39"/>
      <c r="R40" s="39" t="s">
        <v>8</v>
      </c>
      <c r="S40" s="18"/>
      <c r="T40" s="1">
        <v>84</v>
      </c>
      <c r="U40" s="1">
        <v>78</v>
      </c>
      <c r="V40" s="1">
        <v>85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140571</v>
      </c>
      <c r="C41" s="19" t="s">
        <v>198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untuk menjelaskan dan menganalisis teori Limit, Turunan dan Integral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dalam menyelesaikan masalah terkait materi Limit, Turunan, dan Integral.</v>
      </c>
      <c r="Q41" s="39"/>
      <c r="R41" s="39" t="s">
        <v>8</v>
      </c>
      <c r="S41" s="18"/>
      <c r="T41" s="1">
        <v>84</v>
      </c>
      <c r="U41" s="1">
        <v>86</v>
      </c>
      <c r="V41" s="1">
        <v>90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140586</v>
      </c>
      <c r="C42" s="19" t="s">
        <v>199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untuk menjelaskan dan menganalisis teori Limit, Turunan dan Integral</v>
      </c>
      <c r="K42" s="28">
        <f t="shared" si="5"/>
        <v>90.666666666666671</v>
      </c>
      <c r="L42" s="28" t="str">
        <f t="shared" si="6"/>
        <v>A</v>
      </c>
      <c r="M42" s="28">
        <f t="shared" si="7"/>
        <v>90.666666666666671</v>
      </c>
      <c r="N42" s="28" t="str">
        <f t="shared" si="8"/>
        <v>A</v>
      </c>
      <c r="O42" s="36">
        <v>1</v>
      </c>
      <c r="P42" s="28" t="str">
        <f t="shared" si="9"/>
        <v>Sangat terampil dalam menyelesaikan masalah terkait materi Limit, Turunan, dan Integral.</v>
      </c>
      <c r="Q42" s="39"/>
      <c r="R42" s="39" t="s">
        <v>8</v>
      </c>
      <c r="S42" s="18"/>
      <c r="T42" s="1">
        <v>88</v>
      </c>
      <c r="U42" s="1">
        <v>90</v>
      </c>
      <c r="V42" s="1">
        <v>94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92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140601</v>
      </c>
      <c r="C43" s="19" t="s">
        <v>200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untuk menjelaskan dan menganalisis teori Limit, Turunan, namun perlu ditingkatkan pemahaman terhadap teori Integral</v>
      </c>
      <c r="K43" s="28">
        <f t="shared" si="5"/>
        <v>87.333333333333329</v>
      </c>
      <c r="L43" s="28" t="str">
        <f t="shared" si="6"/>
        <v>A</v>
      </c>
      <c r="M43" s="28">
        <f t="shared" si="7"/>
        <v>87.333333333333329</v>
      </c>
      <c r="N43" s="28" t="str">
        <f t="shared" si="8"/>
        <v>A</v>
      </c>
      <c r="O43" s="36">
        <v>1</v>
      </c>
      <c r="P43" s="28" t="str">
        <f t="shared" si="9"/>
        <v>Sangat terampil dalam menyelesaikan masalah terkait materi Limit, Turunan, dan Integral.</v>
      </c>
      <c r="Q43" s="39"/>
      <c r="R43" s="39" t="s">
        <v>8</v>
      </c>
      <c r="S43" s="18"/>
      <c r="T43" s="1">
        <v>74</v>
      </c>
      <c r="U43" s="1">
        <v>80</v>
      </c>
      <c r="V43" s="1">
        <v>82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140616</v>
      </c>
      <c r="C44" s="19" t="s">
        <v>201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untuk menjelaskan dan menganalisis teori Limit, Turunan, namun perlu ditingkatkan pemahaman terhadap teori Integral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dalam menyelesaikan masalah terkait materi Limit, Turunan, dan Integral.</v>
      </c>
      <c r="Q44" s="39"/>
      <c r="R44" s="39" t="s">
        <v>8</v>
      </c>
      <c r="S44" s="18"/>
      <c r="T44" s="1">
        <v>74</v>
      </c>
      <c r="U44" s="1">
        <v>78</v>
      </c>
      <c r="V44" s="1">
        <v>80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90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149848</v>
      </c>
      <c r="C45" s="19" t="s">
        <v>202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untuk menjelaskan dan menganalisis teori Limit, Turunan, namun perlu ditingkatkan pemahaman terhadap teori Integral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menyelesaikan masalah terkait materi Limit, Turunan, dan Integral.</v>
      </c>
      <c r="Q45" s="39"/>
      <c r="R45" s="39" t="s">
        <v>8</v>
      </c>
      <c r="S45" s="18"/>
      <c r="T45" s="1">
        <v>70</v>
      </c>
      <c r="U45" s="1">
        <v>74</v>
      </c>
      <c r="V45" s="1">
        <v>80</v>
      </c>
      <c r="W45" s="1">
        <v>95</v>
      </c>
      <c r="X45" s="1"/>
      <c r="Y45" s="1"/>
      <c r="Z45" s="1"/>
      <c r="AA45" s="1"/>
      <c r="AB45" s="1"/>
      <c r="AC45" s="1"/>
      <c r="AD45" s="1"/>
      <c r="AE45" s="18"/>
      <c r="AF45" s="1">
        <v>75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118</v>
      </c>
      <c r="D52" s="18"/>
      <c r="E52" s="18"/>
      <c r="F52" s="18" t="s">
        <v>119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120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121</v>
      </c>
      <c r="D53" s="18"/>
      <c r="E53" s="18"/>
      <c r="F53" s="18" t="s">
        <v>122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123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124</v>
      </c>
      <c r="G54" s="18"/>
      <c r="H54" s="18"/>
      <c r="I54" s="38"/>
      <c r="J54" s="30"/>
      <c r="K54" s="18">
        <f>IF(COUNTBLANK($G$11:$G$50)=40,"",AVERAGE($G$11:$G$50))</f>
        <v>83.828571428571422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125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127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129</v>
      </c>
      <c r="R57" s="37" t="s">
        <v>130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dcterms:created xsi:type="dcterms:W3CDTF">2015-09-01T09:01:01Z</dcterms:created>
  <dcterms:modified xsi:type="dcterms:W3CDTF">2020-06-11T01:32:55Z</dcterms:modified>
  <cp:category/>
</cp:coreProperties>
</file>