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ma 9 semarang\TP 2019-2020\NILAI 2019-2020\lain-lain\"/>
    </mc:Choice>
  </mc:AlternateContent>
  <bookViews>
    <workbookView xWindow="390" yWindow="555" windowWidth="19815" windowHeight="9405"/>
  </bookViews>
  <sheets>
    <sheet name="XI-MIPA 1" sheetId="1" r:id="rId1"/>
    <sheet name="XI-MIPA 2" sheetId="2" r:id="rId2"/>
    <sheet name="XI-MIPA 3" sheetId="3" r:id="rId3"/>
  </sheets>
  <calcPr calcId="152511"/>
</workbook>
</file>

<file path=xl/calcChain.xml><?xml version="1.0" encoding="utf-8"?>
<calcChain xmlns="http://schemas.openxmlformats.org/spreadsheetml/2006/main">
  <c r="K55" i="3" l="1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H29" i="3"/>
  <c r="G29" i="3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F27" i="3"/>
  <c r="E27" i="3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F21" i="3"/>
  <c r="E21" i="3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H11" i="3" s="1"/>
  <c r="E11" i="3"/>
  <c r="F11" i="3" s="1"/>
  <c r="K55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H11" i="2" s="1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G49" i="1"/>
  <c r="H49" i="1" s="1"/>
  <c r="F49" i="1"/>
  <c r="E49" i="1"/>
  <c r="P48" i="1"/>
  <c r="M48" i="1"/>
  <c r="N48" i="1" s="1"/>
  <c r="L48" i="1"/>
  <c r="K48" i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F47" i="1"/>
  <c r="E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L18" i="1"/>
  <c r="K18" i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4" i="2" l="1"/>
  <c r="K52" i="2"/>
  <c r="K53" i="2"/>
  <c r="K52" i="3"/>
  <c r="K53" i="3"/>
  <c r="K54" i="3"/>
  <c r="K52" i="1"/>
  <c r="K53" i="1"/>
  <c r="K54" i="1"/>
</calcChain>
</file>

<file path=xl/sharedStrings.xml><?xml version="1.0" encoding="utf-8"?>
<sst xmlns="http://schemas.openxmlformats.org/spreadsheetml/2006/main" count="551" uniqueCount="193">
  <si>
    <t>DAFTAR NILAI SISWA SMAN 9 SEMARANG SEMESTER GENAP TAHUN PELAJARAN 2019/2020</t>
  </si>
  <si>
    <t>Guru :</t>
  </si>
  <si>
    <t>Dra. Erna Sulistianingsih</t>
  </si>
  <si>
    <t>Kelas XI-MIPA 1</t>
  </si>
  <si>
    <t>Mapel :</t>
  </si>
  <si>
    <t>Matematika [ Kelompok C (Peminatan) ]</t>
  </si>
  <si>
    <t>didownload 12/03/2020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</si>
  <si>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</si>
  <si>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</si>
  <si>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</si>
  <si>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</si>
  <si>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</si>
  <si>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</si>
  <si>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</si>
  <si>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</si>
  <si>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</si>
  <si>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</si>
  <si>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</si>
  <si>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</si>
  <si>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</si>
  <si>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</si>
  <si>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</si>
  <si>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</si>
  <si>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</si>
  <si>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</si>
  <si>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</si>
  <si>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</si>
  <si>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</si>
  <si>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</si>
  <si>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</si>
  <si>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</si>
  <si>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</si>
  <si>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</si>
  <si>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</si>
  <si>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</si>
  <si>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</si>
  <si>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</si>
  <si>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</si>
  <si>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</si>
  <si>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</si>
  <si>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</si>
  <si>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</si>
  <si>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</si>
  <si>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</si>
  <si>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</si>
  <si>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</si>
  <si>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</si>
  <si>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</si>
  <si>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</si>
  <si>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</si>
  <si>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</si>
  <si>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</si>
  <si>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</si>
  <si>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</si>
  <si>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</si>
  <si>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GEMA FAJARIANDI</t>
  </si>
  <si>
    <t>Predikat &amp; Deskripsi Pengetahuan</t>
  </si>
  <si>
    <t>ACUAN MENGISI DESKRIPSI</t>
  </si>
  <si>
    <t>ALIFIA SHOFY AFIFA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</si>
  <si>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</si>
  <si>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</si>
  <si>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</si>
  <si>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</si>
  <si>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</si>
  <si>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</si>
  <si>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</si>
  <si>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</si>
  <si>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ALISHA RAFA NURMAULIA</t>
  </si>
  <si>
    <t>AURELLIA DEBY SALSABILA</t>
  </si>
  <si>
    <t>CUCU FEBRY ASTRIYANI</t>
  </si>
  <si>
    <t>DANNU WAHYU KURNIAWAN</t>
  </si>
  <si>
    <t>DELLA HIKMATUL MAULA</t>
  </si>
  <si>
    <t>DIVA REGINA AL GHIBTHAH</t>
  </si>
  <si>
    <t>EKO NUR AHMAD BAEHAQI</t>
  </si>
  <si>
    <t>FILIH AYU PUTRI NURKARIMAH</t>
  </si>
  <si>
    <t>FIRDA AYU DWI ARYANTI</t>
  </si>
  <si>
    <t>GIANCA NASYA MAHARANI</t>
  </si>
  <si>
    <t>HEADLIN NATASYA URBA</t>
  </si>
  <si>
    <t>ILHAM AJI PRATAMA</t>
  </si>
  <si>
    <t>ILHAM HUSEIN SUDRAJAD</t>
  </si>
  <si>
    <t>Predikat &amp; Deskripsi Keterampilan</t>
  </si>
  <si>
    <t>JOEFANI ADHI PRATAMA</t>
  </si>
  <si>
    <t>JULIANA PRATIWI PUTRI ARDIANSYAH</t>
  </si>
  <si>
    <t>LINTANG DAHAYU</t>
  </si>
  <si>
    <t>MAHESWARA RIFKY PASOPATI</t>
  </si>
  <si>
    <t>MARSHA ISAURA ERMANSYAH</t>
  </si>
  <si>
    <t>MARSHANDA ANINDYA PUTRI PAMUNGKAS</t>
  </si>
  <si>
    <t>MELANIE WULANDARI</t>
  </si>
  <si>
    <t>MUHAMMAD AKBAR SETIAWAN SARAGIH</t>
  </si>
  <si>
    <t>MUHAMMAD WAHYU NIZAR</t>
  </si>
  <si>
    <t>MUTIARA SALSABILLA WIBAWA</t>
  </si>
  <si>
    <t>NAUFAL ADITRESNA PRATAMA</t>
  </si>
  <si>
    <t>NESYA ADE SAPUTRI</t>
  </si>
  <si>
    <t>PUTRI PARAMITA AZ ZAHRA</t>
  </si>
  <si>
    <t>RAFLI RIDHA KALAMULLAH</t>
  </si>
  <si>
    <t>RAMADHAN FARIZ URZAIZ</t>
  </si>
  <si>
    <t>RIZQIKA NURUL &amp;#039;AINI</t>
  </si>
  <si>
    <t>ROJABSYAH SETYO SAPUTRA</t>
  </si>
  <si>
    <t>ROSNITA PUTRI WIDYANI</t>
  </si>
  <si>
    <t>SUNU SUKMA PRADANA HS</t>
  </si>
  <si>
    <t>TIFFANI JATI IZZAH ZABRINA</t>
  </si>
  <si>
    <t>VINI VEBRIANO ANTOXIDA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</si>
  <si>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</si>
  <si>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</si>
  <si>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</si>
  <si>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</si>
  <si>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</si>
  <si>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</si>
  <si>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</si>
  <si>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</si>
  <si>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</si>
  <si>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</si>
  <si>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</si>
  <si>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</si>
  <si>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19601030 198611 2 001</t>
  </si>
  <si>
    <t>Kelas XI-MIPA 2</t>
  </si>
  <si>
    <t>ADRIAN SINDHU KUSUMA PUTRA</t>
  </si>
  <si>
    <t>AFRIZA MEIDIO ANDHANA</t>
  </si>
  <si>
    <t>ALFONSUS GEMA PRAHARDIKA</t>
  </si>
  <si>
    <t>ALYA KUSUMA FADHILA</t>
  </si>
  <si>
    <t>AMARANGGANA VERVIAN WINDYARTORO</t>
  </si>
  <si>
    <t>ANDREAS NOVENT KARUNIA</t>
  </si>
  <si>
    <t>ANGELINA LISTY DARA DINANTI</t>
  </si>
  <si>
    <t>ANNA MARIA CITRA DWIYANTI</t>
  </si>
  <si>
    <t>ARTANTI WIDOWATI</t>
  </si>
  <si>
    <t>BERNARDUS DICK BRAMANTIO</t>
  </si>
  <si>
    <t>BUNGA PUJA SABRINA</t>
  </si>
  <si>
    <t>CORNELIA RATRI WIJAYA KRISTANTO</t>
  </si>
  <si>
    <t>DIAN SAPUTRI</t>
  </si>
  <si>
    <t>DOMINICA ARDHINIA SEKAR WIDYA WIROTTAMA PUTRI</t>
  </si>
  <si>
    <t>FAIZ HANAN KAUTSAR</t>
  </si>
  <si>
    <t>GABRIELA VANIA ADHIE ERSALINA</t>
  </si>
  <si>
    <t>HAFIDZ ARDAN KAIZAR</t>
  </si>
  <si>
    <t>HAFIZ RADITYA DARMAWAN</t>
  </si>
  <si>
    <t>LUKMAN MUSTAQIM</t>
  </si>
  <si>
    <t>MUHAMMAD IQBAL RASYID LAZIALE</t>
  </si>
  <si>
    <t>MUHAMMAD TAUFIQ AULIANDRA SYAHADENI</t>
  </si>
  <si>
    <t>NADIA ARDIANA NURFADILLA</t>
  </si>
  <si>
    <t>NATHANAEL DIVA LISTIYAWAN</t>
  </si>
  <si>
    <t>NINDI RIZKI ARNANTI</t>
  </si>
  <si>
    <t>NURUL FARIKHA</t>
  </si>
  <si>
    <t>PASCA MUTIARA WIDIA</t>
  </si>
  <si>
    <t>PINGKY YOGI NOVITASARI</t>
  </si>
  <si>
    <t>PRAMESYA MUTIA SALSABILA</t>
  </si>
  <si>
    <t>RISHA FAHEEMA</t>
  </si>
  <si>
    <t>RISKI GUNAWAN</t>
  </si>
  <si>
    <t>RIVAN ERSYAD FARANDY</t>
  </si>
  <si>
    <t>RIZKY FATIYA RAMADHANI</t>
  </si>
  <si>
    <t>SABINA SYAHARANI NURSEHA</t>
  </si>
  <si>
    <t>SALFAN KUSTRIANO</t>
  </si>
  <si>
    <t>SITI WAHYU RETNO HANA PERTIWI</t>
  </si>
  <si>
    <t>Kelas XI-MIPA 3</t>
  </si>
  <si>
    <t>ABDULLOH AHMAD HANIFAN</t>
  </si>
  <si>
    <t>AMADEUS BINTANG KSATRIA ALJUDU</t>
  </si>
  <si>
    <t>ARYA WISNU SATYA</t>
  </si>
  <si>
    <t>CAESAR LINDU WINDU TAMBORAVIO</t>
  </si>
  <si>
    <t>CHELSEA EVANES ARYUNAS</t>
  </si>
  <si>
    <t>CYNTIA INDANA ZULVA</t>
  </si>
  <si>
    <t>DIANDRA MAHARANI ARDELIA DEWI</t>
  </si>
  <si>
    <t>DITA SENDI ARISTIANI</t>
  </si>
  <si>
    <t>DWI RIYANTI ANDINI RAMADHITA</t>
  </si>
  <si>
    <t>ELANG RINJANI UTARA</t>
  </si>
  <si>
    <t>EMILIA RIZQIKA MUMPUNI</t>
  </si>
  <si>
    <t>FA&amp;#039;IQ HARDIYAN FARID GUNARTO</t>
  </si>
  <si>
    <t>FATHIYAH DHIYA &amp;#039;ULHAQ</t>
  </si>
  <si>
    <t>FREESTA BUDI SABRINA</t>
  </si>
  <si>
    <t>HARLY RAKHMADI HADRIAN</t>
  </si>
  <si>
    <t>HESTI DIAN PRASTIWI</t>
  </si>
  <si>
    <t>JIHAN DIANA SALSABILA</t>
  </si>
  <si>
    <t>KHAFITA NILA ANGGRAENI</t>
  </si>
  <si>
    <t>LAELA NUR&amp;#039;AINI</t>
  </si>
  <si>
    <t>MAULAND ANGGARA DHARMAYUDHA</t>
  </si>
  <si>
    <t>MUCHAMAD IRZA MAHENDRA</t>
  </si>
  <si>
    <t>MUHAMMAD RIFQI DHARMA RACANA</t>
  </si>
  <si>
    <t>NABILA PUTRI SETIAWAN</t>
  </si>
  <si>
    <t>NABILAH MAHARANI</t>
  </si>
  <si>
    <t>NAUFAL ALI FAKHRIKO</t>
  </si>
  <si>
    <t>NUR REZKI ILVIANA</t>
  </si>
  <si>
    <t>RAIHANALDY ASH-SHAFA</t>
  </si>
  <si>
    <t>RANGGA NIBRAS AUFA</t>
  </si>
  <si>
    <t>RHAMA ALVI WANANDI</t>
  </si>
  <si>
    <t>SABRINA HUWAYNA SUPOMO</t>
  </si>
  <si>
    <t>SAHID DWI NUGROHO</t>
  </si>
  <si>
    <t>SYELLA PRASETYA ARDANINGTYAS</t>
  </si>
  <si>
    <t>YUAN CHINTYA APRIANTI</t>
  </si>
  <si>
    <t>YULIA PUTRI WARDANI</t>
  </si>
  <si>
    <t>YUSUF WAHIYA LENGGANA</t>
  </si>
  <si>
    <t>Memiliki kemampuan untuk menjelaskan dan menganalisis materi Lingkaran dan Suku Banyak</t>
  </si>
  <si>
    <t>Sangat terampil dalam menyelesaikan masalah terkait materi Lingkaran dan Suku Banyak</t>
  </si>
  <si>
    <t>Memiliki kemampuan untuk menjelaskan dan menganalisis materi Lingkaran, namun perlu ditingkatkan pemahaman terhadap materi Suku Banyak</t>
  </si>
  <si>
    <t>Terampil dalam menyelesaikan masalah terkait materi Lingkaran, namun perlu ditingkatkan untuk materi Suku Banyak</t>
  </si>
  <si>
    <t>Perlu peningkatan pemahaman terhadap materi Lingkaran dan Suku Banyak</t>
  </si>
  <si>
    <t>Perlu peningkatan kemampuan untuk menyelesaikan masalah terkait materi Lingkaran dan Suku Banyak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</si>
</sst>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10" xfId="0" applyFill="1" applyBorder="1" applyAlignment="1" applyProtection="1">
      <alignment horizontal="left" wrapText="1"/>
      <protection locked="0"/>
    </xf>
    <xf numFmtId="0" fontId="0" fillId="2" borderId="10" xfId="0" applyFill="1" applyBorder="1" applyAlignment="1" applyProtection="1">
      <alignment horizontal="left" vertical="center" wrapText="1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33" activePane="bottomRight" state="frozen"/>
      <selection pane="topRight"/>
      <selection pane="bottomLeft"/>
      <selection pane="bottomRight" activeCell="O46" sqref="O46"/>
    </sheetView>
  </sheetViews>
  <sheetFormatPr defaultRowHeight="15" x14ac:dyDescent="0.25"/>
  <cols>
    <col min="1" max="1" width="6.5703125" customWidth="1"/>
    <col min="2" max="2" width="9.140625" hidden="1" customWidth="1"/>
    <col min="3" max="3" width="30.42578125" customWidth="1"/>
    <col min="4" max="4" width="1.85546875" customWidth="1"/>
    <col min="5" max="8" width="7.7109375" customWidth="1"/>
    <col min="9" max="9" width="6.28515625" customWidth="1"/>
    <col min="10" max="10" width="6.42578125" customWidth="1"/>
    <col min="11" max="11" width="6.140625" customWidth="1"/>
    <col min="12" max="12" width="5.7109375" customWidth="1"/>
    <col min="13" max="13" width="5.140625" customWidth="1"/>
    <col min="14" max="14" width="5.42578125" customWidth="1"/>
    <col min="15" max="15" width="5.140625" customWidth="1"/>
    <col min="16" max="16" width="5.7109375" customWidth="1"/>
    <col min="17" max="17" width="7.7109375" hidden="1" customWidth="1"/>
    <col min="18" max="18" width="5.28515625" customWidth="1"/>
    <col min="19" max="19" width="1.5703125" customWidth="1"/>
    <col min="20" max="22" width="7.140625" customWidth="1"/>
    <col min="23" max="23" width="3.28515625" customWidth="1"/>
    <col min="24" max="30" width="7.140625" hidden="1" customWidth="1"/>
    <col min="31" max="31" width="2.7109375" customWidth="1"/>
    <col min="32" max="32" width="6.5703125" customWidth="1"/>
    <col min="33" max="33" width="6.28515625" customWidth="1"/>
    <col min="34" max="34" width="8.7109375" customWidth="1"/>
    <col min="35" max="35" width="3" customWidth="1"/>
    <col min="36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1160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1160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258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139027</v>
      </c>
      <c r="C11" s="19" t="s">
        <v>55</v>
      </c>
      <c r="D11" s="18"/>
      <c r="E11" s="28">
        <f t="shared" ref="E11:E50" si="0">IF((COUNTA(T11:AC11)&gt;0),(ROUND((AVERAGE(T11:AC11)),0)),"")</f>
        <v>70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70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Perlu peningkatan pemahaman terhadap materi Lingkaran dan Suku Banyak</v>
      </c>
      <c r="K11" s="28">
        <f t="shared" ref="K11:K50" si="5">IF((COUNTA(AF11:AO11)&gt;0),AVERAGE(AF11:AO11),"")</f>
        <v>70</v>
      </c>
      <c r="L11" s="28" t="str">
        <f t="shared" ref="L11:L50" si="6">IF(AND(ISNUMBER(K11),K11&gt;=1), IF(K11&lt;=$FD$27,$FE$27,IF(K11&lt;=$FD$28,$FE$28,IF(K11&lt;=$FD$29,$FE$29,IF(K11&lt;=$FD$30,$FE$30,)))), "")</f>
        <v>C</v>
      </c>
      <c r="M11" s="28">
        <f t="shared" ref="M11:M50" si="7">IF((COUNTA(AF11:AO11)&gt;0),AVERAGE(AF11:AO11),"")</f>
        <v>70</v>
      </c>
      <c r="N11" s="28" t="str">
        <f t="shared" ref="N11:N50" si="8">IF(AND(ISNUMBER(M11),M11&gt;=1), IF(M11&lt;=$FD$27,$FE$27,IF(M11&lt;=$FD$28,$FE$28,IF(M11&lt;=$FD$29,$FE$29,IF(M11&lt;=$FD$30,$FE$30,)))), "")</f>
        <v>C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Perlu peningkatan kemampuan untuk menyelesaikan masalah terkait materi Lingkaran dan Suku Banyak</v>
      </c>
      <c r="Q11" s="39"/>
      <c r="R11" s="39" t="s">
        <v>8</v>
      </c>
      <c r="S11" s="18"/>
      <c r="T11" s="1">
        <v>62</v>
      </c>
      <c r="U11" s="1">
        <v>78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60</v>
      </c>
      <c r="AG11" s="1">
        <v>80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139042</v>
      </c>
      <c r="C12" s="19" t="s">
        <v>58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untuk menjelaskan dan menganalisis materi Lingkaran dan Suku Banyak</v>
      </c>
      <c r="K12" s="28">
        <f t="shared" si="5"/>
        <v>91</v>
      </c>
      <c r="L12" s="28" t="str">
        <f t="shared" si="6"/>
        <v>A</v>
      </c>
      <c r="M12" s="28">
        <f t="shared" si="7"/>
        <v>91</v>
      </c>
      <c r="N12" s="28" t="str">
        <f t="shared" si="8"/>
        <v>A</v>
      </c>
      <c r="O12" s="36">
        <v>1</v>
      </c>
      <c r="P12" s="28" t="str">
        <f t="shared" si="9"/>
        <v>Sangat terampil dalam menyelesaikan masalah terkait materi Lingkaran dan Suku Banyak</v>
      </c>
      <c r="Q12" s="39"/>
      <c r="R12" s="39" t="s">
        <v>8</v>
      </c>
      <c r="S12" s="18"/>
      <c r="T12" s="1">
        <v>90</v>
      </c>
      <c r="U12" s="1">
        <v>85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92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139057</v>
      </c>
      <c r="C13" s="19" t="s">
        <v>67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2</v>
      </c>
      <c r="J13" s="28" t="str">
        <f t="shared" si="4"/>
        <v>Memiliki kemampuan untuk menjelaskan dan menganalisis materi Lingkaran, namun perlu ditingkatkan pemahaman terhadap materi Suku Banyak</v>
      </c>
      <c r="K13" s="28">
        <f t="shared" si="5"/>
        <v>75</v>
      </c>
      <c r="L13" s="28" t="str">
        <f t="shared" si="6"/>
        <v>C</v>
      </c>
      <c r="M13" s="28">
        <f t="shared" si="7"/>
        <v>75</v>
      </c>
      <c r="N13" s="28" t="str">
        <f t="shared" si="8"/>
        <v>C</v>
      </c>
      <c r="O13" s="36">
        <v>3</v>
      </c>
      <c r="P13" s="28" t="str">
        <f t="shared" si="9"/>
        <v>Perlu peningkatan kemampuan untuk menyelesaikan masalah terkait materi Lingkaran dan Suku Banyak</v>
      </c>
      <c r="Q13" s="39"/>
      <c r="R13" s="39" t="s">
        <v>8</v>
      </c>
      <c r="S13" s="18"/>
      <c r="T13" s="1">
        <v>75</v>
      </c>
      <c r="U13" s="1">
        <v>80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76</v>
      </c>
      <c r="AG13" s="1">
        <v>74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187</v>
      </c>
      <c r="FI13" s="76" t="s">
        <v>188</v>
      </c>
      <c r="FJ13" s="79">
        <v>59981</v>
      </c>
      <c r="FK13" s="79">
        <v>59991</v>
      </c>
    </row>
    <row r="14" spans="1:167" x14ac:dyDescent="0.25">
      <c r="A14" s="19">
        <v>4</v>
      </c>
      <c r="B14" s="19">
        <v>139072</v>
      </c>
      <c r="C14" s="19" t="s">
        <v>68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untuk menjelaskan dan menganalisis materi Lingkaran dan Suku Banyak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Sangat terampil dalam menyelesaikan masalah terkait materi Lingkaran dan Suku Banyak</v>
      </c>
      <c r="Q14" s="39"/>
      <c r="R14" s="39" t="s">
        <v>8</v>
      </c>
      <c r="S14" s="18"/>
      <c r="T14" s="1">
        <v>90</v>
      </c>
      <c r="U14" s="1">
        <v>80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9"/>
      <c r="FK14" s="79"/>
    </row>
    <row r="15" spans="1:167" x14ac:dyDescent="0.25">
      <c r="A15" s="19">
        <v>5</v>
      </c>
      <c r="B15" s="19">
        <v>139087</v>
      </c>
      <c r="C15" s="19" t="s">
        <v>69</v>
      </c>
      <c r="D15" s="18"/>
      <c r="E15" s="28">
        <f t="shared" si="0"/>
        <v>93</v>
      </c>
      <c r="F15" s="28" t="str">
        <f t="shared" si="1"/>
        <v>A</v>
      </c>
      <c r="G15" s="28">
        <f t="shared" si="2"/>
        <v>93</v>
      </c>
      <c r="H15" s="28" t="str">
        <f t="shared" si="3"/>
        <v>A</v>
      </c>
      <c r="I15" s="36">
        <v>1</v>
      </c>
      <c r="J15" s="28" t="str">
        <f t="shared" si="4"/>
        <v>Memiliki kemampuan untuk menjelaskan dan menganalisis materi Lingkaran dan Suku Banyak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Sangat terampil dalam menyelesaikan masalah terkait materi Lingkaran dan Suku Banyak</v>
      </c>
      <c r="Q15" s="39"/>
      <c r="R15" s="39" t="s">
        <v>8</v>
      </c>
      <c r="S15" s="18"/>
      <c r="T15" s="1">
        <v>93</v>
      </c>
      <c r="U15" s="1">
        <v>93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189</v>
      </c>
      <c r="FI15" s="76" t="s">
        <v>190</v>
      </c>
      <c r="FJ15" s="79">
        <v>59982</v>
      </c>
      <c r="FK15" s="79">
        <v>59992</v>
      </c>
    </row>
    <row r="16" spans="1:167" x14ac:dyDescent="0.25">
      <c r="A16" s="19">
        <v>6</v>
      </c>
      <c r="B16" s="19">
        <v>139102</v>
      </c>
      <c r="C16" s="19" t="s">
        <v>70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untuk menjelaskan dan menganalisis materi Lingkaran, namun perlu ditingkatkan pemahaman terhadap materi Suku Banyak</v>
      </c>
      <c r="K16" s="28">
        <f t="shared" si="5"/>
        <v>80</v>
      </c>
      <c r="L16" s="28" t="str">
        <f t="shared" si="6"/>
        <v>B</v>
      </c>
      <c r="M16" s="28">
        <f t="shared" si="7"/>
        <v>80</v>
      </c>
      <c r="N16" s="28" t="str">
        <f t="shared" si="8"/>
        <v>B</v>
      </c>
      <c r="O16" s="36">
        <v>2</v>
      </c>
      <c r="P16" s="28" t="str">
        <f t="shared" si="9"/>
        <v>Terampil dalam menyelesaikan masalah terkait materi Lingkaran, namun perlu ditingkatkan untuk materi Suku Banyak</v>
      </c>
      <c r="Q16" s="39"/>
      <c r="R16" s="39" t="s">
        <v>8</v>
      </c>
      <c r="S16" s="18"/>
      <c r="T16" s="1">
        <v>70</v>
      </c>
      <c r="U16" s="1">
        <v>93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70</v>
      </c>
      <c r="AG16" s="1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9"/>
      <c r="FK16" s="79"/>
    </row>
    <row r="17" spans="1:167" x14ac:dyDescent="0.25">
      <c r="A17" s="19">
        <v>7</v>
      </c>
      <c r="B17" s="19">
        <v>139117</v>
      </c>
      <c r="C17" s="19" t="s">
        <v>71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untuk menjelaskan dan menganalisis materi Lingkaran dan Suku Banyak</v>
      </c>
      <c r="K17" s="28">
        <f t="shared" si="5"/>
        <v>90</v>
      </c>
      <c r="L17" s="28" t="str">
        <f t="shared" si="6"/>
        <v>A</v>
      </c>
      <c r="M17" s="28">
        <f t="shared" si="7"/>
        <v>90</v>
      </c>
      <c r="N17" s="28" t="str">
        <f t="shared" si="8"/>
        <v>A</v>
      </c>
      <c r="O17" s="36">
        <v>1</v>
      </c>
      <c r="P17" s="28" t="str">
        <f t="shared" si="9"/>
        <v>Sangat terampil dalam menyelesaikan masalah terkait materi Lingkaran dan Suku Banyak</v>
      </c>
      <c r="Q17" s="39"/>
      <c r="R17" s="39" t="s">
        <v>8</v>
      </c>
      <c r="S17" s="18"/>
      <c r="T17" s="1">
        <v>88</v>
      </c>
      <c r="U17" s="1">
        <v>88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90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7" t="s">
        <v>191</v>
      </c>
      <c r="FI17" s="76" t="s">
        <v>192</v>
      </c>
      <c r="FJ17" s="79">
        <v>59983</v>
      </c>
      <c r="FK17" s="79">
        <v>59993</v>
      </c>
    </row>
    <row r="18" spans="1:167" x14ac:dyDescent="0.25">
      <c r="A18" s="19">
        <v>8</v>
      </c>
      <c r="B18" s="19">
        <v>139132</v>
      </c>
      <c r="C18" s="19" t="s">
        <v>72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2</v>
      </c>
      <c r="J18" s="28" t="str">
        <f t="shared" si="4"/>
        <v>Memiliki kemampuan untuk menjelaskan dan menganalisis materi Lingkaran, namun perlu ditingkatkan pemahaman terhadap materi Suku Banyak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Sangat terampil dalam menyelesaikan masalah terkait materi Lingkaran dan Suku Banyak</v>
      </c>
      <c r="Q18" s="39"/>
      <c r="R18" s="39" t="s">
        <v>8</v>
      </c>
      <c r="S18" s="18"/>
      <c r="T18" s="1">
        <v>78</v>
      </c>
      <c r="U18" s="1">
        <v>83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90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7"/>
      <c r="FI18" s="76"/>
      <c r="FJ18" s="79"/>
      <c r="FK18" s="79"/>
    </row>
    <row r="19" spans="1:167" x14ac:dyDescent="0.25">
      <c r="A19" s="19">
        <v>9</v>
      </c>
      <c r="B19" s="19">
        <v>139147</v>
      </c>
      <c r="C19" s="19" t="s">
        <v>73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1</v>
      </c>
      <c r="J19" s="28" t="str">
        <f t="shared" si="4"/>
        <v>Memiliki kemampuan untuk menjelaskan dan menganalisis materi Lingkaran dan Suku Banyak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1</v>
      </c>
      <c r="P19" s="28" t="str">
        <f t="shared" si="9"/>
        <v>Sangat terampil dalam menyelesaikan masalah terkait materi Lingkaran dan Suku Banyak</v>
      </c>
      <c r="Q19" s="39"/>
      <c r="R19" s="39" t="s">
        <v>8</v>
      </c>
      <c r="S19" s="18"/>
      <c r="T19" s="1">
        <v>88</v>
      </c>
      <c r="U19" s="1">
        <v>93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8"/>
      <c r="FI19" s="78"/>
      <c r="FJ19" s="79">
        <v>59984</v>
      </c>
      <c r="FK19" s="79">
        <v>59994</v>
      </c>
    </row>
    <row r="20" spans="1:167" x14ac:dyDescent="0.25">
      <c r="A20" s="19">
        <v>10</v>
      </c>
      <c r="B20" s="19">
        <v>139162</v>
      </c>
      <c r="C20" s="19" t="s">
        <v>74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2</v>
      </c>
      <c r="J20" s="28" t="str">
        <f t="shared" si="4"/>
        <v>Memiliki kemampuan untuk menjelaskan dan menganalisis materi Lingkaran, namun perlu ditingkatkan pemahaman terhadap materi Suku Banyak</v>
      </c>
      <c r="K20" s="28">
        <f t="shared" si="5"/>
        <v>84</v>
      </c>
      <c r="L20" s="28" t="str">
        <f t="shared" si="6"/>
        <v>B</v>
      </c>
      <c r="M20" s="28">
        <f t="shared" si="7"/>
        <v>84</v>
      </c>
      <c r="N20" s="28" t="str">
        <f t="shared" si="8"/>
        <v>B</v>
      </c>
      <c r="O20" s="36">
        <v>2</v>
      </c>
      <c r="P20" s="28" t="str">
        <f t="shared" si="9"/>
        <v>Terampil dalam menyelesaikan masalah terkait materi Lingkaran, namun perlu ditingkatkan untuk materi Suku Banyak</v>
      </c>
      <c r="Q20" s="39"/>
      <c r="R20" s="39" t="s">
        <v>8</v>
      </c>
      <c r="S20" s="18"/>
      <c r="T20" s="1">
        <v>77</v>
      </c>
      <c r="U20" s="1">
        <v>78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78</v>
      </c>
      <c r="AG20" s="1">
        <v>90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8"/>
      <c r="FI20" s="78"/>
      <c r="FJ20" s="79"/>
      <c r="FK20" s="79"/>
    </row>
    <row r="21" spans="1:167" x14ac:dyDescent="0.25">
      <c r="A21" s="19">
        <v>11</v>
      </c>
      <c r="B21" s="19">
        <v>139177</v>
      </c>
      <c r="C21" s="19" t="s">
        <v>75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untuk menjelaskan dan menganalisis materi Lingkaran dan Suku Banyak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v>1</v>
      </c>
      <c r="P21" s="28" t="str">
        <f t="shared" si="9"/>
        <v>Sangat terampil dalam menyelesaikan masalah terkait materi Lingkaran dan Suku Banyak</v>
      </c>
      <c r="Q21" s="39"/>
      <c r="R21" s="39" t="s">
        <v>8</v>
      </c>
      <c r="S21" s="18"/>
      <c r="T21" s="1">
        <v>82</v>
      </c>
      <c r="U21" s="1">
        <v>90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8"/>
      <c r="FI21" s="78"/>
      <c r="FJ21" s="79">
        <v>59985</v>
      </c>
      <c r="FK21" s="79">
        <v>59995</v>
      </c>
    </row>
    <row r="22" spans="1:167" x14ac:dyDescent="0.25">
      <c r="A22" s="19">
        <v>12</v>
      </c>
      <c r="B22" s="19">
        <v>139192</v>
      </c>
      <c r="C22" s="19" t="s">
        <v>76</v>
      </c>
      <c r="D22" s="18"/>
      <c r="E22" s="28">
        <f t="shared" si="0"/>
        <v>75</v>
      </c>
      <c r="F22" s="28" t="str">
        <f t="shared" si="1"/>
        <v>C</v>
      </c>
      <c r="G22" s="28">
        <f t="shared" si="2"/>
        <v>75</v>
      </c>
      <c r="H22" s="28" t="str">
        <f t="shared" si="3"/>
        <v>C</v>
      </c>
      <c r="I22" s="36">
        <v>3</v>
      </c>
      <c r="J22" s="28" t="str">
        <f t="shared" si="4"/>
        <v>Perlu peningkatan pemahaman terhadap materi Lingkaran dan Suku Banyak</v>
      </c>
      <c r="K22" s="28">
        <f t="shared" si="5"/>
        <v>81</v>
      </c>
      <c r="L22" s="28" t="str">
        <f t="shared" si="6"/>
        <v>B</v>
      </c>
      <c r="M22" s="28">
        <f t="shared" si="7"/>
        <v>81</v>
      </c>
      <c r="N22" s="28" t="str">
        <f t="shared" si="8"/>
        <v>B</v>
      </c>
      <c r="O22" s="36">
        <v>2</v>
      </c>
      <c r="P22" s="28" t="str">
        <f t="shared" si="9"/>
        <v>Terampil dalam menyelesaikan masalah terkait materi Lingkaran, namun perlu ditingkatkan untuk materi Suku Banyak</v>
      </c>
      <c r="Q22" s="39"/>
      <c r="R22" s="39" t="s">
        <v>8</v>
      </c>
      <c r="S22" s="18"/>
      <c r="T22" s="1">
        <v>70</v>
      </c>
      <c r="U22" s="1">
        <v>80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72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8"/>
      <c r="FI22" s="78"/>
      <c r="FJ22" s="79"/>
      <c r="FK22" s="79"/>
    </row>
    <row r="23" spans="1:167" x14ac:dyDescent="0.25">
      <c r="A23" s="19">
        <v>13</v>
      </c>
      <c r="B23" s="19">
        <v>139207</v>
      </c>
      <c r="C23" s="19" t="s">
        <v>77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untuk menjelaskan dan menganalisis materi Lingkaran dan Suku Banyak</v>
      </c>
      <c r="K23" s="28">
        <f t="shared" si="5"/>
        <v>87.5</v>
      </c>
      <c r="L23" s="28" t="str">
        <f t="shared" si="6"/>
        <v>A</v>
      </c>
      <c r="M23" s="28">
        <f t="shared" si="7"/>
        <v>87.5</v>
      </c>
      <c r="N23" s="28" t="str">
        <f t="shared" si="8"/>
        <v>A</v>
      </c>
      <c r="O23" s="36">
        <v>1</v>
      </c>
      <c r="P23" s="28" t="str">
        <f t="shared" si="9"/>
        <v>Sangat terampil dalam menyelesaikan masalah terkait materi Lingkaran dan Suku Banyak</v>
      </c>
      <c r="Q23" s="39"/>
      <c r="R23" s="39" t="s">
        <v>8</v>
      </c>
      <c r="S23" s="18"/>
      <c r="T23" s="1">
        <v>82</v>
      </c>
      <c r="U23" s="1">
        <v>90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8"/>
      <c r="FI23" s="78"/>
      <c r="FJ23" s="79">
        <v>59986</v>
      </c>
      <c r="FK23" s="79">
        <v>59996</v>
      </c>
    </row>
    <row r="24" spans="1:167" x14ac:dyDescent="0.25">
      <c r="A24" s="19">
        <v>14</v>
      </c>
      <c r="B24" s="19">
        <v>139222</v>
      </c>
      <c r="C24" s="19" t="s">
        <v>78</v>
      </c>
      <c r="D24" s="18"/>
      <c r="E24" s="28">
        <f t="shared" si="0"/>
        <v>75</v>
      </c>
      <c r="F24" s="28" t="str">
        <f t="shared" si="1"/>
        <v>C</v>
      </c>
      <c r="G24" s="28">
        <f t="shared" si="2"/>
        <v>75</v>
      </c>
      <c r="H24" s="28" t="str">
        <f t="shared" si="3"/>
        <v>C</v>
      </c>
      <c r="I24" s="36">
        <v>3</v>
      </c>
      <c r="J24" s="28" t="str">
        <f t="shared" si="4"/>
        <v>Perlu peningkatan pemahaman terhadap materi Lingkaran dan Suku Banyak</v>
      </c>
      <c r="K24" s="28">
        <f t="shared" si="5"/>
        <v>81</v>
      </c>
      <c r="L24" s="28" t="str">
        <f t="shared" si="6"/>
        <v>B</v>
      </c>
      <c r="M24" s="28">
        <f t="shared" si="7"/>
        <v>81</v>
      </c>
      <c r="N24" s="28" t="str">
        <f t="shared" si="8"/>
        <v>B</v>
      </c>
      <c r="O24" s="36">
        <v>2</v>
      </c>
      <c r="P24" s="28" t="str">
        <f t="shared" si="9"/>
        <v>Terampil dalam menyelesaikan masalah terkait materi Lingkaran, namun perlu ditingkatkan untuk materi Suku Banyak</v>
      </c>
      <c r="Q24" s="39"/>
      <c r="R24" s="39" t="s">
        <v>8</v>
      </c>
      <c r="S24" s="18"/>
      <c r="T24" s="1">
        <v>70</v>
      </c>
      <c r="U24" s="1">
        <v>80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72</v>
      </c>
      <c r="AG24" s="1">
        <v>90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8"/>
      <c r="FI24" s="78"/>
      <c r="FJ24" s="79"/>
      <c r="FK24" s="79"/>
    </row>
    <row r="25" spans="1:167" x14ac:dyDescent="0.25">
      <c r="A25" s="19">
        <v>15</v>
      </c>
      <c r="B25" s="19">
        <v>139237</v>
      </c>
      <c r="C25" s="19" t="s">
        <v>79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>Memiliki kemampuan untuk menjelaskan dan menganalisis materi Lingkaran, namun perlu ditingkatkan pemahaman terhadap materi Suku Banyak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Sangat terampil dalam menyelesaikan masalah terkait materi Lingkaran dan Suku Banyak</v>
      </c>
      <c r="Q25" s="39"/>
      <c r="R25" s="39" t="s">
        <v>8</v>
      </c>
      <c r="S25" s="18"/>
      <c r="T25" s="1">
        <v>78</v>
      </c>
      <c r="U25" s="1">
        <v>87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90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8"/>
      <c r="FI25" s="78"/>
      <c r="FJ25" s="79">
        <v>59987</v>
      </c>
      <c r="FK25" s="79">
        <v>59997</v>
      </c>
    </row>
    <row r="26" spans="1:167" x14ac:dyDescent="0.25">
      <c r="A26" s="19">
        <v>16</v>
      </c>
      <c r="B26" s="19">
        <v>139252</v>
      </c>
      <c r="C26" s="19" t="s">
        <v>81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2</v>
      </c>
      <c r="J26" s="28" t="str">
        <f t="shared" si="4"/>
        <v>Memiliki kemampuan untuk menjelaskan dan menganalisis materi Lingkaran, namun perlu ditingkatkan pemahaman terhadap materi Suku Banyak</v>
      </c>
      <c r="K26" s="28">
        <f t="shared" si="5"/>
        <v>74</v>
      </c>
      <c r="L26" s="28" t="str">
        <f t="shared" si="6"/>
        <v>C</v>
      </c>
      <c r="M26" s="28">
        <f t="shared" si="7"/>
        <v>74</v>
      </c>
      <c r="N26" s="28" t="str">
        <f t="shared" si="8"/>
        <v>C</v>
      </c>
      <c r="O26" s="36">
        <v>3</v>
      </c>
      <c r="P26" s="28" t="str">
        <f t="shared" si="9"/>
        <v>Perlu peningkatan kemampuan untuk menyelesaikan masalah terkait materi Lingkaran dan Suku Banyak</v>
      </c>
      <c r="Q26" s="39"/>
      <c r="R26" s="39" t="s">
        <v>8</v>
      </c>
      <c r="S26" s="18"/>
      <c r="T26" s="1">
        <v>70</v>
      </c>
      <c r="U26" s="1">
        <v>93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58</v>
      </c>
      <c r="AG26" s="1">
        <v>90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8"/>
      <c r="FI26" s="78"/>
      <c r="FJ26" s="79"/>
      <c r="FK26" s="79"/>
    </row>
    <row r="27" spans="1:167" x14ac:dyDescent="0.25">
      <c r="A27" s="19">
        <v>17</v>
      </c>
      <c r="B27" s="19">
        <v>139267</v>
      </c>
      <c r="C27" s="19" t="s">
        <v>82</v>
      </c>
      <c r="D27" s="18"/>
      <c r="E27" s="28">
        <f t="shared" si="0"/>
        <v>73</v>
      </c>
      <c r="F27" s="28" t="str">
        <f t="shared" si="1"/>
        <v>C</v>
      </c>
      <c r="G27" s="28">
        <f t="shared" si="2"/>
        <v>73</v>
      </c>
      <c r="H27" s="28" t="str">
        <f t="shared" si="3"/>
        <v>C</v>
      </c>
      <c r="I27" s="36">
        <v>3</v>
      </c>
      <c r="J27" s="28" t="str">
        <f t="shared" si="4"/>
        <v>Perlu peningkatan pemahaman terhadap materi Lingkaran dan Suku Banyak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2</v>
      </c>
      <c r="P27" s="28" t="str">
        <f t="shared" si="9"/>
        <v>Terampil dalam menyelesaikan masalah terkait materi Lingkaran, namun perlu ditingkatkan untuk materi Suku Banyak</v>
      </c>
      <c r="Q27" s="39"/>
      <c r="R27" s="39" t="s">
        <v>8</v>
      </c>
      <c r="S27" s="18"/>
      <c r="T27" s="1">
        <v>70</v>
      </c>
      <c r="U27" s="1">
        <v>75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70</v>
      </c>
      <c r="AG27" s="1">
        <v>90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8"/>
      <c r="FI27" s="78"/>
      <c r="FJ27" s="79">
        <v>59988</v>
      </c>
      <c r="FK27" s="79">
        <v>59998</v>
      </c>
    </row>
    <row r="28" spans="1:167" x14ac:dyDescent="0.25">
      <c r="A28" s="19">
        <v>18</v>
      </c>
      <c r="B28" s="19">
        <v>139282</v>
      </c>
      <c r="C28" s="19" t="s">
        <v>83</v>
      </c>
      <c r="D28" s="18"/>
      <c r="E28" s="28">
        <f t="shared" si="0"/>
        <v>75</v>
      </c>
      <c r="F28" s="28" t="str">
        <f t="shared" si="1"/>
        <v>C</v>
      </c>
      <c r="G28" s="28">
        <f t="shared" si="2"/>
        <v>75</v>
      </c>
      <c r="H28" s="28" t="str">
        <f t="shared" si="3"/>
        <v>C</v>
      </c>
      <c r="I28" s="36">
        <v>3</v>
      </c>
      <c r="J28" s="28" t="str">
        <f t="shared" si="4"/>
        <v>Perlu peningkatan pemahaman terhadap materi Lingkaran dan Suku Banyak</v>
      </c>
      <c r="K28" s="28">
        <f t="shared" si="5"/>
        <v>81</v>
      </c>
      <c r="L28" s="28" t="str">
        <f t="shared" si="6"/>
        <v>B</v>
      </c>
      <c r="M28" s="28">
        <f t="shared" si="7"/>
        <v>81</v>
      </c>
      <c r="N28" s="28" t="str">
        <f t="shared" si="8"/>
        <v>B</v>
      </c>
      <c r="O28" s="36">
        <v>2</v>
      </c>
      <c r="P28" s="28" t="str">
        <f t="shared" si="9"/>
        <v>Terampil dalam menyelesaikan masalah terkait materi Lingkaran, namun perlu ditingkatkan untuk materi Suku Banyak</v>
      </c>
      <c r="Q28" s="39"/>
      <c r="R28" s="39" t="s">
        <v>8</v>
      </c>
      <c r="S28" s="18"/>
      <c r="T28" s="1">
        <v>70</v>
      </c>
      <c r="U28" s="1">
        <v>80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72</v>
      </c>
      <c r="AG28" s="1">
        <v>90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8"/>
      <c r="FI28" s="78"/>
      <c r="FJ28" s="79"/>
      <c r="FK28" s="79"/>
    </row>
    <row r="29" spans="1:167" x14ac:dyDescent="0.25">
      <c r="A29" s="19">
        <v>19</v>
      </c>
      <c r="B29" s="19">
        <v>139297</v>
      </c>
      <c r="C29" s="19" t="s">
        <v>84</v>
      </c>
      <c r="D29" s="18"/>
      <c r="E29" s="28">
        <f t="shared" si="0"/>
        <v>91</v>
      </c>
      <c r="F29" s="28" t="str">
        <f t="shared" si="1"/>
        <v>A</v>
      </c>
      <c r="G29" s="28">
        <f t="shared" si="2"/>
        <v>91</v>
      </c>
      <c r="H29" s="28" t="str">
        <f t="shared" si="3"/>
        <v>A</v>
      </c>
      <c r="I29" s="36">
        <v>1</v>
      </c>
      <c r="J29" s="28" t="str">
        <f t="shared" si="4"/>
        <v>Memiliki kemampuan untuk menjelaskan dan menganalisis materi Lingkaran dan Suku Banyak</v>
      </c>
      <c r="K29" s="28">
        <f t="shared" si="5"/>
        <v>90</v>
      </c>
      <c r="L29" s="28" t="str">
        <f t="shared" si="6"/>
        <v>A</v>
      </c>
      <c r="M29" s="28">
        <f t="shared" si="7"/>
        <v>90</v>
      </c>
      <c r="N29" s="28" t="str">
        <f t="shared" si="8"/>
        <v>A</v>
      </c>
      <c r="O29" s="36">
        <v>1</v>
      </c>
      <c r="P29" s="28" t="str">
        <f t="shared" si="9"/>
        <v>Sangat terampil dalam menyelesaikan masalah terkait materi Lingkaran dan Suku Banyak</v>
      </c>
      <c r="Q29" s="39"/>
      <c r="R29" s="39" t="s">
        <v>8</v>
      </c>
      <c r="S29" s="18"/>
      <c r="T29" s="1">
        <v>88</v>
      </c>
      <c r="U29" s="1">
        <v>93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90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8"/>
      <c r="FI29" s="78"/>
      <c r="FJ29" s="79">
        <v>59989</v>
      </c>
      <c r="FK29" s="79">
        <v>59999</v>
      </c>
    </row>
    <row r="30" spans="1:167" x14ac:dyDescent="0.25">
      <c r="A30" s="19">
        <v>20</v>
      </c>
      <c r="B30" s="19">
        <v>139312</v>
      </c>
      <c r="C30" s="19" t="s">
        <v>85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Memiliki kemampuan untuk menjelaskan dan menganalisis materi Lingkaran, namun perlu ditingkatkan pemahaman terhadap materi Suku Banyak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2</v>
      </c>
      <c r="P30" s="28" t="str">
        <f t="shared" si="9"/>
        <v>Terampil dalam menyelesaikan masalah terkait materi Lingkaran, namun perlu ditingkatkan untuk materi Suku Banyak</v>
      </c>
      <c r="Q30" s="39"/>
      <c r="R30" s="39" t="s">
        <v>8</v>
      </c>
      <c r="S30" s="18"/>
      <c r="T30" s="1">
        <v>70</v>
      </c>
      <c r="U30" s="1">
        <v>93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70</v>
      </c>
      <c r="AG30" s="1">
        <v>90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8"/>
      <c r="FI30" s="78"/>
      <c r="FJ30" s="79"/>
      <c r="FK30" s="79"/>
    </row>
    <row r="31" spans="1:167" x14ac:dyDescent="0.25">
      <c r="A31" s="19">
        <v>21</v>
      </c>
      <c r="B31" s="19">
        <v>139327</v>
      </c>
      <c r="C31" s="19" t="s">
        <v>86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1</v>
      </c>
      <c r="J31" s="28" t="str">
        <f t="shared" si="4"/>
        <v>Memiliki kemampuan untuk menjelaskan dan menganalisis materi Lingkaran dan Suku Banyak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terampil dalam menyelesaikan masalah terkait materi Lingkaran dan Suku Banyak</v>
      </c>
      <c r="Q31" s="39"/>
      <c r="R31" s="39" t="s">
        <v>8</v>
      </c>
      <c r="S31" s="18"/>
      <c r="T31" s="1">
        <v>80</v>
      </c>
      <c r="U31" s="1">
        <v>100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90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8"/>
      <c r="FI31" s="78"/>
      <c r="FJ31" s="79">
        <v>59990</v>
      </c>
      <c r="FK31" s="79">
        <v>60000</v>
      </c>
    </row>
    <row r="32" spans="1:167" x14ac:dyDescent="0.25">
      <c r="A32" s="19">
        <v>22</v>
      </c>
      <c r="B32" s="19">
        <v>139342</v>
      </c>
      <c r="C32" s="19" t="s">
        <v>87</v>
      </c>
      <c r="D32" s="18"/>
      <c r="E32" s="28">
        <f t="shared" si="0"/>
        <v>74</v>
      </c>
      <c r="F32" s="28" t="str">
        <f t="shared" si="1"/>
        <v>C</v>
      </c>
      <c r="G32" s="28">
        <f t="shared" si="2"/>
        <v>74</v>
      </c>
      <c r="H32" s="28" t="str">
        <f t="shared" si="3"/>
        <v>C</v>
      </c>
      <c r="I32" s="36">
        <v>3</v>
      </c>
      <c r="J32" s="28" t="str">
        <f t="shared" si="4"/>
        <v>Perlu peningkatan pemahaman terhadap materi Lingkaran dan Suku Banyak</v>
      </c>
      <c r="K32" s="28">
        <f t="shared" si="5"/>
        <v>81</v>
      </c>
      <c r="L32" s="28" t="str">
        <f t="shared" si="6"/>
        <v>B</v>
      </c>
      <c r="M32" s="28">
        <f t="shared" si="7"/>
        <v>81</v>
      </c>
      <c r="N32" s="28" t="str">
        <f t="shared" si="8"/>
        <v>B</v>
      </c>
      <c r="O32" s="36">
        <v>2</v>
      </c>
      <c r="P32" s="28" t="str">
        <f t="shared" si="9"/>
        <v>Terampil dalam menyelesaikan masalah terkait materi Lingkaran, namun perlu ditingkatkan untuk materi Suku Banyak</v>
      </c>
      <c r="Q32" s="39"/>
      <c r="R32" s="39" t="s">
        <v>8</v>
      </c>
      <c r="S32" s="18"/>
      <c r="T32" s="1">
        <v>70</v>
      </c>
      <c r="U32" s="1">
        <v>78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72</v>
      </c>
      <c r="AG32" s="1">
        <v>90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9"/>
      <c r="FI32" s="79"/>
      <c r="FJ32" s="79"/>
      <c r="FK32" s="79"/>
    </row>
    <row r="33" spans="1:157" x14ac:dyDescent="0.25">
      <c r="A33" s="19">
        <v>23</v>
      </c>
      <c r="B33" s="19">
        <v>139357</v>
      </c>
      <c r="C33" s="19" t="s">
        <v>88</v>
      </c>
      <c r="D33" s="18"/>
      <c r="E33" s="28">
        <f t="shared" si="0"/>
        <v>75</v>
      </c>
      <c r="F33" s="28" t="str">
        <f t="shared" si="1"/>
        <v>C</v>
      </c>
      <c r="G33" s="28">
        <f t="shared" si="2"/>
        <v>75</v>
      </c>
      <c r="H33" s="28" t="str">
        <f t="shared" si="3"/>
        <v>C</v>
      </c>
      <c r="I33" s="36">
        <v>3</v>
      </c>
      <c r="J33" s="28" t="str">
        <f t="shared" si="4"/>
        <v>Perlu peningkatan pemahaman terhadap materi Lingkaran dan Suku Banyak</v>
      </c>
      <c r="K33" s="28">
        <f t="shared" si="5"/>
        <v>80</v>
      </c>
      <c r="L33" s="28" t="str">
        <f t="shared" si="6"/>
        <v>B</v>
      </c>
      <c r="M33" s="28">
        <f t="shared" si="7"/>
        <v>80</v>
      </c>
      <c r="N33" s="28" t="str">
        <f t="shared" si="8"/>
        <v>B</v>
      </c>
      <c r="O33" s="36">
        <v>2</v>
      </c>
      <c r="P33" s="28" t="str">
        <f t="shared" si="9"/>
        <v>Terampil dalam menyelesaikan masalah terkait materi Lingkaran, namun perlu ditingkatkan untuk materi Suku Banyak</v>
      </c>
      <c r="Q33" s="39"/>
      <c r="R33" s="39" t="s">
        <v>8</v>
      </c>
      <c r="S33" s="18"/>
      <c r="T33" s="1">
        <v>70</v>
      </c>
      <c r="U33" s="1">
        <v>80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70</v>
      </c>
      <c r="AG33" s="1">
        <v>90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139372</v>
      </c>
      <c r="C34" s="19" t="s">
        <v>89</v>
      </c>
      <c r="D34" s="18"/>
      <c r="E34" s="28">
        <f t="shared" si="0"/>
        <v>73</v>
      </c>
      <c r="F34" s="28" t="str">
        <f t="shared" si="1"/>
        <v>C</v>
      </c>
      <c r="G34" s="28">
        <f t="shared" si="2"/>
        <v>73</v>
      </c>
      <c r="H34" s="28" t="str">
        <f t="shared" si="3"/>
        <v>C</v>
      </c>
      <c r="I34" s="36">
        <v>3</v>
      </c>
      <c r="J34" s="28" t="str">
        <f t="shared" si="4"/>
        <v>Perlu peningkatan pemahaman terhadap materi Lingkaran dan Suku Banyak</v>
      </c>
      <c r="K34" s="28">
        <f t="shared" si="5"/>
        <v>80</v>
      </c>
      <c r="L34" s="28" t="str">
        <f t="shared" si="6"/>
        <v>B</v>
      </c>
      <c r="M34" s="28">
        <f t="shared" si="7"/>
        <v>80</v>
      </c>
      <c r="N34" s="28" t="str">
        <f t="shared" si="8"/>
        <v>B</v>
      </c>
      <c r="O34" s="36">
        <v>2</v>
      </c>
      <c r="P34" s="28" t="str">
        <f t="shared" si="9"/>
        <v>Terampil dalam menyelesaikan masalah terkait materi Lingkaran, namun perlu ditingkatkan untuk materi Suku Banyak</v>
      </c>
      <c r="Q34" s="39"/>
      <c r="R34" s="39" t="s">
        <v>8</v>
      </c>
      <c r="S34" s="18"/>
      <c r="T34" s="1">
        <v>65</v>
      </c>
      <c r="U34" s="1">
        <v>80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70</v>
      </c>
      <c r="AG34" s="1"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139387</v>
      </c>
      <c r="C35" s="19" t="s">
        <v>90</v>
      </c>
      <c r="D35" s="18"/>
      <c r="E35" s="28">
        <f t="shared" si="0"/>
        <v>94</v>
      </c>
      <c r="F35" s="28" t="str">
        <f t="shared" si="1"/>
        <v>A</v>
      </c>
      <c r="G35" s="28">
        <f t="shared" si="2"/>
        <v>94</v>
      </c>
      <c r="H35" s="28" t="str">
        <f t="shared" si="3"/>
        <v>A</v>
      </c>
      <c r="I35" s="36">
        <v>1</v>
      </c>
      <c r="J35" s="28" t="str">
        <f t="shared" si="4"/>
        <v>Memiliki kemampuan untuk menjelaskan dan menganalisis materi Lingkaran dan Suku Banyak</v>
      </c>
      <c r="K35" s="28">
        <f t="shared" si="5"/>
        <v>90</v>
      </c>
      <c r="L35" s="28" t="str">
        <f t="shared" si="6"/>
        <v>A</v>
      </c>
      <c r="M35" s="28">
        <f t="shared" si="7"/>
        <v>90</v>
      </c>
      <c r="N35" s="28" t="str">
        <f t="shared" si="8"/>
        <v>A</v>
      </c>
      <c r="O35" s="36">
        <v>1</v>
      </c>
      <c r="P35" s="28" t="str">
        <f t="shared" si="9"/>
        <v>Sangat terampil dalam menyelesaikan masalah terkait materi Lingkaran dan Suku Banyak</v>
      </c>
      <c r="Q35" s="39"/>
      <c r="R35" s="39" t="s">
        <v>8</v>
      </c>
      <c r="S35" s="18"/>
      <c r="T35" s="1">
        <v>90</v>
      </c>
      <c r="U35" s="1">
        <v>97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90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139402</v>
      </c>
      <c r="C36" s="19" t="s">
        <v>91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untuk menjelaskan dan menganalisis materi Lingkaran, namun perlu ditingkatkan pemahaman terhadap materi Suku Banyak</v>
      </c>
      <c r="K36" s="28">
        <f t="shared" si="5"/>
        <v>80</v>
      </c>
      <c r="L36" s="28" t="str">
        <f t="shared" si="6"/>
        <v>B</v>
      </c>
      <c r="M36" s="28">
        <f t="shared" si="7"/>
        <v>80</v>
      </c>
      <c r="N36" s="28" t="str">
        <f t="shared" si="8"/>
        <v>B</v>
      </c>
      <c r="O36" s="36">
        <v>2</v>
      </c>
      <c r="P36" s="28" t="str">
        <f t="shared" si="9"/>
        <v>Terampil dalam menyelesaikan masalah terkait materi Lingkaran, namun perlu ditingkatkan untuk materi Suku Banyak</v>
      </c>
      <c r="Q36" s="39"/>
      <c r="R36" s="39" t="s">
        <v>8</v>
      </c>
      <c r="S36" s="18"/>
      <c r="T36" s="1">
        <v>70</v>
      </c>
      <c r="U36" s="1">
        <v>97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70</v>
      </c>
      <c r="AG36" s="1">
        <v>90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139417</v>
      </c>
      <c r="C37" s="19" t="s">
        <v>92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Memiliki kemampuan untuk menjelaskan dan menganalisis materi Lingkaran, namun perlu ditingkatkan pemahaman terhadap materi Suku Banyak</v>
      </c>
      <c r="K37" s="28">
        <f t="shared" si="5"/>
        <v>80</v>
      </c>
      <c r="L37" s="28" t="str">
        <f t="shared" si="6"/>
        <v>B</v>
      </c>
      <c r="M37" s="28">
        <f t="shared" si="7"/>
        <v>80</v>
      </c>
      <c r="N37" s="28" t="str">
        <f t="shared" si="8"/>
        <v>B</v>
      </c>
      <c r="O37" s="36">
        <v>2</v>
      </c>
      <c r="P37" s="28" t="str">
        <f t="shared" si="9"/>
        <v>Terampil dalam menyelesaikan masalah terkait materi Lingkaran, namun perlu ditingkatkan untuk materi Suku Banyak</v>
      </c>
      <c r="Q37" s="39"/>
      <c r="R37" s="39" t="s">
        <v>8</v>
      </c>
      <c r="S37" s="18"/>
      <c r="T37" s="1">
        <v>80</v>
      </c>
      <c r="U37" s="1">
        <v>80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70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139432</v>
      </c>
      <c r="C38" s="19" t="s">
        <v>93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2</v>
      </c>
      <c r="J38" s="28" t="str">
        <f t="shared" si="4"/>
        <v>Memiliki kemampuan untuk menjelaskan dan menganalisis materi Lingkaran, namun perlu ditingkatkan pemahaman terhadap materi Suku Banyak</v>
      </c>
      <c r="K38" s="28">
        <f t="shared" si="5"/>
        <v>84</v>
      </c>
      <c r="L38" s="28" t="str">
        <f t="shared" si="6"/>
        <v>B</v>
      </c>
      <c r="M38" s="28">
        <f t="shared" si="7"/>
        <v>84</v>
      </c>
      <c r="N38" s="28" t="str">
        <f t="shared" si="8"/>
        <v>B</v>
      </c>
      <c r="O38" s="36">
        <v>2</v>
      </c>
      <c r="P38" s="28" t="str">
        <f t="shared" si="9"/>
        <v>Terampil dalam menyelesaikan masalah terkait materi Lingkaran, namun perlu ditingkatkan untuk materi Suku Banyak</v>
      </c>
      <c r="Q38" s="39"/>
      <c r="R38" s="39" t="s">
        <v>8</v>
      </c>
      <c r="S38" s="18"/>
      <c r="T38" s="1">
        <v>76</v>
      </c>
      <c r="U38" s="1">
        <v>83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78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139447</v>
      </c>
      <c r="C39" s="19" t="s">
        <v>94</v>
      </c>
      <c r="D39" s="18"/>
      <c r="E39" s="28">
        <f t="shared" si="0"/>
        <v>94</v>
      </c>
      <c r="F39" s="28" t="str">
        <f t="shared" si="1"/>
        <v>A</v>
      </c>
      <c r="G39" s="28">
        <f t="shared" si="2"/>
        <v>94</v>
      </c>
      <c r="H39" s="28" t="str">
        <f t="shared" si="3"/>
        <v>A</v>
      </c>
      <c r="I39" s="36">
        <v>1</v>
      </c>
      <c r="J39" s="28" t="str">
        <f t="shared" si="4"/>
        <v>Memiliki kemampuan untuk menjelaskan dan menganalisis materi Lingkaran dan Suku Banyak</v>
      </c>
      <c r="K39" s="28">
        <f t="shared" si="5"/>
        <v>90</v>
      </c>
      <c r="L39" s="28" t="str">
        <f t="shared" si="6"/>
        <v>A</v>
      </c>
      <c r="M39" s="28">
        <f t="shared" si="7"/>
        <v>90</v>
      </c>
      <c r="N39" s="28" t="str">
        <f t="shared" si="8"/>
        <v>A</v>
      </c>
      <c r="O39" s="36">
        <v>1</v>
      </c>
      <c r="P39" s="28" t="str">
        <f t="shared" si="9"/>
        <v>Sangat terampil dalam menyelesaikan masalah terkait materi Lingkaran dan Suku Banyak</v>
      </c>
      <c r="Q39" s="39"/>
      <c r="R39" s="39" t="s">
        <v>8</v>
      </c>
      <c r="S39" s="18"/>
      <c r="T39" s="1">
        <v>87</v>
      </c>
      <c r="U39" s="1">
        <v>100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90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139462</v>
      </c>
      <c r="C40" s="19" t="s">
        <v>95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untuk menjelaskan dan menganalisis materi Lingkaran, namun perlu ditingkatkan pemahaman terhadap materi Suku Banyak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Sangat terampil dalam menyelesaikan masalah terkait materi Lingkaran dan Suku Banyak</v>
      </c>
      <c r="Q40" s="39"/>
      <c r="R40" s="39" t="s">
        <v>8</v>
      </c>
      <c r="S40" s="18"/>
      <c r="T40" s="1">
        <v>78</v>
      </c>
      <c r="U40" s="1">
        <v>90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90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139477</v>
      </c>
      <c r="C41" s="19" t="s">
        <v>96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1</v>
      </c>
      <c r="J41" s="28" t="str">
        <f t="shared" si="4"/>
        <v>Memiliki kemampuan untuk menjelaskan dan menganalisis materi Lingkaran dan Suku Banyak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Sangat terampil dalam menyelesaikan masalah terkait materi Lingkaran dan Suku Banyak</v>
      </c>
      <c r="Q41" s="39"/>
      <c r="R41" s="39" t="s">
        <v>8</v>
      </c>
      <c r="S41" s="18"/>
      <c r="T41" s="1">
        <v>92</v>
      </c>
      <c r="U41" s="1">
        <v>88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90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139492</v>
      </c>
      <c r="C42" s="19" t="s">
        <v>97</v>
      </c>
      <c r="D42" s="18"/>
      <c r="E42" s="28">
        <f t="shared" si="0"/>
        <v>77</v>
      </c>
      <c r="F42" s="28" t="str">
        <f t="shared" si="1"/>
        <v>B</v>
      </c>
      <c r="G42" s="28">
        <f t="shared" si="2"/>
        <v>77</v>
      </c>
      <c r="H42" s="28" t="str">
        <f t="shared" si="3"/>
        <v>B</v>
      </c>
      <c r="I42" s="36">
        <v>2</v>
      </c>
      <c r="J42" s="28" t="str">
        <f t="shared" si="4"/>
        <v>Memiliki kemampuan untuk menjelaskan dan menganalisis materi Lingkaran, namun perlu ditingkatkan pemahaman terhadap materi Suku Banyak</v>
      </c>
      <c r="K42" s="28">
        <f t="shared" si="5"/>
        <v>80</v>
      </c>
      <c r="L42" s="28" t="str">
        <f t="shared" si="6"/>
        <v>B</v>
      </c>
      <c r="M42" s="28">
        <f t="shared" si="7"/>
        <v>80</v>
      </c>
      <c r="N42" s="28" t="str">
        <f t="shared" si="8"/>
        <v>B</v>
      </c>
      <c r="O42" s="36">
        <v>2</v>
      </c>
      <c r="P42" s="28" t="str">
        <f t="shared" si="9"/>
        <v>Terampil dalam menyelesaikan masalah terkait materi Lingkaran, namun perlu ditingkatkan untuk materi Suku Banyak</v>
      </c>
      <c r="Q42" s="39"/>
      <c r="R42" s="39" t="s">
        <v>8</v>
      </c>
      <c r="S42" s="18"/>
      <c r="T42" s="1">
        <v>70</v>
      </c>
      <c r="U42" s="1">
        <v>83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70</v>
      </c>
      <c r="AG42" s="1">
        <v>90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139507</v>
      </c>
      <c r="C43" s="19" t="s">
        <v>98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>Memiliki kemampuan untuk menjelaskan dan menganalisis materi Lingkaran dan Suku Banyak</v>
      </c>
      <c r="K43" s="28">
        <f t="shared" si="5"/>
        <v>88</v>
      </c>
      <c r="L43" s="28" t="str">
        <f t="shared" si="6"/>
        <v>A</v>
      </c>
      <c r="M43" s="28">
        <f t="shared" si="7"/>
        <v>88</v>
      </c>
      <c r="N43" s="28" t="str">
        <f t="shared" si="8"/>
        <v>A</v>
      </c>
      <c r="O43" s="36">
        <v>1</v>
      </c>
      <c r="P43" s="28" t="str">
        <f t="shared" si="9"/>
        <v>Sangat terampil dalam menyelesaikan masalah terkait materi Lingkaran dan Suku Banyak</v>
      </c>
      <c r="Q43" s="39"/>
      <c r="R43" s="39" t="s">
        <v>8</v>
      </c>
      <c r="S43" s="18"/>
      <c r="T43" s="1">
        <v>88</v>
      </c>
      <c r="U43" s="1">
        <v>87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1">
        <v>90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139522</v>
      </c>
      <c r="C44" s="19" t="s">
        <v>99</v>
      </c>
      <c r="D44" s="18"/>
      <c r="E44" s="28">
        <f t="shared" si="0"/>
        <v>74</v>
      </c>
      <c r="F44" s="28" t="str">
        <f t="shared" si="1"/>
        <v>C</v>
      </c>
      <c r="G44" s="28">
        <f t="shared" si="2"/>
        <v>74</v>
      </c>
      <c r="H44" s="28" t="str">
        <f t="shared" si="3"/>
        <v>C</v>
      </c>
      <c r="I44" s="36">
        <v>3</v>
      </c>
      <c r="J44" s="28" t="str">
        <f t="shared" si="4"/>
        <v>Perlu peningkatan pemahaman terhadap materi Lingkaran dan Suku Banyak</v>
      </c>
      <c r="K44" s="28">
        <f t="shared" si="5"/>
        <v>75</v>
      </c>
      <c r="L44" s="28" t="str">
        <f t="shared" si="6"/>
        <v>C</v>
      </c>
      <c r="M44" s="28">
        <f t="shared" si="7"/>
        <v>75</v>
      </c>
      <c r="N44" s="28" t="str">
        <f t="shared" si="8"/>
        <v>C</v>
      </c>
      <c r="O44" s="36">
        <v>3</v>
      </c>
      <c r="P44" s="28" t="str">
        <f t="shared" si="9"/>
        <v>Perlu peningkatan kemampuan untuk menyelesaikan masalah terkait materi Lingkaran dan Suku Banyak</v>
      </c>
      <c r="Q44" s="39"/>
      <c r="R44" s="39" t="s">
        <v>8</v>
      </c>
      <c r="S44" s="18"/>
      <c r="T44" s="1">
        <v>50</v>
      </c>
      <c r="U44" s="1">
        <v>97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70</v>
      </c>
      <c r="AG44" s="1">
        <v>80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139537</v>
      </c>
      <c r="C45" s="19" t="s">
        <v>100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untuk menjelaskan dan menganalisis materi Lingkaran dan Suku Banyak</v>
      </c>
      <c r="K45" s="28">
        <f t="shared" si="5"/>
        <v>92</v>
      </c>
      <c r="L45" s="28" t="str">
        <f t="shared" si="6"/>
        <v>A</v>
      </c>
      <c r="M45" s="28">
        <f t="shared" si="7"/>
        <v>92</v>
      </c>
      <c r="N45" s="28" t="str">
        <f t="shared" si="8"/>
        <v>A</v>
      </c>
      <c r="O45" s="36">
        <v>1</v>
      </c>
      <c r="P45" s="28" t="str">
        <f t="shared" si="9"/>
        <v>Sangat terampil dalam menyelesaikan masalah terkait materi Lingkaran dan Suku Banyak</v>
      </c>
      <c r="Q45" s="39"/>
      <c r="R45" s="39" t="s">
        <v>8</v>
      </c>
      <c r="S45" s="18"/>
      <c r="T45" s="1">
        <v>92</v>
      </c>
      <c r="U45" s="1">
        <v>80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94</v>
      </c>
      <c r="AG45" s="1">
        <v>90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139552</v>
      </c>
      <c r="C46" s="19" t="s">
        <v>101</v>
      </c>
      <c r="D46" s="18"/>
      <c r="E46" s="28">
        <f t="shared" si="0"/>
        <v>74</v>
      </c>
      <c r="F46" s="28" t="str">
        <f t="shared" si="1"/>
        <v>C</v>
      </c>
      <c r="G46" s="28">
        <f t="shared" si="2"/>
        <v>74</v>
      </c>
      <c r="H46" s="28" t="str">
        <f t="shared" si="3"/>
        <v>C</v>
      </c>
      <c r="I46" s="36">
        <v>3</v>
      </c>
      <c r="J46" s="28" t="str">
        <f t="shared" si="4"/>
        <v>Perlu peningkatan pemahaman terhadap materi Lingkaran dan Suku Banyak</v>
      </c>
      <c r="K46" s="28">
        <f t="shared" si="5"/>
        <v>75</v>
      </c>
      <c r="L46" s="28" t="str">
        <f t="shared" si="6"/>
        <v>C</v>
      </c>
      <c r="M46" s="28">
        <f t="shared" si="7"/>
        <v>75</v>
      </c>
      <c r="N46" s="28" t="str">
        <f t="shared" si="8"/>
        <v>C</v>
      </c>
      <c r="O46" s="36">
        <v>3</v>
      </c>
      <c r="P46" s="28" t="str">
        <f t="shared" si="9"/>
        <v>Perlu peningkatan kemampuan untuk menyelesaikan masalah terkait materi Lingkaran dan Suku Banyak</v>
      </c>
      <c r="Q46" s="39"/>
      <c r="R46" s="39" t="s">
        <v>8</v>
      </c>
      <c r="S46" s="18"/>
      <c r="T46" s="1">
        <v>60</v>
      </c>
      <c r="U46" s="1">
        <v>87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70</v>
      </c>
      <c r="AG46" s="1">
        <v>80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82.194444444444443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2" activePane="bottomRight" state="frozen"/>
      <selection pane="topRight"/>
      <selection pane="bottomLeft"/>
      <selection pane="bottomRight" activeCell="P45" sqref="P45"/>
    </sheetView>
  </sheetViews>
  <sheetFormatPr defaultRowHeight="15" x14ac:dyDescent="0.25"/>
  <cols>
    <col min="1" max="1" width="6.5703125" customWidth="1"/>
    <col min="2" max="2" width="9.140625" hidden="1" customWidth="1"/>
    <col min="3" max="3" width="32.85546875" customWidth="1"/>
    <col min="4" max="4" width="3.42578125" customWidth="1"/>
    <col min="5" max="6" width="7.7109375" customWidth="1"/>
    <col min="7" max="7" width="5.7109375" customWidth="1"/>
    <col min="8" max="8" width="7.7109375" customWidth="1"/>
    <col min="9" max="9" width="6.140625" customWidth="1"/>
    <col min="10" max="10" width="5.42578125" customWidth="1"/>
    <col min="11" max="14" width="7.7109375" customWidth="1"/>
    <col min="15" max="15" width="7.140625" customWidth="1"/>
    <col min="16" max="16" width="5" customWidth="1"/>
    <col min="17" max="17" width="7.7109375" hidden="1" customWidth="1"/>
    <col min="18" max="18" width="7" customWidth="1"/>
    <col min="19" max="19" width="2.5703125" customWidth="1"/>
    <col min="20" max="22" width="7.140625" customWidth="1"/>
    <col min="23" max="23" width="3.7109375" customWidth="1"/>
    <col min="24" max="30" width="7.140625" hidden="1" customWidth="1"/>
    <col min="31" max="31" width="1.85546875" customWidth="1"/>
    <col min="32" max="32" width="7.28515625" customWidth="1"/>
    <col min="33" max="33" width="7.5703125" customWidth="1"/>
    <col min="34" max="34" width="7.140625" customWidth="1"/>
    <col min="35" max="35" width="2.7109375" customWidth="1"/>
    <col min="36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1160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1160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259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139567</v>
      </c>
      <c r="C11" s="19" t="s">
        <v>116</v>
      </c>
      <c r="D11" s="18"/>
      <c r="E11" s="28">
        <f t="shared" ref="E11:E50" si="0">IF((COUNTA(T11:AC11)&gt;0),(ROUND((AVERAGE(T11:AC11)),0)),"")</f>
        <v>77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77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untuk menjelaskan dan menganalisis materi Lingkaran, namun perlu ditingkatkan pemahaman terhadap materi Suku Banyak</v>
      </c>
      <c r="K11" s="28">
        <f t="shared" ref="K11:K50" si="5">IF((COUNTA(AF11:AO11)&gt;0),AVERAGE(AF11:AO11),"")</f>
        <v>82.5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dalam menyelesaikan masalah terkait materi Lingkaran, namun perlu ditingkatkan untuk materi Suku Banyak</v>
      </c>
      <c r="Q11" s="39"/>
      <c r="R11" s="39" t="s">
        <v>8</v>
      </c>
      <c r="S11" s="18"/>
      <c r="T11" s="1">
        <v>74</v>
      </c>
      <c r="U11" s="1">
        <v>80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75</v>
      </c>
      <c r="AG11" s="1">
        <v>90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139582</v>
      </c>
      <c r="C12" s="19" t="s">
        <v>117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1</v>
      </c>
      <c r="J12" s="28" t="str">
        <f t="shared" si="4"/>
        <v>Memiliki kemampuan untuk menjelaskan dan menganalisis materi Lingkaran dan Suku Banyak</v>
      </c>
      <c r="K12" s="28">
        <f t="shared" si="5"/>
        <v>88</v>
      </c>
      <c r="L12" s="28" t="str">
        <f t="shared" si="6"/>
        <v>A</v>
      </c>
      <c r="M12" s="28">
        <f t="shared" si="7"/>
        <v>88</v>
      </c>
      <c r="N12" s="28" t="str">
        <f t="shared" si="8"/>
        <v>A</v>
      </c>
      <c r="O12" s="36">
        <v>1</v>
      </c>
      <c r="P12" s="28" t="str">
        <f t="shared" si="9"/>
        <v>Sangat terampil dalam menyelesaikan masalah terkait materi Lingkaran dan Suku Banyak</v>
      </c>
      <c r="Q12" s="39"/>
      <c r="R12" s="39" t="s">
        <v>8</v>
      </c>
      <c r="S12" s="18"/>
      <c r="T12" s="1">
        <v>88</v>
      </c>
      <c r="U12" s="1">
        <v>90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139597</v>
      </c>
      <c r="C13" s="19" t="s">
        <v>118</v>
      </c>
      <c r="D13" s="18"/>
      <c r="E13" s="28">
        <f t="shared" si="0"/>
        <v>70</v>
      </c>
      <c r="F13" s="28" t="str">
        <f t="shared" si="1"/>
        <v>C</v>
      </c>
      <c r="G13" s="28">
        <f t="shared" si="2"/>
        <v>70</v>
      </c>
      <c r="H13" s="28" t="str">
        <f t="shared" si="3"/>
        <v>C</v>
      </c>
      <c r="I13" s="36">
        <v>3</v>
      </c>
      <c r="J13" s="28" t="str">
        <f t="shared" si="4"/>
        <v>Perlu peningkatan pemahaman terhadap materi Lingkaran dan Suku Banyak</v>
      </c>
      <c r="K13" s="28">
        <f t="shared" si="5"/>
        <v>78</v>
      </c>
      <c r="L13" s="28" t="str">
        <f t="shared" si="6"/>
        <v>B</v>
      </c>
      <c r="M13" s="28">
        <f t="shared" si="7"/>
        <v>78</v>
      </c>
      <c r="N13" s="28" t="str">
        <f t="shared" si="8"/>
        <v>B</v>
      </c>
      <c r="O13" s="36">
        <v>2</v>
      </c>
      <c r="P13" s="28" t="str">
        <f t="shared" si="9"/>
        <v>Terampil dalam menyelesaikan masalah terkait materi Lingkaran, namun perlu ditingkatkan untuk materi Suku Banyak</v>
      </c>
      <c r="Q13" s="39"/>
      <c r="R13" s="39" t="s">
        <v>8</v>
      </c>
      <c r="S13" s="18"/>
      <c r="T13" s="1">
        <v>60</v>
      </c>
      <c r="U13" s="1">
        <v>80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76</v>
      </c>
      <c r="AG13" s="1">
        <v>80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187</v>
      </c>
      <c r="FI13" s="76" t="s">
        <v>188</v>
      </c>
      <c r="FJ13" s="79">
        <v>60001</v>
      </c>
      <c r="FK13" s="79">
        <v>60011</v>
      </c>
    </row>
    <row r="14" spans="1:167" x14ac:dyDescent="0.25">
      <c r="A14" s="19">
        <v>4</v>
      </c>
      <c r="B14" s="19">
        <v>139612</v>
      </c>
      <c r="C14" s="19" t="s">
        <v>119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kemampuan untuk menjelaskan dan menganalisis materi Lingkaran, namun perlu ditingkatkan pemahaman terhadap materi Suku Banyak</v>
      </c>
      <c r="K14" s="28">
        <f t="shared" si="5"/>
        <v>83</v>
      </c>
      <c r="L14" s="28" t="str">
        <f t="shared" si="6"/>
        <v>B</v>
      </c>
      <c r="M14" s="28">
        <f t="shared" si="7"/>
        <v>83</v>
      </c>
      <c r="N14" s="28" t="str">
        <f t="shared" si="8"/>
        <v>B</v>
      </c>
      <c r="O14" s="36">
        <v>2</v>
      </c>
      <c r="P14" s="28" t="str">
        <f t="shared" si="9"/>
        <v>Terampil dalam menyelesaikan masalah terkait materi Lingkaran, namun perlu ditingkatkan untuk materi Suku Banyak</v>
      </c>
      <c r="Q14" s="39"/>
      <c r="R14" s="39" t="s">
        <v>8</v>
      </c>
      <c r="S14" s="18"/>
      <c r="T14" s="1">
        <v>75</v>
      </c>
      <c r="U14" s="1">
        <v>90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76</v>
      </c>
      <c r="AG14" s="1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9"/>
      <c r="FK14" s="79"/>
    </row>
    <row r="15" spans="1:167" x14ac:dyDescent="0.25">
      <c r="A15" s="19">
        <v>5</v>
      </c>
      <c r="B15" s="19">
        <v>139627</v>
      </c>
      <c r="C15" s="19" t="s">
        <v>120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untuk menjelaskan dan menganalisis materi Lingkaran, namun perlu ditingkatkan pemahaman terhadap materi Suku Banyak</v>
      </c>
      <c r="K15" s="28">
        <f t="shared" si="5"/>
        <v>84</v>
      </c>
      <c r="L15" s="28" t="str">
        <f t="shared" si="6"/>
        <v>B</v>
      </c>
      <c r="M15" s="28">
        <f t="shared" si="7"/>
        <v>84</v>
      </c>
      <c r="N15" s="28" t="str">
        <f t="shared" si="8"/>
        <v>B</v>
      </c>
      <c r="O15" s="36">
        <v>2</v>
      </c>
      <c r="P15" s="28" t="str">
        <f t="shared" si="9"/>
        <v>Terampil dalam menyelesaikan masalah terkait materi Lingkaran, namun perlu ditingkatkan untuk materi Suku Banyak</v>
      </c>
      <c r="Q15" s="39"/>
      <c r="R15" s="39" t="s">
        <v>8</v>
      </c>
      <c r="S15" s="18"/>
      <c r="T15" s="1">
        <v>75</v>
      </c>
      <c r="U15" s="1">
        <v>85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78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189</v>
      </c>
      <c r="FI15" s="76" t="s">
        <v>190</v>
      </c>
      <c r="FJ15" s="79">
        <v>60002</v>
      </c>
      <c r="FK15" s="79">
        <v>60012</v>
      </c>
    </row>
    <row r="16" spans="1:167" x14ac:dyDescent="0.25">
      <c r="A16" s="19">
        <v>6</v>
      </c>
      <c r="B16" s="19">
        <v>139642</v>
      </c>
      <c r="C16" s="19" t="s">
        <v>121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>Memiliki kemampuan untuk menjelaskan dan menganalisis materi Lingkaran, namun perlu ditingkatkan pemahaman terhadap materi Suku Banyak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Sangat terampil dalam menyelesaikan masalah terkait materi Lingkaran dan Suku Banyak</v>
      </c>
      <c r="Q16" s="39"/>
      <c r="R16" s="39" t="s">
        <v>8</v>
      </c>
      <c r="S16" s="18"/>
      <c r="T16" s="1">
        <v>82</v>
      </c>
      <c r="U16" s="1">
        <v>80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9"/>
      <c r="FK16" s="79"/>
    </row>
    <row r="17" spans="1:167" x14ac:dyDescent="0.25">
      <c r="A17" s="19">
        <v>7</v>
      </c>
      <c r="B17" s="19">
        <v>139657</v>
      </c>
      <c r="C17" s="19" t="s">
        <v>122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untuk menjelaskan dan menganalisis materi Lingkaran dan Suku Banyak</v>
      </c>
      <c r="K17" s="28">
        <f t="shared" si="5"/>
        <v>88</v>
      </c>
      <c r="L17" s="28" t="str">
        <f t="shared" si="6"/>
        <v>A</v>
      </c>
      <c r="M17" s="28">
        <f t="shared" si="7"/>
        <v>88</v>
      </c>
      <c r="N17" s="28" t="str">
        <f t="shared" si="8"/>
        <v>A</v>
      </c>
      <c r="O17" s="36">
        <v>1</v>
      </c>
      <c r="P17" s="28" t="str">
        <f t="shared" si="9"/>
        <v>Sangat terampil dalam menyelesaikan masalah terkait materi Lingkaran dan Suku Banyak</v>
      </c>
      <c r="Q17" s="39"/>
      <c r="R17" s="39" t="s">
        <v>8</v>
      </c>
      <c r="S17" s="18"/>
      <c r="T17" s="1">
        <v>85</v>
      </c>
      <c r="U17" s="1">
        <v>87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>
        <v>90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7" t="s">
        <v>191</v>
      </c>
      <c r="FI17" s="76" t="s">
        <v>192</v>
      </c>
      <c r="FJ17" s="79">
        <v>60003</v>
      </c>
      <c r="FK17" s="79">
        <v>60013</v>
      </c>
    </row>
    <row r="18" spans="1:167" x14ac:dyDescent="0.25">
      <c r="A18" s="19">
        <v>8</v>
      </c>
      <c r="B18" s="19">
        <v>139672</v>
      </c>
      <c r="C18" s="19" t="s">
        <v>123</v>
      </c>
      <c r="D18" s="18"/>
      <c r="E18" s="28">
        <f t="shared" si="0"/>
        <v>78</v>
      </c>
      <c r="F18" s="28" t="str">
        <f t="shared" si="1"/>
        <v>B</v>
      </c>
      <c r="G18" s="28">
        <f t="shared" si="2"/>
        <v>78</v>
      </c>
      <c r="H18" s="28" t="str">
        <f t="shared" si="3"/>
        <v>B</v>
      </c>
      <c r="I18" s="36">
        <v>2</v>
      </c>
      <c r="J18" s="28" t="str">
        <f t="shared" si="4"/>
        <v>Memiliki kemampuan untuk menjelaskan dan menganalisis materi Lingkaran, namun perlu ditingkatkan pemahaman terhadap materi Suku Banyak</v>
      </c>
      <c r="K18" s="28">
        <f t="shared" si="5"/>
        <v>80</v>
      </c>
      <c r="L18" s="28" t="str">
        <f t="shared" si="6"/>
        <v>B</v>
      </c>
      <c r="M18" s="28">
        <f t="shared" si="7"/>
        <v>80</v>
      </c>
      <c r="N18" s="28" t="str">
        <f t="shared" si="8"/>
        <v>B</v>
      </c>
      <c r="O18" s="36">
        <v>2</v>
      </c>
      <c r="P18" s="28" t="str">
        <f t="shared" si="9"/>
        <v>Terampil dalam menyelesaikan masalah terkait materi Lingkaran, namun perlu ditingkatkan untuk materi Suku Banyak</v>
      </c>
      <c r="Q18" s="39"/>
      <c r="R18" s="39" t="s">
        <v>8</v>
      </c>
      <c r="S18" s="18"/>
      <c r="T18" s="1">
        <v>70</v>
      </c>
      <c r="U18" s="1">
        <v>86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70</v>
      </c>
      <c r="AG18" s="1">
        <v>90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7"/>
      <c r="FI18" s="76"/>
      <c r="FJ18" s="79"/>
      <c r="FK18" s="79"/>
    </row>
    <row r="19" spans="1:167" x14ac:dyDescent="0.25">
      <c r="A19" s="19">
        <v>9</v>
      </c>
      <c r="B19" s="19">
        <v>139687</v>
      </c>
      <c r="C19" s="19" t="s">
        <v>124</v>
      </c>
      <c r="D19" s="18"/>
      <c r="E19" s="28">
        <f t="shared" si="0"/>
        <v>93</v>
      </c>
      <c r="F19" s="28" t="str">
        <f t="shared" si="1"/>
        <v>A</v>
      </c>
      <c r="G19" s="28">
        <f t="shared" si="2"/>
        <v>93</v>
      </c>
      <c r="H19" s="28" t="str">
        <f t="shared" si="3"/>
        <v>A</v>
      </c>
      <c r="I19" s="36">
        <v>1</v>
      </c>
      <c r="J19" s="28" t="str">
        <f t="shared" si="4"/>
        <v>Memiliki kemampuan untuk menjelaskan dan menganalisis materi Lingkaran dan Suku Banyak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1</v>
      </c>
      <c r="P19" s="28" t="str">
        <f t="shared" si="9"/>
        <v>Sangat terampil dalam menyelesaikan masalah terkait materi Lingkaran dan Suku Banyak</v>
      </c>
      <c r="Q19" s="39"/>
      <c r="R19" s="39" t="s">
        <v>8</v>
      </c>
      <c r="S19" s="18"/>
      <c r="T19" s="1">
        <v>88</v>
      </c>
      <c r="U19" s="1">
        <v>97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8"/>
      <c r="FI19" s="78"/>
      <c r="FJ19" s="79">
        <v>60004</v>
      </c>
      <c r="FK19" s="79">
        <v>60014</v>
      </c>
    </row>
    <row r="20" spans="1:167" x14ac:dyDescent="0.25">
      <c r="A20" s="19">
        <v>10</v>
      </c>
      <c r="B20" s="19">
        <v>139702</v>
      </c>
      <c r="C20" s="19" t="s">
        <v>125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untuk menjelaskan dan menganalisis materi Lingkaran, namun perlu ditingkatkan pemahaman terhadap materi Suku Banyak</v>
      </c>
      <c r="K20" s="28">
        <f t="shared" si="5"/>
        <v>83</v>
      </c>
      <c r="L20" s="28" t="str">
        <f t="shared" si="6"/>
        <v>B</v>
      </c>
      <c r="M20" s="28">
        <f t="shared" si="7"/>
        <v>83</v>
      </c>
      <c r="N20" s="28" t="str">
        <f t="shared" si="8"/>
        <v>B</v>
      </c>
      <c r="O20" s="36">
        <v>2</v>
      </c>
      <c r="P20" s="28" t="str">
        <f t="shared" si="9"/>
        <v>Terampil dalam menyelesaikan masalah terkait materi Lingkaran, namun perlu ditingkatkan untuk materi Suku Banyak</v>
      </c>
      <c r="Q20" s="39"/>
      <c r="R20" s="39" t="s">
        <v>8</v>
      </c>
      <c r="S20" s="18"/>
      <c r="T20" s="1">
        <v>84</v>
      </c>
      <c r="U20" s="1">
        <v>84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76</v>
      </c>
      <c r="AG20" s="1">
        <v>90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8"/>
      <c r="FI20" s="78"/>
      <c r="FJ20" s="79"/>
      <c r="FK20" s="79"/>
    </row>
    <row r="21" spans="1:167" x14ac:dyDescent="0.25">
      <c r="A21" s="19">
        <v>11</v>
      </c>
      <c r="B21" s="19">
        <v>139717</v>
      </c>
      <c r="C21" s="19" t="s">
        <v>126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untuk menjelaskan dan menganalisis materi Lingkaran, namun perlu ditingkatkan pemahaman terhadap materi Suku Banyak</v>
      </c>
      <c r="K21" s="28">
        <f t="shared" si="5"/>
        <v>87</v>
      </c>
      <c r="L21" s="28" t="str">
        <f t="shared" si="6"/>
        <v>A</v>
      </c>
      <c r="M21" s="28">
        <f t="shared" si="7"/>
        <v>87</v>
      </c>
      <c r="N21" s="28" t="str">
        <f t="shared" si="8"/>
        <v>A</v>
      </c>
      <c r="O21" s="36">
        <v>1</v>
      </c>
      <c r="P21" s="28" t="str">
        <f t="shared" si="9"/>
        <v>Sangat terampil dalam menyelesaikan masalah terkait materi Lingkaran dan Suku Banyak</v>
      </c>
      <c r="Q21" s="39"/>
      <c r="R21" s="39" t="s">
        <v>8</v>
      </c>
      <c r="S21" s="18"/>
      <c r="T21" s="1">
        <v>84</v>
      </c>
      <c r="U21" s="1">
        <v>84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8"/>
      <c r="FI21" s="78"/>
      <c r="FJ21" s="79">
        <v>60005</v>
      </c>
      <c r="FK21" s="79">
        <v>60015</v>
      </c>
    </row>
    <row r="22" spans="1:167" x14ac:dyDescent="0.25">
      <c r="A22" s="19">
        <v>12</v>
      </c>
      <c r="B22" s="19">
        <v>139732</v>
      </c>
      <c r="C22" s="19" t="s">
        <v>127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>Memiliki kemampuan untuk menjelaskan dan menganalisis materi Lingkaran, namun perlu ditingkatkan pemahaman terhadap materi Suku Banyak</v>
      </c>
      <c r="K22" s="28">
        <f t="shared" si="5"/>
        <v>88</v>
      </c>
      <c r="L22" s="28" t="str">
        <f t="shared" si="6"/>
        <v>A</v>
      </c>
      <c r="M22" s="28">
        <f t="shared" si="7"/>
        <v>88</v>
      </c>
      <c r="N22" s="28" t="str">
        <f t="shared" si="8"/>
        <v>A</v>
      </c>
      <c r="O22" s="36">
        <v>1</v>
      </c>
      <c r="P22" s="28" t="str">
        <f t="shared" si="9"/>
        <v>Sangat terampil dalam menyelesaikan masalah terkait materi Lingkaran dan Suku Banyak</v>
      </c>
      <c r="Q22" s="39"/>
      <c r="R22" s="39" t="s">
        <v>8</v>
      </c>
      <c r="S22" s="18"/>
      <c r="T22" s="1">
        <v>84</v>
      </c>
      <c r="U22" s="1">
        <v>84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8"/>
      <c r="FI22" s="78"/>
      <c r="FJ22" s="79"/>
      <c r="FK22" s="79"/>
    </row>
    <row r="23" spans="1:167" x14ac:dyDescent="0.25">
      <c r="A23" s="19">
        <v>13</v>
      </c>
      <c r="B23" s="19">
        <v>139747</v>
      </c>
      <c r="C23" s="19" t="s">
        <v>128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untuk menjelaskan dan menganalisis materi Lingkaran dan Suku Banyak</v>
      </c>
      <c r="K23" s="28">
        <f t="shared" si="5"/>
        <v>86</v>
      </c>
      <c r="L23" s="28" t="str">
        <f t="shared" si="6"/>
        <v>A</v>
      </c>
      <c r="M23" s="28">
        <f t="shared" si="7"/>
        <v>86</v>
      </c>
      <c r="N23" s="28" t="str">
        <f t="shared" si="8"/>
        <v>A</v>
      </c>
      <c r="O23" s="36">
        <v>1</v>
      </c>
      <c r="P23" s="28" t="str">
        <f t="shared" si="9"/>
        <v>Sangat terampil dalam menyelesaikan masalah terkait materi Lingkaran dan Suku Banyak</v>
      </c>
      <c r="Q23" s="39"/>
      <c r="R23" s="39" t="s">
        <v>8</v>
      </c>
      <c r="S23" s="18"/>
      <c r="T23" s="1">
        <v>84</v>
      </c>
      <c r="U23" s="1">
        <v>86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82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8"/>
      <c r="FI23" s="78"/>
      <c r="FJ23" s="79">
        <v>60006</v>
      </c>
      <c r="FK23" s="79">
        <v>60016</v>
      </c>
    </row>
    <row r="24" spans="1:167" x14ac:dyDescent="0.25">
      <c r="A24" s="19">
        <v>14</v>
      </c>
      <c r="B24" s="19">
        <v>139762</v>
      </c>
      <c r="C24" s="19" t="s">
        <v>129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untuk menjelaskan dan menganalisis materi Lingkaran dan Suku Banyak</v>
      </c>
      <c r="K24" s="28">
        <f t="shared" si="5"/>
        <v>81</v>
      </c>
      <c r="L24" s="28" t="str">
        <f t="shared" si="6"/>
        <v>B</v>
      </c>
      <c r="M24" s="28">
        <f t="shared" si="7"/>
        <v>81</v>
      </c>
      <c r="N24" s="28" t="str">
        <f t="shared" si="8"/>
        <v>B</v>
      </c>
      <c r="O24" s="36">
        <v>2</v>
      </c>
      <c r="P24" s="28" t="str">
        <f t="shared" si="9"/>
        <v>Terampil dalam menyelesaikan masalah terkait materi Lingkaran, namun perlu ditingkatkan untuk materi Suku Banyak</v>
      </c>
      <c r="Q24" s="39"/>
      <c r="R24" s="39" t="s">
        <v>8</v>
      </c>
      <c r="S24" s="18"/>
      <c r="T24" s="1">
        <v>74</v>
      </c>
      <c r="U24" s="1">
        <v>95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72</v>
      </c>
      <c r="AG24" s="1">
        <v>90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8"/>
      <c r="FI24" s="78"/>
      <c r="FJ24" s="79"/>
      <c r="FK24" s="79"/>
    </row>
    <row r="25" spans="1:167" x14ac:dyDescent="0.25">
      <c r="A25" s="19">
        <v>15</v>
      </c>
      <c r="B25" s="19">
        <v>139777</v>
      </c>
      <c r="C25" s="19" t="s">
        <v>130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>Memiliki kemampuan untuk menjelaskan dan menganalisis materi Lingkaran dan Suku Banyak</v>
      </c>
      <c r="K25" s="28">
        <f t="shared" si="5"/>
        <v>90</v>
      </c>
      <c r="L25" s="28" t="str">
        <f t="shared" si="6"/>
        <v>A</v>
      </c>
      <c r="M25" s="28">
        <f t="shared" si="7"/>
        <v>90</v>
      </c>
      <c r="N25" s="28" t="str">
        <f t="shared" si="8"/>
        <v>A</v>
      </c>
      <c r="O25" s="36">
        <v>1</v>
      </c>
      <c r="P25" s="28" t="str">
        <f t="shared" si="9"/>
        <v>Sangat terampil dalam menyelesaikan masalah terkait materi Lingkaran dan Suku Banyak</v>
      </c>
      <c r="Q25" s="39"/>
      <c r="R25" s="39" t="s">
        <v>8</v>
      </c>
      <c r="S25" s="18"/>
      <c r="T25" s="1">
        <v>88</v>
      </c>
      <c r="U25" s="1">
        <v>87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8"/>
      <c r="FI25" s="78"/>
      <c r="FJ25" s="79">
        <v>60007</v>
      </c>
      <c r="FK25" s="79">
        <v>60017</v>
      </c>
    </row>
    <row r="26" spans="1:167" x14ac:dyDescent="0.25">
      <c r="A26" s="19">
        <v>16</v>
      </c>
      <c r="B26" s="19">
        <v>139792</v>
      </c>
      <c r="C26" s="19" t="s">
        <v>131</v>
      </c>
      <c r="D26" s="18"/>
      <c r="E26" s="28">
        <f t="shared" si="0"/>
        <v>78</v>
      </c>
      <c r="F26" s="28" t="str">
        <f t="shared" si="1"/>
        <v>B</v>
      </c>
      <c r="G26" s="28">
        <f t="shared" si="2"/>
        <v>78</v>
      </c>
      <c r="H26" s="28" t="str">
        <f t="shared" si="3"/>
        <v>B</v>
      </c>
      <c r="I26" s="36">
        <v>2</v>
      </c>
      <c r="J26" s="28" t="str">
        <f t="shared" si="4"/>
        <v>Memiliki kemampuan untuk menjelaskan dan menganalisis materi Lingkaran, namun perlu ditingkatkan pemahaman terhadap materi Suku Banyak</v>
      </c>
      <c r="K26" s="28">
        <f t="shared" si="5"/>
        <v>81</v>
      </c>
      <c r="L26" s="28" t="str">
        <f t="shared" si="6"/>
        <v>B</v>
      </c>
      <c r="M26" s="28">
        <f t="shared" si="7"/>
        <v>81</v>
      </c>
      <c r="N26" s="28" t="str">
        <f t="shared" si="8"/>
        <v>B</v>
      </c>
      <c r="O26" s="36">
        <v>2</v>
      </c>
      <c r="P26" s="28" t="str">
        <f t="shared" si="9"/>
        <v>Terampil dalam menyelesaikan masalah terkait materi Lingkaran, namun perlu ditingkatkan untuk materi Suku Banyak</v>
      </c>
      <c r="Q26" s="39"/>
      <c r="R26" s="39" t="s">
        <v>8</v>
      </c>
      <c r="S26" s="18"/>
      <c r="T26" s="1">
        <v>76</v>
      </c>
      <c r="U26" s="1">
        <v>80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72</v>
      </c>
      <c r="AG26" s="1">
        <v>90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8"/>
      <c r="FI26" s="78"/>
      <c r="FJ26" s="79"/>
      <c r="FK26" s="79"/>
    </row>
    <row r="27" spans="1:167" x14ac:dyDescent="0.25">
      <c r="A27" s="19">
        <v>17</v>
      </c>
      <c r="B27" s="19">
        <v>139807</v>
      </c>
      <c r="C27" s="19" t="s">
        <v>132</v>
      </c>
      <c r="D27" s="18"/>
      <c r="E27" s="28">
        <f t="shared" si="0"/>
        <v>92</v>
      </c>
      <c r="F27" s="28" t="str">
        <f t="shared" si="1"/>
        <v>A</v>
      </c>
      <c r="G27" s="28">
        <f t="shared" si="2"/>
        <v>92</v>
      </c>
      <c r="H27" s="28" t="str">
        <f t="shared" si="3"/>
        <v>A</v>
      </c>
      <c r="I27" s="36">
        <v>1</v>
      </c>
      <c r="J27" s="28" t="str">
        <f t="shared" si="4"/>
        <v>Memiliki kemampuan untuk menjelaskan dan menganalisis materi Lingkaran dan Suku Banyak</v>
      </c>
      <c r="K27" s="28">
        <f t="shared" si="5"/>
        <v>92</v>
      </c>
      <c r="L27" s="28" t="str">
        <f t="shared" si="6"/>
        <v>A</v>
      </c>
      <c r="M27" s="28">
        <f t="shared" si="7"/>
        <v>92</v>
      </c>
      <c r="N27" s="28" t="str">
        <f t="shared" si="8"/>
        <v>A</v>
      </c>
      <c r="O27" s="36">
        <v>1</v>
      </c>
      <c r="P27" s="28" t="str">
        <f t="shared" si="9"/>
        <v>Sangat terampil dalam menyelesaikan masalah terkait materi Lingkaran dan Suku Banyak</v>
      </c>
      <c r="Q27" s="39"/>
      <c r="R27" s="39" t="s">
        <v>8</v>
      </c>
      <c r="S27" s="18"/>
      <c r="T27" s="1">
        <v>94</v>
      </c>
      <c r="U27" s="1">
        <v>90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94</v>
      </c>
      <c r="AG27" s="1">
        <v>90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8"/>
      <c r="FI27" s="78"/>
      <c r="FJ27" s="79">
        <v>60008</v>
      </c>
      <c r="FK27" s="79">
        <v>60018</v>
      </c>
    </row>
    <row r="28" spans="1:167" x14ac:dyDescent="0.25">
      <c r="A28" s="19">
        <v>18</v>
      </c>
      <c r="B28" s="19">
        <v>139822</v>
      </c>
      <c r="C28" s="19" t="s">
        <v>133</v>
      </c>
      <c r="D28" s="18"/>
      <c r="E28" s="28">
        <f t="shared" si="0"/>
        <v>92</v>
      </c>
      <c r="F28" s="28" t="str">
        <f t="shared" si="1"/>
        <v>A</v>
      </c>
      <c r="G28" s="28">
        <f t="shared" si="2"/>
        <v>92</v>
      </c>
      <c r="H28" s="28" t="str">
        <f t="shared" si="3"/>
        <v>A</v>
      </c>
      <c r="I28" s="36">
        <v>1</v>
      </c>
      <c r="J28" s="28" t="str">
        <f t="shared" si="4"/>
        <v>Memiliki kemampuan untuk menjelaskan dan menganalisis materi Lingkaran dan Suku Banyak</v>
      </c>
      <c r="K28" s="28">
        <f t="shared" si="5"/>
        <v>92</v>
      </c>
      <c r="L28" s="28" t="str">
        <f t="shared" si="6"/>
        <v>A</v>
      </c>
      <c r="M28" s="28">
        <f t="shared" si="7"/>
        <v>92</v>
      </c>
      <c r="N28" s="28" t="str">
        <f t="shared" si="8"/>
        <v>A</v>
      </c>
      <c r="O28" s="36">
        <v>1</v>
      </c>
      <c r="P28" s="28" t="str">
        <f t="shared" si="9"/>
        <v>Sangat terampil dalam menyelesaikan masalah terkait materi Lingkaran dan Suku Banyak</v>
      </c>
      <c r="Q28" s="39"/>
      <c r="R28" s="39" t="s">
        <v>8</v>
      </c>
      <c r="S28" s="18"/>
      <c r="T28" s="1">
        <v>94</v>
      </c>
      <c r="U28" s="1">
        <v>90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94</v>
      </c>
      <c r="AG28" s="1">
        <v>90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8"/>
      <c r="FI28" s="78"/>
      <c r="FJ28" s="79"/>
      <c r="FK28" s="79"/>
    </row>
    <row r="29" spans="1:167" x14ac:dyDescent="0.25">
      <c r="A29" s="19">
        <v>19</v>
      </c>
      <c r="B29" s="19">
        <v>139837</v>
      </c>
      <c r="C29" s="19" t="s">
        <v>134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>Memiliki kemampuan untuk menjelaskan dan menganalisis materi Lingkaran dan Suku Banyak</v>
      </c>
      <c r="K29" s="28">
        <f t="shared" si="5"/>
        <v>83</v>
      </c>
      <c r="L29" s="28" t="str">
        <f t="shared" si="6"/>
        <v>B</v>
      </c>
      <c r="M29" s="28">
        <f t="shared" si="7"/>
        <v>83</v>
      </c>
      <c r="N29" s="28" t="str">
        <f t="shared" si="8"/>
        <v>B</v>
      </c>
      <c r="O29" s="36">
        <v>2</v>
      </c>
      <c r="P29" s="28" t="str">
        <f t="shared" si="9"/>
        <v>Terampil dalam menyelesaikan masalah terkait materi Lingkaran, namun perlu ditingkatkan untuk materi Suku Banyak</v>
      </c>
      <c r="Q29" s="39"/>
      <c r="R29" s="39" t="s">
        <v>8</v>
      </c>
      <c r="S29" s="18"/>
      <c r="T29" s="1">
        <v>86</v>
      </c>
      <c r="U29" s="1">
        <v>90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76</v>
      </c>
      <c r="AG29" s="1">
        <v>90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8"/>
      <c r="FI29" s="78"/>
      <c r="FJ29" s="79">
        <v>60009</v>
      </c>
      <c r="FK29" s="79">
        <v>60019</v>
      </c>
    </row>
    <row r="30" spans="1:167" x14ac:dyDescent="0.25">
      <c r="A30" s="19">
        <v>20</v>
      </c>
      <c r="B30" s="19">
        <v>139852</v>
      </c>
      <c r="C30" s="19" t="s">
        <v>135</v>
      </c>
      <c r="D30" s="18"/>
      <c r="E30" s="28">
        <f t="shared" si="0"/>
        <v>74</v>
      </c>
      <c r="F30" s="28" t="str">
        <f t="shared" si="1"/>
        <v>C</v>
      </c>
      <c r="G30" s="28">
        <f t="shared" si="2"/>
        <v>74</v>
      </c>
      <c r="H30" s="28" t="str">
        <f t="shared" si="3"/>
        <v>C</v>
      </c>
      <c r="I30" s="36">
        <v>3</v>
      </c>
      <c r="J30" s="28" t="str">
        <f t="shared" si="4"/>
        <v>Perlu peningkatan pemahaman terhadap materi Lingkaran dan Suku Banyak</v>
      </c>
      <c r="K30" s="28">
        <f t="shared" si="5"/>
        <v>81</v>
      </c>
      <c r="L30" s="28" t="str">
        <f t="shared" si="6"/>
        <v>B</v>
      </c>
      <c r="M30" s="28">
        <f t="shared" si="7"/>
        <v>81</v>
      </c>
      <c r="N30" s="28" t="str">
        <f t="shared" si="8"/>
        <v>B</v>
      </c>
      <c r="O30" s="36">
        <v>2</v>
      </c>
      <c r="P30" s="28" t="str">
        <f t="shared" si="9"/>
        <v>Terampil dalam menyelesaikan masalah terkait materi Lingkaran, namun perlu ditingkatkan untuk materi Suku Banyak</v>
      </c>
      <c r="Q30" s="39"/>
      <c r="R30" s="39" t="s">
        <v>8</v>
      </c>
      <c r="S30" s="18"/>
      <c r="T30" s="1">
        <v>70</v>
      </c>
      <c r="U30" s="1">
        <v>78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72</v>
      </c>
      <c r="AG30" s="1">
        <v>90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8"/>
      <c r="FI30" s="78"/>
      <c r="FJ30" s="79"/>
      <c r="FK30" s="79"/>
    </row>
    <row r="31" spans="1:167" x14ac:dyDescent="0.25">
      <c r="A31" s="19">
        <v>21</v>
      </c>
      <c r="B31" s="19">
        <v>139867</v>
      </c>
      <c r="C31" s="19" t="s">
        <v>136</v>
      </c>
      <c r="D31" s="18"/>
      <c r="E31" s="28">
        <f t="shared" si="0"/>
        <v>70</v>
      </c>
      <c r="F31" s="28" t="str">
        <f t="shared" si="1"/>
        <v>C</v>
      </c>
      <c r="G31" s="28">
        <f t="shared" si="2"/>
        <v>70</v>
      </c>
      <c r="H31" s="28" t="str">
        <f t="shared" si="3"/>
        <v>C</v>
      </c>
      <c r="I31" s="36">
        <v>3</v>
      </c>
      <c r="J31" s="28" t="str">
        <f t="shared" si="4"/>
        <v>Perlu peningkatan pemahaman terhadap materi Lingkaran dan Suku Banyak</v>
      </c>
      <c r="K31" s="28">
        <f t="shared" si="5"/>
        <v>80</v>
      </c>
      <c r="L31" s="28" t="str">
        <f t="shared" si="6"/>
        <v>B</v>
      </c>
      <c r="M31" s="28">
        <f t="shared" si="7"/>
        <v>80</v>
      </c>
      <c r="N31" s="28" t="str">
        <f t="shared" si="8"/>
        <v>B</v>
      </c>
      <c r="O31" s="36">
        <v>2</v>
      </c>
      <c r="P31" s="28" t="str">
        <f t="shared" si="9"/>
        <v>Terampil dalam menyelesaikan masalah terkait materi Lingkaran, namun perlu ditingkatkan untuk materi Suku Banyak</v>
      </c>
      <c r="Q31" s="39"/>
      <c r="R31" s="39" t="s">
        <v>8</v>
      </c>
      <c r="S31" s="18"/>
      <c r="T31" s="1">
        <v>70</v>
      </c>
      <c r="U31" s="1">
        <v>70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70</v>
      </c>
      <c r="AG31" s="1">
        <v>90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8"/>
      <c r="FI31" s="78"/>
      <c r="FJ31" s="79">
        <v>60010</v>
      </c>
      <c r="FK31" s="79">
        <v>60020</v>
      </c>
    </row>
    <row r="32" spans="1:167" x14ac:dyDescent="0.25">
      <c r="A32" s="19">
        <v>22</v>
      </c>
      <c r="B32" s="19">
        <v>139882</v>
      </c>
      <c r="C32" s="19" t="s">
        <v>137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untuk menjelaskan dan menganalisis materi Lingkaran, namun perlu ditingkatkan pemahaman terhadap materi Suku Banyak</v>
      </c>
      <c r="K32" s="28">
        <f t="shared" si="5"/>
        <v>87</v>
      </c>
      <c r="L32" s="28" t="str">
        <f t="shared" si="6"/>
        <v>A</v>
      </c>
      <c r="M32" s="28">
        <f t="shared" si="7"/>
        <v>87</v>
      </c>
      <c r="N32" s="28" t="str">
        <f t="shared" si="8"/>
        <v>A</v>
      </c>
      <c r="O32" s="36">
        <v>1</v>
      </c>
      <c r="P32" s="28" t="str">
        <f t="shared" si="9"/>
        <v>Sangat terampil dalam menyelesaikan masalah terkait materi Lingkaran dan Suku Banyak</v>
      </c>
      <c r="Q32" s="39"/>
      <c r="R32" s="39" t="s">
        <v>8</v>
      </c>
      <c r="S32" s="18"/>
      <c r="T32" s="1">
        <v>82</v>
      </c>
      <c r="U32" s="1">
        <v>86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90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9"/>
      <c r="FI32" s="79"/>
      <c r="FJ32" s="79"/>
      <c r="FK32" s="79"/>
    </row>
    <row r="33" spans="1:157" x14ac:dyDescent="0.25">
      <c r="A33" s="19">
        <v>23</v>
      </c>
      <c r="B33" s="19">
        <v>139897</v>
      </c>
      <c r="C33" s="19" t="s">
        <v>138</v>
      </c>
      <c r="D33" s="18"/>
      <c r="E33" s="28">
        <f t="shared" si="0"/>
        <v>70</v>
      </c>
      <c r="F33" s="28" t="str">
        <f t="shared" si="1"/>
        <v>C</v>
      </c>
      <c r="G33" s="28">
        <f t="shared" si="2"/>
        <v>70</v>
      </c>
      <c r="H33" s="28" t="str">
        <f t="shared" si="3"/>
        <v>C</v>
      </c>
      <c r="I33" s="36">
        <v>3</v>
      </c>
      <c r="J33" s="28" t="str">
        <f t="shared" si="4"/>
        <v>Perlu peningkatan pemahaman terhadap materi Lingkaran dan Suku Banyak</v>
      </c>
      <c r="K33" s="28">
        <f t="shared" si="5"/>
        <v>70</v>
      </c>
      <c r="L33" s="28" t="str">
        <f t="shared" si="6"/>
        <v>C</v>
      </c>
      <c r="M33" s="28">
        <f t="shared" si="7"/>
        <v>70</v>
      </c>
      <c r="N33" s="28" t="str">
        <f t="shared" si="8"/>
        <v>C</v>
      </c>
      <c r="O33" s="36">
        <v>3</v>
      </c>
      <c r="P33" s="28" t="str">
        <f t="shared" si="9"/>
        <v>Perlu peningkatan kemampuan untuk menyelesaikan masalah terkait materi Lingkaran dan Suku Banyak</v>
      </c>
      <c r="Q33" s="39"/>
      <c r="R33" s="39" t="s">
        <v>8</v>
      </c>
      <c r="S33" s="18"/>
      <c r="T33" s="1">
        <v>65</v>
      </c>
      <c r="U33" s="1">
        <v>75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60</v>
      </c>
      <c r="AG33" s="1">
        <v>80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139912</v>
      </c>
      <c r="C34" s="19" t="s">
        <v>139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untuk menjelaskan dan menganalisis materi Lingkaran, namun perlu ditingkatkan pemahaman terhadap materi Suku Banyak</v>
      </c>
      <c r="K34" s="28">
        <f t="shared" si="5"/>
        <v>83</v>
      </c>
      <c r="L34" s="28" t="str">
        <f t="shared" si="6"/>
        <v>B</v>
      </c>
      <c r="M34" s="28">
        <f t="shared" si="7"/>
        <v>83</v>
      </c>
      <c r="N34" s="28" t="str">
        <f t="shared" si="8"/>
        <v>B</v>
      </c>
      <c r="O34" s="36">
        <v>2</v>
      </c>
      <c r="P34" s="28" t="str">
        <f t="shared" si="9"/>
        <v>Terampil dalam menyelesaikan masalah terkait materi Lingkaran, namun perlu ditingkatkan untuk materi Suku Banyak</v>
      </c>
      <c r="Q34" s="39"/>
      <c r="R34" s="39" t="s">
        <v>8</v>
      </c>
      <c r="S34" s="18"/>
      <c r="T34" s="1">
        <v>75</v>
      </c>
      <c r="U34" s="1">
        <v>84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76</v>
      </c>
      <c r="AG34" s="1"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139927</v>
      </c>
      <c r="C35" s="19" t="s">
        <v>140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untuk menjelaskan dan menganalisis materi Lingkaran, namun perlu ditingkatkan pemahaman terhadap materi Suku Banyak</v>
      </c>
      <c r="K35" s="28">
        <f t="shared" si="5"/>
        <v>83.5</v>
      </c>
      <c r="L35" s="28" t="str">
        <f t="shared" si="6"/>
        <v>B</v>
      </c>
      <c r="M35" s="28">
        <f t="shared" si="7"/>
        <v>83.5</v>
      </c>
      <c r="N35" s="28" t="str">
        <f t="shared" si="8"/>
        <v>B</v>
      </c>
      <c r="O35" s="36">
        <v>2</v>
      </c>
      <c r="P35" s="28" t="str">
        <f t="shared" si="9"/>
        <v>Terampil dalam menyelesaikan masalah terkait materi Lingkaran, namun perlu ditingkatkan untuk materi Suku Banyak</v>
      </c>
      <c r="Q35" s="39"/>
      <c r="R35" s="39" t="s">
        <v>8</v>
      </c>
      <c r="S35" s="18"/>
      <c r="T35" s="1">
        <v>82</v>
      </c>
      <c r="U35" s="1">
        <v>78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77</v>
      </c>
      <c r="AG35" s="1">
        <v>90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139942</v>
      </c>
      <c r="C36" s="19" t="s">
        <v>141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untuk menjelaskan dan menganalisis materi Lingkaran, namun perlu ditingkatkan pemahaman terhadap materi Suku Banyak</v>
      </c>
      <c r="K36" s="28">
        <f t="shared" si="5"/>
        <v>82.5</v>
      </c>
      <c r="L36" s="28" t="str">
        <f t="shared" si="6"/>
        <v>B</v>
      </c>
      <c r="M36" s="28">
        <f t="shared" si="7"/>
        <v>82.5</v>
      </c>
      <c r="N36" s="28" t="str">
        <f t="shared" si="8"/>
        <v>B</v>
      </c>
      <c r="O36" s="36">
        <v>2</v>
      </c>
      <c r="P36" s="28" t="str">
        <f t="shared" si="9"/>
        <v>Terampil dalam menyelesaikan masalah terkait materi Lingkaran, namun perlu ditingkatkan untuk materi Suku Banyak</v>
      </c>
      <c r="Q36" s="39"/>
      <c r="R36" s="39" t="s">
        <v>8</v>
      </c>
      <c r="S36" s="18"/>
      <c r="T36" s="1">
        <v>80</v>
      </c>
      <c r="U36" s="1">
        <v>80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75</v>
      </c>
      <c r="AG36" s="1">
        <v>90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139957</v>
      </c>
      <c r="C37" s="19" t="s">
        <v>142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untuk menjelaskan dan menganalisis materi Lingkaran, namun perlu ditingkatkan pemahaman terhadap materi Suku Banyak</v>
      </c>
      <c r="K37" s="28">
        <f t="shared" si="5"/>
        <v>90</v>
      </c>
      <c r="L37" s="28" t="str">
        <f t="shared" si="6"/>
        <v>A</v>
      </c>
      <c r="M37" s="28">
        <f t="shared" si="7"/>
        <v>90</v>
      </c>
      <c r="N37" s="28" t="str">
        <f t="shared" si="8"/>
        <v>A</v>
      </c>
      <c r="O37" s="36">
        <v>1</v>
      </c>
      <c r="P37" s="28" t="str">
        <f t="shared" si="9"/>
        <v>Sangat terampil dalam menyelesaikan masalah terkait materi Lingkaran dan Suku Banyak</v>
      </c>
      <c r="Q37" s="39"/>
      <c r="R37" s="39" t="s">
        <v>8</v>
      </c>
      <c r="S37" s="18"/>
      <c r="T37" s="1">
        <v>88</v>
      </c>
      <c r="U37" s="1">
        <v>80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139972</v>
      </c>
      <c r="C38" s="19" t="s">
        <v>143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2</v>
      </c>
      <c r="J38" s="28" t="str">
        <f t="shared" si="4"/>
        <v>Memiliki kemampuan untuk menjelaskan dan menganalisis materi Lingkaran, namun perlu ditingkatkan pemahaman terhadap materi Suku Banyak</v>
      </c>
      <c r="K38" s="28">
        <f t="shared" si="5"/>
        <v>84</v>
      </c>
      <c r="L38" s="28" t="str">
        <f t="shared" si="6"/>
        <v>B</v>
      </c>
      <c r="M38" s="28">
        <f t="shared" si="7"/>
        <v>84</v>
      </c>
      <c r="N38" s="28" t="str">
        <f t="shared" si="8"/>
        <v>B</v>
      </c>
      <c r="O38" s="36">
        <v>2</v>
      </c>
      <c r="P38" s="28" t="str">
        <f t="shared" si="9"/>
        <v>Terampil dalam menyelesaikan masalah terkait materi Lingkaran, namun perlu ditingkatkan untuk materi Suku Banyak</v>
      </c>
      <c r="Q38" s="39"/>
      <c r="R38" s="39" t="s">
        <v>8</v>
      </c>
      <c r="S38" s="18"/>
      <c r="T38" s="1">
        <v>78</v>
      </c>
      <c r="U38" s="1">
        <v>87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78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139987</v>
      </c>
      <c r="C39" s="19" t="s">
        <v>144</v>
      </c>
      <c r="D39" s="18"/>
      <c r="E39" s="28">
        <f t="shared" si="0"/>
        <v>78</v>
      </c>
      <c r="F39" s="28" t="str">
        <f t="shared" si="1"/>
        <v>B</v>
      </c>
      <c r="G39" s="28">
        <f t="shared" si="2"/>
        <v>78</v>
      </c>
      <c r="H39" s="28" t="str">
        <f t="shared" si="3"/>
        <v>B</v>
      </c>
      <c r="I39" s="36">
        <v>2</v>
      </c>
      <c r="J39" s="28" t="str">
        <f t="shared" si="4"/>
        <v>Memiliki kemampuan untuk menjelaskan dan menganalisis materi Lingkaran, namun perlu ditingkatkan pemahaman terhadap materi Suku Banyak</v>
      </c>
      <c r="K39" s="28">
        <f t="shared" si="5"/>
        <v>80</v>
      </c>
      <c r="L39" s="28" t="str">
        <f t="shared" si="6"/>
        <v>B</v>
      </c>
      <c r="M39" s="28">
        <f t="shared" si="7"/>
        <v>80</v>
      </c>
      <c r="N39" s="28" t="str">
        <f t="shared" si="8"/>
        <v>B</v>
      </c>
      <c r="O39" s="36">
        <v>2</v>
      </c>
      <c r="P39" s="28" t="str">
        <f t="shared" si="9"/>
        <v>Terampil dalam menyelesaikan masalah terkait materi Lingkaran, namun perlu ditingkatkan untuk materi Suku Banyak</v>
      </c>
      <c r="Q39" s="39"/>
      <c r="R39" s="39" t="s">
        <v>8</v>
      </c>
      <c r="S39" s="18"/>
      <c r="T39" s="1">
        <v>75</v>
      </c>
      <c r="U39" s="1">
        <v>80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70</v>
      </c>
      <c r="AG39" s="1">
        <v>90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140002</v>
      </c>
      <c r="C40" s="19" t="s">
        <v>145</v>
      </c>
      <c r="D40" s="18"/>
      <c r="E40" s="28">
        <f t="shared" si="0"/>
        <v>72</v>
      </c>
      <c r="F40" s="28" t="str">
        <f t="shared" si="1"/>
        <v>C</v>
      </c>
      <c r="G40" s="28">
        <f t="shared" si="2"/>
        <v>72</v>
      </c>
      <c r="H40" s="28" t="str">
        <f t="shared" si="3"/>
        <v>C</v>
      </c>
      <c r="I40" s="36">
        <v>3</v>
      </c>
      <c r="J40" s="28" t="str">
        <f t="shared" si="4"/>
        <v>Perlu peningkatan pemahaman terhadap materi Lingkaran dan Suku Banyak</v>
      </c>
      <c r="K40" s="28">
        <f t="shared" si="5"/>
        <v>75</v>
      </c>
      <c r="L40" s="28" t="str">
        <f t="shared" si="6"/>
        <v>C</v>
      </c>
      <c r="M40" s="28">
        <f t="shared" si="7"/>
        <v>75</v>
      </c>
      <c r="N40" s="28" t="str">
        <f t="shared" si="8"/>
        <v>C</v>
      </c>
      <c r="O40" s="36">
        <v>3</v>
      </c>
      <c r="P40" s="28" t="str">
        <f t="shared" si="9"/>
        <v>Perlu peningkatan kemampuan untuk menyelesaikan masalah terkait materi Lingkaran dan Suku Banyak</v>
      </c>
      <c r="Q40" s="39"/>
      <c r="R40" s="39" t="s">
        <v>8</v>
      </c>
      <c r="S40" s="18"/>
      <c r="T40" s="1">
        <v>74</v>
      </c>
      <c r="U40" s="1">
        <v>70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70</v>
      </c>
      <c r="AG40" s="1">
        <v>80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140017</v>
      </c>
      <c r="C41" s="19" t="s">
        <v>146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2</v>
      </c>
      <c r="J41" s="28" t="str">
        <f t="shared" si="4"/>
        <v>Memiliki kemampuan untuk menjelaskan dan menganalisis materi Lingkaran, namun perlu ditingkatkan pemahaman terhadap materi Suku Banyak</v>
      </c>
      <c r="K41" s="28">
        <f t="shared" si="5"/>
        <v>80</v>
      </c>
      <c r="L41" s="28" t="str">
        <f t="shared" si="6"/>
        <v>B</v>
      </c>
      <c r="M41" s="28">
        <f t="shared" si="7"/>
        <v>80</v>
      </c>
      <c r="N41" s="28" t="str">
        <f t="shared" si="8"/>
        <v>B</v>
      </c>
      <c r="O41" s="36">
        <v>2</v>
      </c>
      <c r="P41" s="28" t="str">
        <f t="shared" si="9"/>
        <v>Terampil dalam menyelesaikan masalah terkait materi Lingkaran, namun perlu ditingkatkan untuk materi Suku Banyak</v>
      </c>
      <c r="Q41" s="39"/>
      <c r="R41" s="39" t="s">
        <v>8</v>
      </c>
      <c r="S41" s="18"/>
      <c r="T41" s="1">
        <v>68</v>
      </c>
      <c r="U41" s="1">
        <v>87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70</v>
      </c>
      <c r="AG41" s="1">
        <v>90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140032</v>
      </c>
      <c r="C42" s="19" t="s">
        <v>147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2</v>
      </c>
      <c r="J42" s="28" t="str">
        <f t="shared" si="4"/>
        <v>Memiliki kemampuan untuk menjelaskan dan menganalisis materi Lingkaran, namun perlu ditingkatkan pemahaman terhadap materi Suku Banyak</v>
      </c>
      <c r="K42" s="28">
        <f t="shared" si="5"/>
        <v>81</v>
      </c>
      <c r="L42" s="28" t="str">
        <f t="shared" si="6"/>
        <v>B</v>
      </c>
      <c r="M42" s="28">
        <f t="shared" si="7"/>
        <v>81</v>
      </c>
      <c r="N42" s="28" t="str">
        <f t="shared" si="8"/>
        <v>B</v>
      </c>
      <c r="O42" s="36">
        <v>2</v>
      </c>
      <c r="P42" s="28" t="str">
        <f t="shared" si="9"/>
        <v>Terampil dalam menyelesaikan masalah terkait materi Lingkaran, namun perlu ditingkatkan untuk materi Suku Banyak</v>
      </c>
      <c r="Q42" s="39"/>
      <c r="R42" s="39" t="s">
        <v>8</v>
      </c>
      <c r="S42" s="18"/>
      <c r="T42" s="1">
        <v>82</v>
      </c>
      <c r="U42" s="1">
        <v>78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72</v>
      </c>
      <c r="AG42" s="1">
        <v>90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140047</v>
      </c>
      <c r="C43" s="19" t="s">
        <v>148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 t="shared" si="4"/>
        <v>Memiliki kemampuan untuk menjelaskan dan menganalisis materi Lingkaran, namun perlu ditingkatkan pemahaman terhadap materi Suku Banyak</v>
      </c>
      <c r="K43" s="28">
        <f t="shared" si="5"/>
        <v>84</v>
      </c>
      <c r="L43" s="28" t="str">
        <f t="shared" si="6"/>
        <v>B</v>
      </c>
      <c r="M43" s="28">
        <f t="shared" si="7"/>
        <v>84</v>
      </c>
      <c r="N43" s="28" t="str">
        <f t="shared" si="8"/>
        <v>B</v>
      </c>
      <c r="O43" s="36">
        <v>2</v>
      </c>
      <c r="P43" s="28" t="str">
        <f t="shared" si="9"/>
        <v>Terampil dalam menyelesaikan masalah terkait materi Lingkaran, namun perlu ditingkatkan untuk materi Suku Banyak</v>
      </c>
      <c r="Q43" s="39"/>
      <c r="R43" s="39" t="s">
        <v>8</v>
      </c>
      <c r="S43" s="18"/>
      <c r="T43" s="1">
        <v>80</v>
      </c>
      <c r="U43" s="1">
        <v>80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78</v>
      </c>
      <c r="AG43" s="1">
        <v>90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140062</v>
      </c>
      <c r="C44" s="19" t="s">
        <v>149</v>
      </c>
      <c r="D44" s="18"/>
      <c r="E44" s="28">
        <f t="shared" si="0"/>
        <v>65</v>
      </c>
      <c r="F44" s="28" t="str">
        <f t="shared" si="1"/>
        <v>D</v>
      </c>
      <c r="G44" s="28">
        <f t="shared" si="2"/>
        <v>65</v>
      </c>
      <c r="H44" s="28" t="str">
        <f t="shared" si="3"/>
        <v>D</v>
      </c>
      <c r="I44" s="36">
        <v>3</v>
      </c>
      <c r="J44" s="28" t="str">
        <f t="shared" si="4"/>
        <v>Perlu peningkatan pemahaman terhadap materi Lingkaran dan Suku Banyak</v>
      </c>
      <c r="K44" s="28">
        <f t="shared" si="5"/>
        <v>65</v>
      </c>
      <c r="L44" s="28" t="str">
        <f t="shared" si="6"/>
        <v>D</v>
      </c>
      <c r="M44" s="28">
        <f t="shared" si="7"/>
        <v>65</v>
      </c>
      <c r="N44" s="28" t="str">
        <f t="shared" si="8"/>
        <v>D</v>
      </c>
      <c r="O44" s="36">
        <v>3</v>
      </c>
      <c r="P44" s="28" t="str">
        <f t="shared" si="9"/>
        <v>Perlu peningkatan kemampuan untuk menyelesaikan masalah terkait materi Lingkaran dan Suku Banyak</v>
      </c>
      <c r="Q44" s="39"/>
      <c r="R44" s="39" t="s">
        <v>8</v>
      </c>
      <c r="S44" s="18"/>
      <c r="T44" s="1">
        <v>45</v>
      </c>
      <c r="U44" s="1">
        <v>85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50</v>
      </c>
      <c r="AG44" s="1">
        <v>80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140077</v>
      </c>
      <c r="C45" s="19" t="s">
        <v>150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>Memiliki kemampuan untuk menjelaskan dan menganalisis materi Lingkaran, namun perlu ditingkatkan pemahaman terhadap materi Suku Banyak</v>
      </c>
      <c r="K45" s="28">
        <f t="shared" si="5"/>
        <v>83</v>
      </c>
      <c r="L45" s="28" t="str">
        <f t="shared" si="6"/>
        <v>B</v>
      </c>
      <c r="M45" s="28">
        <f t="shared" si="7"/>
        <v>83</v>
      </c>
      <c r="N45" s="28" t="str">
        <f t="shared" si="8"/>
        <v>B</v>
      </c>
      <c r="O45" s="36">
        <v>2</v>
      </c>
      <c r="P45" s="28" t="str">
        <f t="shared" si="9"/>
        <v>Terampil dalam menyelesaikan masalah terkait materi Lingkaran, namun perlu ditingkatkan untuk materi Suku Banyak</v>
      </c>
      <c r="Q45" s="39"/>
      <c r="R45" s="39" t="s">
        <v>8</v>
      </c>
      <c r="S45" s="18"/>
      <c r="T45" s="1">
        <v>80</v>
      </c>
      <c r="U45" s="1">
        <v>80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76</v>
      </c>
      <c r="AG45" s="1">
        <v>90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65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8" activePane="bottomRight" state="frozen"/>
      <selection pane="topRight"/>
      <selection pane="bottomLeft"/>
      <selection pane="bottomRight" activeCell="O46" sqref="O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3.5703125" customWidth="1"/>
    <col min="5" max="8" width="7.7109375" customWidth="1"/>
    <col min="9" max="9" width="7.5703125" customWidth="1"/>
    <col min="10" max="10" width="19" customWidth="1"/>
    <col min="11" max="12" width="5.85546875" customWidth="1"/>
    <col min="13" max="13" width="5.42578125" customWidth="1"/>
    <col min="14" max="14" width="6.140625" customWidth="1"/>
    <col min="15" max="15" width="6.5703125" customWidth="1"/>
    <col min="16" max="16" width="5.5703125" customWidth="1"/>
    <col min="17" max="17" width="7.7109375" hidden="1" customWidth="1"/>
    <col min="18" max="18" width="6.7109375" customWidth="1"/>
    <col min="19" max="19" width="2.42578125" customWidth="1"/>
    <col min="20" max="22" width="7.140625" customWidth="1"/>
    <col min="23" max="23" width="5.42578125" customWidth="1"/>
    <col min="24" max="30" width="7.140625" hidden="1" customWidth="1"/>
    <col min="31" max="31" width="2.7109375" customWidth="1"/>
    <col min="32" max="32" width="7.42578125" customWidth="1"/>
    <col min="33" max="33" width="6.5703125" customWidth="1"/>
    <col min="34" max="34" width="6.7109375" customWidth="1"/>
    <col min="35" max="35" width="4.28515625" customWidth="1"/>
    <col min="36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1160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1160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260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140092</v>
      </c>
      <c r="C11" s="19" t="s">
        <v>152</v>
      </c>
      <c r="D11" s="18"/>
      <c r="E11" s="28">
        <f t="shared" ref="E11:E50" si="0">IF((COUNTA(T11:AC11)&gt;0),(ROUND((AVERAGE(T11:AC11)),0)),"")</f>
        <v>96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untuk menjelaskan dan menganalisis materi Lingkaran dan Suku Banyak</v>
      </c>
      <c r="K11" s="28">
        <f t="shared" ref="K11:K50" si="5">IF((COUNTA(AF11:AO11)&gt;0),AVERAGE(AF11:AO11),"")</f>
        <v>92.5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92.5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menyelesaikan masalah terkait materi Lingkaran dan Suku Banyak</v>
      </c>
      <c r="Q11" s="39"/>
      <c r="R11" s="39" t="s">
        <v>8</v>
      </c>
      <c r="S11" s="18"/>
      <c r="T11" s="1">
        <v>92</v>
      </c>
      <c r="U11" s="1">
        <v>100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95</v>
      </c>
      <c r="AG11" s="1">
        <v>90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140107</v>
      </c>
      <c r="C12" s="19" t="s">
        <v>153</v>
      </c>
      <c r="D12" s="18"/>
      <c r="E12" s="28">
        <f t="shared" si="0"/>
        <v>75</v>
      </c>
      <c r="F12" s="28" t="str">
        <f t="shared" si="1"/>
        <v>C</v>
      </c>
      <c r="G12" s="28">
        <f t="shared" si="2"/>
        <v>75</v>
      </c>
      <c r="H12" s="28" t="str">
        <f t="shared" si="3"/>
        <v>C</v>
      </c>
      <c r="I12" s="36">
        <v>3</v>
      </c>
      <c r="J12" s="28" t="str">
        <f t="shared" si="4"/>
        <v>Perlu peningkatan pemahaman terhadap materi Lingkaran dan Suku Banyak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Sangat terampil dalam menyelesaikan masalah terkait materi Lingkaran dan Suku Banyak</v>
      </c>
      <c r="Q12" s="39"/>
      <c r="R12" s="39" t="s">
        <v>8</v>
      </c>
      <c r="S12" s="18"/>
      <c r="T12" s="1">
        <v>74</v>
      </c>
      <c r="U12" s="1">
        <v>75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140122</v>
      </c>
      <c r="C13" s="19" t="s">
        <v>154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untuk menjelaskan dan menganalisis materi Lingkaran, namun perlu ditingkatkan pemahaman terhadap materi Suku Banyak</v>
      </c>
      <c r="K13" s="28">
        <f t="shared" si="5"/>
        <v>90</v>
      </c>
      <c r="L13" s="28" t="str">
        <f t="shared" si="6"/>
        <v>A</v>
      </c>
      <c r="M13" s="28">
        <f t="shared" si="7"/>
        <v>90</v>
      </c>
      <c r="N13" s="28" t="str">
        <f t="shared" si="8"/>
        <v>A</v>
      </c>
      <c r="O13" s="36">
        <v>1</v>
      </c>
      <c r="P13" s="28" t="str">
        <f t="shared" si="9"/>
        <v>Sangat terampil dalam menyelesaikan masalah terkait materi Lingkaran dan Suku Banyak</v>
      </c>
      <c r="Q13" s="39"/>
      <c r="R13" s="39" t="s">
        <v>8</v>
      </c>
      <c r="S13" s="18"/>
      <c r="T13" s="1">
        <v>88</v>
      </c>
      <c r="U13" s="1">
        <v>75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90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187</v>
      </c>
      <c r="FI13" s="76" t="s">
        <v>188</v>
      </c>
      <c r="FJ13" s="79">
        <v>60021</v>
      </c>
      <c r="FK13" s="79">
        <v>60031</v>
      </c>
    </row>
    <row r="14" spans="1:167" x14ac:dyDescent="0.25">
      <c r="A14" s="19">
        <v>4</v>
      </c>
      <c r="B14" s="19">
        <v>140137</v>
      </c>
      <c r="C14" s="19" t="s">
        <v>155</v>
      </c>
      <c r="D14" s="18"/>
      <c r="E14" s="28">
        <f t="shared" si="0"/>
        <v>76</v>
      </c>
      <c r="F14" s="28" t="str">
        <f t="shared" si="1"/>
        <v>B</v>
      </c>
      <c r="G14" s="28">
        <f t="shared" si="2"/>
        <v>76</v>
      </c>
      <c r="H14" s="28" t="str">
        <f t="shared" si="3"/>
        <v>B</v>
      </c>
      <c r="I14" s="36">
        <v>2</v>
      </c>
      <c r="J14" s="28" t="str">
        <f t="shared" si="4"/>
        <v>Memiliki kemampuan untuk menjelaskan dan menganalisis materi Lingkaran, namun perlu ditingkatkan pemahaman terhadap materi Suku Banyak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2</v>
      </c>
      <c r="P14" s="28" t="str">
        <f t="shared" si="9"/>
        <v>Terampil dalam menyelesaikan masalah terkait materi Lingkaran, namun perlu ditingkatkan untuk materi Suku Banyak</v>
      </c>
      <c r="Q14" s="39"/>
      <c r="R14" s="39" t="s">
        <v>8</v>
      </c>
      <c r="S14" s="18"/>
      <c r="T14" s="1">
        <v>73</v>
      </c>
      <c r="U14" s="1">
        <v>78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70</v>
      </c>
      <c r="AG14" s="1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9"/>
      <c r="FK14" s="79"/>
    </row>
    <row r="15" spans="1:167" x14ac:dyDescent="0.25">
      <c r="A15" s="19">
        <v>5</v>
      </c>
      <c r="B15" s="19">
        <v>140152</v>
      </c>
      <c r="C15" s="19" t="s">
        <v>156</v>
      </c>
      <c r="D15" s="18"/>
      <c r="E15" s="28">
        <f t="shared" si="0"/>
        <v>76</v>
      </c>
      <c r="F15" s="28" t="str">
        <f t="shared" si="1"/>
        <v>B</v>
      </c>
      <c r="G15" s="28">
        <f t="shared" si="2"/>
        <v>76</v>
      </c>
      <c r="H15" s="28" t="str">
        <f t="shared" si="3"/>
        <v>B</v>
      </c>
      <c r="I15" s="36">
        <v>2</v>
      </c>
      <c r="J15" s="28" t="str">
        <f t="shared" si="4"/>
        <v>Memiliki kemampuan untuk menjelaskan dan menganalisis materi Lingkaran, namun perlu ditingkatkan pemahaman terhadap materi Suku Banyak</v>
      </c>
      <c r="K15" s="28">
        <f t="shared" si="5"/>
        <v>80</v>
      </c>
      <c r="L15" s="28" t="str">
        <f t="shared" si="6"/>
        <v>B</v>
      </c>
      <c r="M15" s="28">
        <f t="shared" si="7"/>
        <v>80</v>
      </c>
      <c r="N15" s="28" t="str">
        <f t="shared" si="8"/>
        <v>B</v>
      </c>
      <c r="O15" s="36">
        <v>2</v>
      </c>
      <c r="P15" s="28" t="str">
        <f t="shared" si="9"/>
        <v>Terampil dalam menyelesaikan masalah terkait materi Lingkaran, namun perlu ditingkatkan untuk materi Suku Banyak</v>
      </c>
      <c r="Q15" s="39"/>
      <c r="R15" s="39" t="s">
        <v>8</v>
      </c>
      <c r="S15" s="18"/>
      <c r="T15" s="1">
        <v>76</v>
      </c>
      <c r="U15" s="1">
        <v>75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70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189</v>
      </c>
      <c r="FI15" s="76" t="s">
        <v>190</v>
      </c>
      <c r="FJ15" s="79">
        <v>60022</v>
      </c>
      <c r="FK15" s="79">
        <v>60032</v>
      </c>
    </row>
    <row r="16" spans="1:167" x14ac:dyDescent="0.25">
      <c r="A16" s="19">
        <v>6</v>
      </c>
      <c r="B16" s="19">
        <v>140167</v>
      </c>
      <c r="C16" s="19" t="s">
        <v>157</v>
      </c>
      <c r="D16" s="18"/>
      <c r="E16" s="28">
        <f t="shared" si="0"/>
        <v>78</v>
      </c>
      <c r="F16" s="28" t="str">
        <f t="shared" si="1"/>
        <v>B</v>
      </c>
      <c r="G16" s="28">
        <f t="shared" si="2"/>
        <v>78</v>
      </c>
      <c r="H16" s="28" t="str">
        <f t="shared" si="3"/>
        <v>B</v>
      </c>
      <c r="I16" s="36">
        <v>2</v>
      </c>
      <c r="J16" s="28" t="str">
        <f t="shared" si="4"/>
        <v>Memiliki kemampuan untuk menjelaskan dan menganalisis materi Lingkaran, namun perlu ditingkatkan pemahaman terhadap materi Suku Banyak</v>
      </c>
      <c r="K16" s="28">
        <f t="shared" si="5"/>
        <v>81</v>
      </c>
      <c r="L16" s="28" t="str">
        <f t="shared" si="6"/>
        <v>B</v>
      </c>
      <c r="M16" s="28">
        <f t="shared" si="7"/>
        <v>81</v>
      </c>
      <c r="N16" s="28" t="str">
        <f t="shared" si="8"/>
        <v>B</v>
      </c>
      <c r="O16" s="36">
        <v>2</v>
      </c>
      <c r="P16" s="28" t="str">
        <f t="shared" si="9"/>
        <v>Terampil dalam menyelesaikan masalah terkait materi Lingkaran, namun perlu ditingkatkan untuk materi Suku Banyak</v>
      </c>
      <c r="Q16" s="39"/>
      <c r="R16" s="39" t="s">
        <v>8</v>
      </c>
      <c r="S16" s="18"/>
      <c r="T16" s="1">
        <v>80</v>
      </c>
      <c r="U16" s="1">
        <v>75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72</v>
      </c>
      <c r="AG16" s="1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9"/>
      <c r="FK16" s="79"/>
    </row>
    <row r="17" spans="1:167" x14ac:dyDescent="0.25">
      <c r="A17" s="19">
        <v>7</v>
      </c>
      <c r="B17" s="19">
        <v>140182</v>
      </c>
      <c r="C17" s="19" t="s">
        <v>158</v>
      </c>
      <c r="D17" s="18"/>
      <c r="E17" s="28">
        <f t="shared" si="0"/>
        <v>93</v>
      </c>
      <c r="F17" s="28" t="str">
        <f t="shared" si="1"/>
        <v>A</v>
      </c>
      <c r="G17" s="28">
        <f t="shared" si="2"/>
        <v>93</v>
      </c>
      <c r="H17" s="28" t="str">
        <f t="shared" si="3"/>
        <v>A</v>
      </c>
      <c r="I17" s="36">
        <v>1</v>
      </c>
      <c r="J17" s="28" t="str">
        <f t="shared" si="4"/>
        <v>Memiliki kemampuan untuk menjelaskan dan menganalisis materi Lingkaran dan Suku Banyak</v>
      </c>
      <c r="K17" s="28">
        <f t="shared" si="5"/>
        <v>92</v>
      </c>
      <c r="L17" s="28" t="str">
        <f t="shared" si="6"/>
        <v>A</v>
      </c>
      <c r="M17" s="28">
        <f t="shared" si="7"/>
        <v>92</v>
      </c>
      <c r="N17" s="28" t="str">
        <f t="shared" si="8"/>
        <v>A</v>
      </c>
      <c r="O17" s="36">
        <v>1</v>
      </c>
      <c r="P17" s="28" t="str">
        <f t="shared" si="9"/>
        <v>Sangat terampil dalam menyelesaikan masalah terkait materi Lingkaran dan Suku Banyak</v>
      </c>
      <c r="Q17" s="39"/>
      <c r="R17" s="39" t="s">
        <v>8</v>
      </c>
      <c r="S17" s="18"/>
      <c r="T17" s="1">
        <v>96</v>
      </c>
      <c r="U17" s="1">
        <v>90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94</v>
      </c>
      <c r="AG17" s="1">
        <v>90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7" t="s">
        <v>191</v>
      </c>
      <c r="FI17" s="76" t="s">
        <v>192</v>
      </c>
      <c r="FJ17" s="79">
        <v>60023</v>
      </c>
      <c r="FK17" s="79">
        <v>60033</v>
      </c>
    </row>
    <row r="18" spans="1:167" x14ac:dyDescent="0.25">
      <c r="A18" s="19">
        <v>8</v>
      </c>
      <c r="B18" s="19">
        <v>140197</v>
      </c>
      <c r="C18" s="19" t="s">
        <v>159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kemampuan untuk menjelaskan dan menganalisis materi Lingkaran dan Suku Banyak</v>
      </c>
      <c r="K18" s="28">
        <f t="shared" si="5"/>
        <v>84</v>
      </c>
      <c r="L18" s="28" t="str">
        <f t="shared" si="6"/>
        <v>B</v>
      </c>
      <c r="M18" s="28">
        <f t="shared" si="7"/>
        <v>84</v>
      </c>
      <c r="N18" s="28" t="str">
        <f t="shared" si="8"/>
        <v>B</v>
      </c>
      <c r="O18" s="36">
        <v>2</v>
      </c>
      <c r="P18" s="28" t="str">
        <f t="shared" si="9"/>
        <v>Terampil dalam menyelesaikan masalah terkait materi Lingkaran, namun perlu ditingkatkan untuk materi Suku Banyak</v>
      </c>
      <c r="Q18" s="39"/>
      <c r="R18" s="39" t="s">
        <v>8</v>
      </c>
      <c r="S18" s="18"/>
      <c r="T18" s="1">
        <v>88</v>
      </c>
      <c r="U18" s="1">
        <v>88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78</v>
      </c>
      <c r="AG18" s="1">
        <v>90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7"/>
      <c r="FI18" s="76"/>
      <c r="FJ18" s="79"/>
      <c r="FK18" s="79"/>
    </row>
    <row r="19" spans="1:167" x14ac:dyDescent="0.25">
      <c r="A19" s="19">
        <v>9</v>
      </c>
      <c r="B19" s="19">
        <v>140212</v>
      </c>
      <c r="C19" s="19" t="s">
        <v>160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 t="shared" si="4"/>
        <v>Memiliki kemampuan untuk menjelaskan dan menganalisis materi Lingkaran, namun perlu ditingkatkan pemahaman terhadap materi Suku Banyak</v>
      </c>
      <c r="K19" s="28">
        <f t="shared" si="5"/>
        <v>80</v>
      </c>
      <c r="L19" s="28" t="str">
        <f t="shared" si="6"/>
        <v>B</v>
      </c>
      <c r="M19" s="28">
        <f t="shared" si="7"/>
        <v>80</v>
      </c>
      <c r="N19" s="28" t="str">
        <f t="shared" si="8"/>
        <v>B</v>
      </c>
      <c r="O19" s="36">
        <v>2</v>
      </c>
      <c r="P19" s="28" t="str">
        <f t="shared" si="9"/>
        <v>Terampil dalam menyelesaikan masalah terkait materi Lingkaran, namun perlu ditingkatkan untuk materi Suku Banyak</v>
      </c>
      <c r="Q19" s="39"/>
      <c r="R19" s="39" t="s">
        <v>8</v>
      </c>
      <c r="S19" s="18"/>
      <c r="T19" s="1">
        <v>80</v>
      </c>
      <c r="U19" s="1">
        <v>84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70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8"/>
      <c r="FI19" s="78"/>
      <c r="FJ19" s="79">
        <v>60024</v>
      </c>
      <c r="FK19" s="79">
        <v>60034</v>
      </c>
    </row>
    <row r="20" spans="1:167" x14ac:dyDescent="0.25">
      <c r="A20" s="19">
        <v>10</v>
      </c>
      <c r="B20" s="19">
        <v>140227</v>
      </c>
      <c r="C20" s="19" t="s">
        <v>161</v>
      </c>
      <c r="D20" s="18"/>
      <c r="E20" s="28">
        <f t="shared" si="0"/>
        <v>75</v>
      </c>
      <c r="F20" s="28" t="str">
        <f t="shared" si="1"/>
        <v>C</v>
      </c>
      <c r="G20" s="28">
        <f t="shared" si="2"/>
        <v>75</v>
      </c>
      <c r="H20" s="28" t="str">
        <f t="shared" si="3"/>
        <v>C</v>
      </c>
      <c r="I20" s="36">
        <v>3</v>
      </c>
      <c r="J20" s="28" t="str">
        <f t="shared" si="4"/>
        <v>Perlu peningkatan pemahaman terhadap materi Lingkaran dan Suku Banyak</v>
      </c>
      <c r="K20" s="28">
        <f t="shared" si="5"/>
        <v>80</v>
      </c>
      <c r="L20" s="28" t="str">
        <f t="shared" si="6"/>
        <v>B</v>
      </c>
      <c r="M20" s="28">
        <f t="shared" si="7"/>
        <v>80</v>
      </c>
      <c r="N20" s="28" t="str">
        <f t="shared" si="8"/>
        <v>B</v>
      </c>
      <c r="O20" s="36">
        <v>2</v>
      </c>
      <c r="P20" s="28" t="str">
        <f t="shared" si="9"/>
        <v>Terampil dalam menyelesaikan masalah terkait materi Lingkaran, namun perlu ditingkatkan untuk materi Suku Banyak</v>
      </c>
      <c r="Q20" s="39"/>
      <c r="R20" s="39" t="s">
        <v>8</v>
      </c>
      <c r="S20" s="18"/>
      <c r="T20" s="1">
        <v>70</v>
      </c>
      <c r="U20" s="1">
        <v>80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70</v>
      </c>
      <c r="AG20" s="1">
        <v>90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8"/>
      <c r="FI20" s="78"/>
      <c r="FJ20" s="79"/>
      <c r="FK20" s="79"/>
    </row>
    <row r="21" spans="1:167" x14ac:dyDescent="0.25">
      <c r="A21" s="19">
        <v>11</v>
      </c>
      <c r="B21" s="19">
        <v>140242</v>
      </c>
      <c r="C21" s="19" t="s">
        <v>162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untuk menjelaskan dan menganalisis materi Lingkaran dan Suku Banyak</v>
      </c>
      <c r="K21" s="28">
        <f t="shared" si="5"/>
        <v>83</v>
      </c>
      <c r="L21" s="28" t="str">
        <f t="shared" si="6"/>
        <v>B</v>
      </c>
      <c r="M21" s="28">
        <f t="shared" si="7"/>
        <v>83</v>
      </c>
      <c r="N21" s="28" t="str">
        <f t="shared" si="8"/>
        <v>B</v>
      </c>
      <c r="O21" s="36">
        <v>2</v>
      </c>
      <c r="P21" s="28" t="str">
        <f t="shared" si="9"/>
        <v>Terampil dalam menyelesaikan masalah terkait materi Lingkaran, namun perlu ditingkatkan untuk materi Suku Banyak</v>
      </c>
      <c r="Q21" s="39"/>
      <c r="R21" s="39" t="s">
        <v>8</v>
      </c>
      <c r="S21" s="18"/>
      <c r="T21" s="1">
        <v>75</v>
      </c>
      <c r="U21" s="1">
        <v>100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76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8"/>
      <c r="FI21" s="78"/>
      <c r="FJ21" s="79">
        <v>60025</v>
      </c>
      <c r="FK21" s="79">
        <v>60035</v>
      </c>
    </row>
    <row r="22" spans="1:167" x14ac:dyDescent="0.25">
      <c r="A22" s="19">
        <v>12</v>
      </c>
      <c r="B22" s="19">
        <v>140257</v>
      </c>
      <c r="C22" s="19" t="s">
        <v>163</v>
      </c>
      <c r="D22" s="18"/>
      <c r="E22" s="28">
        <f t="shared" si="0"/>
        <v>73</v>
      </c>
      <c r="F22" s="28" t="str">
        <f t="shared" si="1"/>
        <v>C</v>
      </c>
      <c r="G22" s="28">
        <f t="shared" si="2"/>
        <v>73</v>
      </c>
      <c r="H22" s="28" t="str">
        <f t="shared" si="3"/>
        <v>C</v>
      </c>
      <c r="I22" s="36">
        <v>3</v>
      </c>
      <c r="J22" s="28" t="str">
        <f t="shared" si="4"/>
        <v>Perlu peningkatan pemahaman terhadap materi Lingkaran dan Suku Banyak</v>
      </c>
      <c r="K22" s="28">
        <f t="shared" si="5"/>
        <v>75</v>
      </c>
      <c r="L22" s="28" t="str">
        <f t="shared" si="6"/>
        <v>C</v>
      </c>
      <c r="M22" s="28">
        <f t="shared" si="7"/>
        <v>75</v>
      </c>
      <c r="N22" s="28" t="str">
        <f t="shared" si="8"/>
        <v>C</v>
      </c>
      <c r="O22" s="36">
        <v>3</v>
      </c>
      <c r="P22" s="28" t="str">
        <f t="shared" si="9"/>
        <v>Perlu peningkatan kemampuan untuk menyelesaikan masalah terkait materi Lingkaran dan Suku Banyak</v>
      </c>
      <c r="Q22" s="39"/>
      <c r="R22" s="39" t="s">
        <v>8</v>
      </c>
      <c r="S22" s="18"/>
      <c r="T22" s="1">
        <v>70</v>
      </c>
      <c r="U22" s="1">
        <v>75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70</v>
      </c>
      <c r="AG22" s="1">
        <v>80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8"/>
      <c r="FI22" s="78"/>
      <c r="FJ22" s="79"/>
      <c r="FK22" s="79"/>
    </row>
    <row r="23" spans="1:167" x14ac:dyDescent="0.25">
      <c r="A23" s="19">
        <v>13</v>
      </c>
      <c r="B23" s="19">
        <v>140272</v>
      </c>
      <c r="C23" s="19" t="s">
        <v>164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untuk menjelaskan dan menganalisis materi Lingkaran dan Suku Banyak</v>
      </c>
      <c r="K23" s="28">
        <f t="shared" si="5"/>
        <v>82.5</v>
      </c>
      <c r="L23" s="28" t="str">
        <f t="shared" si="6"/>
        <v>B</v>
      </c>
      <c r="M23" s="28">
        <f t="shared" si="7"/>
        <v>82.5</v>
      </c>
      <c r="N23" s="28" t="str">
        <f t="shared" si="8"/>
        <v>B</v>
      </c>
      <c r="O23" s="36">
        <v>2</v>
      </c>
      <c r="P23" s="28" t="str">
        <f t="shared" si="9"/>
        <v>Terampil dalam menyelesaikan masalah terkait materi Lingkaran, namun perlu ditingkatkan untuk materi Suku Banyak</v>
      </c>
      <c r="Q23" s="39"/>
      <c r="R23" s="39" t="s">
        <v>8</v>
      </c>
      <c r="S23" s="18"/>
      <c r="T23" s="1">
        <v>88</v>
      </c>
      <c r="U23" s="1">
        <v>82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75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8"/>
      <c r="FI23" s="78"/>
      <c r="FJ23" s="79">
        <v>60026</v>
      </c>
      <c r="FK23" s="79">
        <v>60036</v>
      </c>
    </row>
    <row r="24" spans="1:167" x14ac:dyDescent="0.25">
      <c r="A24" s="19">
        <v>14</v>
      </c>
      <c r="B24" s="19">
        <v>140287</v>
      </c>
      <c r="C24" s="19" t="s">
        <v>165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untuk menjelaskan dan menganalisis materi Lingkaran dan Suku Banyak</v>
      </c>
      <c r="K24" s="28">
        <f t="shared" si="5"/>
        <v>84</v>
      </c>
      <c r="L24" s="28" t="str">
        <f t="shared" si="6"/>
        <v>B</v>
      </c>
      <c r="M24" s="28">
        <f t="shared" si="7"/>
        <v>84</v>
      </c>
      <c r="N24" s="28" t="str">
        <f t="shared" si="8"/>
        <v>B</v>
      </c>
      <c r="O24" s="36">
        <v>2</v>
      </c>
      <c r="P24" s="28" t="str">
        <f t="shared" si="9"/>
        <v>Terampil dalam menyelesaikan masalah terkait materi Lingkaran, namun perlu ditingkatkan untuk materi Suku Banyak</v>
      </c>
      <c r="Q24" s="39"/>
      <c r="R24" s="39" t="s">
        <v>8</v>
      </c>
      <c r="S24" s="18"/>
      <c r="T24" s="1">
        <v>85</v>
      </c>
      <c r="U24" s="1">
        <v>87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78</v>
      </c>
      <c r="AG24" s="1">
        <v>90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8"/>
      <c r="FI24" s="78"/>
      <c r="FJ24" s="79"/>
      <c r="FK24" s="79"/>
    </row>
    <row r="25" spans="1:167" x14ac:dyDescent="0.25">
      <c r="A25" s="19">
        <v>15</v>
      </c>
      <c r="B25" s="19">
        <v>140302</v>
      </c>
      <c r="C25" s="19" t="s">
        <v>166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Memiliki kemampuan untuk menjelaskan dan menganalisis materi Lingkaran dan Suku Banyak</v>
      </c>
      <c r="K25" s="28">
        <f t="shared" si="5"/>
        <v>89</v>
      </c>
      <c r="L25" s="28" t="str">
        <f t="shared" si="6"/>
        <v>A</v>
      </c>
      <c r="M25" s="28">
        <f t="shared" si="7"/>
        <v>89</v>
      </c>
      <c r="N25" s="28" t="str">
        <f t="shared" si="8"/>
        <v>A</v>
      </c>
      <c r="O25" s="36">
        <v>1</v>
      </c>
      <c r="P25" s="28" t="str">
        <f t="shared" si="9"/>
        <v>Sangat terampil dalam menyelesaikan masalah terkait materi Lingkaran dan Suku Banyak</v>
      </c>
      <c r="Q25" s="39"/>
      <c r="R25" s="39" t="s">
        <v>8</v>
      </c>
      <c r="S25" s="18"/>
      <c r="T25" s="1">
        <v>85</v>
      </c>
      <c r="U25" s="1">
        <v>88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88</v>
      </c>
      <c r="AG25" s="1">
        <v>90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8"/>
      <c r="FI25" s="78"/>
      <c r="FJ25" s="79">
        <v>60027</v>
      </c>
      <c r="FK25" s="79">
        <v>60037</v>
      </c>
    </row>
    <row r="26" spans="1:167" x14ac:dyDescent="0.25">
      <c r="A26" s="19">
        <v>16</v>
      </c>
      <c r="B26" s="19">
        <v>140317</v>
      </c>
      <c r="C26" s="19" t="s">
        <v>167</v>
      </c>
      <c r="D26" s="18"/>
      <c r="E26" s="28">
        <f t="shared" si="0"/>
        <v>92</v>
      </c>
      <c r="F26" s="28" t="str">
        <f t="shared" si="1"/>
        <v>A</v>
      </c>
      <c r="G26" s="28">
        <f t="shared" si="2"/>
        <v>92</v>
      </c>
      <c r="H26" s="28" t="str">
        <f t="shared" si="3"/>
        <v>A</v>
      </c>
      <c r="I26" s="36">
        <v>1</v>
      </c>
      <c r="J26" s="28" t="str">
        <f t="shared" si="4"/>
        <v>Memiliki kemampuan untuk menjelaskan dan menganalisis materi Lingkaran dan Suku Banyak</v>
      </c>
      <c r="K26" s="28">
        <f t="shared" si="5"/>
        <v>92</v>
      </c>
      <c r="L26" s="28" t="str">
        <f t="shared" si="6"/>
        <v>A</v>
      </c>
      <c r="M26" s="28">
        <f t="shared" si="7"/>
        <v>92</v>
      </c>
      <c r="N26" s="28" t="str">
        <f t="shared" si="8"/>
        <v>A</v>
      </c>
      <c r="O26" s="36">
        <v>1</v>
      </c>
      <c r="P26" s="28" t="str">
        <f t="shared" si="9"/>
        <v>Sangat terampil dalam menyelesaikan masalah terkait materi Lingkaran dan Suku Banyak</v>
      </c>
      <c r="Q26" s="39"/>
      <c r="R26" s="39" t="s">
        <v>8</v>
      </c>
      <c r="S26" s="18"/>
      <c r="T26" s="1">
        <v>92</v>
      </c>
      <c r="U26" s="1">
        <v>92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94</v>
      </c>
      <c r="AG26" s="1">
        <v>90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8"/>
      <c r="FI26" s="78"/>
      <c r="FJ26" s="79"/>
      <c r="FK26" s="79"/>
    </row>
    <row r="27" spans="1:167" x14ac:dyDescent="0.25">
      <c r="A27" s="19">
        <v>17</v>
      </c>
      <c r="B27" s="19">
        <v>140332</v>
      </c>
      <c r="C27" s="19" t="s">
        <v>168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untuk menjelaskan dan menganalisis materi Lingkaran, namun perlu ditingkatkan pemahaman terhadap materi Suku Banyak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2</v>
      </c>
      <c r="P27" s="28" t="str">
        <f t="shared" si="9"/>
        <v>Terampil dalam menyelesaikan masalah terkait materi Lingkaran, namun perlu ditingkatkan untuk materi Suku Banyak</v>
      </c>
      <c r="Q27" s="39"/>
      <c r="R27" s="39" t="s">
        <v>8</v>
      </c>
      <c r="S27" s="18"/>
      <c r="T27" s="1">
        <v>70</v>
      </c>
      <c r="U27" s="1">
        <v>90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8"/>
      <c r="FI27" s="78"/>
      <c r="FJ27" s="79">
        <v>60028</v>
      </c>
      <c r="FK27" s="79">
        <v>60038</v>
      </c>
    </row>
    <row r="28" spans="1:167" x14ac:dyDescent="0.25">
      <c r="A28" s="19">
        <v>18</v>
      </c>
      <c r="B28" s="19">
        <v>140347</v>
      </c>
      <c r="C28" s="19" t="s">
        <v>169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Memiliki kemampuan untuk menjelaskan dan menganalisis materi Lingkaran dan Suku Banyak</v>
      </c>
      <c r="K28" s="28">
        <f t="shared" si="5"/>
        <v>83</v>
      </c>
      <c r="L28" s="28" t="str">
        <f t="shared" si="6"/>
        <v>B</v>
      </c>
      <c r="M28" s="28">
        <f t="shared" si="7"/>
        <v>83</v>
      </c>
      <c r="N28" s="28" t="str">
        <f t="shared" si="8"/>
        <v>B</v>
      </c>
      <c r="O28" s="36">
        <v>2</v>
      </c>
      <c r="P28" s="28" t="str">
        <f t="shared" si="9"/>
        <v>Terampil dalam menyelesaikan masalah terkait materi Lingkaran, namun perlu ditingkatkan untuk materi Suku Banyak</v>
      </c>
      <c r="Q28" s="39"/>
      <c r="R28" s="39" t="s">
        <v>8</v>
      </c>
      <c r="S28" s="18"/>
      <c r="T28" s="1">
        <v>78</v>
      </c>
      <c r="U28" s="1">
        <v>98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76</v>
      </c>
      <c r="AG28" s="1">
        <v>90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8"/>
      <c r="FI28" s="78"/>
      <c r="FJ28" s="79"/>
      <c r="FK28" s="79"/>
    </row>
    <row r="29" spans="1:167" x14ac:dyDescent="0.25">
      <c r="A29" s="19">
        <v>19</v>
      </c>
      <c r="B29" s="19">
        <v>140362</v>
      </c>
      <c r="C29" s="19" t="s">
        <v>170</v>
      </c>
      <c r="D29" s="18"/>
      <c r="E29" s="28">
        <f t="shared" si="0"/>
        <v>95</v>
      </c>
      <c r="F29" s="28" t="str">
        <f t="shared" si="1"/>
        <v>A</v>
      </c>
      <c r="G29" s="28">
        <f t="shared" si="2"/>
        <v>95</v>
      </c>
      <c r="H29" s="28" t="str">
        <f t="shared" si="3"/>
        <v>A</v>
      </c>
      <c r="I29" s="36">
        <v>1</v>
      </c>
      <c r="J29" s="28" t="str">
        <f t="shared" si="4"/>
        <v>Memiliki kemampuan untuk menjelaskan dan menganalisis materi Lingkaran dan Suku Banyak</v>
      </c>
      <c r="K29" s="28">
        <f t="shared" si="5"/>
        <v>89</v>
      </c>
      <c r="L29" s="28" t="str">
        <f t="shared" si="6"/>
        <v>A</v>
      </c>
      <c r="M29" s="28">
        <f t="shared" si="7"/>
        <v>89</v>
      </c>
      <c r="N29" s="28" t="str">
        <f t="shared" si="8"/>
        <v>A</v>
      </c>
      <c r="O29" s="36">
        <v>1</v>
      </c>
      <c r="P29" s="28" t="str">
        <f t="shared" si="9"/>
        <v>Sangat terampil dalam menyelesaikan masalah terkait materi Lingkaran dan Suku Banyak</v>
      </c>
      <c r="Q29" s="39"/>
      <c r="R29" s="39" t="s">
        <v>8</v>
      </c>
      <c r="S29" s="18"/>
      <c r="T29" s="1">
        <v>90</v>
      </c>
      <c r="U29" s="1">
        <v>100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88</v>
      </c>
      <c r="AG29" s="1">
        <v>90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8"/>
      <c r="FI29" s="78"/>
      <c r="FJ29" s="79">
        <v>60029</v>
      </c>
      <c r="FK29" s="79">
        <v>60039</v>
      </c>
    </row>
    <row r="30" spans="1:167" x14ac:dyDescent="0.25">
      <c r="A30" s="19">
        <v>20</v>
      </c>
      <c r="B30" s="19">
        <v>140377</v>
      </c>
      <c r="C30" s="19" t="s">
        <v>171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Memiliki kemampuan untuk menjelaskan dan menganalisis materi Lingkaran, namun perlu ditingkatkan pemahaman terhadap materi Suku Banyak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2</v>
      </c>
      <c r="P30" s="28" t="str">
        <f t="shared" si="9"/>
        <v>Terampil dalam menyelesaikan masalah terkait materi Lingkaran, namun perlu ditingkatkan untuk materi Suku Banyak</v>
      </c>
      <c r="Q30" s="39"/>
      <c r="R30" s="39" t="s">
        <v>8</v>
      </c>
      <c r="S30" s="18"/>
      <c r="T30" s="1">
        <v>75</v>
      </c>
      <c r="U30" s="1">
        <v>93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70</v>
      </c>
      <c r="AG30" s="1">
        <v>90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8"/>
      <c r="FI30" s="78"/>
      <c r="FJ30" s="79"/>
      <c r="FK30" s="79"/>
    </row>
    <row r="31" spans="1:167" x14ac:dyDescent="0.25">
      <c r="A31" s="19">
        <v>21</v>
      </c>
      <c r="B31" s="19">
        <v>140392</v>
      </c>
      <c r="C31" s="19" t="s">
        <v>172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3</v>
      </c>
      <c r="J31" s="28" t="str">
        <f t="shared" si="4"/>
        <v>Perlu peningkatan pemahaman terhadap materi Lingkaran dan Suku Banyak</v>
      </c>
      <c r="K31" s="28">
        <f t="shared" si="5"/>
        <v>80</v>
      </c>
      <c r="L31" s="28" t="str">
        <f t="shared" si="6"/>
        <v>B</v>
      </c>
      <c r="M31" s="28">
        <f t="shared" si="7"/>
        <v>80</v>
      </c>
      <c r="N31" s="28" t="str">
        <f t="shared" si="8"/>
        <v>B</v>
      </c>
      <c r="O31" s="36">
        <v>2</v>
      </c>
      <c r="P31" s="28" t="str">
        <f t="shared" si="9"/>
        <v>Terampil dalam menyelesaikan masalah terkait materi Lingkaran, namun perlu ditingkatkan untuk materi Suku Banyak</v>
      </c>
      <c r="Q31" s="39"/>
      <c r="R31" s="39" t="s">
        <v>8</v>
      </c>
      <c r="S31" s="18"/>
      <c r="T31" s="1">
        <v>78</v>
      </c>
      <c r="U31" s="1">
        <v>78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70</v>
      </c>
      <c r="AG31" s="1">
        <v>90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8"/>
      <c r="FI31" s="78"/>
      <c r="FJ31" s="79">
        <v>60030</v>
      </c>
      <c r="FK31" s="79">
        <v>60040</v>
      </c>
    </row>
    <row r="32" spans="1:167" x14ac:dyDescent="0.25">
      <c r="A32" s="19">
        <v>22</v>
      </c>
      <c r="B32" s="19">
        <v>140437</v>
      </c>
      <c r="C32" s="19" t="s">
        <v>173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>Memiliki kemampuan untuk menjelaskan dan menganalisis materi Lingkaran dan Suku Banyak</v>
      </c>
      <c r="K32" s="28">
        <f t="shared" si="5"/>
        <v>83</v>
      </c>
      <c r="L32" s="28" t="str">
        <f t="shared" si="6"/>
        <v>B</v>
      </c>
      <c r="M32" s="28">
        <f t="shared" si="7"/>
        <v>83</v>
      </c>
      <c r="N32" s="28" t="str">
        <f t="shared" si="8"/>
        <v>B</v>
      </c>
      <c r="O32" s="36">
        <v>2</v>
      </c>
      <c r="P32" s="28" t="str">
        <f t="shared" si="9"/>
        <v>Terampil dalam menyelesaikan masalah terkait materi Lingkaran, namun perlu ditingkatkan untuk materi Suku Banyak</v>
      </c>
      <c r="Q32" s="39"/>
      <c r="R32" s="39" t="s">
        <v>8</v>
      </c>
      <c r="S32" s="18"/>
      <c r="T32" s="1">
        <v>74</v>
      </c>
      <c r="U32" s="1">
        <v>100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76</v>
      </c>
      <c r="AG32" s="1">
        <v>90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9"/>
      <c r="FI32" s="79"/>
      <c r="FJ32" s="79"/>
      <c r="FK32" s="79"/>
    </row>
    <row r="33" spans="1:157" x14ac:dyDescent="0.25">
      <c r="A33" s="19">
        <v>23</v>
      </c>
      <c r="B33" s="19">
        <v>140452</v>
      </c>
      <c r="C33" s="19" t="s">
        <v>174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untuk menjelaskan dan menganalisis materi Lingkaran dan Suku Banyak</v>
      </c>
      <c r="K33" s="28">
        <f t="shared" si="5"/>
        <v>84</v>
      </c>
      <c r="L33" s="28" t="str">
        <f t="shared" si="6"/>
        <v>B</v>
      </c>
      <c r="M33" s="28">
        <f t="shared" si="7"/>
        <v>84</v>
      </c>
      <c r="N33" s="28" t="str">
        <f t="shared" si="8"/>
        <v>B</v>
      </c>
      <c r="O33" s="36">
        <v>2</v>
      </c>
      <c r="P33" s="28" t="str">
        <f t="shared" si="9"/>
        <v>Terampil dalam menyelesaikan masalah terkait materi Lingkaran, namun perlu ditingkatkan untuk materi Suku Banyak</v>
      </c>
      <c r="Q33" s="39"/>
      <c r="R33" s="39" t="s">
        <v>8</v>
      </c>
      <c r="S33" s="18"/>
      <c r="T33" s="1">
        <v>87</v>
      </c>
      <c r="U33" s="1">
        <v>83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78</v>
      </c>
      <c r="AG33" s="1">
        <v>90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140467</v>
      </c>
      <c r="C34" s="19" t="s">
        <v>175</v>
      </c>
      <c r="D34" s="18"/>
      <c r="E34" s="28">
        <f t="shared" si="0"/>
        <v>93</v>
      </c>
      <c r="F34" s="28" t="str">
        <f t="shared" si="1"/>
        <v>A</v>
      </c>
      <c r="G34" s="28">
        <f t="shared" si="2"/>
        <v>93</v>
      </c>
      <c r="H34" s="28" t="str">
        <f t="shared" si="3"/>
        <v>A</v>
      </c>
      <c r="I34" s="36">
        <v>1</v>
      </c>
      <c r="J34" s="28" t="str">
        <f t="shared" si="4"/>
        <v>Memiliki kemampuan untuk menjelaskan dan menganalisis materi Lingkaran dan Suku Banyak</v>
      </c>
      <c r="K34" s="28">
        <f t="shared" si="5"/>
        <v>92.5</v>
      </c>
      <c r="L34" s="28" t="str">
        <f t="shared" si="6"/>
        <v>A</v>
      </c>
      <c r="M34" s="28">
        <f t="shared" si="7"/>
        <v>92.5</v>
      </c>
      <c r="N34" s="28" t="str">
        <f t="shared" si="8"/>
        <v>A</v>
      </c>
      <c r="O34" s="36">
        <v>1</v>
      </c>
      <c r="P34" s="28" t="str">
        <f t="shared" si="9"/>
        <v>Sangat terampil dalam menyelesaikan masalah terkait materi Lingkaran dan Suku Banyak</v>
      </c>
      <c r="Q34" s="39"/>
      <c r="R34" s="39" t="s">
        <v>8</v>
      </c>
      <c r="S34" s="18"/>
      <c r="T34" s="1">
        <v>96</v>
      </c>
      <c r="U34" s="1">
        <v>90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95</v>
      </c>
      <c r="AG34" s="1"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140482</v>
      </c>
      <c r="C35" s="19" t="s">
        <v>176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untuk menjelaskan dan menganalisis materi Lingkaran, namun perlu ditingkatkan pemahaman terhadap materi Suku Banyak</v>
      </c>
      <c r="K35" s="28">
        <f t="shared" si="5"/>
        <v>80</v>
      </c>
      <c r="L35" s="28" t="str">
        <f t="shared" si="6"/>
        <v>B</v>
      </c>
      <c r="M35" s="28">
        <f t="shared" si="7"/>
        <v>80</v>
      </c>
      <c r="N35" s="28" t="str">
        <f t="shared" si="8"/>
        <v>B</v>
      </c>
      <c r="O35" s="36">
        <v>2</v>
      </c>
      <c r="P35" s="28" t="str">
        <f t="shared" si="9"/>
        <v>Terampil dalam menyelesaikan masalah terkait materi Lingkaran, namun perlu ditingkatkan untuk materi Suku Banyak</v>
      </c>
      <c r="Q35" s="39"/>
      <c r="R35" s="39" t="s">
        <v>8</v>
      </c>
      <c r="S35" s="18"/>
      <c r="T35" s="1">
        <v>80</v>
      </c>
      <c r="U35" s="1">
        <v>80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70</v>
      </c>
      <c r="AG35" s="1">
        <v>90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140497</v>
      </c>
      <c r="C36" s="19" t="s">
        <v>177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untuk menjelaskan dan menganalisis materi Lingkaran, namun perlu ditingkatkan pemahaman terhadap materi Suku Banyak</v>
      </c>
      <c r="K36" s="28">
        <f t="shared" si="5"/>
        <v>80</v>
      </c>
      <c r="L36" s="28" t="str">
        <f t="shared" si="6"/>
        <v>B</v>
      </c>
      <c r="M36" s="28">
        <f t="shared" si="7"/>
        <v>80</v>
      </c>
      <c r="N36" s="28" t="str">
        <f t="shared" si="8"/>
        <v>B</v>
      </c>
      <c r="O36" s="36">
        <v>2</v>
      </c>
      <c r="P36" s="28" t="str">
        <f t="shared" si="9"/>
        <v>Terampil dalam menyelesaikan masalah terkait materi Lingkaran, namun perlu ditingkatkan untuk materi Suku Banyak</v>
      </c>
      <c r="Q36" s="39"/>
      <c r="R36" s="39" t="s">
        <v>8</v>
      </c>
      <c r="S36" s="18"/>
      <c r="T36" s="1">
        <v>76</v>
      </c>
      <c r="U36" s="1">
        <v>83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70</v>
      </c>
      <c r="AG36" s="1">
        <v>90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140512</v>
      </c>
      <c r="C37" s="19" t="s">
        <v>178</v>
      </c>
      <c r="D37" s="18"/>
      <c r="E37" s="28">
        <f t="shared" si="0"/>
        <v>78</v>
      </c>
      <c r="F37" s="28" t="str">
        <f t="shared" si="1"/>
        <v>B</v>
      </c>
      <c r="G37" s="28">
        <f t="shared" si="2"/>
        <v>78</v>
      </c>
      <c r="H37" s="28" t="str">
        <f t="shared" si="3"/>
        <v>B</v>
      </c>
      <c r="I37" s="36">
        <v>3</v>
      </c>
      <c r="J37" s="28" t="str">
        <f t="shared" si="4"/>
        <v>Perlu peningkatan pemahaman terhadap materi Lingkaran dan Suku Banyak</v>
      </c>
      <c r="K37" s="28">
        <f t="shared" si="5"/>
        <v>80</v>
      </c>
      <c r="L37" s="28" t="str">
        <f t="shared" si="6"/>
        <v>B</v>
      </c>
      <c r="M37" s="28">
        <f t="shared" si="7"/>
        <v>80</v>
      </c>
      <c r="N37" s="28" t="str">
        <f t="shared" si="8"/>
        <v>B</v>
      </c>
      <c r="O37" s="36">
        <v>2</v>
      </c>
      <c r="P37" s="28" t="str">
        <f t="shared" si="9"/>
        <v>Terampil dalam menyelesaikan masalah terkait materi Lingkaran, namun perlu ditingkatkan untuk materi Suku Banyak</v>
      </c>
      <c r="Q37" s="39"/>
      <c r="R37" s="39" t="s">
        <v>8</v>
      </c>
      <c r="S37" s="18"/>
      <c r="T37" s="1">
        <v>80</v>
      </c>
      <c r="U37" s="1">
        <v>75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70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140527</v>
      </c>
      <c r="C38" s="19" t="s">
        <v>179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Memiliki kemampuan untuk menjelaskan dan menganalisis materi Lingkaran, namun perlu ditingkatkan pemahaman terhadap materi Suku Banyak</v>
      </c>
      <c r="K38" s="28">
        <f t="shared" si="5"/>
        <v>84</v>
      </c>
      <c r="L38" s="28" t="str">
        <f t="shared" si="6"/>
        <v>B</v>
      </c>
      <c r="M38" s="28">
        <f t="shared" si="7"/>
        <v>84</v>
      </c>
      <c r="N38" s="28" t="str">
        <f t="shared" si="8"/>
        <v>B</v>
      </c>
      <c r="O38" s="36">
        <v>2</v>
      </c>
      <c r="P38" s="28" t="str">
        <f t="shared" si="9"/>
        <v>Terampil dalam menyelesaikan masalah terkait materi Lingkaran, namun perlu ditingkatkan untuk materi Suku Banyak</v>
      </c>
      <c r="Q38" s="39"/>
      <c r="R38" s="39" t="s">
        <v>8</v>
      </c>
      <c r="S38" s="18"/>
      <c r="T38" s="1">
        <v>78</v>
      </c>
      <c r="U38" s="1">
        <v>85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78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140542</v>
      </c>
      <c r="C39" s="19" t="s">
        <v>180</v>
      </c>
      <c r="D39" s="18"/>
      <c r="E39" s="28">
        <f t="shared" si="0"/>
        <v>94</v>
      </c>
      <c r="F39" s="28" t="str">
        <f t="shared" si="1"/>
        <v>A</v>
      </c>
      <c r="G39" s="28">
        <f t="shared" si="2"/>
        <v>94</v>
      </c>
      <c r="H39" s="28" t="str">
        <f t="shared" si="3"/>
        <v>A</v>
      </c>
      <c r="I39" s="36">
        <v>1</v>
      </c>
      <c r="J39" s="28" t="str">
        <f t="shared" si="4"/>
        <v>Memiliki kemampuan untuk menjelaskan dan menganalisis materi Lingkaran dan Suku Banyak</v>
      </c>
      <c r="K39" s="28">
        <f t="shared" si="5"/>
        <v>90</v>
      </c>
      <c r="L39" s="28" t="str">
        <f t="shared" si="6"/>
        <v>A</v>
      </c>
      <c r="M39" s="28">
        <f t="shared" si="7"/>
        <v>90</v>
      </c>
      <c r="N39" s="28" t="str">
        <f t="shared" si="8"/>
        <v>A</v>
      </c>
      <c r="O39" s="36">
        <v>1</v>
      </c>
      <c r="P39" s="28" t="str">
        <f t="shared" si="9"/>
        <v>Sangat terampil dalam menyelesaikan masalah terkait materi Lingkaran dan Suku Banyak</v>
      </c>
      <c r="Q39" s="39"/>
      <c r="R39" s="39" t="s">
        <v>8</v>
      </c>
      <c r="S39" s="18"/>
      <c r="T39" s="1">
        <v>88</v>
      </c>
      <c r="U39" s="1">
        <v>100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90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140557</v>
      </c>
      <c r="C40" s="19" t="s">
        <v>181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untuk menjelaskan dan menganalisis materi Lingkaran, namun perlu ditingkatkan pemahaman terhadap materi Suku Banyak</v>
      </c>
      <c r="K40" s="28">
        <f t="shared" si="5"/>
        <v>82</v>
      </c>
      <c r="L40" s="28" t="str">
        <f t="shared" si="6"/>
        <v>B</v>
      </c>
      <c r="M40" s="28">
        <f t="shared" si="7"/>
        <v>82</v>
      </c>
      <c r="N40" s="28" t="str">
        <f t="shared" si="8"/>
        <v>B</v>
      </c>
      <c r="O40" s="36">
        <v>2</v>
      </c>
      <c r="P40" s="28" t="str">
        <f t="shared" si="9"/>
        <v>Terampil dalam menyelesaikan masalah terkait materi Lingkaran, namun perlu ditingkatkan untuk materi Suku Banyak</v>
      </c>
      <c r="Q40" s="39"/>
      <c r="R40" s="39" t="s">
        <v>8</v>
      </c>
      <c r="S40" s="18"/>
      <c r="T40" s="1">
        <v>76</v>
      </c>
      <c r="U40" s="1">
        <v>83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74</v>
      </c>
      <c r="AG40" s="1">
        <v>90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140572</v>
      </c>
      <c r="C41" s="19" t="s">
        <v>182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untuk menjelaskan dan menganalisis materi Lingkaran, namun perlu ditingkatkan pemahaman terhadap materi Suku Banyak</v>
      </c>
      <c r="K41" s="28">
        <f t="shared" si="5"/>
        <v>87</v>
      </c>
      <c r="L41" s="28" t="str">
        <f t="shared" si="6"/>
        <v>A</v>
      </c>
      <c r="M41" s="28">
        <f t="shared" si="7"/>
        <v>87</v>
      </c>
      <c r="N41" s="28" t="str">
        <f t="shared" si="8"/>
        <v>A</v>
      </c>
      <c r="O41" s="36">
        <v>1</v>
      </c>
      <c r="P41" s="28" t="str">
        <f t="shared" si="9"/>
        <v>Sangat terampil dalam menyelesaikan masalah terkait materi Lingkaran dan Suku Banyak</v>
      </c>
      <c r="Q41" s="39"/>
      <c r="R41" s="39" t="s">
        <v>8</v>
      </c>
      <c r="S41" s="18"/>
      <c r="T41" s="1">
        <v>85</v>
      </c>
      <c r="U41" s="1">
        <v>83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90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140587</v>
      </c>
      <c r="C42" s="19" t="s">
        <v>183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>Memiliki kemampuan untuk menjelaskan dan menganalisis materi Lingkaran dan Suku Banyak</v>
      </c>
      <c r="K42" s="28">
        <f t="shared" si="5"/>
        <v>87</v>
      </c>
      <c r="L42" s="28" t="str">
        <f t="shared" si="6"/>
        <v>A</v>
      </c>
      <c r="M42" s="28">
        <f t="shared" si="7"/>
        <v>87</v>
      </c>
      <c r="N42" s="28" t="str">
        <f t="shared" si="8"/>
        <v>A</v>
      </c>
      <c r="O42" s="36">
        <v>1</v>
      </c>
      <c r="P42" s="28" t="str">
        <f t="shared" si="9"/>
        <v>Sangat terampil dalam menyelesaikan masalah terkait materi Lingkaran dan Suku Banyak</v>
      </c>
      <c r="Q42" s="39"/>
      <c r="R42" s="39" t="s">
        <v>8</v>
      </c>
      <c r="S42" s="18"/>
      <c r="T42" s="1">
        <v>93</v>
      </c>
      <c r="U42" s="1">
        <v>87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84</v>
      </c>
      <c r="AG42" s="1">
        <v>90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140602</v>
      </c>
      <c r="C43" s="19" t="s">
        <v>184</v>
      </c>
      <c r="D43" s="18"/>
      <c r="E43" s="28">
        <f t="shared" si="0"/>
        <v>78</v>
      </c>
      <c r="F43" s="28" t="str">
        <f t="shared" si="1"/>
        <v>B</v>
      </c>
      <c r="G43" s="28">
        <f t="shared" si="2"/>
        <v>78</v>
      </c>
      <c r="H43" s="28" t="str">
        <f t="shared" si="3"/>
        <v>B</v>
      </c>
      <c r="I43" s="36">
        <v>3</v>
      </c>
      <c r="J43" s="28" t="str">
        <f t="shared" si="4"/>
        <v>Perlu peningkatan pemahaman terhadap materi Lingkaran dan Suku Banyak</v>
      </c>
      <c r="K43" s="28">
        <f t="shared" si="5"/>
        <v>82</v>
      </c>
      <c r="L43" s="28" t="str">
        <f t="shared" si="6"/>
        <v>B</v>
      </c>
      <c r="M43" s="28">
        <f t="shared" si="7"/>
        <v>82</v>
      </c>
      <c r="N43" s="28" t="str">
        <f t="shared" si="8"/>
        <v>B</v>
      </c>
      <c r="O43" s="36">
        <v>2</v>
      </c>
      <c r="P43" s="28" t="str">
        <f t="shared" si="9"/>
        <v>Terampil dalam menyelesaikan masalah terkait materi Lingkaran, namun perlu ditingkatkan untuk materi Suku Banyak</v>
      </c>
      <c r="Q43" s="39"/>
      <c r="R43" s="39" t="s">
        <v>8</v>
      </c>
      <c r="S43" s="18"/>
      <c r="T43" s="1">
        <v>80</v>
      </c>
      <c r="U43" s="1">
        <v>75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74</v>
      </c>
      <c r="AG43" s="1">
        <v>90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140617</v>
      </c>
      <c r="C44" s="19" t="s">
        <v>185</v>
      </c>
      <c r="D44" s="18"/>
      <c r="E44" s="28">
        <f t="shared" si="0"/>
        <v>78</v>
      </c>
      <c r="F44" s="28" t="str">
        <f t="shared" si="1"/>
        <v>B</v>
      </c>
      <c r="G44" s="28">
        <f t="shared" si="2"/>
        <v>78</v>
      </c>
      <c r="H44" s="28" t="str">
        <f t="shared" si="3"/>
        <v>B</v>
      </c>
      <c r="I44" s="36">
        <v>3</v>
      </c>
      <c r="J44" s="28" t="str">
        <f t="shared" si="4"/>
        <v>Perlu peningkatan pemahaman terhadap materi Lingkaran dan Suku Banyak</v>
      </c>
      <c r="K44" s="28">
        <f t="shared" si="5"/>
        <v>82</v>
      </c>
      <c r="L44" s="28" t="str">
        <f t="shared" si="6"/>
        <v>B</v>
      </c>
      <c r="M44" s="28">
        <f t="shared" si="7"/>
        <v>82</v>
      </c>
      <c r="N44" s="28" t="str">
        <f t="shared" si="8"/>
        <v>B</v>
      </c>
      <c r="O44" s="36">
        <v>2</v>
      </c>
      <c r="P44" s="28" t="str">
        <f t="shared" si="9"/>
        <v>Terampil dalam menyelesaikan masalah terkait materi Lingkaran, namun perlu ditingkatkan untuk materi Suku Banyak</v>
      </c>
      <c r="Q44" s="39"/>
      <c r="R44" s="39" t="s">
        <v>8</v>
      </c>
      <c r="S44" s="18"/>
      <c r="T44" s="1">
        <v>80</v>
      </c>
      <c r="U44" s="1">
        <v>75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74</v>
      </c>
      <c r="AG44" s="1">
        <v>90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149847</v>
      </c>
      <c r="C45" s="19" t="s">
        <v>186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untuk menjelaskan dan menganalisis materi Lingkaran dan Suku Banyak</v>
      </c>
      <c r="K45" s="28">
        <f t="shared" si="5"/>
        <v>82</v>
      </c>
      <c r="L45" s="28" t="str">
        <f t="shared" si="6"/>
        <v>B</v>
      </c>
      <c r="M45" s="28">
        <f t="shared" si="7"/>
        <v>82</v>
      </c>
      <c r="N45" s="28" t="str">
        <f t="shared" si="8"/>
        <v>B</v>
      </c>
      <c r="O45" s="36">
        <v>2</v>
      </c>
      <c r="P45" s="28" t="str">
        <f t="shared" si="9"/>
        <v>Terampil dalam menyelesaikan masalah terkait materi Lingkaran, namun perlu ditingkatkan untuk materi Suku Banyak</v>
      </c>
      <c r="Q45" s="39"/>
      <c r="R45" s="39" t="s">
        <v>8</v>
      </c>
      <c r="S45" s="18"/>
      <c r="T45" s="1">
        <v>72</v>
      </c>
      <c r="U45" s="1">
        <v>100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74</v>
      </c>
      <c r="AG45" s="1">
        <v>90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96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73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83.771428571428572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XI-MIPA 1</vt:lpstr>
      <vt:lpstr>XI-MIPA 2</vt:lpstr>
      <vt:lpstr>XI-MIPA 3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ASUS</cp:lastModifiedBy>
  <cp:lastPrinted>2020-06-08T09:38:28Z</cp:lastPrinted>
  <dcterms:created xsi:type="dcterms:W3CDTF">2015-09-01T09:01:01Z</dcterms:created>
  <dcterms:modified xsi:type="dcterms:W3CDTF">2020-06-10T02:10:42Z</dcterms:modified>
</cp:coreProperties>
</file>