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ZAKIA\Zaki New\PELAKSANAAN TEST\"/>
    </mc:Choice>
  </mc:AlternateContent>
  <bookViews>
    <workbookView xWindow="0" yWindow="0" windowWidth="20490" windowHeight="7755" activeTab="1"/>
  </bookViews>
  <sheets>
    <sheet name="XII-MIPA 3" sheetId="1" r:id="rId1"/>
    <sheet name="XII-MIPA 4" sheetId="2" r:id="rId2"/>
  </sheets>
  <calcPr calcId="152511"/>
</workbook>
</file>

<file path=xl/calcChain.xml><?xml version="1.0" encoding="utf-8"?>
<calcChain xmlns="http://schemas.openxmlformats.org/spreadsheetml/2006/main">
  <c r="K55" i="2" l="1"/>
  <c r="P50" i="2"/>
  <c r="M50" i="2"/>
  <c r="N50" i="2" s="1"/>
  <c r="L50" i="2"/>
  <c r="K50" i="2"/>
  <c r="J50" i="2"/>
  <c r="G50" i="2"/>
  <c r="H50" i="2" s="1"/>
  <c r="F50" i="2"/>
  <c r="E50" i="2"/>
  <c r="P49" i="2"/>
  <c r="N49" i="2"/>
  <c r="M49" i="2"/>
  <c r="K49" i="2"/>
  <c r="L49" i="2" s="1"/>
  <c r="J49" i="2"/>
  <c r="H49" i="2"/>
  <c r="G49" i="2"/>
  <c r="E49" i="2"/>
  <c r="F49" i="2" s="1"/>
  <c r="P48" i="2"/>
  <c r="M48" i="2"/>
  <c r="N48" i="2" s="1"/>
  <c r="L48" i="2"/>
  <c r="K48" i="2"/>
  <c r="J48" i="2"/>
  <c r="G48" i="2"/>
  <c r="H48" i="2" s="1"/>
  <c r="F48" i="2"/>
  <c r="E48" i="2"/>
  <c r="P47" i="2"/>
  <c r="N47" i="2"/>
  <c r="M47" i="2"/>
  <c r="K47" i="2"/>
  <c r="L47" i="2" s="1"/>
  <c r="J47" i="2"/>
  <c r="H47" i="2"/>
  <c r="G47" i="2"/>
  <c r="E47" i="2"/>
  <c r="F47" i="2" s="1"/>
  <c r="P46" i="2"/>
  <c r="M46" i="2"/>
  <c r="N46" i="2" s="1"/>
  <c r="L46" i="2"/>
  <c r="K46" i="2"/>
  <c r="J46" i="2"/>
  <c r="G46" i="2"/>
  <c r="H46" i="2" s="1"/>
  <c r="F46" i="2"/>
  <c r="E46" i="2"/>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M50" i="1"/>
  <c r="N50" i="1" s="1"/>
  <c r="L50" i="1"/>
  <c r="K50" i="1"/>
  <c r="J50" i="1"/>
  <c r="G50" i="1"/>
  <c r="H50" i="1" s="1"/>
  <c r="F50" i="1"/>
  <c r="E50" i="1"/>
  <c r="P49" i="1"/>
  <c r="N49" i="1"/>
  <c r="M49" i="1"/>
  <c r="L49" i="1"/>
  <c r="K49" i="1"/>
  <c r="J49" i="1"/>
  <c r="H49" i="1"/>
  <c r="G49" i="1"/>
  <c r="E49" i="1"/>
  <c r="F49" i="1" s="1"/>
  <c r="P48" i="1"/>
  <c r="N48" i="1"/>
  <c r="M48" i="1"/>
  <c r="L48" i="1"/>
  <c r="K48" i="1"/>
  <c r="J48" i="1"/>
  <c r="G48" i="1"/>
  <c r="H48" i="1" s="1"/>
  <c r="F48" i="1"/>
  <c r="E48" i="1"/>
  <c r="P47" i="1"/>
  <c r="N47" i="1"/>
  <c r="M47" i="1"/>
  <c r="L47" i="1"/>
  <c r="K47" i="1"/>
  <c r="J47" i="1"/>
  <c r="H47" i="1"/>
  <c r="G47" i="1"/>
  <c r="E47" i="1"/>
  <c r="F47" i="1" s="1"/>
  <c r="P46" i="1"/>
  <c r="N46" i="1"/>
  <c r="M46" i="1"/>
  <c r="K46" i="1"/>
  <c r="L46" i="1" s="1"/>
  <c r="J46" i="1"/>
  <c r="G46" i="1"/>
  <c r="H46" i="1" s="1"/>
  <c r="E46" i="1"/>
  <c r="F46" i="1" s="1"/>
  <c r="P45" i="1"/>
  <c r="M45" i="1"/>
  <c r="N45" i="1" s="1"/>
  <c r="K45" i="1"/>
  <c r="L45" i="1" s="1"/>
  <c r="J45" i="1"/>
  <c r="G45" i="1"/>
  <c r="H45" i="1" s="1"/>
  <c r="E45" i="1"/>
  <c r="F45" i="1" s="1"/>
  <c r="P44" i="1"/>
  <c r="N44" i="1"/>
  <c r="M44" i="1"/>
  <c r="K44" i="1"/>
  <c r="L44" i="1" s="1"/>
  <c r="J44" i="1"/>
  <c r="G44" i="1"/>
  <c r="H44" i="1" s="1"/>
  <c r="E44" i="1"/>
  <c r="F44" i="1" s="1"/>
  <c r="P43" i="1"/>
  <c r="M43" i="1"/>
  <c r="N43" i="1" s="1"/>
  <c r="K43" i="1"/>
  <c r="L43" i="1" s="1"/>
  <c r="J43" i="1"/>
  <c r="G43" i="1"/>
  <c r="H43" i="1" s="1"/>
  <c r="E43" i="1"/>
  <c r="F43" i="1" s="1"/>
  <c r="P42" i="1"/>
  <c r="N42" i="1"/>
  <c r="M42" i="1"/>
  <c r="K42" i="1"/>
  <c r="L42" i="1" s="1"/>
  <c r="J42" i="1"/>
  <c r="G42" i="1"/>
  <c r="H42" i="1" s="1"/>
  <c r="E42" i="1"/>
  <c r="F42" i="1" s="1"/>
  <c r="P41" i="1"/>
  <c r="M41" i="1"/>
  <c r="N41" i="1" s="1"/>
  <c r="K41" i="1"/>
  <c r="L41" i="1" s="1"/>
  <c r="J41" i="1"/>
  <c r="G41" i="1"/>
  <c r="H41" i="1" s="1"/>
  <c r="E41" i="1"/>
  <c r="F41" i="1" s="1"/>
  <c r="P40" i="1"/>
  <c r="N40" i="1"/>
  <c r="M40" i="1"/>
  <c r="K40" i="1"/>
  <c r="L40" i="1" s="1"/>
  <c r="J40" i="1"/>
  <c r="G40" i="1"/>
  <c r="H40" i="1" s="1"/>
  <c r="E40" i="1"/>
  <c r="F40" i="1" s="1"/>
  <c r="P39" i="1"/>
  <c r="M39" i="1"/>
  <c r="N39" i="1" s="1"/>
  <c r="K39" i="1"/>
  <c r="L39" i="1" s="1"/>
  <c r="J39" i="1"/>
  <c r="G39" i="1"/>
  <c r="H39" i="1" s="1"/>
  <c r="E39" i="1"/>
  <c r="F39" i="1" s="1"/>
  <c r="P38" i="1"/>
  <c r="N38" i="1"/>
  <c r="M38" i="1"/>
  <c r="K38" i="1"/>
  <c r="L38" i="1" s="1"/>
  <c r="J38" i="1"/>
  <c r="G38" i="1"/>
  <c r="H38" i="1" s="1"/>
  <c r="E38" i="1"/>
  <c r="F38" i="1" s="1"/>
  <c r="P37" i="1"/>
  <c r="M37" i="1"/>
  <c r="N37" i="1" s="1"/>
  <c r="K37" i="1"/>
  <c r="L37" i="1" s="1"/>
  <c r="J37" i="1"/>
  <c r="G37" i="1"/>
  <c r="H37" i="1" s="1"/>
  <c r="E37" i="1"/>
  <c r="F37" i="1" s="1"/>
  <c r="P36" i="1"/>
  <c r="N36" i="1"/>
  <c r="M36" i="1"/>
  <c r="K36" i="1"/>
  <c r="L36" i="1" s="1"/>
  <c r="J36" i="1"/>
  <c r="G36" i="1"/>
  <c r="H36" i="1" s="1"/>
  <c r="E36" i="1"/>
  <c r="F36" i="1" s="1"/>
  <c r="P35" i="1"/>
  <c r="M35" i="1"/>
  <c r="N35" i="1" s="1"/>
  <c r="K35" i="1"/>
  <c r="L35" i="1" s="1"/>
  <c r="J35" i="1"/>
  <c r="G35" i="1"/>
  <c r="H35" i="1" s="1"/>
  <c r="E35" i="1"/>
  <c r="F35" i="1" s="1"/>
  <c r="P34" i="1"/>
  <c r="N34" i="1"/>
  <c r="M34" i="1"/>
  <c r="K34" i="1"/>
  <c r="L34" i="1" s="1"/>
  <c r="J34" i="1"/>
  <c r="G34" i="1"/>
  <c r="H34" i="1" s="1"/>
  <c r="E34" i="1"/>
  <c r="F34" i="1" s="1"/>
  <c r="P33" i="1"/>
  <c r="M33" i="1"/>
  <c r="N33" i="1" s="1"/>
  <c r="K33" i="1"/>
  <c r="L33" i="1" s="1"/>
  <c r="J33" i="1"/>
  <c r="G33" i="1"/>
  <c r="H33" i="1" s="1"/>
  <c r="E33" i="1"/>
  <c r="F33" i="1" s="1"/>
  <c r="P32" i="1"/>
  <c r="N32" i="1"/>
  <c r="M32" i="1"/>
  <c r="K32" i="1"/>
  <c r="L32" i="1" s="1"/>
  <c r="J32" i="1"/>
  <c r="G32" i="1"/>
  <c r="H32" i="1" s="1"/>
  <c r="E32" i="1"/>
  <c r="F32" i="1" s="1"/>
  <c r="P31" i="1"/>
  <c r="M31" i="1"/>
  <c r="N31" i="1" s="1"/>
  <c r="K31" i="1"/>
  <c r="L31" i="1" s="1"/>
  <c r="J31" i="1"/>
  <c r="G31" i="1"/>
  <c r="H31" i="1" s="1"/>
  <c r="E31" i="1"/>
  <c r="F31" i="1" s="1"/>
  <c r="P30" i="1"/>
  <c r="N30" i="1"/>
  <c r="M30" i="1"/>
  <c r="K30" i="1"/>
  <c r="L30" i="1" s="1"/>
  <c r="J30" i="1"/>
  <c r="G30" i="1"/>
  <c r="H30" i="1" s="1"/>
  <c r="E30" i="1"/>
  <c r="F30" i="1" s="1"/>
  <c r="P29" i="1"/>
  <c r="M29" i="1"/>
  <c r="N29" i="1" s="1"/>
  <c r="K29" i="1"/>
  <c r="L29" i="1" s="1"/>
  <c r="J29" i="1"/>
  <c r="G29" i="1"/>
  <c r="H29" i="1" s="1"/>
  <c r="E29" i="1"/>
  <c r="F29" i="1" s="1"/>
  <c r="P28" i="1"/>
  <c r="N28" i="1"/>
  <c r="M28" i="1"/>
  <c r="K28" i="1"/>
  <c r="L28" i="1" s="1"/>
  <c r="J28" i="1"/>
  <c r="G28" i="1"/>
  <c r="H28" i="1" s="1"/>
  <c r="E28" i="1"/>
  <c r="F28" i="1" s="1"/>
  <c r="P27" i="1"/>
  <c r="M27" i="1"/>
  <c r="N27" i="1" s="1"/>
  <c r="K27" i="1"/>
  <c r="L27" i="1" s="1"/>
  <c r="J27" i="1"/>
  <c r="G27" i="1"/>
  <c r="H27" i="1" s="1"/>
  <c r="E27" i="1"/>
  <c r="F27" i="1" s="1"/>
  <c r="P26" i="1"/>
  <c r="N26" i="1"/>
  <c r="M26" i="1"/>
  <c r="K26" i="1"/>
  <c r="L26" i="1" s="1"/>
  <c r="J26" i="1"/>
  <c r="G26" i="1"/>
  <c r="H26" i="1" s="1"/>
  <c r="E26" i="1"/>
  <c r="F26" i="1" s="1"/>
  <c r="P25" i="1"/>
  <c r="M25" i="1"/>
  <c r="N25" i="1" s="1"/>
  <c r="K25" i="1"/>
  <c r="L25" i="1" s="1"/>
  <c r="J25" i="1"/>
  <c r="G25" i="1"/>
  <c r="H25" i="1" s="1"/>
  <c r="E25" i="1"/>
  <c r="F25" i="1" s="1"/>
  <c r="P24" i="1"/>
  <c r="N24" i="1"/>
  <c r="M24" i="1"/>
  <c r="K24" i="1"/>
  <c r="L24" i="1" s="1"/>
  <c r="J24" i="1"/>
  <c r="G24" i="1"/>
  <c r="H24" i="1" s="1"/>
  <c r="E24" i="1"/>
  <c r="F24" i="1" s="1"/>
  <c r="P23" i="1"/>
  <c r="M23" i="1"/>
  <c r="N23" i="1" s="1"/>
  <c r="K23" i="1"/>
  <c r="L23" i="1" s="1"/>
  <c r="J23" i="1"/>
  <c r="G23" i="1"/>
  <c r="H23" i="1" s="1"/>
  <c r="E23" i="1"/>
  <c r="F23" i="1" s="1"/>
  <c r="P22" i="1"/>
  <c r="N22" i="1"/>
  <c r="M22" i="1"/>
  <c r="K22" i="1"/>
  <c r="L22" i="1" s="1"/>
  <c r="J22" i="1"/>
  <c r="G22" i="1"/>
  <c r="H22" i="1" s="1"/>
  <c r="E22" i="1"/>
  <c r="F22" i="1" s="1"/>
  <c r="P21" i="1"/>
  <c r="M21" i="1"/>
  <c r="N21" i="1" s="1"/>
  <c r="K21" i="1"/>
  <c r="L21" i="1" s="1"/>
  <c r="J21" i="1"/>
  <c r="G21" i="1"/>
  <c r="H21" i="1" s="1"/>
  <c r="E21" i="1"/>
  <c r="F21" i="1" s="1"/>
  <c r="P20" i="1"/>
  <c r="N20" i="1"/>
  <c r="M20" i="1"/>
  <c r="K20" i="1"/>
  <c r="L20" i="1" s="1"/>
  <c r="J20" i="1"/>
  <c r="G20" i="1"/>
  <c r="H20" i="1" s="1"/>
  <c r="E20" i="1"/>
  <c r="F20" i="1" s="1"/>
  <c r="P19" i="1"/>
  <c r="M19" i="1"/>
  <c r="N19" i="1" s="1"/>
  <c r="K19" i="1"/>
  <c r="L19" i="1" s="1"/>
  <c r="J19" i="1"/>
  <c r="G19" i="1"/>
  <c r="H19" i="1" s="1"/>
  <c r="E19" i="1"/>
  <c r="F19" i="1" s="1"/>
  <c r="P18" i="1"/>
  <c r="N18" i="1"/>
  <c r="M18" i="1"/>
  <c r="K18" i="1"/>
  <c r="L18" i="1" s="1"/>
  <c r="J18" i="1"/>
  <c r="G18" i="1"/>
  <c r="H18" i="1" s="1"/>
  <c r="E18" i="1"/>
  <c r="F18" i="1" s="1"/>
  <c r="P17" i="1"/>
  <c r="M17" i="1"/>
  <c r="N17" i="1" s="1"/>
  <c r="K17" i="1"/>
  <c r="L17" i="1" s="1"/>
  <c r="J17" i="1"/>
  <c r="G17" i="1"/>
  <c r="H17" i="1" s="1"/>
  <c r="E17" i="1"/>
  <c r="F17" i="1" s="1"/>
  <c r="P16" i="1"/>
  <c r="N16" i="1"/>
  <c r="M16" i="1"/>
  <c r="K16" i="1"/>
  <c r="L16" i="1" s="1"/>
  <c r="J16" i="1"/>
  <c r="G16" i="1"/>
  <c r="H16" i="1" s="1"/>
  <c r="E16" i="1"/>
  <c r="F16" i="1" s="1"/>
  <c r="P15" i="1"/>
  <c r="M15" i="1"/>
  <c r="N15" i="1" s="1"/>
  <c r="K15" i="1"/>
  <c r="L15" i="1" s="1"/>
  <c r="J15" i="1"/>
  <c r="G15" i="1"/>
  <c r="H15" i="1" s="1"/>
  <c r="E15" i="1"/>
  <c r="F15" i="1" s="1"/>
  <c r="P14" i="1"/>
  <c r="N14" i="1"/>
  <c r="M14" i="1"/>
  <c r="K14" i="1"/>
  <c r="L14" i="1" s="1"/>
  <c r="J14" i="1"/>
  <c r="G14" i="1"/>
  <c r="H14" i="1" s="1"/>
  <c r="E14" i="1"/>
  <c r="F14" i="1" s="1"/>
  <c r="P13" i="1"/>
  <c r="M13" i="1"/>
  <c r="N13" i="1" s="1"/>
  <c r="K13" i="1"/>
  <c r="L13" i="1" s="1"/>
  <c r="J13" i="1"/>
  <c r="G13" i="1"/>
  <c r="H13" i="1" s="1"/>
  <c r="E13" i="1"/>
  <c r="F13" i="1" s="1"/>
  <c r="P12" i="1"/>
  <c r="N12" i="1"/>
  <c r="M12" i="1"/>
  <c r="K12" i="1"/>
  <c r="L12" i="1" s="1"/>
  <c r="J12" i="1"/>
  <c r="G12" i="1"/>
  <c r="H12" i="1" s="1"/>
  <c r="E12" i="1"/>
  <c r="F12" i="1" s="1"/>
  <c r="P11" i="1"/>
  <c r="M11" i="1"/>
  <c r="N11" i="1" s="1"/>
  <c r="K11" i="1"/>
  <c r="L11" i="1" s="1"/>
  <c r="J11" i="1"/>
  <c r="G11" i="1"/>
  <c r="K54" i="1" s="1"/>
  <c r="E11" i="1"/>
  <c r="F11" i="1" s="1"/>
  <c r="H11" i="1" l="1"/>
  <c r="K54" i="2"/>
  <c r="H11" i="2"/>
  <c r="K52" i="1"/>
  <c r="K52" i="2"/>
  <c r="K53" i="1"/>
  <c r="K53" i="2"/>
</calcChain>
</file>

<file path=xl/sharedStrings.xml><?xml version="1.0" encoding="utf-8"?>
<sst xmlns="http://schemas.openxmlformats.org/spreadsheetml/2006/main" count="368" uniqueCount="157">
  <si>
    <t>DAFTAR NILAI SISWA SMAN 9 SEMARANG SEMESTER GENAP TAHUN PELAJARAN 2019/2020</t>
  </si>
  <si>
    <t>Guru :</t>
  </si>
  <si>
    <t>Nur Zakiah M.Pd.</t>
  </si>
  <si>
    <t>Kelas XII-MIPA 3</t>
  </si>
  <si>
    <t>Mapel :</t>
  </si>
  <si>
    <t>Matematika [ Kelompok A (Wajib) ]</t>
  </si>
  <si>
    <t>didownload 14/04/2020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</si>
  <si>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</si>
  <si>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</si>
  <si>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</si>
  <si>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</si>
  <si>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</si>
  <si>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</si>
  <si>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</si>
  <si>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</si>
  <si>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</si>
  <si>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</si>
  <si>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</si>
  <si>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</si>
  <si>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</si>
  <si>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</si>
  <si>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</si>
  <si>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</si>
  <si>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</si>
  <si>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</si>
  <si>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</si>
  <si>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</si>
  <si>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</si>
  <si>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</si>
  <si>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</si>
  <si>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</si>
  <si>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</si>
  <si>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</si>
  <si>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</si>
  <si>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</si>
  <si>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</si>
  <si>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</si>
  <si>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</si>
  <si>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</si>
  <si>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</si>
  <si>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</si>
  <si>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</si>
  <si>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</si>
  <si>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</si>
  <si>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</si>
  <si>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</si>
  <si>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</si>
  <si>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</si>
  <si>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</si>
  <si>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</si>
  <si>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</si>
  <si>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</si>
  <si>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</si>
  <si>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</si>
  <si>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</si>
  <si>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ADELIA YUNI ANTIKA</t>
  </si>
  <si>
    <t>Predikat &amp; Deskripsi Pengetahuan</t>
  </si>
  <si>
    <t>ACUAN MENGISI DESKRIPSI</t>
  </si>
  <si>
    <t>ADITYA ANUGERAH PRATAMA PUTRA</t>
  </si>
  <si>
    <t>Minimal</t>
  </si>
  <si>
    <t>Maximal</t>
  </si>
  <si>
    <t>Predikat</t>
  </si>
  <si>
    <t xml:space="preserve">KODE </t>
  </si>
  <si>
    <t>PENGETAHUAN (SILAHKAN DI GANTI)</t>
  </si>
  <si>
    <t>KETRERAMPILAN (SILAHKAN DI GANTI)</t>
  </si>
  <si>
    <t>ID TEORI</t>
  </si>
  <si>
    <t>ID PRAKTEK</t>
  </si>
  <si>
    <t>AHMAD IQBAL MARHAENDARNOTO N.M</t>
  </si>
  <si>
    <t>AKBAR YUDA FEBRIYANTO</t>
  </si>
  <si>
    <t>ALIFIA FEBRIANA PUTRI</t>
  </si>
  <si>
    <t>ANDIEN DIAN PARAMASTRI</t>
  </si>
  <si>
    <t>ANINDYA RISTA AMESTI</t>
  </si>
  <si>
    <t>ARIFANTI RAHMA NARULITA</t>
  </si>
  <si>
    <t>ARSYA KUNKHA YOAN ASTRI SKEVIETZCHA</t>
  </si>
  <si>
    <t>ATHALIA DIANI FEBRYANTI</t>
  </si>
  <si>
    <t>AVRILINO REYHAN ROMERO</t>
  </si>
  <si>
    <t>BAGAS VIERI SURYA PUTRA</t>
  </si>
  <si>
    <t>CALYA SEKAR GAYATRI</t>
  </si>
  <si>
    <t>CLARA SYIFA ANDREA</t>
  </si>
  <si>
    <t>DINASTIALAMAL YUSRON</t>
  </si>
  <si>
    <t>Predikat &amp; Deskripsi Keterampilan</t>
  </si>
  <si>
    <t>FARA ASTIA</t>
  </si>
  <si>
    <t>FARAH ANDIRA DEYANANTA PUTRI</t>
  </si>
  <si>
    <t>FARHANUSA ADITYA DHARMA SAPUTRA</t>
  </si>
  <si>
    <t>FIDIA SAFA RAMADHANI</t>
  </si>
  <si>
    <t>GALANG MAULANA ARIASHANDY</t>
  </si>
  <si>
    <t>HAFIDZ `ALAHUDIN</t>
  </si>
  <si>
    <t>MARETA DWI PRASASTI</t>
  </si>
  <si>
    <t>NILA RIZKA KAUTSAR</t>
  </si>
  <si>
    <t>NURFIAN DWI NOVIANI</t>
  </si>
  <si>
    <t>NURLITA HIDAYAH</t>
  </si>
  <si>
    <t>OKTALINA PUTRI SANDIANI</t>
  </si>
  <si>
    <t>PRAMADITYA PUTRA KOMALA DEWA</t>
  </si>
  <si>
    <t>PRIMADINDA WAHYU ARZETY</t>
  </si>
  <si>
    <t>RAFI DANY RASYAD</t>
  </si>
  <si>
    <t>RIFKY REZA ANDYKA</t>
  </si>
  <si>
    <t>RIO SETYAWAN</t>
  </si>
  <si>
    <t>RIZKI ZULFIKAR</t>
  </si>
  <si>
    <t>SITA ANINDYA LARASATI</t>
  </si>
  <si>
    <t>TARISHA PUTRI WIDIANINGSIH</t>
  </si>
  <si>
    <t>VANNIA ARDELIA AMANDA</t>
  </si>
  <si>
    <t>YOLA DIVA RAHMAISCHA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</si>
  <si>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</si>
  <si>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</si>
  <si>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</si>
  <si>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</si>
  <si>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</si>
  <si>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</si>
  <si>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</si>
  <si>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</si>
  <si>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</si>
  <si>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</si>
  <si>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</si>
  <si>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</si>
  <si>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091022</t>
  </si>
  <si>
    <t>Kelas XII-MIPA 4</t>
  </si>
  <si>
    <t>ADITIYA CAHYO PURWOPUTRO</t>
  </si>
  <si>
    <t>AGUNG SURYANSYAH</t>
  </si>
  <si>
    <t>AGUSTINUS CHRISTIAN</t>
  </si>
  <si>
    <t>ANINDHITYA SRI PUJIATI</t>
  </si>
  <si>
    <t>APRISYA JAMILATUL ADHA</t>
  </si>
  <si>
    <t>ARHAM WILDAN ERHAFACHRI</t>
  </si>
  <si>
    <t>ARIFIN ADE PAMUNGKAS</t>
  </si>
  <si>
    <t>ARIYA WIJAYA SANTOSA</t>
  </si>
  <si>
    <t>ARSYAD FADIL RADYA</t>
  </si>
  <si>
    <t>ASA CINTANA PUTRI ELSHADDAY</t>
  </si>
  <si>
    <t>BULAN SABITHA</t>
  </si>
  <si>
    <t>EGA RENANDA KRESNABAYU</t>
  </si>
  <si>
    <t>EGA SELFIA</t>
  </si>
  <si>
    <t>FEODORA PUTRI HENDYKO</t>
  </si>
  <si>
    <t>FRANSISKA PUSPITA SARI</t>
  </si>
  <si>
    <t>FUAD PRABUDEWO ROHWIDIANTO</t>
  </si>
  <si>
    <t>IQBAL DWI HARYANTO</t>
  </si>
  <si>
    <t>JESSICA GIRA ROHITO HASIBUAN</t>
  </si>
  <si>
    <t>KENDRA AYU PARAMITHA</t>
  </si>
  <si>
    <t>KHARISMA PUTRI ANNISA</t>
  </si>
  <si>
    <t>MARCELL ADI SETIAWAN</t>
  </si>
  <si>
    <t>MAULYDA FAUZIAH DIAS UTOMO</t>
  </si>
  <si>
    <t>MOCHAMAD HIMAWAN</t>
  </si>
  <si>
    <t>MOSES BRUGMAN</t>
  </si>
  <si>
    <t>MUTIARA MAHARANY</t>
  </si>
  <si>
    <t>NABILA INTAN MAHARANI</t>
  </si>
  <si>
    <t>RATYA BUNGA VIOLITA</t>
  </si>
  <si>
    <t>SANDRA YOHANITA</t>
  </si>
  <si>
    <t>SETHEFANI ARYATI ANUGRAH</t>
  </si>
  <si>
    <t>SITI ROBIYANTI</t>
  </si>
  <si>
    <t>TAHLIS AYU FATMAWATI</t>
  </si>
  <si>
    <t>TIARA NUR AINI</t>
  </si>
  <si>
    <t>TIMOTHY SHAN SILAEN</t>
  </si>
  <si>
    <t>VALENTINO HALIMTAR PRATAMA</t>
  </si>
  <si>
    <t>ZIDNA ILMA NAFI`A</t>
  </si>
  <si>
    <t>Memiliki kemampuan menganalisis aturan pencacahan (aturan penjumlahan, aturan perkalian, permutasi, dan kombinasi) dan menentukan peluang kejadian majemuk, namun perlu peningkatan pada menentukan peluang kejadian bersyarat</t>
  </si>
  <si>
    <t>Sangat terampil menyelesaikan masalah aturan pencacahan (aturan penjumlahan, aturan perkalian, permutasi, dan kombinasi) dan menentukan peluang kejadian majemuk, namun perlu peningkatan pada menyelesaikan masalah peluang kejadian bersyarat</t>
  </si>
  <si>
    <t>Memiliki kemampuan menganalisis aturan pencacahan (aturan penjumlahan, aturan perkalian, permutasi, dan kombinasi) dan menentukan peluang kejadian majemuk, namun perlu peningkatan pada menentukan peluang kejadian saling bebas dan peluang kejadian bersyarat</t>
  </si>
  <si>
    <t>Sangat terampil menyelesaikan masalah aturan pencacahan (aturan penjumlahan, aturan perkalian, permutasi, dan kombinasi) dan menentukan peluang kejadian majemuk, namun perlu peningkatan pada menyelesaikan masalah peluang kejadian saling bebas dan peluang kejadian bersyarat</t>
  </si>
  <si>
    <t>Memiliki kemampuan menganalisis aturan pencacahan (aturan penjumlahan, aturan perkalian, permutasi, dan kombinasi), namun perlu peningkatan pada menentukan peluang kejadian majemuk (kejadian saling lepas, kejadian saling bebas, dan peluang kejadian bersyarat)</t>
  </si>
  <si>
    <t>Sangat terampil menyelesaikan masalah aturan pencacahan (aturan penjumlahan, aturan perkalian, permutasi, dan kombinasi), namun perlu peningkatan pada menentukan peluang kejadian majemuk (kejadian saling lepas, kejadian saling bebas, dan peluang kejadian bersyarat)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</si>
</sst>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3">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2" borderId="2" xfId="0" applyFont="1" applyFill="1" applyBorder="1" applyAlignment="1" applyProtection="1">
      <alignment horizontal="center"/>
      <protection locked="0"/>
    </xf>
    <xf numFmtId="0" fontId="13" fillId="2" borderId="10" xfId="0" applyFont="1" applyFill="1" applyBorder="1" applyAlignment="1" applyProtection="1">
      <alignment horizontal="center"/>
      <protection locked="0"/>
    </xf>
    <xf numFmtId="0" fontId="13" fillId="2" borderId="2" xfId="0" applyFont="1" applyFill="1" applyBorder="1" applyAlignment="1" applyProtection="1">
      <alignment horizontal="center"/>
      <protection locked="0"/>
    </xf>
    <xf numFmtId="0" fontId="13" fillId="2" borderId="10" xfId="0" applyFont="1" applyFill="1" applyBorder="1" applyAlignment="1" applyProtection="1">
      <alignment horizontal="center" vertical="center"/>
      <protection locked="0"/>
    </xf>
    <xf numFmtId="0" fontId="13" fillId="15" borderId="2" xfId="0" applyFont="1" applyFill="1" applyBorder="1" applyProtection="1">
      <protection locked="0"/>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J15" sqref="J1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1165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1165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132569</v>
      </c>
      <c r="C11" s="19" t="s">
        <v>55</v>
      </c>
      <c r="D11" s="18"/>
      <c r="E11" s="28">
        <f t="shared" ref="E11:E50" si="0">IF((COUNTA(T11:AC11)&gt;0),(ROUND((AVERAGE(T11:AC11)),0)),"")</f>
        <v>89</v>
      </c>
      <c r="F11" s="28" t="str">
        <f t="shared" ref="F11:F50" si="1">IF(AND(ISNUMBER(E11),E11&gt;=1),IF(E11&lt;=$FD$13,$FE$13,IF(E11&lt;=$FD$14,$FE$14,IF(E11&lt;=$FD$15,$FE$15,IF(E11&lt;=$FD$16,$FE$16,)))), "")</f>
        <v>A</v>
      </c>
      <c r="G11" s="28">
        <f t="shared" ref="G11:G50" si="2">IF((COUNTA(T11:AD11)&gt;0),(ROUND((AVERAGE(T11:AD11)),0)),"")</f>
        <v>89</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menganalisis aturan pencacahan (aturan penjumlahan, aturan perkalian, permutasi, dan kombinasi) dan menentukan peluang kejadian majemuk, namun perlu peningkatan pada menentukan peluang kejadian bersyarat</v>
      </c>
      <c r="K11" s="28">
        <f t="shared" ref="K11:K50" si="5">IF((COUNTA(AF11:AO11)&gt;0),AVERAGE(AF11:AO11),"")</f>
        <v>88.5</v>
      </c>
      <c r="L11" s="28" t="str">
        <f t="shared" ref="L11:L50" si="6">IF(AND(ISNUMBER(K11),K11&gt;=1), IF(K11&lt;=$FD$27,$FE$27,IF(K11&lt;=$FD$28,$FE$28,IF(K11&lt;=$FD$29,$FE$29,IF(K11&lt;=$FD$30,$FE$30,)))), "")</f>
        <v>A</v>
      </c>
      <c r="M11" s="28">
        <f t="shared" ref="M11:M50" si="7">IF((COUNTA(AF11:AO11)&gt;0),AVERAGE(AF11:AO11),"")</f>
        <v>88.5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menyelesaikan masalah aturan pencacahan (aturan penjumlahan, aturan perkalian, permutasi, dan kombinasi) dan menentukan peluang kejadian majemuk, namun perlu peningkatan pada menyelesaikan masalah peluang kejadian bersyarat</v>
      </c>
      <c r="Q11" s="39"/>
      <c r="R11" s="82" t="s">
        <v>8</v>
      </c>
      <c r="S11" s="18"/>
      <c r="T11" s="79">
        <v>88</v>
      </c>
      <c r="U11" s="79">
        <v>89</v>
      </c>
      <c r="V11" s="1"/>
      <c r="W11" s="1"/>
      <c r="X11" s="1"/>
      <c r="Y11" s="1"/>
      <c r="Z11" s="1"/>
      <c r="AA11" s="1"/>
      <c r="AB11" s="1"/>
      <c r="AC11" s="1"/>
      <c r="AD11" s="1"/>
      <c r="AE11" s="18"/>
      <c r="AF11" s="79">
        <v>84</v>
      </c>
      <c r="AG11" s="79">
        <v>93</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132585</v>
      </c>
      <c r="C12" s="19" t="s">
        <v>58</v>
      </c>
      <c r="D12" s="18"/>
      <c r="E12" s="28">
        <f t="shared" si="0"/>
        <v>88</v>
      </c>
      <c r="F12" s="28" t="str">
        <f t="shared" si="1"/>
        <v>A</v>
      </c>
      <c r="G12" s="28">
        <f t="shared" si="2"/>
        <v>88</v>
      </c>
      <c r="H12" s="28" t="str">
        <f t="shared" si="3"/>
        <v>A</v>
      </c>
      <c r="I12" s="36">
        <v>1</v>
      </c>
      <c r="J12" s="28" t="str">
        <f t="shared" si="4"/>
        <v>Memiliki kemampuan menganalisis aturan pencacahan (aturan penjumlahan, aturan perkalian, permutasi, dan kombinasi) dan menentukan peluang kejadian majemuk, namun perlu peningkatan pada menentukan peluang kejadian bersyarat</v>
      </c>
      <c r="K12" s="28">
        <f t="shared" si="5"/>
        <v>91</v>
      </c>
      <c r="L12" s="28" t="str">
        <f t="shared" si="6"/>
        <v>A</v>
      </c>
      <c r="M12" s="28">
        <f t="shared" si="7"/>
        <v>91</v>
      </c>
      <c r="N12" s="28" t="str">
        <f t="shared" si="8"/>
        <v>A</v>
      </c>
      <c r="O12" s="36">
        <v>1</v>
      </c>
      <c r="P12" s="28" t="str">
        <f t="shared" si="9"/>
        <v>Sangat terampil menyelesaikan masalah aturan pencacahan (aturan penjumlahan, aturan perkalian, permutasi, dan kombinasi) dan menentukan peluang kejadian majemuk, namun perlu peningkatan pada menyelesaikan masalah peluang kejadian bersyarat</v>
      </c>
      <c r="Q12" s="39"/>
      <c r="R12" s="82" t="s">
        <v>8</v>
      </c>
      <c r="S12" s="18"/>
      <c r="T12" s="79">
        <v>84</v>
      </c>
      <c r="U12" s="79">
        <v>92</v>
      </c>
      <c r="V12" s="1"/>
      <c r="W12" s="1"/>
      <c r="X12" s="1"/>
      <c r="Y12" s="1"/>
      <c r="Z12" s="1"/>
      <c r="AA12" s="1"/>
      <c r="AB12" s="1"/>
      <c r="AC12" s="1"/>
      <c r="AD12" s="1"/>
      <c r="AE12" s="18"/>
      <c r="AF12" s="79">
        <v>84</v>
      </c>
      <c r="AG12" s="79">
        <v>98</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132601</v>
      </c>
      <c r="C13" s="19" t="s">
        <v>67</v>
      </c>
      <c r="D13" s="18"/>
      <c r="E13" s="28">
        <f t="shared" si="0"/>
        <v>90</v>
      </c>
      <c r="F13" s="28" t="str">
        <f t="shared" si="1"/>
        <v>A</v>
      </c>
      <c r="G13" s="28">
        <f t="shared" si="2"/>
        <v>90</v>
      </c>
      <c r="H13" s="28" t="str">
        <f t="shared" si="3"/>
        <v>A</v>
      </c>
      <c r="I13" s="36">
        <v>1</v>
      </c>
      <c r="J13" s="28" t="str">
        <f t="shared" si="4"/>
        <v>Memiliki kemampuan menganalisis aturan pencacahan (aturan penjumlahan, aturan perkalian, permutasi, dan kombinasi) dan menentukan peluang kejadian majemuk, namun perlu peningkatan pada menentukan peluang kejadian bersyarat</v>
      </c>
      <c r="K13" s="28">
        <f t="shared" si="5"/>
        <v>89</v>
      </c>
      <c r="L13" s="28" t="str">
        <f t="shared" si="6"/>
        <v>A</v>
      </c>
      <c r="M13" s="28">
        <f t="shared" si="7"/>
        <v>89</v>
      </c>
      <c r="N13" s="28" t="str">
        <f t="shared" si="8"/>
        <v>A</v>
      </c>
      <c r="O13" s="36">
        <v>1</v>
      </c>
      <c r="P13" s="28" t="str">
        <f t="shared" si="9"/>
        <v>Sangat terampil menyelesaikan masalah aturan pencacahan (aturan penjumlahan, aturan perkalian, permutasi, dan kombinasi) dan menentukan peluang kejadian majemuk, namun perlu peningkatan pada menyelesaikan masalah peluang kejadian bersyarat</v>
      </c>
      <c r="Q13" s="39"/>
      <c r="R13" s="82" t="s">
        <v>8</v>
      </c>
      <c r="S13" s="18"/>
      <c r="T13" s="79">
        <v>86</v>
      </c>
      <c r="U13" s="79">
        <v>93</v>
      </c>
      <c r="V13" s="1"/>
      <c r="W13" s="1"/>
      <c r="X13" s="1"/>
      <c r="Y13" s="1"/>
      <c r="Z13" s="1"/>
      <c r="AA13" s="1"/>
      <c r="AB13" s="1"/>
      <c r="AC13" s="1"/>
      <c r="AD13" s="1"/>
      <c r="AE13" s="18"/>
      <c r="AF13" s="79">
        <v>84</v>
      </c>
      <c r="AG13" s="79">
        <v>94</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78" t="s">
        <v>151</v>
      </c>
      <c r="FI13" s="78" t="s">
        <v>152</v>
      </c>
      <c r="FJ13" s="41">
        <v>59741</v>
      </c>
      <c r="FK13" s="41">
        <v>59751</v>
      </c>
    </row>
    <row r="14" spans="1:167" x14ac:dyDescent="0.25">
      <c r="A14" s="19">
        <v>4</v>
      </c>
      <c r="B14" s="19">
        <v>132617</v>
      </c>
      <c r="C14" s="19" t="s">
        <v>68</v>
      </c>
      <c r="D14" s="18"/>
      <c r="E14" s="28">
        <f t="shared" si="0"/>
        <v>86</v>
      </c>
      <c r="F14" s="28" t="str">
        <f t="shared" si="1"/>
        <v>A</v>
      </c>
      <c r="G14" s="28">
        <f t="shared" si="2"/>
        <v>86</v>
      </c>
      <c r="H14" s="28" t="str">
        <f t="shared" si="3"/>
        <v>A</v>
      </c>
      <c r="I14" s="36">
        <v>1</v>
      </c>
      <c r="J14" s="28" t="str">
        <f t="shared" si="4"/>
        <v>Memiliki kemampuan menganalisis aturan pencacahan (aturan penjumlahan, aturan perkalian, permutasi, dan kombinasi) dan menentukan peluang kejadian majemuk, namun perlu peningkatan pada menentukan peluang kejadian bersyarat</v>
      </c>
      <c r="K14" s="28">
        <f t="shared" si="5"/>
        <v>88.5</v>
      </c>
      <c r="L14" s="28" t="str">
        <f t="shared" si="6"/>
        <v>A</v>
      </c>
      <c r="M14" s="28">
        <f t="shared" si="7"/>
        <v>88.5</v>
      </c>
      <c r="N14" s="28" t="str">
        <f t="shared" si="8"/>
        <v>A</v>
      </c>
      <c r="O14" s="36">
        <v>1</v>
      </c>
      <c r="P14" s="28" t="str">
        <f t="shared" si="9"/>
        <v>Sangat terampil menyelesaikan masalah aturan pencacahan (aturan penjumlahan, aturan perkalian, permutasi, dan kombinasi) dan menentukan peluang kejadian majemuk, namun perlu peningkatan pada menyelesaikan masalah peluang kejadian bersyarat</v>
      </c>
      <c r="Q14" s="39"/>
      <c r="R14" s="82" t="s">
        <v>8</v>
      </c>
      <c r="S14" s="18"/>
      <c r="T14" s="79">
        <v>85</v>
      </c>
      <c r="U14" s="79">
        <v>86</v>
      </c>
      <c r="V14" s="1"/>
      <c r="W14" s="1"/>
      <c r="X14" s="1"/>
      <c r="Y14" s="1"/>
      <c r="Z14" s="1"/>
      <c r="AA14" s="1"/>
      <c r="AB14" s="1"/>
      <c r="AC14" s="1"/>
      <c r="AD14" s="1"/>
      <c r="AE14" s="18"/>
      <c r="AF14" s="79">
        <v>80</v>
      </c>
      <c r="AG14" s="79">
        <v>97</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78"/>
      <c r="FI14" s="78"/>
      <c r="FJ14" s="41"/>
      <c r="FK14" s="41"/>
    </row>
    <row r="15" spans="1:167" x14ac:dyDescent="0.25">
      <c r="A15" s="19">
        <v>5</v>
      </c>
      <c r="B15" s="19">
        <v>132633</v>
      </c>
      <c r="C15" s="19" t="s">
        <v>69</v>
      </c>
      <c r="D15" s="18"/>
      <c r="E15" s="28">
        <f t="shared" si="0"/>
        <v>86</v>
      </c>
      <c r="F15" s="28" t="str">
        <f t="shared" si="1"/>
        <v>A</v>
      </c>
      <c r="G15" s="28">
        <f t="shared" si="2"/>
        <v>86</v>
      </c>
      <c r="H15" s="28" t="str">
        <f t="shared" si="3"/>
        <v>A</v>
      </c>
      <c r="I15" s="36">
        <v>1</v>
      </c>
      <c r="J15" s="28" t="str">
        <f t="shared" si="4"/>
        <v>Memiliki kemampuan menganalisis aturan pencacahan (aturan penjumlahan, aturan perkalian, permutasi, dan kombinasi) dan menentukan peluang kejadian majemuk, namun perlu peningkatan pada menentukan peluang kejadian bersyarat</v>
      </c>
      <c r="K15" s="28">
        <f t="shared" si="5"/>
        <v>90.5</v>
      </c>
      <c r="L15" s="28" t="str">
        <f t="shared" si="6"/>
        <v>A</v>
      </c>
      <c r="M15" s="28">
        <f t="shared" si="7"/>
        <v>90.5</v>
      </c>
      <c r="N15" s="28" t="str">
        <f t="shared" si="8"/>
        <v>A</v>
      </c>
      <c r="O15" s="36">
        <v>1</v>
      </c>
      <c r="P15" s="28" t="str">
        <f t="shared" si="9"/>
        <v>Sangat terampil menyelesaikan masalah aturan pencacahan (aturan penjumlahan, aturan perkalian, permutasi, dan kombinasi) dan menentukan peluang kejadian majemuk, namun perlu peningkatan pada menyelesaikan masalah peluang kejadian bersyarat</v>
      </c>
      <c r="Q15" s="39"/>
      <c r="R15" s="82" t="s">
        <v>8</v>
      </c>
      <c r="S15" s="18"/>
      <c r="T15" s="79">
        <v>84</v>
      </c>
      <c r="U15" s="79">
        <v>88</v>
      </c>
      <c r="V15" s="1"/>
      <c r="W15" s="1"/>
      <c r="X15" s="1"/>
      <c r="Y15" s="1"/>
      <c r="Z15" s="1"/>
      <c r="AA15" s="1"/>
      <c r="AB15" s="1"/>
      <c r="AC15" s="1"/>
      <c r="AD15" s="1"/>
      <c r="AE15" s="18"/>
      <c r="AF15" s="79">
        <v>84</v>
      </c>
      <c r="AG15" s="79">
        <v>97</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78" t="s">
        <v>153</v>
      </c>
      <c r="FI15" s="78" t="s">
        <v>154</v>
      </c>
      <c r="FJ15" s="41">
        <v>59742</v>
      </c>
      <c r="FK15" s="41">
        <v>59752</v>
      </c>
    </row>
    <row r="16" spans="1:167" x14ac:dyDescent="0.25">
      <c r="A16" s="19">
        <v>6</v>
      </c>
      <c r="B16" s="19">
        <v>132649</v>
      </c>
      <c r="C16" s="19" t="s">
        <v>70</v>
      </c>
      <c r="D16" s="18"/>
      <c r="E16" s="28">
        <f t="shared" si="0"/>
        <v>86</v>
      </c>
      <c r="F16" s="28" t="str">
        <f t="shared" si="1"/>
        <v>A</v>
      </c>
      <c r="G16" s="28">
        <f t="shared" si="2"/>
        <v>86</v>
      </c>
      <c r="H16" s="28" t="str">
        <f t="shared" si="3"/>
        <v>A</v>
      </c>
      <c r="I16" s="36">
        <v>1</v>
      </c>
      <c r="J16" s="28" t="str">
        <f t="shared" si="4"/>
        <v>Memiliki kemampuan menganalisis aturan pencacahan (aturan penjumlahan, aturan perkalian, permutasi, dan kombinasi) dan menentukan peluang kejadian majemuk, namun perlu peningkatan pada menentukan peluang kejadian bersyarat</v>
      </c>
      <c r="K16" s="28">
        <f t="shared" si="5"/>
        <v>88</v>
      </c>
      <c r="L16" s="28" t="str">
        <f t="shared" si="6"/>
        <v>A</v>
      </c>
      <c r="M16" s="28">
        <f t="shared" si="7"/>
        <v>88</v>
      </c>
      <c r="N16" s="28" t="str">
        <f t="shared" si="8"/>
        <v>A</v>
      </c>
      <c r="O16" s="36">
        <v>1</v>
      </c>
      <c r="P16" s="28" t="str">
        <f t="shared" si="9"/>
        <v>Sangat terampil menyelesaikan masalah aturan pencacahan (aturan penjumlahan, aturan perkalian, permutasi, dan kombinasi) dan menentukan peluang kejadian majemuk, namun perlu peningkatan pada menyelesaikan masalah peluang kejadian bersyarat</v>
      </c>
      <c r="Q16" s="39"/>
      <c r="R16" s="82" t="s">
        <v>8</v>
      </c>
      <c r="S16" s="18"/>
      <c r="T16" s="79">
        <v>84</v>
      </c>
      <c r="U16" s="79">
        <v>87</v>
      </c>
      <c r="V16" s="1"/>
      <c r="W16" s="1"/>
      <c r="X16" s="1"/>
      <c r="Y16" s="1"/>
      <c r="Z16" s="1"/>
      <c r="AA16" s="1"/>
      <c r="AB16" s="1"/>
      <c r="AC16" s="1"/>
      <c r="AD16" s="1"/>
      <c r="AE16" s="18"/>
      <c r="AF16" s="79">
        <v>80</v>
      </c>
      <c r="AG16" s="79">
        <v>96</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78"/>
      <c r="FI16" s="78"/>
      <c r="FJ16" s="41"/>
      <c r="FK16" s="41"/>
    </row>
    <row r="17" spans="1:167" x14ac:dyDescent="0.25">
      <c r="A17" s="19">
        <v>7</v>
      </c>
      <c r="B17" s="19">
        <v>132665</v>
      </c>
      <c r="C17" s="19" t="s">
        <v>71</v>
      </c>
      <c r="D17" s="18"/>
      <c r="E17" s="28">
        <f t="shared" si="0"/>
        <v>85</v>
      </c>
      <c r="F17" s="28" t="str">
        <f t="shared" si="1"/>
        <v>A</v>
      </c>
      <c r="G17" s="28">
        <f t="shared" si="2"/>
        <v>85</v>
      </c>
      <c r="H17" s="28" t="str">
        <f t="shared" si="3"/>
        <v>A</v>
      </c>
      <c r="I17" s="36">
        <v>2</v>
      </c>
      <c r="J17"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7" s="28">
        <f t="shared" si="5"/>
        <v>92</v>
      </c>
      <c r="L17" s="28" t="str">
        <f t="shared" si="6"/>
        <v>A</v>
      </c>
      <c r="M17" s="28">
        <f t="shared" si="7"/>
        <v>92</v>
      </c>
      <c r="N17" s="28" t="str">
        <f t="shared" si="8"/>
        <v>A</v>
      </c>
      <c r="O17" s="36">
        <v>1</v>
      </c>
      <c r="P17" s="28" t="str">
        <f t="shared" si="9"/>
        <v>Sangat terampil menyelesaikan masalah aturan pencacahan (aturan penjumlahan, aturan perkalian, permutasi, dan kombinasi) dan menentukan peluang kejadian majemuk, namun perlu peningkatan pada menyelesaikan masalah peluang kejadian bersyarat</v>
      </c>
      <c r="Q17" s="39"/>
      <c r="R17" s="82" t="s">
        <v>8</v>
      </c>
      <c r="S17" s="18"/>
      <c r="T17" s="79">
        <v>85</v>
      </c>
      <c r="U17" s="79">
        <v>84</v>
      </c>
      <c r="V17" s="1"/>
      <c r="W17" s="1"/>
      <c r="X17" s="1"/>
      <c r="Y17" s="1"/>
      <c r="Z17" s="1"/>
      <c r="AA17" s="1"/>
      <c r="AB17" s="1"/>
      <c r="AC17" s="1"/>
      <c r="AD17" s="1"/>
      <c r="AE17" s="18"/>
      <c r="AF17" s="79">
        <v>85</v>
      </c>
      <c r="AG17" s="79">
        <v>99</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78" t="s">
        <v>155</v>
      </c>
      <c r="FI17" s="78" t="s">
        <v>156</v>
      </c>
      <c r="FJ17" s="41">
        <v>59743</v>
      </c>
      <c r="FK17" s="41">
        <v>59753</v>
      </c>
    </row>
    <row r="18" spans="1:167" x14ac:dyDescent="0.25">
      <c r="A18" s="19">
        <v>8</v>
      </c>
      <c r="B18" s="19">
        <v>132681</v>
      </c>
      <c r="C18" s="19" t="s">
        <v>72</v>
      </c>
      <c r="D18" s="18"/>
      <c r="E18" s="28">
        <f t="shared" si="0"/>
        <v>90</v>
      </c>
      <c r="F18" s="28" t="str">
        <f t="shared" si="1"/>
        <v>A</v>
      </c>
      <c r="G18" s="28">
        <f t="shared" si="2"/>
        <v>90</v>
      </c>
      <c r="H18" s="28" t="str">
        <f t="shared" si="3"/>
        <v>A</v>
      </c>
      <c r="I18" s="36">
        <v>1</v>
      </c>
      <c r="J18" s="28" t="str">
        <f t="shared" si="4"/>
        <v>Memiliki kemampuan menganalisis aturan pencacahan (aturan penjumlahan, aturan perkalian, permutasi, dan kombinasi) dan menentukan peluang kejadian majemuk, namun perlu peningkatan pada menentukan peluang kejadian bersyarat</v>
      </c>
      <c r="K18" s="28">
        <f t="shared" si="5"/>
        <v>97</v>
      </c>
      <c r="L18" s="28" t="str">
        <f t="shared" si="6"/>
        <v>A</v>
      </c>
      <c r="M18" s="28">
        <f t="shared" si="7"/>
        <v>97</v>
      </c>
      <c r="N18" s="28" t="str">
        <f t="shared" si="8"/>
        <v>A</v>
      </c>
      <c r="O18" s="36">
        <v>1</v>
      </c>
      <c r="P18" s="28" t="str">
        <f t="shared" si="9"/>
        <v>Sangat terampil menyelesaikan masalah aturan pencacahan (aturan penjumlahan, aturan perkalian, permutasi, dan kombinasi) dan menentukan peluang kejadian majemuk, namun perlu peningkatan pada menyelesaikan masalah peluang kejadian bersyarat</v>
      </c>
      <c r="Q18" s="39"/>
      <c r="R18" s="82" t="s">
        <v>8</v>
      </c>
      <c r="S18" s="18"/>
      <c r="T18" s="79">
        <v>87</v>
      </c>
      <c r="U18" s="79">
        <v>93</v>
      </c>
      <c r="V18" s="1"/>
      <c r="W18" s="1"/>
      <c r="X18" s="1"/>
      <c r="Y18" s="1"/>
      <c r="Z18" s="1"/>
      <c r="AA18" s="1"/>
      <c r="AB18" s="1"/>
      <c r="AC18" s="1"/>
      <c r="AD18" s="1"/>
      <c r="AE18" s="18"/>
      <c r="AF18" s="79">
        <v>95</v>
      </c>
      <c r="AG18" s="79">
        <v>99</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78"/>
      <c r="FI18" s="78"/>
      <c r="FJ18" s="41"/>
      <c r="FK18" s="41"/>
    </row>
    <row r="19" spans="1:167" x14ac:dyDescent="0.25">
      <c r="A19" s="19">
        <v>9</v>
      </c>
      <c r="B19" s="19">
        <v>132697</v>
      </c>
      <c r="C19" s="19" t="s">
        <v>73</v>
      </c>
      <c r="D19" s="18"/>
      <c r="E19" s="28">
        <f t="shared" si="0"/>
        <v>87</v>
      </c>
      <c r="F19" s="28" t="str">
        <f t="shared" si="1"/>
        <v>A</v>
      </c>
      <c r="G19" s="28">
        <f t="shared" si="2"/>
        <v>87</v>
      </c>
      <c r="H19" s="28" t="str">
        <f t="shared" si="3"/>
        <v>A</v>
      </c>
      <c r="I19" s="36">
        <v>1</v>
      </c>
      <c r="J19" s="28" t="str">
        <f t="shared" si="4"/>
        <v>Memiliki kemampuan menganalisis aturan pencacahan (aturan penjumlahan, aturan perkalian, permutasi, dan kombinasi) dan menentukan peluang kejadian majemuk, namun perlu peningkatan pada menentukan peluang kejadian bersyarat</v>
      </c>
      <c r="K19" s="28">
        <f t="shared" si="5"/>
        <v>91.5</v>
      </c>
      <c r="L19" s="28" t="str">
        <f t="shared" si="6"/>
        <v>A</v>
      </c>
      <c r="M19" s="28">
        <f t="shared" si="7"/>
        <v>91.5</v>
      </c>
      <c r="N19" s="28" t="str">
        <f t="shared" si="8"/>
        <v>A</v>
      </c>
      <c r="O19" s="36">
        <v>1</v>
      </c>
      <c r="P19" s="28" t="str">
        <f t="shared" si="9"/>
        <v>Sangat terampil menyelesaikan masalah aturan pencacahan (aturan penjumlahan, aturan perkalian, permutasi, dan kombinasi) dan menentukan peluang kejadian majemuk, namun perlu peningkatan pada menyelesaikan masalah peluang kejadian bersyarat</v>
      </c>
      <c r="Q19" s="39"/>
      <c r="R19" s="82" t="s">
        <v>8</v>
      </c>
      <c r="S19" s="18"/>
      <c r="T19" s="79">
        <v>85</v>
      </c>
      <c r="U19" s="79">
        <v>89</v>
      </c>
      <c r="V19" s="1"/>
      <c r="W19" s="1"/>
      <c r="X19" s="1"/>
      <c r="Y19" s="1"/>
      <c r="Z19" s="1"/>
      <c r="AA19" s="1"/>
      <c r="AB19" s="1"/>
      <c r="AC19" s="1"/>
      <c r="AD19" s="1"/>
      <c r="AE19" s="18"/>
      <c r="AF19" s="79">
        <v>84</v>
      </c>
      <c r="AG19" s="79">
        <v>99</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59744</v>
      </c>
      <c r="FK19" s="41">
        <v>59754</v>
      </c>
    </row>
    <row r="20" spans="1:167" x14ac:dyDescent="0.25">
      <c r="A20" s="19">
        <v>10</v>
      </c>
      <c r="B20" s="19">
        <v>132713</v>
      </c>
      <c r="C20" s="19" t="s">
        <v>74</v>
      </c>
      <c r="D20" s="18"/>
      <c r="E20" s="28">
        <f t="shared" si="0"/>
        <v>87</v>
      </c>
      <c r="F20" s="28" t="str">
        <f t="shared" si="1"/>
        <v>A</v>
      </c>
      <c r="G20" s="28">
        <f t="shared" si="2"/>
        <v>87</v>
      </c>
      <c r="H20" s="28" t="str">
        <f t="shared" si="3"/>
        <v>A</v>
      </c>
      <c r="I20" s="36">
        <v>1</v>
      </c>
      <c r="J20" s="28" t="str">
        <f t="shared" si="4"/>
        <v>Memiliki kemampuan menganalisis aturan pencacahan (aturan penjumlahan, aturan perkalian, permutasi, dan kombinasi) dan menentukan peluang kejadian majemuk, namun perlu peningkatan pada menentukan peluang kejadian bersyarat</v>
      </c>
      <c r="K20" s="28">
        <f t="shared" si="5"/>
        <v>92</v>
      </c>
      <c r="L20" s="28" t="str">
        <f t="shared" si="6"/>
        <v>A</v>
      </c>
      <c r="M20" s="28">
        <f t="shared" si="7"/>
        <v>92</v>
      </c>
      <c r="N20" s="28" t="str">
        <f t="shared" si="8"/>
        <v>A</v>
      </c>
      <c r="O20" s="36">
        <v>1</v>
      </c>
      <c r="P20" s="28" t="str">
        <f t="shared" si="9"/>
        <v>Sangat terampil menyelesaikan masalah aturan pencacahan (aturan penjumlahan, aturan perkalian, permutasi, dan kombinasi) dan menentukan peluang kejadian majemuk, namun perlu peningkatan pada menyelesaikan masalah peluang kejadian bersyarat</v>
      </c>
      <c r="Q20" s="39"/>
      <c r="R20" s="82" t="s">
        <v>8</v>
      </c>
      <c r="S20" s="18"/>
      <c r="T20" s="79">
        <v>85</v>
      </c>
      <c r="U20" s="79">
        <v>89</v>
      </c>
      <c r="V20" s="1"/>
      <c r="W20" s="1"/>
      <c r="X20" s="1"/>
      <c r="Y20" s="1"/>
      <c r="Z20" s="1"/>
      <c r="AA20" s="1"/>
      <c r="AB20" s="1"/>
      <c r="AC20" s="1"/>
      <c r="AD20" s="1"/>
      <c r="AE20" s="18"/>
      <c r="AF20" s="79">
        <v>85</v>
      </c>
      <c r="AG20" s="79">
        <v>99</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132729</v>
      </c>
      <c r="C21" s="19" t="s">
        <v>75</v>
      </c>
      <c r="D21" s="18"/>
      <c r="E21" s="28">
        <f t="shared" si="0"/>
        <v>82</v>
      </c>
      <c r="F21" s="28" t="str">
        <f t="shared" si="1"/>
        <v>B</v>
      </c>
      <c r="G21" s="28">
        <f t="shared" si="2"/>
        <v>82</v>
      </c>
      <c r="H21" s="28" t="str">
        <f t="shared" si="3"/>
        <v>B</v>
      </c>
      <c r="I21" s="36">
        <v>2</v>
      </c>
      <c r="J21"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21" s="28">
        <f t="shared" si="5"/>
        <v>82</v>
      </c>
      <c r="L21" s="28" t="str">
        <f t="shared" si="6"/>
        <v>B</v>
      </c>
      <c r="M21" s="28">
        <f t="shared" si="7"/>
        <v>82</v>
      </c>
      <c r="N21" s="28" t="str">
        <f t="shared" si="8"/>
        <v>B</v>
      </c>
      <c r="O21" s="36">
        <v>2</v>
      </c>
      <c r="P21"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21" s="39"/>
      <c r="R21" s="82" t="s">
        <v>8</v>
      </c>
      <c r="S21" s="18"/>
      <c r="T21" s="79">
        <v>84</v>
      </c>
      <c r="U21" s="79">
        <v>80</v>
      </c>
      <c r="V21" s="1"/>
      <c r="W21" s="1"/>
      <c r="X21" s="1"/>
      <c r="Y21" s="1"/>
      <c r="Z21" s="1"/>
      <c r="AA21" s="1"/>
      <c r="AB21" s="1"/>
      <c r="AC21" s="1"/>
      <c r="AD21" s="1"/>
      <c r="AE21" s="18"/>
      <c r="AF21" s="79">
        <v>84</v>
      </c>
      <c r="AG21" s="79">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59745</v>
      </c>
      <c r="FK21" s="41">
        <v>59755</v>
      </c>
    </row>
    <row r="22" spans="1:167" x14ac:dyDescent="0.25">
      <c r="A22" s="19">
        <v>12</v>
      </c>
      <c r="B22" s="19">
        <v>132745</v>
      </c>
      <c r="C22" s="19" t="s">
        <v>76</v>
      </c>
      <c r="D22" s="18"/>
      <c r="E22" s="28">
        <f t="shared" si="0"/>
        <v>88</v>
      </c>
      <c r="F22" s="28" t="str">
        <f t="shared" si="1"/>
        <v>A</v>
      </c>
      <c r="G22" s="28">
        <f t="shared" si="2"/>
        <v>88</v>
      </c>
      <c r="H22" s="28" t="str">
        <f t="shared" si="3"/>
        <v>A</v>
      </c>
      <c r="I22" s="36">
        <v>1</v>
      </c>
      <c r="J22" s="28" t="str">
        <f t="shared" si="4"/>
        <v>Memiliki kemampuan menganalisis aturan pencacahan (aturan penjumlahan, aturan perkalian, permutasi, dan kombinasi) dan menentukan peluang kejadian majemuk, namun perlu peningkatan pada menentukan peluang kejadian bersyarat</v>
      </c>
      <c r="K22" s="28">
        <f t="shared" si="5"/>
        <v>86</v>
      </c>
      <c r="L22" s="28" t="str">
        <f t="shared" si="6"/>
        <v>A</v>
      </c>
      <c r="M22" s="28">
        <f t="shared" si="7"/>
        <v>86</v>
      </c>
      <c r="N22" s="28" t="str">
        <f t="shared" si="8"/>
        <v>A</v>
      </c>
      <c r="O22" s="36">
        <v>1</v>
      </c>
      <c r="P22" s="28" t="str">
        <f t="shared" si="9"/>
        <v>Sangat terampil menyelesaikan masalah aturan pencacahan (aturan penjumlahan, aturan perkalian, permutasi, dan kombinasi) dan menentukan peluang kejadian majemuk, namun perlu peningkatan pada menyelesaikan masalah peluang kejadian bersyarat</v>
      </c>
      <c r="Q22" s="39"/>
      <c r="R22" s="82" t="s">
        <v>8</v>
      </c>
      <c r="S22" s="18"/>
      <c r="T22" s="79">
        <v>89</v>
      </c>
      <c r="U22" s="79">
        <v>87</v>
      </c>
      <c r="V22" s="1"/>
      <c r="W22" s="1"/>
      <c r="X22" s="1"/>
      <c r="Y22" s="1"/>
      <c r="Z22" s="1"/>
      <c r="AA22" s="1"/>
      <c r="AB22" s="1"/>
      <c r="AC22" s="1"/>
      <c r="AD22" s="1"/>
      <c r="AE22" s="18"/>
      <c r="AF22" s="79">
        <v>80</v>
      </c>
      <c r="AG22" s="79">
        <v>92</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132761</v>
      </c>
      <c r="C23" s="19" t="s">
        <v>77</v>
      </c>
      <c r="D23" s="18"/>
      <c r="E23" s="28">
        <f t="shared" si="0"/>
        <v>89</v>
      </c>
      <c r="F23" s="28" t="str">
        <f t="shared" si="1"/>
        <v>A</v>
      </c>
      <c r="G23" s="28">
        <f t="shared" si="2"/>
        <v>89</v>
      </c>
      <c r="H23" s="28" t="str">
        <f t="shared" si="3"/>
        <v>A</v>
      </c>
      <c r="I23" s="36">
        <v>1</v>
      </c>
      <c r="J23" s="28" t="str">
        <f t="shared" si="4"/>
        <v>Memiliki kemampuan menganalisis aturan pencacahan (aturan penjumlahan, aturan perkalian, permutasi, dan kombinasi) dan menentukan peluang kejadian majemuk, namun perlu peningkatan pada menentukan peluang kejadian bersyarat</v>
      </c>
      <c r="K23" s="28">
        <f t="shared" si="5"/>
        <v>90</v>
      </c>
      <c r="L23" s="28" t="str">
        <f t="shared" si="6"/>
        <v>A</v>
      </c>
      <c r="M23" s="28">
        <f t="shared" si="7"/>
        <v>90</v>
      </c>
      <c r="N23" s="28" t="str">
        <f t="shared" si="8"/>
        <v>A</v>
      </c>
      <c r="O23" s="36">
        <v>1</v>
      </c>
      <c r="P23" s="28" t="str">
        <f t="shared" si="9"/>
        <v>Sangat terampil menyelesaikan masalah aturan pencacahan (aturan penjumlahan, aturan perkalian, permutasi, dan kombinasi) dan menentukan peluang kejadian majemuk, namun perlu peningkatan pada menyelesaikan masalah peluang kejadian bersyarat</v>
      </c>
      <c r="Q23" s="39"/>
      <c r="R23" s="82" t="s">
        <v>8</v>
      </c>
      <c r="S23" s="18"/>
      <c r="T23" s="79">
        <v>86</v>
      </c>
      <c r="U23" s="79">
        <v>91</v>
      </c>
      <c r="V23" s="1"/>
      <c r="W23" s="1"/>
      <c r="X23" s="1"/>
      <c r="Y23" s="1"/>
      <c r="Z23" s="1"/>
      <c r="AA23" s="1"/>
      <c r="AB23" s="1"/>
      <c r="AC23" s="1"/>
      <c r="AD23" s="1"/>
      <c r="AE23" s="18"/>
      <c r="AF23" s="79">
        <v>82</v>
      </c>
      <c r="AG23" s="79">
        <v>98</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59746</v>
      </c>
      <c r="FK23" s="41">
        <v>59756</v>
      </c>
    </row>
    <row r="24" spans="1:167" x14ac:dyDescent="0.25">
      <c r="A24" s="19">
        <v>14</v>
      </c>
      <c r="B24" s="19">
        <v>132777</v>
      </c>
      <c r="C24" s="19" t="s">
        <v>78</v>
      </c>
      <c r="D24" s="18"/>
      <c r="E24" s="28">
        <f t="shared" si="0"/>
        <v>89</v>
      </c>
      <c r="F24" s="28" t="str">
        <f t="shared" si="1"/>
        <v>A</v>
      </c>
      <c r="G24" s="28">
        <f t="shared" si="2"/>
        <v>89</v>
      </c>
      <c r="H24" s="28" t="str">
        <f t="shared" si="3"/>
        <v>A</v>
      </c>
      <c r="I24" s="36">
        <v>1</v>
      </c>
      <c r="J24" s="28" t="str">
        <f t="shared" si="4"/>
        <v>Memiliki kemampuan menganalisis aturan pencacahan (aturan penjumlahan, aturan perkalian, permutasi, dan kombinasi) dan menentukan peluang kejadian majemuk, namun perlu peningkatan pada menentukan peluang kejadian bersyarat</v>
      </c>
      <c r="K24" s="28">
        <f t="shared" si="5"/>
        <v>97</v>
      </c>
      <c r="L24" s="28" t="str">
        <f t="shared" si="6"/>
        <v>A</v>
      </c>
      <c r="M24" s="28">
        <f t="shared" si="7"/>
        <v>97</v>
      </c>
      <c r="N24" s="28" t="str">
        <f t="shared" si="8"/>
        <v>A</v>
      </c>
      <c r="O24" s="36">
        <v>1</v>
      </c>
      <c r="P24" s="28" t="str">
        <f t="shared" si="9"/>
        <v>Sangat terampil menyelesaikan masalah aturan pencacahan (aturan penjumlahan, aturan perkalian, permutasi, dan kombinasi) dan menentukan peluang kejadian majemuk, namun perlu peningkatan pada menyelesaikan masalah peluang kejadian bersyarat</v>
      </c>
      <c r="Q24" s="39"/>
      <c r="R24" s="82" t="s">
        <v>8</v>
      </c>
      <c r="S24" s="18"/>
      <c r="T24" s="79">
        <v>88</v>
      </c>
      <c r="U24" s="79">
        <v>90</v>
      </c>
      <c r="V24" s="1"/>
      <c r="W24" s="1"/>
      <c r="X24" s="1"/>
      <c r="Y24" s="1"/>
      <c r="Z24" s="1"/>
      <c r="AA24" s="1"/>
      <c r="AB24" s="1"/>
      <c r="AC24" s="1"/>
      <c r="AD24" s="1"/>
      <c r="AE24" s="18"/>
      <c r="AF24" s="79">
        <v>95</v>
      </c>
      <c r="AG24" s="79">
        <v>99</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132793</v>
      </c>
      <c r="C25" s="19" t="s">
        <v>79</v>
      </c>
      <c r="D25" s="18"/>
      <c r="E25" s="28">
        <f t="shared" si="0"/>
        <v>87</v>
      </c>
      <c r="F25" s="28" t="str">
        <f t="shared" si="1"/>
        <v>A</v>
      </c>
      <c r="G25" s="28">
        <f t="shared" si="2"/>
        <v>87</v>
      </c>
      <c r="H25" s="28" t="str">
        <f t="shared" si="3"/>
        <v>A</v>
      </c>
      <c r="I25" s="36">
        <v>1</v>
      </c>
      <c r="J25" s="28" t="str">
        <f t="shared" si="4"/>
        <v>Memiliki kemampuan menganalisis aturan pencacahan (aturan penjumlahan, aturan perkalian, permutasi, dan kombinasi) dan menentukan peluang kejadian majemuk, namun perlu peningkatan pada menentukan peluang kejadian bersyarat</v>
      </c>
      <c r="K25" s="28">
        <f t="shared" si="5"/>
        <v>88.5</v>
      </c>
      <c r="L25" s="28" t="str">
        <f t="shared" si="6"/>
        <v>A</v>
      </c>
      <c r="M25" s="28">
        <f t="shared" si="7"/>
        <v>88.5</v>
      </c>
      <c r="N25" s="28" t="str">
        <f t="shared" si="8"/>
        <v>A</v>
      </c>
      <c r="O25" s="36">
        <v>1</v>
      </c>
      <c r="P25" s="28" t="str">
        <f t="shared" si="9"/>
        <v>Sangat terampil menyelesaikan masalah aturan pencacahan (aturan penjumlahan, aturan perkalian, permutasi, dan kombinasi) dan menentukan peluang kejadian majemuk, namun perlu peningkatan pada menyelesaikan masalah peluang kejadian bersyarat</v>
      </c>
      <c r="Q25" s="39"/>
      <c r="R25" s="82" t="s">
        <v>8</v>
      </c>
      <c r="S25" s="18"/>
      <c r="T25" s="79">
        <v>85</v>
      </c>
      <c r="U25" s="79">
        <v>89</v>
      </c>
      <c r="V25" s="1"/>
      <c r="W25" s="1"/>
      <c r="X25" s="1"/>
      <c r="Y25" s="1"/>
      <c r="Z25" s="1"/>
      <c r="AA25" s="1"/>
      <c r="AB25" s="1"/>
      <c r="AC25" s="1"/>
      <c r="AD25" s="1"/>
      <c r="AE25" s="18"/>
      <c r="AF25" s="79">
        <v>80</v>
      </c>
      <c r="AG25" s="79">
        <v>97</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59747</v>
      </c>
      <c r="FK25" s="41">
        <v>59757</v>
      </c>
    </row>
    <row r="26" spans="1:167" x14ac:dyDescent="0.25">
      <c r="A26" s="19">
        <v>16</v>
      </c>
      <c r="B26" s="19">
        <v>132809</v>
      </c>
      <c r="C26" s="19" t="s">
        <v>81</v>
      </c>
      <c r="D26" s="18"/>
      <c r="E26" s="28">
        <f t="shared" si="0"/>
        <v>86</v>
      </c>
      <c r="F26" s="28" t="str">
        <f t="shared" si="1"/>
        <v>A</v>
      </c>
      <c r="G26" s="28">
        <f t="shared" si="2"/>
        <v>86</v>
      </c>
      <c r="H26" s="28" t="str">
        <f t="shared" si="3"/>
        <v>A</v>
      </c>
      <c r="I26" s="36">
        <v>1</v>
      </c>
      <c r="J26" s="28" t="str">
        <f t="shared" si="4"/>
        <v>Memiliki kemampuan menganalisis aturan pencacahan (aturan penjumlahan, aturan perkalian, permutasi, dan kombinasi) dan menentukan peluang kejadian majemuk, namun perlu peningkatan pada menentukan peluang kejadian bersyarat</v>
      </c>
      <c r="K26" s="28">
        <f t="shared" si="5"/>
        <v>91</v>
      </c>
      <c r="L26" s="28" t="str">
        <f t="shared" si="6"/>
        <v>A</v>
      </c>
      <c r="M26" s="28">
        <f t="shared" si="7"/>
        <v>91</v>
      </c>
      <c r="N26" s="28" t="str">
        <f t="shared" si="8"/>
        <v>A</v>
      </c>
      <c r="O26" s="36">
        <v>1</v>
      </c>
      <c r="P26" s="28" t="str">
        <f t="shared" si="9"/>
        <v>Sangat terampil menyelesaikan masalah aturan pencacahan (aturan penjumlahan, aturan perkalian, permutasi, dan kombinasi) dan menentukan peluang kejadian majemuk, namun perlu peningkatan pada menyelesaikan masalah peluang kejadian bersyarat</v>
      </c>
      <c r="Q26" s="39"/>
      <c r="R26" s="82" t="s">
        <v>8</v>
      </c>
      <c r="S26" s="18"/>
      <c r="T26" s="79">
        <v>84</v>
      </c>
      <c r="U26" s="79">
        <v>88</v>
      </c>
      <c r="V26" s="1"/>
      <c r="W26" s="1"/>
      <c r="X26" s="1"/>
      <c r="Y26" s="1"/>
      <c r="Z26" s="1"/>
      <c r="AA26" s="1"/>
      <c r="AB26" s="1"/>
      <c r="AC26" s="1"/>
      <c r="AD26" s="1"/>
      <c r="AE26" s="18"/>
      <c r="AF26" s="79">
        <v>84</v>
      </c>
      <c r="AG26" s="79">
        <v>98</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132825</v>
      </c>
      <c r="C27" s="19" t="s">
        <v>82</v>
      </c>
      <c r="D27" s="18"/>
      <c r="E27" s="28">
        <f t="shared" si="0"/>
        <v>86</v>
      </c>
      <c r="F27" s="28" t="str">
        <f t="shared" si="1"/>
        <v>A</v>
      </c>
      <c r="G27" s="28">
        <f t="shared" si="2"/>
        <v>86</v>
      </c>
      <c r="H27" s="28" t="str">
        <f t="shared" si="3"/>
        <v>A</v>
      </c>
      <c r="I27" s="36">
        <v>1</v>
      </c>
      <c r="J27" s="28" t="str">
        <f t="shared" si="4"/>
        <v>Memiliki kemampuan menganalisis aturan pencacahan (aturan penjumlahan, aturan perkalian, permutasi, dan kombinasi) dan menentukan peluang kejadian majemuk, namun perlu peningkatan pada menentukan peluang kejadian bersyarat</v>
      </c>
      <c r="K27" s="28">
        <f t="shared" si="5"/>
        <v>88</v>
      </c>
      <c r="L27" s="28" t="str">
        <f t="shared" si="6"/>
        <v>A</v>
      </c>
      <c r="M27" s="28">
        <f t="shared" si="7"/>
        <v>88</v>
      </c>
      <c r="N27" s="28" t="str">
        <f t="shared" si="8"/>
        <v>A</v>
      </c>
      <c r="O27" s="36">
        <v>1</v>
      </c>
      <c r="P27" s="28" t="str">
        <f t="shared" si="9"/>
        <v>Sangat terampil menyelesaikan masalah aturan pencacahan (aturan penjumlahan, aturan perkalian, permutasi, dan kombinasi) dan menentukan peluang kejadian majemuk, namun perlu peningkatan pada menyelesaikan masalah peluang kejadian bersyarat</v>
      </c>
      <c r="Q27" s="39"/>
      <c r="R27" s="82" t="s">
        <v>8</v>
      </c>
      <c r="S27" s="18"/>
      <c r="T27" s="79">
        <v>84</v>
      </c>
      <c r="U27" s="79">
        <v>87</v>
      </c>
      <c r="V27" s="1"/>
      <c r="W27" s="1"/>
      <c r="X27" s="1"/>
      <c r="Y27" s="1"/>
      <c r="Z27" s="1"/>
      <c r="AA27" s="1"/>
      <c r="AB27" s="1"/>
      <c r="AC27" s="1"/>
      <c r="AD27" s="1"/>
      <c r="AE27" s="18"/>
      <c r="AF27" s="79">
        <v>80</v>
      </c>
      <c r="AG27" s="79">
        <v>96</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59748</v>
      </c>
      <c r="FK27" s="41">
        <v>59758</v>
      </c>
    </row>
    <row r="28" spans="1:167" x14ac:dyDescent="0.25">
      <c r="A28" s="19">
        <v>18</v>
      </c>
      <c r="B28" s="19">
        <v>132841</v>
      </c>
      <c r="C28" s="19" t="s">
        <v>83</v>
      </c>
      <c r="D28" s="18"/>
      <c r="E28" s="28">
        <f t="shared" si="0"/>
        <v>87</v>
      </c>
      <c r="F28" s="28" t="str">
        <f t="shared" si="1"/>
        <v>A</v>
      </c>
      <c r="G28" s="28">
        <f t="shared" si="2"/>
        <v>87</v>
      </c>
      <c r="H28" s="28" t="str">
        <f t="shared" si="3"/>
        <v>A</v>
      </c>
      <c r="I28" s="36">
        <v>1</v>
      </c>
      <c r="J28" s="28" t="str">
        <f t="shared" si="4"/>
        <v>Memiliki kemampuan menganalisis aturan pencacahan (aturan penjumlahan, aturan perkalian, permutasi, dan kombinasi) dan menentukan peluang kejadian majemuk, namun perlu peningkatan pada menentukan peluang kejadian bersyarat</v>
      </c>
      <c r="K28" s="28">
        <f t="shared" si="5"/>
        <v>85.5</v>
      </c>
      <c r="L28" s="28" t="str">
        <f t="shared" si="6"/>
        <v>A</v>
      </c>
      <c r="M28" s="28">
        <f t="shared" si="7"/>
        <v>85.5</v>
      </c>
      <c r="N28" s="28" t="str">
        <f t="shared" si="8"/>
        <v>A</v>
      </c>
      <c r="O28" s="36">
        <v>1</v>
      </c>
      <c r="P28" s="28" t="str">
        <f t="shared" si="9"/>
        <v>Sangat terampil menyelesaikan masalah aturan pencacahan (aturan penjumlahan, aturan perkalian, permutasi, dan kombinasi) dan menentukan peluang kejadian majemuk, namun perlu peningkatan pada menyelesaikan masalah peluang kejadian bersyarat</v>
      </c>
      <c r="Q28" s="39"/>
      <c r="R28" s="82" t="s">
        <v>8</v>
      </c>
      <c r="S28" s="18"/>
      <c r="T28" s="79">
        <v>86</v>
      </c>
      <c r="U28" s="79">
        <v>87</v>
      </c>
      <c r="V28" s="1"/>
      <c r="W28" s="1"/>
      <c r="X28" s="1"/>
      <c r="Y28" s="1"/>
      <c r="Z28" s="1"/>
      <c r="AA28" s="1"/>
      <c r="AB28" s="1"/>
      <c r="AC28" s="1"/>
      <c r="AD28" s="1"/>
      <c r="AE28" s="18"/>
      <c r="AF28" s="79">
        <v>80</v>
      </c>
      <c r="AG28" s="79">
        <v>91</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132857</v>
      </c>
      <c r="C29" s="19" t="s">
        <v>84</v>
      </c>
      <c r="D29" s="18"/>
      <c r="E29" s="28">
        <f t="shared" si="0"/>
        <v>87</v>
      </c>
      <c r="F29" s="28" t="str">
        <f t="shared" si="1"/>
        <v>A</v>
      </c>
      <c r="G29" s="28">
        <f t="shared" si="2"/>
        <v>87</v>
      </c>
      <c r="H29" s="28" t="str">
        <f t="shared" si="3"/>
        <v>A</v>
      </c>
      <c r="I29" s="36">
        <v>1</v>
      </c>
      <c r="J29" s="28" t="str">
        <f t="shared" si="4"/>
        <v>Memiliki kemampuan menganalisis aturan pencacahan (aturan penjumlahan, aturan perkalian, permutasi, dan kombinasi) dan menentukan peluang kejadian majemuk, namun perlu peningkatan pada menentukan peluang kejadian bersyarat</v>
      </c>
      <c r="K29" s="28">
        <f t="shared" si="5"/>
        <v>85.5</v>
      </c>
      <c r="L29" s="28" t="str">
        <f t="shared" si="6"/>
        <v>A</v>
      </c>
      <c r="M29" s="28">
        <f t="shared" si="7"/>
        <v>85.5</v>
      </c>
      <c r="N29" s="28" t="str">
        <f t="shared" si="8"/>
        <v>A</v>
      </c>
      <c r="O29" s="36">
        <v>1</v>
      </c>
      <c r="P29" s="28" t="str">
        <f t="shared" si="9"/>
        <v>Sangat terampil menyelesaikan masalah aturan pencacahan (aturan penjumlahan, aturan perkalian, permutasi, dan kombinasi) dan menentukan peluang kejadian majemuk, namun perlu peningkatan pada menyelesaikan masalah peluang kejadian bersyarat</v>
      </c>
      <c r="Q29" s="39"/>
      <c r="R29" s="82" t="s">
        <v>8</v>
      </c>
      <c r="S29" s="18"/>
      <c r="T29" s="79">
        <v>85</v>
      </c>
      <c r="U29" s="79">
        <v>88</v>
      </c>
      <c r="V29" s="1"/>
      <c r="W29" s="1"/>
      <c r="X29" s="1"/>
      <c r="Y29" s="1"/>
      <c r="Z29" s="1"/>
      <c r="AA29" s="1"/>
      <c r="AB29" s="1"/>
      <c r="AC29" s="1"/>
      <c r="AD29" s="1"/>
      <c r="AE29" s="18"/>
      <c r="AF29" s="79">
        <v>84</v>
      </c>
      <c r="AG29" s="79">
        <v>87</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59749</v>
      </c>
      <c r="FK29" s="41">
        <v>59759</v>
      </c>
    </row>
    <row r="30" spans="1:167" x14ac:dyDescent="0.25">
      <c r="A30" s="19">
        <v>20</v>
      </c>
      <c r="B30" s="19">
        <v>132873</v>
      </c>
      <c r="C30" s="19" t="s">
        <v>85</v>
      </c>
      <c r="D30" s="18"/>
      <c r="E30" s="28">
        <f t="shared" si="0"/>
        <v>89</v>
      </c>
      <c r="F30" s="28" t="str">
        <f t="shared" si="1"/>
        <v>A</v>
      </c>
      <c r="G30" s="28">
        <f t="shared" si="2"/>
        <v>89</v>
      </c>
      <c r="H30" s="28" t="str">
        <f t="shared" si="3"/>
        <v>A</v>
      </c>
      <c r="I30" s="36">
        <v>1</v>
      </c>
      <c r="J30" s="28" t="str">
        <f t="shared" si="4"/>
        <v>Memiliki kemampuan menganalisis aturan pencacahan (aturan penjumlahan, aturan perkalian, permutasi, dan kombinasi) dan menentukan peluang kejadian majemuk, namun perlu peningkatan pada menentukan peluang kejadian bersyarat</v>
      </c>
      <c r="K30" s="28">
        <f t="shared" si="5"/>
        <v>93</v>
      </c>
      <c r="L30" s="28" t="str">
        <f t="shared" si="6"/>
        <v>A</v>
      </c>
      <c r="M30" s="28">
        <f t="shared" si="7"/>
        <v>93</v>
      </c>
      <c r="N30" s="28" t="str">
        <f t="shared" si="8"/>
        <v>A</v>
      </c>
      <c r="O30" s="36">
        <v>1</v>
      </c>
      <c r="P30" s="28" t="str">
        <f t="shared" si="9"/>
        <v>Sangat terampil menyelesaikan masalah aturan pencacahan (aturan penjumlahan, aturan perkalian, permutasi, dan kombinasi) dan menentukan peluang kejadian majemuk, namun perlu peningkatan pada menyelesaikan masalah peluang kejadian bersyarat</v>
      </c>
      <c r="Q30" s="39"/>
      <c r="R30" s="82" t="s">
        <v>8</v>
      </c>
      <c r="S30" s="18"/>
      <c r="T30" s="79">
        <v>91</v>
      </c>
      <c r="U30" s="79">
        <v>86</v>
      </c>
      <c r="V30" s="1"/>
      <c r="W30" s="1"/>
      <c r="X30" s="1"/>
      <c r="Y30" s="1"/>
      <c r="Z30" s="1"/>
      <c r="AA30" s="1"/>
      <c r="AB30" s="1"/>
      <c r="AC30" s="1"/>
      <c r="AD30" s="1"/>
      <c r="AE30" s="18"/>
      <c r="AF30" s="79">
        <v>89</v>
      </c>
      <c r="AG30" s="79">
        <v>97</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132889</v>
      </c>
      <c r="C31" s="19" t="s">
        <v>86</v>
      </c>
      <c r="D31" s="18"/>
      <c r="E31" s="28">
        <f t="shared" si="0"/>
        <v>95</v>
      </c>
      <c r="F31" s="28" t="str">
        <f t="shared" si="1"/>
        <v>A</v>
      </c>
      <c r="G31" s="28">
        <f t="shared" si="2"/>
        <v>95</v>
      </c>
      <c r="H31" s="28" t="str">
        <f t="shared" si="3"/>
        <v>A</v>
      </c>
      <c r="I31" s="36">
        <v>1</v>
      </c>
      <c r="J31" s="28" t="str">
        <f t="shared" si="4"/>
        <v>Memiliki kemampuan menganalisis aturan pencacahan (aturan penjumlahan, aturan perkalian, permutasi, dan kombinasi) dan menentukan peluang kejadian majemuk, namun perlu peningkatan pada menentukan peluang kejadian bersyarat</v>
      </c>
      <c r="K31" s="28">
        <f t="shared" si="5"/>
        <v>95.5</v>
      </c>
      <c r="L31" s="28" t="str">
        <f t="shared" si="6"/>
        <v>A</v>
      </c>
      <c r="M31" s="28">
        <f t="shared" si="7"/>
        <v>95.5</v>
      </c>
      <c r="N31" s="28" t="str">
        <f t="shared" si="8"/>
        <v>A</v>
      </c>
      <c r="O31" s="36">
        <v>1</v>
      </c>
      <c r="P31" s="28" t="str">
        <f t="shared" si="9"/>
        <v>Sangat terampil menyelesaikan masalah aturan pencacahan (aturan penjumlahan, aturan perkalian, permutasi, dan kombinasi) dan menentukan peluang kejadian majemuk, namun perlu peningkatan pada menyelesaikan masalah peluang kejadian bersyarat</v>
      </c>
      <c r="Q31" s="39"/>
      <c r="R31" s="82" t="s">
        <v>8</v>
      </c>
      <c r="S31" s="18"/>
      <c r="T31" s="79">
        <v>93</v>
      </c>
      <c r="U31" s="79">
        <v>96</v>
      </c>
      <c r="V31" s="1"/>
      <c r="W31" s="1"/>
      <c r="X31" s="1"/>
      <c r="Y31" s="1"/>
      <c r="Z31" s="1"/>
      <c r="AA31" s="1"/>
      <c r="AB31" s="1"/>
      <c r="AC31" s="1"/>
      <c r="AD31" s="1"/>
      <c r="AE31" s="18"/>
      <c r="AF31" s="79">
        <v>94</v>
      </c>
      <c r="AG31" s="79">
        <v>97</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59750</v>
      </c>
      <c r="FK31" s="41">
        <v>59760</v>
      </c>
    </row>
    <row r="32" spans="1:167" x14ac:dyDescent="0.25">
      <c r="A32" s="19">
        <v>22</v>
      </c>
      <c r="B32" s="19">
        <v>132905</v>
      </c>
      <c r="C32" s="19" t="s">
        <v>87</v>
      </c>
      <c r="D32" s="18"/>
      <c r="E32" s="28">
        <f t="shared" si="0"/>
        <v>86</v>
      </c>
      <c r="F32" s="28" t="str">
        <f t="shared" si="1"/>
        <v>A</v>
      </c>
      <c r="G32" s="28">
        <f t="shared" si="2"/>
        <v>86</v>
      </c>
      <c r="H32" s="28" t="str">
        <f t="shared" si="3"/>
        <v>A</v>
      </c>
      <c r="I32" s="36">
        <v>1</v>
      </c>
      <c r="J32" s="28" t="str">
        <f t="shared" si="4"/>
        <v>Memiliki kemampuan menganalisis aturan pencacahan (aturan penjumlahan, aturan perkalian, permutasi, dan kombinasi) dan menentukan peluang kejadian majemuk, namun perlu peningkatan pada menentukan peluang kejadian bersyarat</v>
      </c>
      <c r="K32" s="28">
        <f t="shared" si="5"/>
        <v>87.5</v>
      </c>
      <c r="L32" s="28" t="str">
        <f t="shared" si="6"/>
        <v>A</v>
      </c>
      <c r="M32" s="28">
        <f t="shared" si="7"/>
        <v>87.5</v>
      </c>
      <c r="N32" s="28" t="str">
        <f t="shared" si="8"/>
        <v>A</v>
      </c>
      <c r="O32" s="36">
        <v>1</v>
      </c>
      <c r="P32" s="28" t="str">
        <f t="shared" si="9"/>
        <v>Sangat terampil menyelesaikan masalah aturan pencacahan (aturan penjumlahan, aturan perkalian, permutasi, dan kombinasi) dan menentukan peluang kejadian majemuk, namun perlu peningkatan pada menyelesaikan masalah peluang kejadian bersyarat</v>
      </c>
      <c r="Q32" s="39"/>
      <c r="R32" s="82" t="s">
        <v>8</v>
      </c>
      <c r="S32" s="18"/>
      <c r="T32" s="79">
        <v>85</v>
      </c>
      <c r="U32" s="79">
        <v>87</v>
      </c>
      <c r="V32" s="1"/>
      <c r="W32" s="1"/>
      <c r="X32" s="1"/>
      <c r="Y32" s="1"/>
      <c r="Z32" s="1"/>
      <c r="AA32" s="1"/>
      <c r="AB32" s="1"/>
      <c r="AC32" s="1"/>
      <c r="AD32" s="1"/>
      <c r="AE32" s="18"/>
      <c r="AF32" s="79">
        <v>80</v>
      </c>
      <c r="AG32" s="79">
        <v>95</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132921</v>
      </c>
      <c r="C33" s="19" t="s">
        <v>88</v>
      </c>
      <c r="D33" s="18"/>
      <c r="E33" s="28">
        <f t="shared" si="0"/>
        <v>87</v>
      </c>
      <c r="F33" s="28" t="str">
        <f t="shared" si="1"/>
        <v>A</v>
      </c>
      <c r="G33" s="28">
        <f t="shared" si="2"/>
        <v>87</v>
      </c>
      <c r="H33" s="28" t="str">
        <f t="shared" si="3"/>
        <v>A</v>
      </c>
      <c r="I33" s="36">
        <v>1</v>
      </c>
      <c r="J33" s="28" t="str">
        <f t="shared" si="4"/>
        <v>Memiliki kemampuan menganalisis aturan pencacahan (aturan penjumlahan, aturan perkalian, permutasi, dan kombinasi) dan menentukan peluang kejadian majemuk, namun perlu peningkatan pada menentukan peluang kejadian bersyarat</v>
      </c>
      <c r="K33" s="28">
        <f t="shared" si="5"/>
        <v>90.5</v>
      </c>
      <c r="L33" s="28" t="str">
        <f t="shared" si="6"/>
        <v>A</v>
      </c>
      <c r="M33" s="28">
        <f t="shared" si="7"/>
        <v>90.5</v>
      </c>
      <c r="N33" s="28" t="str">
        <f t="shared" si="8"/>
        <v>A</v>
      </c>
      <c r="O33" s="36">
        <v>1</v>
      </c>
      <c r="P33" s="28" t="str">
        <f t="shared" si="9"/>
        <v>Sangat terampil menyelesaikan masalah aturan pencacahan (aturan penjumlahan, aturan perkalian, permutasi, dan kombinasi) dan menentukan peluang kejadian majemuk, namun perlu peningkatan pada menyelesaikan masalah peluang kejadian bersyarat</v>
      </c>
      <c r="Q33" s="39"/>
      <c r="R33" s="82" t="s">
        <v>8</v>
      </c>
      <c r="S33" s="18"/>
      <c r="T33" s="79">
        <v>86</v>
      </c>
      <c r="U33" s="79">
        <v>87</v>
      </c>
      <c r="V33" s="1"/>
      <c r="W33" s="1"/>
      <c r="X33" s="1"/>
      <c r="Y33" s="1"/>
      <c r="Z33" s="1"/>
      <c r="AA33" s="1"/>
      <c r="AB33" s="1"/>
      <c r="AC33" s="1"/>
      <c r="AD33" s="1"/>
      <c r="AE33" s="18"/>
      <c r="AF33" s="79">
        <v>84</v>
      </c>
      <c r="AG33" s="79">
        <v>97</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132937</v>
      </c>
      <c r="C34" s="19" t="s">
        <v>89</v>
      </c>
      <c r="D34" s="18"/>
      <c r="E34" s="28">
        <f t="shared" si="0"/>
        <v>94</v>
      </c>
      <c r="F34" s="28" t="str">
        <f t="shared" si="1"/>
        <v>A</v>
      </c>
      <c r="G34" s="28">
        <f t="shared" si="2"/>
        <v>94</v>
      </c>
      <c r="H34" s="28" t="str">
        <f t="shared" si="3"/>
        <v>A</v>
      </c>
      <c r="I34" s="36">
        <v>1</v>
      </c>
      <c r="J34" s="28" t="str">
        <f t="shared" si="4"/>
        <v>Memiliki kemampuan menganalisis aturan pencacahan (aturan penjumlahan, aturan perkalian, permutasi, dan kombinasi) dan menentukan peluang kejadian majemuk, namun perlu peningkatan pada menentukan peluang kejadian bersyarat</v>
      </c>
      <c r="K34" s="28">
        <f t="shared" si="5"/>
        <v>90.5</v>
      </c>
      <c r="L34" s="28" t="str">
        <f t="shared" si="6"/>
        <v>A</v>
      </c>
      <c r="M34" s="28">
        <f t="shared" si="7"/>
        <v>90.5</v>
      </c>
      <c r="N34" s="28" t="str">
        <f t="shared" si="8"/>
        <v>A</v>
      </c>
      <c r="O34" s="36">
        <v>1</v>
      </c>
      <c r="P34" s="28" t="str">
        <f t="shared" si="9"/>
        <v>Sangat terampil menyelesaikan masalah aturan pencacahan (aturan penjumlahan, aturan perkalian, permutasi, dan kombinasi) dan menentukan peluang kejadian majemuk, namun perlu peningkatan pada menyelesaikan masalah peluang kejadian bersyarat</v>
      </c>
      <c r="Q34" s="39"/>
      <c r="R34" s="82" t="s">
        <v>8</v>
      </c>
      <c r="S34" s="18"/>
      <c r="T34" s="79">
        <v>89</v>
      </c>
      <c r="U34" s="79">
        <v>99</v>
      </c>
      <c r="V34" s="1"/>
      <c r="W34" s="1"/>
      <c r="X34" s="1"/>
      <c r="Y34" s="1"/>
      <c r="Z34" s="1"/>
      <c r="AA34" s="1"/>
      <c r="AB34" s="1"/>
      <c r="AC34" s="1"/>
      <c r="AD34" s="1"/>
      <c r="AE34" s="18"/>
      <c r="AF34" s="79">
        <v>84</v>
      </c>
      <c r="AG34" s="79">
        <v>97</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132953</v>
      </c>
      <c r="C35" s="19" t="s">
        <v>90</v>
      </c>
      <c r="D35" s="18"/>
      <c r="E35" s="28">
        <f t="shared" si="0"/>
        <v>84</v>
      </c>
      <c r="F35" s="28" t="str">
        <f t="shared" si="1"/>
        <v>B</v>
      </c>
      <c r="G35" s="28">
        <f t="shared" si="2"/>
        <v>84</v>
      </c>
      <c r="H35" s="28" t="str">
        <f t="shared" si="3"/>
        <v>B</v>
      </c>
      <c r="I35" s="36">
        <v>2</v>
      </c>
      <c r="J35"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5" s="28">
        <f t="shared" si="5"/>
        <v>86</v>
      </c>
      <c r="L35" s="28" t="str">
        <f t="shared" si="6"/>
        <v>A</v>
      </c>
      <c r="M35" s="28">
        <f t="shared" si="7"/>
        <v>86</v>
      </c>
      <c r="N35" s="28" t="str">
        <f t="shared" si="8"/>
        <v>A</v>
      </c>
      <c r="O35" s="36">
        <v>1</v>
      </c>
      <c r="P35" s="28" t="str">
        <f t="shared" si="9"/>
        <v>Sangat terampil menyelesaikan masalah aturan pencacahan (aturan penjumlahan, aturan perkalian, permutasi, dan kombinasi) dan menentukan peluang kejadian majemuk, namun perlu peningkatan pada menyelesaikan masalah peluang kejadian bersyarat</v>
      </c>
      <c r="Q35" s="39"/>
      <c r="R35" s="82" t="s">
        <v>8</v>
      </c>
      <c r="S35" s="18"/>
      <c r="T35" s="79">
        <v>84</v>
      </c>
      <c r="U35" s="79">
        <v>83</v>
      </c>
      <c r="V35" s="1"/>
      <c r="W35" s="1"/>
      <c r="X35" s="1"/>
      <c r="Y35" s="1"/>
      <c r="Z35" s="1"/>
      <c r="AA35" s="1"/>
      <c r="AB35" s="1"/>
      <c r="AC35" s="1"/>
      <c r="AD35" s="1"/>
      <c r="AE35" s="18"/>
      <c r="AF35" s="79">
        <v>80</v>
      </c>
      <c r="AG35" s="79">
        <v>92</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132969</v>
      </c>
      <c r="C36" s="19" t="s">
        <v>91</v>
      </c>
      <c r="D36" s="18"/>
      <c r="E36" s="28">
        <f t="shared" si="0"/>
        <v>88</v>
      </c>
      <c r="F36" s="28" t="str">
        <f t="shared" si="1"/>
        <v>A</v>
      </c>
      <c r="G36" s="28">
        <f t="shared" si="2"/>
        <v>88</v>
      </c>
      <c r="H36" s="28" t="str">
        <f t="shared" si="3"/>
        <v>A</v>
      </c>
      <c r="I36" s="36">
        <v>1</v>
      </c>
      <c r="J36" s="28" t="str">
        <f t="shared" si="4"/>
        <v>Memiliki kemampuan menganalisis aturan pencacahan (aturan penjumlahan, aturan perkalian, permutasi, dan kombinasi) dan menentukan peluang kejadian majemuk, namun perlu peningkatan pada menentukan peluang kejadian bersyarat</v>
      </c>
      <c r="K36" s="28">
        <f t="shared" si="5"/>
        <v>89.5</v>
      </c>
      <c r="L36" s="28" t="str">
        <f t="shared" si="6"/>
        <v>A</v>
      </c>
      <c r="M36" s="28">
        <f t="shared" si="7"/>
        <v>89.5</v>
      </c>
      <c r="N36" s="28" t="str">
        <f t="shared" si="8"/>
        <v>A</v>
      </c>
      <c r="O36" s="36">
        <v>1</v>
      </c>
      <c r="P36" s="28" t="str">
        <f t="shared" si="9"/>
        <v>Sangat terampil menyelesaikan masalah aturan pencacahan (aturan penjumlahan, aturan perkalian, permutasi, dan kombinasi) dan menentukan peluang kejadian majemuk, namun perlu peningkatan pada menyelesaikan masalah peluang kejadian bersyarat</v>
      </c>
      <c r="Q36" s="39"/>
      <c r="R36" s="82" t="s">
        <v>8</v>
      </c>
      <c r="S36" s="18"/>
      <c r="T36" s="79">
        <v>85</v>
      </c>
      <c r="U36" s="79">
        <v>90</v>
      </c>
      <c r="V36" s="1"/>
      <c r="W36" s="1"/>
      <c r="X36" s="1"/>
      <c r="Y36" s="1"/>
      <c r="Z36" s="1"/>
      <c r="AA36" s="1"/>
      <c r="AB36" s="1"/>
      <c r="AC36" s="1"/>
      <c r="AD36" s="1"/>
      <c r="AE36" s="18"/>
      <c r="AF36" s="79">
        <v>80</v>
      </c>
      <c r="AG36" s="79">
        <v>99</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132985</v>
      </c>
      <c r="C37" s="19" t="s">
        <v>92</v>
      </c>
      <c r="D37" s="18"/>
      <c r="E37" s="28">
        <f t="shared" si="0"/>
        <v>82</v>
      </c>
      <c r="F37" s="28" t="str">
        <f t="shared" si="1"/>
        <v>B</v>
      </c>
      <c r="G37" s="28">
        <f t="shared" si="2"/>
        <v>82</v>
      </c>
      <c r="H37" s="28" t="str">
        <f t="shared" si="3"/>
        <v>B</v>
      </c>
      <c r="I37" s="36">
        <v>2</v>
      </c>
      <c r="J37"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7" s="28">
        <f t="shared" si="5"/>
        <v>89</v>
      </c>
      <c r="L37" s="28" t="str">
        <f t="shared" si="6"/>
        <v>A</v>
      </c>
      <c r="M37" s="28">
        <f t="shared" si="7"/>
        <v>89</v>
      </c>
      <c r="N37" s="28" t="str">
        <f t="shared" si="8"/>
        <v>A</v>
      </c>
      <c r="O37" s="36">
        <v>1</v>
      </c>
      <c r="P37" s="28" t="str">
        <f t="shared" si="9"/>
        <v>Sangat terampil menyelesaikan masalah aturan pencacahan (aturan penjumlahan, aturan perkalian, permutasi, dan kombinasi) dan menentukan peluang kejadian majemuk, namun perlu peningkatan pada menyelesaikan masalah peluang kejadian bersyarat</v>
      </c>
      <c r="Q37" s="39"/>
      <c r="R37" s="82" t="s">
        <v>8</v>
      </c>
      <c r="S37" s="18"/>
      <c r="T37" s="79">
        <v>84</v>
      </c>
      <c r="U37" s="79">
        <v>80</v>
      </c>
      <c r="V37" s="1"/>
      <c r="W37" s="1"/>
      <c r="X37" s="1"/>
      <c r="Y37" s="1"/>
      <c r="Z37" s="1"/>
      <c r="AA37" s="1"/>
      <c r="AB37" s="1"/>
      <c r="AC37" s="1"/>
      <c r="AD37" s="1"/>
      <c r="AE37" s="18"/>
      <c r="AF37" s="79">
        <v>84</v>
      </c>
      <c r="AG37" s="79">
        <v>94</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133001</v>
      </c>
      <c r="C38" s="19" t="s">
        <v>93</v>
      </c>
      <c r="D38" s="18"/>
      <c r="E38" s="28">
        <f t="shared" si="0"/>
        <v>88</v>
      </c>
      <c r="F38" s="28" t="str">
        <f t="shared" si="1"/>
        <v>A</v>
      </c>
      <c r="G38" s="28">
        <f t="shared" si="2"/>
        <v>88</v>
      </c>
      <c r="H38" s="28" t="str">
        <f t="shared" si="3"/>
        <v>A</v>
      </c>
      <c r="I38" s="36">
        <v>1</v>
      </c>
      <c r="J38" s="28" t="str">
        <f t="shared" si="4"/>
        <v>Memiliki kemampuan menganalisis aturan pencacahan (aturan penjumlahan, aturan perkalian, permutasi, dan kombinasi) dan menentukan peluang kejadian majemuk, namun perlu peningkatan pada menentukan peluang kejadian bersyarat</v>
      </c>
      <c r="K38" s="28">
        <f t="shared" si="5"/>
        <v>89</v>
      </c>
      <c r="L38" s="28" t="str">
        <f t="shared" si="6"/>
        <v>A</v>
      </c>
      <c r="M38" s="28">
        <f t="shared" si="7"/>
        <v>89</v>
      </c>
      <c r="N38" s="28" t="str">
        <f t="shared" si="8"/>
        <v>A</v>
      </c>
      <c r="O38" s="36">
        <v>1</v>
      </c>
      <c r="P38" s="28" t="str">
        <f t="shared" si="9"/>
        <v>Sangat terampil menyelesaikan masalah aturan pencacahan (aturan penjumlahan, aturan perkalian, permutasi, dan kombinasi) dan menentukan peluang kejadian majemuk, namun perlu peningkatan pada menyelesaikan masalah peluang kejadian bersyarat</v>
      </c>
      <c r="Q38" s="39"/>
      <c r="R38" s="82" t="s">
        <v>8</v>
      </c>
      <c r="S38" s="18"/>
      <c r="T38" s="79">
        <v>84</v>
      </c>
      <c r="U38" s="79">
        <v>92</v>
      </c>
      <c r="V38" s="1"/>
      <c r="W38" s="1"/>
      <c r="X38" s="1"/>
      <c r="Y38" s="1"/>
      <c r="Z38" s="1"/>
      <c r="AA38" s="1"/>
      <c r="AB38" s="1"/>
      <c r="AC38" s="1"/>
      <c r="AD38" s="1"/>
      <c r="AE38" s="18"/>
      <c r="AF38" s="79">
        <v>80</v>
      </c>
      <c r="AG38" s="79">
        <v>98</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133017</v>
      </c>
      <c r="C39" s="19" t="s">
        <v>94</v>
      </c>
      <c r="D39" s="18"/>
      <c r="E39" s="28">
        <f t="shared" si="0"/>
        <v>94</v>
      </c>
      <c r="F39" s="28" t="str">
        <f t="shared" si="1"/>
        <v>A</v>
      </c>
      <c r="G39" s="28">
        <f t="shared" si="2"/>
        <v>94</v>
      </c>
      <c r="H39" s="28" t="str">
        <f t="shared" si="3"/>
        <v>A</v>
      </c>
      <c r="I39" s="36">
        <v>1</v>
      </c>
      <c r="J39" s="28" t="str">
        <f t="shared" si="4"/>
        <v>Memiliki kemampuan menganalisis aturan pencacahan (aturan penjumlahan, aturan perkalian, permutasi, dan kombinasi) dan menentukan peluang kejadian majemuk, namun perlu peningkatan pada menentukan peluang kejadian bersyarat</v>
      </c>
      <c r="K39" s="28">
        <f t="shared" si="5"/>
        <v>96</v>
      </c>
      <c r="L39" s="28" t="str">
        <f t="shared" si="6"/>
        <v>A</v>
      </c>
      <c r="M39" s="28">
        <f t="shared" si="7"/>
        <v>96</v>
      </c>
      <c r="N39" s="28" t="str">
        <f t="shared" si="8"/>
        <v>A</v>
      </c>
      <c r="O39" s="36">
        <v>1</v>
      </c>
      <c r="P39" s="28" t="str">
        <f t="shared" si="9"/>
        <v>Sangat terampil menyelesaikan masalah aturan pencacahan (aturan penjumlahan, aturan perkalian, permutasi, dan kombinasi) dan menentukan peluang kejadian majemuk, namun perlu peningkatan pada menyelesaikan masalah peluang kejadian bersyarat</v>
      </c>
      <c r="Q39" s="39"/>
      <c r="R39" s="82" t="s">
        <v>8</v>
      </c>
      <c r="S39" s="18"/>
      <c r="T39" s="79">
        <v>91</v>
      </c>
      <c r="U39" s="79">
        <v>96</v>
      </c>
      <c r="V39" s="1"/>
      <c r="W39" s="1"/>
      <c r="X39" s="1"/>
      <c r="Y39" s="1"/>
      <c r="Z39" s="1"/>
      <c r="AA39" s="1"/>
      <c r="AB39" s="1"/>
      <c r="AC39" s="1"/>
      <c r="AD39" s="1"/>
      <c r="AE39" s="18"/>
      <c r="AF39" s="79">
        <v>94</v>
      </c>
      <c r="AG39" s="79">
        <v>98</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133033</v>
      </c>
      <c r="C40" s="19" t="s">
        <v>95</v>
      </c>
      <c r="D40" s="18"/>
      <c r="E40" s="28">
        <f t="shared" si="0"/>
        <v>86</v>
      </c>
      <c r="F40" s="28" t="str">
        <f t="shared" si="1"/>
        <v>A</v>
      </c>
      <c r="G40" s="28">
        <f t="shared" si="2"/>
        <v>86</v>
      </c>
      <c r="H40" s="28" t="str">
        <f t="shared" si="3"/>
        <v>A</v>
      </c>
      <c r="I40" s="36">
        <v>1</v>
      </c>
      <c r="J40" s="28" t="str">
        <f t="shared" si="4"/>
        <v>Memiliki kemampuan menganalisis aturan pencacahan (aturan penjumlahan, aturan perkalian, permutasi, dan kombinasi) dan menentukan peluang kejadian majemuk, namun perlu peningkatan pada menentukan peluang kejadian bersyarat</v>
      </c>
      <c r="K40" s="28">
        <f t="shared" si="5"/>
        <v>82</v>
      </c>
      <c r="L40" s="28" t="str">
        <f t="shared" si="6"/>
        <v>B</v>
      </c>
      <c r="M40" s="28">
        <f t="shared" si="7"/>
        <v>82</v>
      </c>
      <c r="N40" s="28" t="str">
        <f t="shared" si="8"/>
        <v>B</v>
      </c>
      <c r="O40" s="36">
        <v>2</v>
      </c>
      <c r="P40"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40" s="39"/>
      <c r="R40" s="82" t="s">
        <v>8</v>
      </c>
      <c r="S40" s="18"/>
      <c r="T40" s="79">
        <v>84</v>
      </c>
      <c r="U40" s="79">
        <v>87</v>
      </c>
      <c r="V40" s="1"/>
      <c r="W40" s="1"/>
      <c r="X40" s="1"/>
      <c r="Y40" s="1"/>
      <c r="Z40" s="1"/>
      <c r="AA40" s="1"/>
      <c r="AB40" s="1"/>
      <c r="AC40" s="1"/>
      <c r="AD40" s="1"/>
      <c r="AE40" s="18"/>
      <c r="AF40" s="79">
        <v>80</v>
      </c>
      <c r="AG40" s="79">
        <v>84</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133049</v>
      </c>
      <c r="C41" s="19" t="s">
        <v>96</v>
      </c>
      <c r="D41" s="18"/>
      <c r="E41" s="28">
        <f t="shared" si="0"/>
        <v>81</v>
      </c>
      <c r="F41" s="28" t="str">
        <f t="shared" si="1"/>
        <v>B</v>
      </c>
      <c r="G41" s="28">
        <f t="shared" si="2"/>
        <v>81</v>
      </c>
      <c r="H41" s="28" t="str">
        <f t="shared" si="3"/>
        <v>B</v>
      </c>
      <c r="I41" s="36">
        <v>2</v>
      </c>
      <c r="J41"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41" s="28">
        <f t="shared" si="5"/>
        <v>85.5</v>
      </c>
      <c r="L41" s="28" t="str">
        <f t="shared" si="6"/>
        <v>A</v>
      </c>
      <c r="M41" s="28">
        <f t="shared" si="7"/>
        <v>85.5</v>
      </c>
      <c r="N41" s="28" t="str">
        <f t="shared" si="8"/>
        <v>A</v>
      </c>
      <c r="O41" s="36">
        <v>1</v>
      </c>
      <c r="P41" s="28" t="str">
        <f t="shared" si="9"/>
        <v>Sangat terampil menyelesaikan masalah aturan pencacahan (aturan penjumlahan, aturan perkalian, permutasi, dan kombinasi) dan menentukan peluang kejadian majemuk, namun perlu peningkatan pada menyelesaikan masalah peluang kejadian bersyarat</v>
      </c>
      <c r="Q41" s="39"/>
      <c r="R41" s="82" t="s">
        <v>8</v>
      </c>
      <c r="S41" s="18"/>
      <c r="T41" s="79">
        <v>81</v>
      </c>
      <c r="U41" s="79">
        <v>80</v>
      </c>
      <c r="V41" s="1"/>
      <c r="W41" s="1"/>
      <c r="X41" s="1"/>
      <c r="Y41" s="1"/>
      <c r="Z41" s="1"/>
      <c r="AA41" s="1"/>
      <c r="AB41" s="1"/>
      <c r="AC41" s="1"/>
      <c r="AD41" s="1"/>
      <c r="AE41" s="18"/>
      <c r="AF41" s="79">
        <v>80</v>
      </c>
      <c r="AG41" s="79">
        <v>91</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133065</v>
      </c>
      <c r="C42" s="19" t="s">
        <v>97</v>
      </c>
      <c r="D42" s="18"/>
      <c r="E42" s="28">
        <f t="shared" si="0"/>
        <v>82</v>
      </c>
      <c r="F42" s="28" t="str">
        <f t="shared" si="1"/>
        <v>B</v>
      </c>
      <c r="G42" s="28">
        <f t="shared" si="2"/>
        <v>82</v>
      </c>
      <c r="H42" s="28" t="str">
        <f t="shared" si="3"/>
        <v>B</v>
      </c>
      <c r="I42" s="36">
        <v>2</v>
      </c>
      <c r="J42"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42" s="28">
        <f t="shared" si="5"/>
        <v>87</v>
      </c>
      <c r="L42" s="28" t="str">
        <f t="shared" si="6"/>
        <v>A</v>
      </c>
      <c r="M42" s="28">
        <f t="shared" si="7"/>
        <v>87</v>
      </c>
      <c r="N42" s="28" t="str">
        <f t="shared" si="8"/>
        <v>A</v>
      </c>
      <c r="O42" s="36">
        <v>1</v>
      </c>
      <c r="P42" s="28" t="str">
        <f t="shared" si="9"/>
        <v>Sangat terampil menyelesaikan masalah aturan pencacahan (aturan penjumlahan, aturan perkalian, permutasi, dan kombinasi) dan menentukan peluang kejadian majemuk, namun perlu peningkatan pada menyelesaikan masalah peluang kejadian bersyarat</v>
      </c>
      <c r="Q42" s="39"/>
      <c r="R42" s="82" t="s">
        <v>8</v>
      </c>
      <c r="S42" s="18"/>
      <c r="T42" s="79">
        <v>84</v>
      </c>
      <c r="U42" s="79">
        <v>80</v>
      </c>
      <c r="V42" s="1"/>
      <c r="W42" s="1"/>
      <c r="X42" s="1"/>
      <c r="Y42" s="1"/>
      <c r="Z42" s="1"/>
      <c r="AA42" s="1"/>
      <c r="AB42" s="1"/>
      <c r="AC42" s="1"/>
      <c r="AD42" s="1"/>
      <c r="AE42" s="18"/>
      <c r="AF42" s="79">
        <v>80</v>
      </c>
      <c r="AG42" s="79">
        <v>94</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133081</v>
      </c>
      <c r="C43" s="19" t="s">
        <v>98</v>
      </c>
      <c r="D43" s="18"/>
      <c r="E43" s="28">
        <f t="shared" si="0"/>
        <v>94</v>
      </c>
      <c r="F43" s="28" t="str">
        <f t="shared" si="1"/>
        <v>A</v>
      </c>
      <c r="G43" s="28">
        <f t="shared" si="2"/>
        <v>94</v>
      </c>
      <c r="H43" s="28" t="str">
        <f t="shared" si="3"/>
        <v>A</v>
      </c>
      <c r="I43" s="36">
        <v>1</v>
      </c>
      <c r="J43" s="28" t="str">
        <f t="shared" si="4"/>
        <v>Memiliki kemampuan menganalisis aturan pencacahan (aturan penjumlahan, aturan perkalian, permutasi, dan kombinasi) dan menentukan peluang kejadian majemuk, namun perlu peningkatan pada menentukan peluang kejadian bersyarat</v>
      </c>
      <c r="K43" s="28">
        <f t="shared" si="5"/>
        <v>96.5</v>
      </c>
      <c r="L43" s="28" t="str">
        <f t="shared" si="6"/>
        <v>A</v>
      </c>
      <c r="M43" s="28">
        <f t="shared" si="7"/>
        <v>96.5</v>
      </c>
      <c r="N43" s="28" t="str">
        <f t="shared" si="8"/>
        <v>A</v>
      </c>
      <c r="O43" s="36">
        <v>1</v>
      </c>
      <c r="P43" s="28" t="str">
        <f t="shared" si="9"/>
        <v>Sangat terampil menyelesaikan masalah aturan pencacahan (aturan penjumlahan, aturan perkalian, permutasi, dan kombinasi) dan menentukan peluang kejadian majemuk, namun perlu peningkatan pada menyelesaikan masalah peluang kejadian bersyarat</v>
      </c>
      <c r="Q43" s="39"/>
      <c r="R43" s="82" t="s">
        <v>8</v>
      </c>
      <c r="S43" s="18"/>
      <c r="T43" s="79">
        <v>96</v>
      </c>
      <c r="U43" s="79">
        <v>92</v>
      </c>
      <c r="V43" s="1"/>
      <c r="W43" s="1"/>
      <c r="X43" s="1"/>
      <c r="Y43" s="1"/>
      <c r="Z43" s="1"/>
      <c r="AA43" s="1"/>
      <c r="AB43" s="1"/>
      <c r="AC43" s="1"/>
      <c r="AD43" s="1"/>
      <c r="AE43" s="18"/>
      <c r="AF43" s="79">
        <v>94</v>
      </c>
      <c r="AG43" s="79">
        <v>99</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133097</v>
      </c>
      <c r="C44" s="19" t="s">
        <v>99</v>
      </c>
      <c r="D44" s="18"/>
      <c r="E44" s="28">
        <f t="shared" si="0"/>
        <v>88</v>
      </c>
      <c r="F44" s="28" t="str">
        <f t="shared" si="1"/>
        <v>A</v>
      </c>
      <c r="G44" s="28">
        <f t="shared" si="2"/>
        <v>88</v>
      </c>
      <c r="H44" s="28" t="str">
        <f t="shared" si="3"/>
        <v>A</v>
      </c>
      <c r="I44" s="36">
        <v>1</v>
      </c>
      <c r="J44" s="28" t="str">
        <f t="shared" si="4"/>
        <v>Memiliki kemampuan menganalisis aturan pencacahan (aturan penjumlahan, aturan perkalian, permutasi, dan kombinasi) dan menentukan peluang kejadian majemuk, namun perlu peningkatan pada menentukan peluang kejadian bersyarat</v>
      </c>
      <c r="K44" s="28">
        <f t="shared" si="5"/>
        <v>90</v>
      </c>
      <c r="L44" s="28" t="str">
        <f t="shared" si="6"/>
        <v>A</v>
      </c>
      <c r="M44" s="28">
        <f t="shared" si="7"/>
        <v>90</v>
      </c>
      <c r="N44" s="28" t="str">
        <f t="shared" si="8"/>
        <v>A</v>
      </c>
      <c r="O44" s="36">
        <v>1</v>
      </c>
      <c r="P44" s="28" t="str">
        <f t="shared" si="9"/>
        <v>Sangat terampil menyelesaikan masalah aturan pencacahan (aturan penjumlahan, aturan perkalian, permutasi, dan kombinasi) dan menentukan peluang kejadian majemuk, namun perlu peningkatan pada menyelesaikan masalah peluang kejadian bersyarat</v>
      </c>
      <c r="Q44" s="39"/>
      <c r="R44" s="82" t="s">
        <v>8</v>
      </c>
      <c r="S44" s="18"/>
      <c r="T44" s="79">
        <v>84</v>
      </c>
      <c r="U44" s="79">
        <v>92</v>
      </c>
      <c r="V44" s="1"/>
      <c r="W44" s="1"/>
      <c r="X44" s="1"/>
      <c r="Y44" s="1"/>
      <c r="Z44" s="1"/>
      <c r="AA44" s="1"/>
      <c r="AB44" s="1"/>
      <c r="AC44" s="1"/>
      <c r="AD44" s="1"/>
      <c r="AE44" s="18"/>
      <c r="AF44" s="79">
        <v>83</v>
      </c>
      <c r="AG44" s="79">
        <v>97</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133113</v>
      </c>
      <c r="C45" s="19" t="s">
        <v>100</v>
      </c>
      <c r="D45" s="18"/>
      <c r="E45" s="28">
        <f t="shared" si="0"/>
        <v>86</v>
      </c>
      <c r="F45" s="28" t="str">
        <f t="shared" si="1"/>
        <v>A</v>
      </c>
      <c r="G45" s="28">
        <f t="shared" si="2"/>
        <v>86</v>
      </c>
      <c r="H45" s="28" t="str">
        <f t="shared" si="3"/>
        <v>A</v>
      </c>
      <c r="I45" s="36">
        <v>1</v>
      </c>
      <c r="J45" s="28" t="str">
        <f t="shared" si="4"/>
        <v>Memiliki kemampuan menganalisis aturan pencacahan (aturan penjumlahan, aturan perkalian, permutasi, dan kombinasi) dan menentukan peluang kejadian majemuk, namun perlu peningkatan pada menentukan peluang kejadian bersyarat</v>
      </c>
      <c r="K45" s="28">
        <f t="shared" si="5"/>
        <v>90</v>
      </c>
      <c r="L45" s="28" t="str">
        <f t="shared" si="6"/>
        <v>A</v>
      </c>
      <c r="M45" s="28">
        <f t="shared" si="7"/>
        <v>90</v>
      </c>
      <c r="N45" s="28" t="str">
        <f t="shared" si="8"/>
        <v>A</v>
      </c>
      <c r="O45" s="36">
        <v>1</v>
      </c>
      <c r="P45" s="28" t="str">
        <f t="shared" si="9"/>
        <v>Sangat terampil menyelesaikan masalah aturan pencacahan (aturan penjumlahan, aturan perkalian, permutasi, dan kombinasi) dan menentukan peluang kejadian majemuk, namun perlu peningkatan pada menyelesaikan masalah peluang kejadian bersyarat</v>
      </c>
      <c r="Q45" s="39"/>
      <c r="R45" s="82" t="s">
        <v>8</v>
      </c>
      <c r="S45" s="18"/>
      <c r="T45" s="79">
        <v>86</v>
      </c>
      <c r="U45" s="79">
        <v>86</v>
      </c>
      <c r="V45" s="1"/>
      <c r="W45" s="1"/>
      <c r="X45" s="1"/>
      <c r="Y45" s="1"/>
      <c r="Z45" s="1"/>
      <c r="AA45" s="1"/>
      <c r="AB45" s="1"/>
      <c r="AC45" s="1"/>
      <c r="AD45" s="1"/>
      <c r="AE45" s="18"/>
      <c r="AF45" s="79">
        <v>83</v>
      </c>
      <c r="AG45" s="79">
        <v>97</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133129</v>
      </c>
      <c r="C46" s="19" t="s">
        <v>101</v>
      </c>
      <c r="D46" s="18"/>
      <c r="E46" s="28">
        <f t="shared" si="0"/>
        <v>90</v>
      </c>
      <c r="F46" s="28" t="str">
        <f t="shared" si="1"/>
        <v>A</v>
      </c>
      <c r="G46" s="28">
        <f t="shared" si="2"/>
        <v>90</v>
      </c>
      <c r="H46" s="28" t="str">
        <f t="shared" si="3"/>
        <v>A</v>
      </c>
      <c r="I46" s="36">
        <v>1</v>
      </c>
      <c r="J46" s="28" t="str">
        <f t="shared" si="4"/>
        <v>Memiliki kemampuan menganalisis aturan pencacahan (aturan penjumlahan, aturan perkalian, permutasi, dan kombinasi) dan menentukan peluang kejadian majemuk, namun perlu peningkatan pada menentukan peluang kejadian bersyarat</v>
      </c>
      <c r="K46" s="28">
        <f t="shared" si="5"/>
        <v>87</v>
      </c>
      <c r="L46" s="28" t="str">
        <f t="shared" si="6"/>
        <v>A</v>
      </c>
      <c r="M46" s="28">
        <f t="shared" si="7"/>
        <v>87</v>
      </c>
      <c r="N46" s="28" t="str">
        <f t="shared" si="8"/>
        <v>A</v>
      </c>
      <c r="O46" s="36">
        <v>1</v>
      </c>
      <c r="P46" s="28" t="str">
        <f t="shared" si="9"/>
        <v>Sangat terampil menyelesaikan masalah aturan pencacahan (aturan penjumlahan, aturan perkalian, permutasi, dan kombinasi) dan menentukan peluang kejadian majemuk, namun perlu peningkatan pada menyelesaikan masalah peluang kejadian bersyarat</v>
      </c>
      <c r="Q46" s="39"/>
      <c r="R46" s="82" t="s">
        <v>8</v>
      </c>
      <c r="S46" s="18"/>
      <c r="T46" s="79">
        <v>90</v>
      </c>
      <c r="U46" s="79">
        <v>89</v>
      </c>
      <c r="V46" s="1"/>
      <c r="W46" s="1"/>
      <c r="X46" s="1"/>
      <c r="Y46" s="1"/>
      <c r="Z46" s="1"/>
      <c r="AA46" s="1"/>
      <c r="AB46" s="1"/>
      <c r="AC46" s="1"/>
      <c r="AD46" s="1"/>
      <c r="AE46" s="18"/>
      <c r="AF46" s="79">
        <v>84</v>
      </c>
      <c r="AG46" s="79">
        <v>90</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87.472222222222229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33" activePane="bottomRight" state="frozen"/>
      <selection pane="topRight"/>
      <selection pane="bottomLeft"/>
      <selection pane="bottomRight" activeCell="O46" sqref="O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7.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1165</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1165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273</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133145</v>
      </c>
      <c r="C11" s="19" t="s">
        <v>116</v>
      </c>
      <c r="D11" s="18"/>
      <c r="E11" s="28">
        <f t="shared" ref="E11:E50" si="0">IF((COUNTA(T11:AC11)&gt;0),(ROUND((AVERAGE(T11:AC11)),0)),"")</f>
        <v>84</v>
      </c>
      <c r="F11" s="28" t="str">
        <f t="shared" ref="F11:F50" si="1">IF(AND(ISNUMBER(E11),E11&gt;=1),IF(E11&lt;=$FD$13,$FE$13,IF(E11&lt;=$FD$14,$FE$14,IF(E11&lt;=$FD$15,$FE$15,IF(E11&lt;=$FD$16,$FE$16,)))), "")</f>
        <v>B</v>
      </c>
      <c r="G11" s="28">
        <f t="shared" ref="G11:G50" si="2">IF((COUNTA(T11:AD11)&gt;0),(ROUND((AVERAGE(T11:AD11)),0)),"")</f>
        <v>84</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aturan pencacahan (aturan penjumlahan, aturan perkalian, permutasi, dan kombinasi) dan menentukan peluang kejadian majemuk, namun perlu peningkatan pada menentukan peluang kejadian saling bebas dan peluang kejadian bersyarat</v>
      </c>
      <c r="K11" s="28">
        <f t="shared" ref="K11:K50" si="5">IF((COUNTA(AF11:AO11)&gt;0),AVERAGE(AF11:AO11),"")</f>
        <v>92</v>
      </c>
      <c r="L11" s="28" t="str">
        <f t="shared" ref="L11:L50" si="6">IF(AND(ISNUMBER(K11),K11&gt;=1), IF(K11&lt;=$FD$27,$FE$27,IF(K11&lt;=$FD$28,$FE$28,IF(K11&lt;=$FD$29,$FE$29,IF(K11&lt;=$FD$30,$FE$30,)))), "")</f>
        <v>A</v>
      </c>
      <c r="M11" s="28">
        <f t="shared" ref="M11:M50" si="7">IF((COUNTA(AF11:AO11)&gt;0),AVERAGE(AF11:AO11),"")</f>
        <v>92</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menyelesaikan masalah aturan pencacahan (aturan penjumlahan, aturan perkalian, permutasi, dan kombinasi) dan menentukan peluang kejadian majemuk, namun perlu peningkatan pada menyelesaikan masalah peluang kejadian bersyarat</v>
      </c>
      <c r="Q11" s="39"/>
      <c r="R11" s="82" t="s">
        <v>8</v>
      </c>
      <c r="S11" s="18"/>
      <c r="T11" s="79">
        <v>83</v>
      </c>
      <c r="U11" s="79">
        <v>84</v>
      </c>
      <c r="V11" s="1"/>
      <c r="W11" s="1"/>
      <c r="X11" s="1"/>
      <c r="Y11" s="1"/>
      <c r="Z11" s="1"/>
      <c r="AA11" s="1"/>
      <c r="AB11" s="1"/>
      <c r="AC11" s="1"/>
      <c r="AD11" s="1"/>
      <c r="AE11" s="18"/>
      <c r="AF11" s="81">
        <v>86</v>
      </c>
      <c r="AG11" s="81">
        <v>98</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133161</v>
      </c>
      <c r="C12" s="19" t="s">
        <v>117</v>
      </c>
      <c r="D12" s="18"/>
      <c r="E12" s="28">
        <f t="shared" si="0"/>
        <v>93</v>
      </c>
      <c r="F12" s="28" t="str">
        <f t="shared" si="1"/>
        <v>A</v>
      </c>
      <c r="G12" s="28">
        <f t="shared" si="2"/>
        <v>93</v>
      </c>
      <c r="H12" s="28" t="str">
        <f t="shared" si="3"/>
        <v>A</v>
      </c>
      <c r="I12" s="36">
        <v>1</v>
      </c>
      <c r="J12" s="28" t="str">
        <f t="shared" si="4"/>
        <v>Memiliki kemampuan menganalisis aturan pencacahan (aturan penjumlahan, aturan perkalian, permutasi, dan kombinasi) dan menentukan peluang kejadian majemuk, namun perlu peningkatan pada menentukan peluang kejadian bersyarat</v>
      </c>
      <c r="K12" s="28">
        <f t="shared" si="5"/>
        <v>94</v>
      </c>
      <c r="L12" s="28" t="str">
        <f t="shared" si="6"/>
        <v>A</v>
      </c>
      <c r="M12" s="28">
        <f t="shared" si="7"/>
        <v>94</v>
      </c>
      <c r="N12" s="28" t="str">
        <f t="shared" si="8"/>
        <v>A</v>
      </c>
      <c r="O12" s="36">
        <v>1</v>
      </c>
      <c r="P12" s="28" t="str">
        <f t="shared" si="9"/>
        <v>Sangat terampil menyelesaikan masalah aturan pencacahan (aturan penjumlahan, aturan perkalian, permutasi, dan kombinasi) dan menentukan peluang kejadian majemuk, namun perlu peningkatan pada menyelesaikan masalah peluang kejadian bersyarat</v>
      </c>
      <c r="Q12" s="39"/>
      <c r="R12" s="82" t="s">
        <v>8</v>
      </c>
      <c r="S12" s="18"/>
      <c r="T12" s="79">
        <v>90</v>
      </c>
      <c r="U12" s="79">
        <v>95</v>
      </c>
      <c r="V12" s="1"/>
      <c r="W12" s="1"/>
      <c r="X12" s="1"/>
      <c r="Y12" s="1"/>
      <c r="Z12" s="1"/>
      <c r="AA12" s="1"/>
      <c r="AB12" s="1"/>
      <c r="AC12" s="1"/>
      <c r="AD12" s="1"/>
      <c r="AE12" s="18"/>
      <c r="AF12" s="81">
        <v>90</v>
      </c>
      <c r="AG12" s="81">
        <v>98</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133177</v>
      </c>
      <c r="C13" s="19" t="s">
        <v>118</v>
      </c>
      <c r="D13" s="18"/>
      <c r="E13" s="28">
        <f t="shared" si="0"/>
        <v>81</v>
      </c>
      <c r="F13" s="28" t="str">
        <f t="shared" si="1"/>
        <v>B</v>
      </c>
      <c r="G13" s="28">
        <f t="shared" si="2"/>
        <v>81</v>
      </c>
      <c r="H13" s="28" t="str">
        <f t="shared" si="3"/>
        <v>B</v>
      </c>
      <c r="I13" s="36">
        <v>2</v>
      </c>
      <c r="J13"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3" s="28">
        <f t="shared" si="5"/>
        <v>82</v>
      </c>
      <c r="L13" s="28" t="str">
        <f t="shared" si="6"/>
        <v>B</v>
      </c>
      <c r="M13" s="28">
        <f t="shared" si="7"/>
        <v>82</v>
      </c>
      <c r="N13" s="28" t="str">
        <f t="shared" si="8"/>
        <v>B</v>
      </c>
      <c r="O13" s="36">
        <v>2</v>
      </c>
      <c r="P13"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3" s="39"/>
      <c r="R13" s="82" t="s">
        <v>8</v>
      </c>
      <c r="S13" s="18"/>
      <c r="T13" s="79">
        <v>82</v>
      </c>
      <c r="U13" s="79">
        <v>80</v>
      </c>
      <c r="V13" s="1"/>
      <c r="W13" s="1"/>
      <c r="X13" s="1"/>
      <c r="Y13" s="1"/>
      <c r="Z13" s="1"/>
      <c r="AA13" s="1"/>
      <c r="AB13" s="1"/>
      <c r="AC13" s="1"/>
      <c r="AD13" s="1"/>
      <c r="AE13" s="18"/>
      <c r="AF13" s="81">
        <v>84</v>
      </c>
      <c r="AG13" s="81">
        <v>80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78" t="s">
        <v>151</v>
      </c>
      <c r="FI13" s="78" t="s">
        <v>152</v>
      </c>
      <c r="FJ13" s="41">
        <v>59761</v>
      </c>
      <c r="FK13" s="41">
        <v>59771</v>
      </c>
    </row>
    <row r="14" spans="1:167" x14ac:dyDescent="0.25">
      <c r="A14" s="19">
        <v>4</v>
      </c>
      <c r="B14" s="19">
        <v>133193</v>
      </c>
      <c r="C14" s="19" t="s">
        <v>119</v>
      </c>
      <c r="D14" s="18"/>
      <c r="E14" s="28">
        <f t="shared" si="0"/>
        <v>84</v>
      </c>
      <c r="F14" s="28" t="str">
        <f t="shared" si="1"/>
        <v>B</v>
      </c>
      <c r="G14" s="28">
        <f t="shared" si="2"/>
        <v>84</v>
      </c>
      <c r="H14" s="28" t="str">
        <f t="shared" si="3"/>
        <v>B</v>
      </c>
      <c r="I14" s="36">
        <v>2</v>
      </c>
      <c r="J14"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4" s="28">
        <f t="shared" si="5"/>
        <v>87.5</v>
      </c>
      <c r="L14" s="28" t="str">
        <f t="shared" si="6"/>
        <v>A</v>
      </c>
      <c r="M14" s="28">
        <f t="shared" si="7"/>
        <v>87.5</v>
      </c>
      <c r="N14" s="28" t="str">
        <f t="shared" si="8"/>
        <v>A</v>
      </c>
      <c r="O14" s="36">
        <v>1</v>
      </c>
      <c r="P14" s="28" t="str">
        <f t="shared" si="9"/>
        <v>Sangat terampil menyelesaikan masalah aturan pencacahan (aturan penjumlahan, aturan perkalian, permutasi, dan kombinasi) dan menentukan peluang kejadian majemuk, namun perlu peningkatan pada menyelesaikan masalah peluang kejadian bersyarat</v>
      </c>
      <c r="Q14" s="39"/>
      <c r="R14" s="82" t="s">
        <v>8</v>
      </c>
      <c r="S14" s="18"/>
      <c r="T14" s="79">
        <v>82</v>
      </c>
      <c r="U14" s="79">
        <v>86</v>
      </c>
      <c r="V14" s="1"/>
      <c r="W14" s="1"/>
      <c r="X14" s="1"/>
      <c r="Y14" s="1"/>
      <c r="Z14" s="1"/>
      <c r="AA14" s="1"/>
      <c r="AB14" s="1"/>
      <c r="AC14" s="1"/>
      <c r="AD14" s="1"/>
      <c r="AE14" s="18"/>
      <c r="AF14" s="81">
        <v>79</v>
      </c>
      <c r="AG14" s="81">
        <v>96</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78"/>
      <c r="FI14" s="78"/>
      <c r="FJ14" s="41"/>
      <c r="FK14" s="41"/>
    </row>
    <row r="15" spans="1:167" x14ac:dyDescent="0.25">
      <c r="A15" s="19">
        <v>5</v>
      </c>
      <c r="B15" s="19">
        <v>133209</v>
      </c>
      <c r="C15" s="19" t="s">
        <v>120</v>
      </c>
      <c r="D15" s="18"/>
      <c r="E15" s="28">
        <f t="shared" si="0"/>
        <v>92</v>
      </c>
      <c r="F15" s="28" t="str">
        <f t="shared" si="1"/>
        <v>A</v>
      </c>
      <c r="G15" s="28">
        <f t="shared" si="2"/>
        <v>92</v>
      </c>
      <c r="H15" s="28" t="str">
        <f t="shared" si="3"/>
        <v>A</v>
      </c>
      <c r="I15" s="36">
        <v>1</v>
      </c>
      <c r="J15" s="28" t="str">
        <f t="shared" si="4"/>
        <v>Memiliki kemampuan menganalisis aturan pencacahan (aturan penjumlahan, aturan perkalian, permutasi, dan kombinasi) dan menentukan peluang kejadian majemuk, namun perlu peningkatan pada menentukan peluang kejadian bersyarat</v>
      </c>
      <c r="K15" s="28">
        <f t="shared" si="5"/>
        <v>93</v>
      </c>
      <c r="L15" s="28" t="str">
        <f t="shared" si="6"/>
        <v>A</v>
      </c>
      <c r="M15" s="28">
        <f t="shared" si="7"/>
        <v>93</v>
      </c>
      <c r="N15" s="28" t="str">
        <f t="shared" si="8"/>
        <v>A</v>
      </c>
      <c r="O15" s="36">
        <v>1</v>
      </c>
      <c r="P15" s="28" t="str">
        <f t="shared" si="9"/>
        <v>Sangat terampil menyelesaikan masalah aturan pencacahan (aturan penjumlahan, aturan perkalian, permutasi, dan kombinasi) dan menentukan peluang kejadian majemuk, namun perlu peningkatan pada menyelesaikan masalah peluang kejadian bersyarat</v>
      </c>
      <c r="Q15" s="39"/>
      <c r="R15" s="82" t="s">
        <v>8</v>
      </c>
      <c r="S15" s="18"/>
      <c r="T15" s="79">
        <v>85</v>
      </c>
      <c r="U15" s="79">
        <v>98</v>
      </c>
      <c r="V15" s="1"/>
      <c r="W15" s="1"/>
      <c r="X15" s="1"/>
      <c r="Y15" s="1"/>
      <c r="Z15" s="1"/>
      <c r="AA15" s="1"/>
      <c r="AB15" s="1"/>
      <c r="AC15" s="1"/>
      <c r="AD15" s="1"/>
      <c r="AE15" s="18"/>
      <c r="AF15" s="81">
        <v>88</v>
      </c>
      <c r="AG15" s="81">
        <v>98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78" t="s">
        <v>153</v>
      </c>
      <c r="FI15" s="78" t="s">
        <v>154</v>
      </c>
      <c r="FJ15" s="41">
        <v>59762</v>
      </c>
      <c r="FK15" s="41">
        <v>59772</v>
      </c>
    </row>
    <row r="16" spans="1:167" x14ac:dyDescent="0.25">
      <c r="A16" s="19">
        <v>6</v>
      </c>
      <c r="B16" s="19">
        <v>133225</v>
      </c>
      <c r="C16" s="19" t="s">
        <v>121</v>
      </c>
      <c r="D16" s="18"/>
      <c r="E16" s="28">
        <f t="shared" si="0"/>
        <v>92</v>
      </c>
      <c r="F16" s="28" t="str">
        <f t="shared" si="1"/>
        <v>A</v>
      </c>
      <c r="G16" s="28">
        <f t="shared" si="2"/>
        <v>92</v>
      </c>
      <c r="H16" s="28" t="str">
        <f t="shared" si="3"/>
        <v>A</v>
      </c>
      <c r="I16" s="36">
        <v>1</v>
      </c>
      <c r="J16" s="28" t="str">
        <f t="shared" si="4"/>
        <v>Memiliki kemampuan menganalisis aturan pencacahan (aturan penjumlahan, aturan perkalian, permutasi, dan kombinasi) dan menentukan peluang kejadian majemuk, namun perlu peningkatan pada menentukan peluang kejadian bersyarat</v>
      </c>
      <c r="K16" s="28">
        <f t="shared" si="5"/>
        <v>93</v>
      </c>
      <c r="L16" s="28" t="str">
        <f t="shared" si="6"/>
        <v>A</v>
      </c>
      <c r="M16" s="28">
        <f t="shared" si="7"/>
        <v>93</v>
      </c>
      <c r="N16" s="28" t="str">
        <f t="shared" si="8"/>
        <v>A</v>
      </c>
      <c r="O16" s="36">
        <v>1</v>
      </c>
      <c r="P16" s="28" t="str">
        <f t="shared" si="9"/>
        <v>Sangat terampil menyelesaikan masalah aturan pencacahan (aturan penjumlahan, aturan perkalian, permutasi, dan kombinasi) dan menentukan peluang kejadian majemuk, namun perlu peningkatan pada menyelesaikan masalah peluang kejadian bersyarat</v>
      </c>
      <c r="Q16" s="39"/>
      <c r="R16" s="82" t="s">
        <v>8</v>
      </c>
      <c r="S16" s="18"/>
      <c r="T16" s="79">
        <v>85</v>
      </c>
      <c r="U16" s="79">
        <v>99</v>
      </c>
      <c r="V16" s="1"/>
      <c r="W16" s="1"/>
      <c r="X16" s="1"/>
      <c r="Y16" s="1"/>
      <c r="Z16" s="1"/>
      <c r="AA16" s="1"/>
      <c r="AB16" s="1"/>
      <c r="AC16" s="1"/>
      <c r="AD16" s="1"/>
      <c r="AE16" s="18"/>
      <c r="AF16" s="81">
        <v>88</v>
      </c>
      <c r="AG16" s="81">
        <v>98</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78"/>
      <c r="FI16" s="78"/>
      <c r="FJ16" s="41"/>
      <c r="FK16" s="41"/>
    </row>
    <row r="17" spans="1:167" x14ac:dyDescent="0.25">
      <c r="A17" s="19">
        <v>7</v>
      </c>
      <c r="B17" s="19">
        <v>133241</v>
      </c>
      <c r="C17" s="19" t="s">
        <v>122</v>
      </c>
      <c r="D17" s="18"/>
      <c r="E17" s="28">
        <f t="shared" si="0"/>
        <v>84</v>
      </c>
      <c r="F17" s="28" t="str">
        <f t="shared" si="1"/>
        <v>B</v>
      </c>
      <c r="G17" s="28">
        <f t="shared" si="2"/>
        <v>84</v>
      </c>
      <c r="H17" s="28" t="str">
        <f t="shared" si="3"/>
        <v>B</v>
      </c>
      <c r="I17" s="36">
        <v>2</v>
      </c>
      <c r="J17"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7" s="28">
        <f t="shared" si="5"/>
        <v>81</v>
      </c>
      <c r="L17" s="28" t="str">
        <f t="shared" si="6"/>
        <v>B</v>
      </c>
      <c r="M17" s="28">
        <f t="shared" si="7"/>
        <v>81</v>
      </c>
      <c r="N17" s="28" t="str">
        <f t="shared" si="8"/>
        <v>B</v>
      </c>
      <c r="O17" s="36">
        <v>2</v>
      </c>
      <c r="P17"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7" s="39"/>
      <c r="R17" s="82" t="s">
        <v>8</v>
      </c>
      <c r="S17" s="18"/>
      <c r="T17" s="79">
        <v>82</v>
      </c>
      <c r="U17" s="79">
        <v>85</v>
      </c>
      <c r="V17" s="1"/>
      <c r="W17" s="1"/>
      <c r="X17" s="1"/>
      <c r="Y17" s="1"/>
      <c r="Z17" s="1"/>
      <c r="AA17" s="1"/>
      <c r="AB17" s="1"/>
      <c r="AC17" s="1"/>
      <c r="AD17" s="1"/>
      <c r="AE17" s="18"/>
      <c r="AF17" s="81">
        <v>80</v>
      </c>
      <c r="AG17" s="81">
        <v>82</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80" t="s">
        <v>155</v>
      </c>
      <c r="FI17" s="78" t="s">
        <v>156</v>
      </c>
      <c r="FJ17" s="41">
        <v>59763</v>
      </c>
      <c r="FK17" s="41">
        <v>59773</v>
      </c>
    </row>
    <row r="18" spans="1:167" x14ac:dyDescent="0.25">
      <c r="A18" s="19">
        <v>8</v>
      </c>
      <c r="B18" s="19">
        <v>133257</v>
      </c>
      <c r="C18" s="19" t="s">
        <v>123</v>
      </c>
      <c r="D18" s="18"/>
      <c r="E18" s="28">
        <f t="shared" si="0"/>
        <v>84</v>
      </c>
      <c r="F18" s="28" t="str">
        <f t="shared" si="1"/>
        <v>B</v>
      </c>
      <c r="G18" s="28">
        <f t="shared" si="2"/>
        <v>84</v>
      </c>
      <c r="H18" s="28" t="str">
        <f t="shared" si="3"/>
        <v>B</v>
      </c>
      <c r="I18" s="36">
        <v>2</v>
      </c>
      <c r="J18"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18" s="28">
        <f t="shared" si="5"/>
        <v>80</v>
      </c>
      <c r="L18" s="28" t="str">
        <f t="shared" si="6"/>
        <v>B</v>
      </c>
      <c r="M18" s="28">
        <f t="shared" si="7"/>
        <v>80</v>
      </c>
      <c r="N18" s="28" t="str">
        <f t="shared" si="8"/>
        <v>B</v>
      </c>
      <c r="O18" s="36">
        <v>2</v>
      </c>
      <c r="P18"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18" s="39"/>
      <c r="R18" s="82" t="s">
        <v>8</v>
      </c>
      <c r="S18" s="18"/>
      <c r="T18" s="79">
        <v>81</v>
      </c>
      <c r="U18" s="79">
        <v>86</v>
      </c>
      <c r="V18" s="1"/>
      <c r="W18" s="1"/>
      <c r="X18" s="1"/>
      <c r="Y18" s="1"/>
      <c r="Z18" s="1"/>
      <c r="AA18" s="1"/>
      <c r="AB18" s="1"/>
      <c r="AC18" s="1"/>
      <c r="AD18" s="1"/>
      <c r="AE18" s="18"/>
      <c r="AF18" s="81">
        <v>80</v>
      </c>
      <c r="AG18" s="81">
        <v>80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78"/>
      <c r="FI18" s="78"/>
      <c r="FJ18" s="41"/>
      <c r="FK18" s="41"/>
    </row>
    <row r="19" spans="1:167" x14ac:dyDescent="0.25">
      <c r="A19" s="19">
        <v>9</v>
      </c>
      <c r="B19" s="19">
        <v>133273</v>
      </c>
      <c r="C19" s="19" t="s">
        <v>124</v>
      </c>
      <c r="D19" s="18"/>
      <c r="E19" s="28">
        <f t="shared" si="0"/>
        <v>88</v>
      </c>
      <c r="F19" s="28" t="str">
        <f t="shared" si="1"/>
        <v>A</v>
      </c>
      <c r="G19" s="28">
        <f t="shared" si="2"/>
        <v>88</v>
      </c>
      <c r="H19" s="28" t="str">
        <f t="shared" si="3"/>
        <v>A</v>
      </c>
      <c r="I19" s="36">
        <v>1</v>
      </c>
      <c r="J19" s="28" t="str">
        <f t="shared" si="4"/>
        <v>Memiliki kemampuan menganalisis aturan pencacahan (aturan penjumlahan, aturan perkalian, permutasi, dan kombinasi) dan menentukan peluang kejadian majemuk, namun perlu peningkatan pada menentukan peluang kejadian bersyarat</v>
      </c>
      <c r="K19" s="28">
        <f t="shared" si="5"/>
        <v>87.5</v>
      </c>
      <c r="L19" s="28" t="str">
        <f t="shared" si="6"/>
        <v>A</v>
      </c>
      <c r="M19" s="28">
        <f t="shared" si="7"/>
        <v>87.5</v>
      </c>
      <c r="N19" s="28" t="str">
        <f t="shared" si="8"/>
        <v>A</v>
      </c>
      <c r="O19" s="36">
        <v>1</v>
      </c>
      <c r="P19" s="28" t="str">
        <f t="shared" si="9"/>
        <v>Sangat terampil menyelesaikan masalah aturan pencacahan (aturan penjumlahan, aturan perkalian, permutasi, dan kombinasi) dan menentukan peluang kejadian majemuk, namun perlu peningkatan pada menyelesaikan masalah peluang kejadian bersyarat</v>
      </c>
      <c r="Q19" s="39"/>
      <c r="R19" s="82" t="s">
        <v>8</v>
      </c>
      <c r="S19" s="18"/>
      <c r="T19" s="79">
        <v>82</v>
      </c>
      <c r="U19" s="79">
        <v>93</v>
      </c>
      <c r="V19" s="1"/>
      <c r="W19" s="1"/>
      <c r="X19" s="1"/>
      <c r="Y19" s="1"/>
      <c r="Z19" s="1"/>
      <c r="AA19" s="1"/>
      <c r="AB19" s="1"/>
      <c r="AC19" s="1"/>
      <c r="AD19" s="1"/>
      <c r="AE19" s="18"/>
      <c r="AF19" s="81">
        <v>78</v>
      </c>
      <c r="AG19" s="81">
        <v>97</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59764</v>
      </c>
      <c r="FK19" s="41">
        <v>59774</v>
      </c>
    </row>
    <row r="20" spans="1:167" x14ac:dyDescent="0.25">
      <c r="A20" s="19">
        <v>10</v>
      </c>
      <c r="B20" s="19">
        <v>133289</v>
      </c>
      <c r="C20" s="19" t="s">
        <v>125</v>
      </c>
      <c r="D20" s="18"/>
      <c r="E20" s="28">
        <f t="shared" si="0"/>
        <v>92</v>
      </c>
      <c r="F20" s="28" t="str">
        <f t="shared" si="1"/>
        <v>A</v>
      </c>
      <c r="G20" s="28">
        <f t="shared" si="2"/>
        <v>92</v>
      </c>
      <c r="H20" s="28" t="str">
        <f t="shared" si="3"/>
        <v>A</v>
      </c>
      <c r="I20" s="36">
        <v>1</v>
      </c>
      <c r="J20" s="28" t="str">
        <f t="shared" si="4"/>
        <v>Memiliki kemampuan menganalisis aturan pencacahan (aturan penjumlahan, aturan perkalian, permutasi, dan kombinasi) dan menentukan peluang kejadian majemuk, namun perlu peningkatan pada menentukan peluang kejadian bersyarat</v>
      </c>
      <c r="K20" s="28">
        <f t="shared" si="5"/>
        <v>93</v>
      </c>
      <c r="L20" s="28" t="str">
        <f t="shared" si="6"/>
        <v>A</v>
      </c>
      <c r="M20" s="28">
        <f t="shared" si="7"/>
        <v>93</v>
      </c>
      <c r="N20" s="28" t="str">
        <f t="shared" si="8"/>
        <v>A</v>
      </c>
      <c r="O20" s="36">
        <v>1</v>
      </c>
      <c r="P20" s="28" t="str">
        <f t="shared" si="9"/>
        <v>Sangat terampil menyelesaikan masalah aturan pencacahan (aturan penjumlahan, aturan perkalian, permutasi, dan kombinasi) dan menentukan peluang kejadian majemuk, namun perlu peningkatan pada menyelesaikan masalah peluang kejadian bersyarat</v>
      </c>
      <c r="Q20" s="39"/>
      <c r="R20" s="82" t="s">
        <v>8</v>
      </c>
      <c r="S20" s="18"/>
      <c r="T20" s="79">
        <v>91</v>
      </c>
      <c r="U20" s="79">
        <v>92</v>
      </c>
      <c r="V20" s="1"/>
      <c r="W20" s="1"/>
      <c r="X20" s="1"/>
      <c r="Y20" s="1"/>
      <c r="Z20" s="1"/>
      <c r="AA20" s="1"/>
      <c r="AB20" s="1"/>
      <c r="AC20" s="1"/>
      <c r="AD20" s="1"/>
      <c r="AE20" s="18"/>
      <c r="AF20" s="81">
        <v>88</v>
      </c>
      <c r="AG20" s="81">
        <v>98</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133305</v>
      </c>
      <c r="C21" s="19" t="s">
        <v>126</v>
      </c>
      <c r="D21" s="18"/>
      <c r="E21" s="28">
        <f t="shared" si="0"/>
        <v>89</v>
      </c>
      <c r="F21" s="28" t="str">
        <f t="shared" si="1"/>
        <v>A</v>
      </c>
      <c r="G21" s="28">
        <f t="shared" si="2"/>
        <v>89</v>
      </c>
      <c r="H21" s="28" t="str">
        <f t="shared" si="3"/>
        <v>A</v>
      </c>
      <c r="I21" s="36">
        <v>1</v>
      </c>
      <c r="J21" s="28" t="str">
        <f t="shared" si="4"/>
        <v>Memiliki kemampuan menganalisis aturan pencacahan (aturan penjumlahan, aturan perkalian, permutasi, dan kombinasi) dan menentukan peluang kejadian majemuk, namun perlu peningkatan pada menentukan peluang kejadian bersyarat</v>
      </c>
      <c r="K21" s="28">
        <f t="shared" si="5"/>
        <v>93.5</v>
      </c>
      <c r="L21" s="28" t="str">
        <f t="shared" si="6"/>
        <v>A</v>
      </c>
      <c r="M21" s="28">
        <f t="shared" si="7"/>
        <v>93.5</v>
      </c>
      <c r="N21" s="28" t="str">
        <f t="shared" si="8"/>
        <v>A</v>
      </c>
      <c r="O21" s="36">
        <v>1</v>
      </c>
      <c r="P21" s="28" t="str">
        <f t="shared" si="9"/>
        <v>Sangat terampil menyelesaikan masalah aturan pencacahan (aturan penjumlahan, aturan perkalian, permutasi, dan kombinasi) dan menentukan peluang kejadian majemuk, namun perlu peningkatan pada menyelesaikan masalah peluang kejadian bersyarat</v>
      </c>
      <c r="Q21" s="39"/>
      <c r="R21" s="82" t="s">
        <v>8</v>
      </c>
      <c r="S21" s="18"/>
      <c r="T21" s="79">
        <v>84</v>
      </c>
      <c r="U21" s="79">
        <v>93</v>
      </c>
      <c r="V21" s="1"/>
      <c r="W21" s="1"/>
      <c r="X21" s="1"/>
      <c r="Y21" s="1"/>
      <c r="Z21" s="1"/>
      <c r="AA21" s="1"/>
      <c r="AB21" s="1"/>
      <c r="AC21" s="1"/>
      <c r="AD21" s="1"/>
      <c r="AE21" s="18"/>
      <c r="AF21" s="81">
        <v>88</v>
      </c>
      <c r="AG21" s="81">
        <v>99</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59765</v>
      </c>
      <c r="FK21" s="41">
        <v>59775</v>
      </c>
    </row>
    <row r="22" spans="1:167" x14ac:dyDescent="0.25">
      <c r="A22" s="19">
        <v>12</v>
      </c>
      <c r="B22" s="19">
        <v>133321</v>
      </c>
      <c r="C22" s="19" t="s">
        <v>127</v>
      </c>
      <c r="D22" s="18"/>
      <c r="E22" s="28">
        <f t="shared" si="0"/>
        <v>89</v>
      </c>
      <c r="F22" s="28" t="str">
        <f t="shared" si="1"/>
        <v>A</v>
      </c>
      <c r="G22" s="28">
        <f t="shared" si="2"/>
        <v>89</v>
      </c>
      <c r="H22" s="28" t="str">
        <f t="shared" si="3"/>
        <v>A</v>
      </c>
      <c r="I22" s="36">
        <v>1</v>
      </c>
      <c r="J22" s="28" t="str">
        <f t="shared" si="4"/>
        <v>Memiliki kemampuan menganalisis aturan pencacahan (aturan penjumlahan, aturan perkalian, permutasi, dan kombinasi) dan menentukan peluang kejadian majemuk, namun perlu peningkatan pada menentukan peluang kejadian bersyarat</v>
      </c>
      <c r="K22" s="28">
        <f t="shared" si="5"/>
        <v>91.5</v>
      </c>
      <c r="L22" s="28" t="str">
        <f t="shared" si="6"/>
        <v>A</v>
      </c>
      <c r="M22" s="28">
        <f t="shared" si="7"/>
        <v>91.5</v>
      </c>
      <c r="N22" s="28" t="str">
        <f t="shared" si="8"/>
        <v>A</v>
      </c>
      <c r="O22" s="36">
        <v>1</v>
      </c>
      <c r="P22" s="28" t="str">
        <f t="shared" si="9"/>
        <v>Sangat terampil menyelesaikan masalah aturan pencacahan (aturan penjumlahan, aturan perkalian, permutasi, dan kombinasi) dan menentukan peluang kejadian majemuk, namun perlu peningkatan pada menyelesaikan masalah peluang kejadian bersyarat</v>
      </c>
      <c r="Q22" s="39"/>
      <c r="R22" s="82" t="s">
        <v>8</v>
      </c>
      <c r="S22" s="18"/>
      <c r="T22" s="79">
        <v>86</v>
      </c>
      <c r="U22" s="79">
        <v>92</v>
      </c>
      <c r="V22" s="1"/>
      <c r="W22" s="1"/>
      <c r="X22" s="1"/>
      <c r="Y22" s="1"/>
      <c r="Z22" s="1"/>
      <c r="AA22" s="1"/>
      <c r="AB22" s="1"/>
      <c r="AC22" s="1"/>
      <c r="AD22" s="1"/>
      <c r="AE22" s="18"/>
      <c r="AF22" s="81">
        <v>84</v>
      </c>
      <c r="AG22" s="81">
        <v>99</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133337</v>
      </c>
      <c r="C23" s="19" t="s">
        <v>128</v>
      </c>
      <c r="D23" s="18"/>
      <c r="E23" s="28">
        <f t="shared" si="0"/>
        <v>84</v>
      </c>
      <c r="F23" s="28" t="str">
        <f t="shared" si="1"/>
        <v>B</v>
      </c>
      <c r="G23" s="28">
        <f t="shared" si="2"/>
        <v>84</v>
      </c>
      <c r="H23" s="28" t="str">
        <f t="shared" si="3"/>
        <v>B</v>
      </c>
      <c r="I23" s="36">
        <v>2</v>
      </c>
      <c r="J23"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23" s="28">
        <f t="shared" si="5"/>
        <v>94</v>
      </c>
      <c r="L23" s="28" t="str">
        <f t="shared" si="6"/>
        <v>A</v>
      </c>
      <c r="M23" s="28">
        <f t="shared" si="7"/>
        <v>94</v>
      </c>
      <c r="N23" s="28" t="str">
        <f t="shared" si="8"/>
        <v>A</v>
      </c>
      <c r="O23" s="36">
        <v>1</v>
      </c>
      <c r="P23" s="28" t="str">
        <f t="shared" si="9"/>
        <v>Sangat terampil menyelesaikan masalah aturan pencacahan (aturan penjumlahan, aturan perkalian, permutasi, dan kombinasi) dan menentukan peluang kejadian majemuk, namun perlu peningkatan pada menyelesaikan masalah peluang kejadian bersyarat</v>
      </c>
      <c r="Q23" s="39"/>
      <c r="R23" s="82" t="s">
        <v>8</v>
      </c>
      <c r="S23" s="18"/>
      <c r="T23" s="79">
        <v>82</v>
      </c>
      <c r="U23" s="79">
        <v>86</v>
      </c>
      <c r="V23" s="1"/>
      <c r="W23" s="1"/>
      <c r="X23" s="1"/>
      <c r="Y23" s="1"/>
      <c r="Z23" s="1"/>
      <c r="AA23" s="1"/>
      <c r="AB23" s="1"/>
      <c r="AC23" s="1"/>
      <c r="AD23" s="1"/>
      <c r="AE23" s="18"/>
      <c r="AF23" s="81">
        <v>90</v>
      </c>
      <c r="AG23" s="81">
        <v>98</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59766</v>
      </c>
      <c r="FK23" s="41">
        <v>59776</v>
      </c>
    </row>
    <row r="24" spans="1:167" x14ac:dyDescent="0.25">
      <c r="A24" s="19">
        <v>14</v>
      </c>
      <c r="B24" s="19">
        <v>133353</v>
      </c>
      <c r="C24" s="19" t="s">
        <v>129</v>
      </c>
      <c r="D24" s="18"/>
      <c r="E24" s="28">
        <f t="shared" si="0"/>
        <v>92</v>
      </c>
      <c r="F24" s="28" t="str">
        <f t="shared" si="1"/>
        <v>A</v>
      </c>
      <c r="G24" s="28">
        <f t="shared" si="2"/>
        <v>92</v>
      </c>
      <c r="H24" s="28" t="str">
        <f t="shared" si="3"/>
        <v>A</v>
      </c>
      <c r="I24" s="36">
        <v>1</v>
      </c>
      <c r="J24" s="28" t="str">
        <f t="shared" si="4"/>
        <v>Memiliki kemampuan menganalisis aturan pencacahan (aturan penjumlahan, aturan perkalian, permutasi, dan kombinasi) dan menentukan peluang kejadian majemuk, namun perlu peningkatan pada menentukan peluang kejadian bersyarat</v>
      </c>
      <c r="K24" s="28">
        <f t="shared" si="5"/>
        <v>93.5</v>
      </c>
      <c r="L24" s="28" t="str">
        <f t="shared" si="6"/>
        <v>A</v>
      </c>
      <c r="M24" s="28">
        <f t="shared" si="7"/>
        <v>93.5</v>
      </c>
      <c r="N24" s="28" t="str">
        <f t="shared" si="8"/>
        <v>A</v>
      </c>
      <c r="O24" s="36">
        <v>1</v>
      </c>
      <c r="P24" s="28" t="str">
        <f t="shared" si="9"/>
        <v>Sangat terampil menyelesaikan masalah aturan pencacahan (aturan penjumlahan, aturan perkalian, permutasi, dan kombinasi) dan menentukan peluang kejadian majemuk, namun perlu peningkatan pada menyelesaikan masalah peluang kejadian bersyarat</v>
      </c>
      <c r="Q24" s="39"/>
      <c r="R24" s="82" t="s">
        <v>8</v>
      </c>
      <c r="S24" s="18"/>
      <c r="T24" s="79">
        <v>91</v>
      </c>
      <c r="U24" s="79">
        <v>92</v>
      </c>
      <c r="V24" s="1"/>
      <c r="W24" s="1"/>
      <c r="X24" s="1"/>
      <c r="Y24" s="1"/>
      <c r="Z24" s="1"/>
      <c r="AA24" s="1"/>
      <c r="AB24" s="1"/>
      <c r="AC24" s="1"/>
      <c r="AD24" s="1"/>
      <c r="AE24" s="18"/>
      <c r="AF24" s="81">
        <v>90</v>
      </c>
      <c r="AG24" s="81">
        <v>97</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133369</v>
      </c>
      <c r="C25" s="19" t="s">
        <v>130</v>
      </c>
      <c r="D25" s="18"/>
      <c r="E25" s="28">
        <f t="shared" si="0"/>
        <v>95</v>
      </c>
      <c r="F25" s="28" t="str">
        <f t="shared" si="1"/>
        <v>A</v>
      </c>
      <c r="G25" s="28">
        <f t="shared" si="2"/>
        <v>95</v>
      </c>
      <c r="H25" s="28" t="str">
        <f t="shared" si="3"/>
        <v>A</v>
      </c>
      <c r="I25" s="36">
        <v>1</v>
      </c>
      <c r="J25" s="28" t="str">
        <f t="shared" si="4"/>
        <v>Memiliki kemampuan menganalisis aturan pencacahan (aturan penjumlahan, aturan perkalian, permutasi, dan kombinasi) dan menentukan peluang kejadian majemuk, namun perlu peningkatan pada menentukan peluang kejadian bersyarat</v>
      </c>
      <c r="K25" s="28">
        <f t="shared" si="5"/>
        <v>94</v>
      </c>
      <c r="L25" s="28" t="str">
        <f t="shared" si="6"/>
        <v>A</v>
      </c>
      <c r="M25" s="28">
        <f t="shared" si="7"/>
        <v>94</v>
      </c>
      <c r="N25" s="28" t="str">
        <f t="shared" si="8"/>
        <v>A</v>
      </c>
      <c r="O25" s="36">
        <v>1</v>
      </c>
      <c r="P25" s="28" t="str">
        <f t="shared" si="9"/>
        <v>Sangat terampil menyelesaikan masalah aturan pencacahan (aturan penjumlahan, aturan perkalian, permutasi, dan kombinasi) dan menentukan peluang kejadian majemuk, namun perlu peningkatan pada menyelesaikan masalah peluang kejadian bersyarat</v>
      </c>
      <c r="Q25" s="39"/>
      <c r="R25" s="82" t="s">
        <v>8</v>
      </c>
      <c r="S25" s="18"/>
      <c r="T25" s="79">
        <v>92</v>
      </c>
      <c r="U25" s="79">
        <v>97</v>
      </c>
      <c r="V25" s="1"/>
      <c r="W25" s="1"/>
      <c r="X25" s="1"/>
      <c r="Y25" s="1"/>
      <c r="Z25" s="1"/>
      <c r="AA25" s="1"/>
      <c r="AB25" s="1"/>
      <c r="AC25" s="1"/>
      <c r="AD25" s="1"/>
      <c r="AE25" s="18"/>
      <c r="AF25" s="81">
        <v>90</v>
      </c>
      <c r="AG25" s="81">
        <v>98</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59767</v>
      </c>
      <c r="FK25" s="41">
        <v>59777</v>
      </c>
    </row>
    <row r="26" spans="1:167" x14ac:dyDescent="0.25">
      <c r="A26" s="19">
        <v>16</v>
      </c>
      <c r="B26" s="19">
        <v>133385</v>
      </c>
      <c r="C26" s="19" t="s">
        <v>131</v>
      </c>
      <c r="D26" s="18"/>
      <c r="E26" s="28">
        <f t="shared" si="0"/>
        <v>87</v>
      </c>
      <c r="F26" s="28" t="str">
        <f t="shared" si="1"/>
        <v>A</v>
      </c>
      <c r="G26" s="28">
        <f t="shared" si="2"/>
        <v>87</v>
      </c>
      <c r="H26" s="28" t="str">
        <f t="shared" si="3"/>
        <v>A</v>
      </c>
      <c r="I26" s="36">
        <v>1</v>
      </c>
      <c r="J26" s="28" t="str">
        <f t="shared" si="4"/>
        <v>Memiliki kemampuan menganalisis aturan pencacahan (aturan penjumlahan, aturan perkalian, permutasi, dan kombinasi) dan menentukan peluang kejadian majemuk, namun perlu peningkatan pada menentukan peluang kejadian bersyarat</v>
      </c>
      <c r="K26" s="28">
        <f t="shared" si="5"/>
        <v>93</v>
      </c>
      <c r="L26" s="28" t="str">
        <f t="shared" si="6"/>
        <v>A</v>
      </c>
      <c r="M26" s="28">
        <f t="shared" si="7"/>
        <v>93</v>
      </c>
      <c r="N26" s="28" t="str">
        <f t="shared" si="8"/>
        <v>A</v>
      </c>
      <c r="O26" s="36">
        <v>1</v>
      </c>
      <c r="P26" s="28" t="str">
        <f t="shared" si="9"/>
        <v>Sangat terampil menyelesaikan masalah aturan pencacahan (aturan penjumlahan, aturan perkalian, permutasi, dan kombinasi) dan menentukan peluang kejadian majemuk, namun perlu peningkatan pada menyelesaikan masalah peluang kejadian bersyarat</v>
      </c>
      <c r="Q26" s="39"/>
      <c r="R26" s="82" t="s">
        <v>8</v>
      </c>
      <c r="S26" s="18"/>
      <c r="T26" s="79">
        <v>84</v>
      </c>
      <c r="U26" s="79">
        <v>89</v>
      </c>
      <c r="V26" s="1"/>
      <c r="W26" s="1"/>
      <c r="X26" s="1"/>
      <c r="Y26" s="1"/>
      <c r="Z26" s="1"/>
      <c r="AA26" s="1"/>
      <c r="AB26" s="1"/>
      <c r="AC26" s="1"/>
      <c r="AD26" s="1"/>
      <c r="AE26" s="18"/>
      <c r="AF26" s="81">
        <v>90</v>
      </c>
      <c r="AG26" s="81">
        <v>96</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133401</v>
      </c>
      <c r="C27" s="19" t="s">
        <v>132</v>
      </c>
      <c r="D27" s="18"/>
      <c r="E27" s="28">
        <f t="shared" si="0"/>
        <v>91</v>
      </c>
      <c r="F27" s="28" t="str">
        <f t="shared" si="1"/>
        <v>A</v>
      </c>
      <c r="G27" s="28">
        <f t="shared" si="2"/>
        <v>91</v>
      </c>
      <c r="H27" s="28" t="str">
        <f t="shared" si="3"/>
        <v>A</v>
      </c>
      <c r="I27" s="36">
        <v>1</v>
      </c>
      <c r="J27" s="28" t="str">
        <f t="shared" si="4"/>
        <v>Memiliki kemampuan menganalisis aturan pencacahan (aturan penjumlahan, aturan perkalian, permutasi, dan kombinasi) dan menentukan peluang kejadian majemuk, namun perlu peningkatan pada menentukan peluang kejadian bersyarat</v>
      </c>
      <c r="K27" s="28">
        <f t="shared" si="5"/>
        <v>91</v>
      </c>
      <c r="L27" s="28" t="str">
        <f t="shared" si="6"/>
        <v>A</v>
      </c>
      <c r="M27" s="28">
        <f t="shared" si="7"/>
        <v>91</v>
      </c>
      <c r="N27" s="28" t="str">
        <f t="shared" si="8"/>
        <v>A</v>
      </c>
      <c r="O27" s="36">
        <v>1</v>
      </c>
      <c r="P27" s="28" t="str">
        <f t="shared" si="9"/>
        <v>Sangat terampil menyelesaikan masalah aturan pencacahan (aturan penjumlahan, aturan perkalian, permutasi, dan kombinasi) dan menentukan peluang kejadian majemuk, namun perlu peningkatan pada menyelesaikan masalah peluang kejadian bersyarat</v>
      </c>
      <c r="Q27" s="39"/>
      <c r="R27" s="82" t="s">
        <v>8</v>
      </c>
      <c r="S27" s="18"/>
      <c r="T27" s="79">
        <v>84</v>
      </c>
      <c r="U27" s="79">
        <v>97</v>
      </c>
      <c r="V27" s="1"/>
      <c r="W27" s="1"/>
      <c r="X27" s="1"/>
      <c r="Y27" s="1"/>
      <c r="Z27" s="1"/>
      <c r="AA27" s="1"/>
      <c r="AB27" s="1"/>
      <c r="AC27" s="1"/>
      <c r="AD27" s="1"/>
      <c r="AE27" s="18"/>
      <c r="AF27" s="81">
        <v>84</v>
      </c>
      <c r="AG27" s="81">
        <v>98</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59768</v>
      </c>
      <c r="FK27" s="41">
        <v>59778</v>
      </c>
    </row>
    <row r="28" spans="1:167" x14ac:dyDescent="0.25">
      <c r="A28" s="19">
        <v>18</v>
      </c>
      <c r="B28" s="19">
        <v>133417</v>
      </c>
      <c r="C28" s="19" t="s">
        <v>133</v>
      </c>
      <c r="D28" s="18"/>
      <c r="E28" s="28">
        <f t="shared" si="0"/>
        <v>88</v>
      </c>
      <c r="F28" s="28" t="str">
        <f t="shared" si="1"/>
        <v>A</v>
      </c>
      <c r="G28" s="28">
        <f t="shared" si="2"/>
        <v>88</v>
      </c>
      <c r="H28" s="28" t="str">
        <f t="shared" si="3"/>
        <v>A</v>
      </c>
      <c r="I28" s="36">
        <v>1</v>
      </c>
      <c r="J28" s="28" t="str">
        <f t="shared" si="4"/>
        <v>Memiliki kemampuan menganalisis aturan pencacahan (aturan penjumlahan, aturan perkalian, permutasi, dan kombinasi) dan menentukan peluang kejadian majemuk, namun perlu peningkatan pada menentukan peluang kejadian bersyarat</v>
      </c>
      <c r="K28" s="28">
        <f t="shared" si="5"/>
        <v>93.5</v>
      </c>
      <c r="L28" s="28" t="str">
        <f t="shared" si="6"/>
        <v>A</v>
      </c>
      <c r="M28" s="28">
        <f t="shared" si="7"/>
        <v>93.5</v>
      </c>
      <c r="N28" s="28" t="str">
        <f t="shared" si="8"/>
        <v>A</v>
      </c>
      <c r="O28" s="36">
        <v>1</v>
      </c>
      <c r="P28" s="28" t="str">
        <f t="shared" si="9"/>
        <v>Sangat terampil menyelesaikan masalah aturan pencacahan (aturan penjumlahan, aturan perkalian, permutasi, dan kombinasi) dan menentukan peluang kejadian majemuk, namun perlu peningkatan pada menyelesaikan masalah peluang kejadian bersyarat</v>
      </c>
      <c r="Q28" s="39"/>
      <c r="R28" s="82" t="s">
        <v>8</v>
      </c>
      <c r="S28" s="18"/>
      <c r="T28" s="79">
        <v>84</v>
      </c>
      <c r="U28" s="79">
        <v>92</v>
      </c>
      <c r="V28" s="1"/>
      <c r="W28" s="1"/>
      <c r="X28" s="1"/>
      <c r="Y28" s="1"/>
      <c r="Z28" s="1"/>
      <c r="AA28" s="1"/>
      <c r="AB28" s="1"/>
      <c r="AC28" s="1"/>
      <c r="AD28" s="1"/>
      <c r="AE28" s="18"/>
      <c r="AF28" s="81">
        <v>90</v>
      </c>
      <c r="AG28" s="81">
        <v>97</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133433</v>
      </c>
      <c r="C29" s="19" t="s">
        <v>134</v>
      </c>
      <c r="D29" s="18"/>
      <c r="E29" s="28">
        <f t="shared" si="0"/>
        <v>95</v>
      </c>
      <c r="F29" s="28" t="str">
        <f t="shared" si="1"/>
        <v>A</v>
      </c>
      <c r="G29" s="28">
        <f t="shared" si="2"/>
        <v>95</v>
      </c>
      <c r="H29" s="28" t="str">
        <f t="shared" si="3"/>
        <v>A</v>
      </c>
      <c r="I29" s="36">
        <v>1</v>
      </c>
      <c r="J29" s="28" t="str">
        <f t="shared" si="4"/>
        <v>Memiliki kemampuan menganalisis aturan pencacahan (aturan penjumlahan, aturan perkalian, permutasi, dan kombinasi) dan menentukan peluang kejadian majemuk, namun perlu peningkatan pada menentukan peluang kejadian bersyarat</v>
      </c>
      <c r="K29" s="28">
        <f t="shared" si="5"/>
        <v>93.5</v>
      </c>
      <c r="L29" s="28" t="str">
        <f t="shared" si="6"/>
        <v>A</v>
      </c>
      <c r="M29" s="28">
        <f t="shared" si="7"/>
        <v>93.5</v>
      </c>
      <c r="N29" s="28" t="str">
        <f t="shared" si="8"/>
        <v>A</v>
      </c>
      <c r="O29" s="36">
        <v>1</v>
      </c>
      <c r="P29" s="28" t="str">
        <f t="shared" si="9"/>
        <v>Sangat terampil menyelesaikan masalah aturan pencacahan (aturan penjumlahan, aturan perkalian, permutasi, dan kombinasi) dan menentukan peluang kejadian majemuk, namun perlu peningkatan pada menyelesaikan masalah peluang kejadian bersyarat</v>
      </c>
      <c r="Q29" s="39"/>
      <c r="R29" s="82" t="s">
        <v>8</v>
      </c>
      <c r="S29" s="18"/>
      <c r="T29" s="79">
        <v>94</v>
      </c>
      <c r="U29" s="79">
        <v>95</v>
      </c>
      <c r="V29" s="1"/>
      <c r="W29" s="1"/>
      <c r="X29" s="1"/>
      <c r="Y29" s="1"/>
      <c r="Z29" s="1"/>
      <c r="AA29" s="1"/>
      <c r="AB29" s="1"/>
      <c r="AC29" s="1"/>
      <c r="AD29" s="1"/>
      <c r="AE29" s="18"/>
      <c r="AF29" s="81">
        <v>90</v>
      </c>
      <c r="AG29" s="81">
        <v>97</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59769</v>
      </c>
      <c r="FK29" s="41">
        <v>59779</v>
      </c>
    </row>
    <row r="30" spans="1:167" x14ac:dyDescent="0.25">
      <c r="A30" s="19">
        <v>20</v>
      </c>
      <c r="B30" s="19">
        <v>133449</v>
      </c>
      <c r="C30" s="19" t="s">
        <v>135</v>
      </c>
      <c r="D30" s="18"/>
      <c r="E30" s="28">
        <f t="shared" si="0"/>
        <v>93</v>
      </c>
      <c r="F30" s="28" t="str">
        <f t="shared" si="1"/>
        <v>A</v>
      </c>
      <c r="G30" s="28">
        <f t="shared" si="2"/>
        <v>93</v>
      </c>
      <c r="H30" s="28" t="str">
        <f t="shared" si="3"/>
        <v>A</v>
      </c>
      <c r="I30" s="36">
        <v>1</v>
      </c>
      <c r="J30" s="28" t="str">
        <f t="shared" si="4"/>
        <v>Memiliki kemampuan menganalisis aturan pencacahan (aturan penjumlahan, aturan perkalian, permutasi, dan kombinasi) dan menentukan peluang kejadian majemuk, namun perlu peningkatan pada menentukan peluang kejadian bersyarat</v>
      </c>
      <c r="K30" s="28">
        <f t="shared" si="5"/>
        <v>93.5</v>
      </c>
      <c r="L30" s="28" t="str">
        <f t="shared" si="6"/>
        <v>A</v>
      </c>
      <c r="M30" s="28">
        <f t="shared" si="7"/>
        <v>93.5</v>
      </c>
      <c r="N30" s="28" t="str">
        <f t="shared" si="8"/>
        <v>A</v>
      </c>
      <c r="O30" s="36">
        <v>1</v>
      </c>
      <c r="P30" s="28" t="str">
        <f t="shared" si="9"/>
        <v>Sangat terampil menyelesaikan masalah aturan pencacahan (aturan penjumlahan, aturan perkalian, permutasi, dan kombinasi) dan menentukan peluang kejadian majemuk, namun perlu peningkatan pada menyelesaikan masalah peluang kejadian bersyarat</v>
      </c>
      <c r="Q30" s="39"/>
      <c r="R30" s="82" t="s">
        <v>8</v>
      </c>
      <c r="S30" s="18"/>
      <c r="T30" s="79">
        <v>92</v>
      </c>
      <c r="U30" s="79">
        <v>93</v>
      </c>
      <c r="V30" s="1"/>
      <c r="W30" s="1"/>
      <c r="X30" s="1"/>
      <c r="Y30" s="1"/>
      <c r="Z30" s="1"/>
      <c r="AA30" s="1"/>
      <c r="AB30" s="1"/>
      <c r="AC30" s="1"/>
      <c r="AD30" s="1"/>
      <c r="AE30" s="18"/>
      <c r="AF30" s="81">
        <v>90</v>
      </c>
      <c r="AG30" s="81">
        <v>97</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133465</v>
      </c>
      <c r="C31" s="19" t="s">
        <v>136</v>
      </c>
      <c r="D31" s="18"/>
      <c r="E31" s="28">
        <f t="shared" si="0"/>
        <v>87</v>
      </c>
      <c r="F31" s="28" t="str">
        <f t="shared" si="1"/>
        <v>A</v>
      </c>
      <c r="G31" s="28">
        <f t="shared" si="2"/>
        <v>87</v>
      </c>
      <c r="H31" s="28" t="str">
        <f t="shared" si="3"/>
        <v>A</v>
      </c>
      <c r="I31" s="36">
        <v>1</v>
      </c>
      <c r="J31" s="28" t="str">
        <f t="shared" si="4"/>
        <v>Memiliki kemampuan menganalisis aturan pencacahan (aturan penjumlahan, aturan perkalian, permutasi, dan kombinasi) dan menentukan peluang kejadian majemuk, namun perlu peningkatan pada menentukan peluang kejadian bersyarat</v>
      </c>
      <c r="K31" s="28">
        <f t="shared" si="5"/>
        <v>88</v>
      </c>
      <c r="L31" s="28" t="str">
        <f t="shared" si="6"/>
        <v>A</v>
      </c>
      <c r="M31" s="28">
        <f t="shared" si="7"/>
        <v>88</v>
      </c>
      <c r="N31" s="28" t="str">
        <f t="shared" si="8"/>
        <v>A</v>
      </c>
      <c r="O31" s="36">
        <v>1</v>
      </c>
      <c r="P31" s="28" t="str">
        <f t="shared" si="9"/>
        <v>Sangat terampil menyelesaikan masalah aturan pencacahan (aturan penjumlahan, aturan perkalian, permutasi, dan kombinasi) dan menentukan peluang kejadian majemuk, namun perlu peningkatan pada menyelesaikan masalah peluang kejadian bersyarat</v>
      </c>
      <c r="Q31" s="39"/>
      <c r="R31" s="82" t="s">
        <v>8</v>
      </c>
      <c r="S31" s="18"/>
      <c r="T31" s="79">
        <v>84</v>
      </c>
      <c r="U31" s="79">
        <v>90</v>
      </c>
      <c r="V31" s="1"/>
      <c r="W31" s="1"/>
      <c r="X31" s="1"/>
      <c r="Y31" s="1"/>
      <c r="Z31" s="1"/>
      <c r="AA31" s="1"/>
      <c r="AB31" s="1"/>
      <c r="AC31" s="1"/>
      <c r="AD31" s="1"/>
      <c r="AE31" s="18"/>
      <c r="AF31" s="81">
        <v>84</v>
      </c>
      <c r="AG31" s="81">
        <v>92</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59770</v>
      </c>
      <c r="FK31" s="41">
        <v>59780</v>
      </c>
    </row>
    <row r="32" spans="1:167" x14ac:dyDescent="0.25">
      <c r="A32" s="19">
        <v>22</v>
      </c>
      <c r="B32" s="19">
        <v>133481</v>
      </c>
      <c r="C32" s="19" t="s">
        <v>137</v>
      </c>
      <c r="D32" s="18"/>
      <c r="E32" s="28">
        <f t="shared" si="0"/>
        <v>93</v>
      </c>
      <c r="F32" s="28" t="str">
        <f t="shared" si="1"/>
        <v>A</v>
      </c>
      <c r="G32" s="28">
        <f t="shared" si="2"/>
        <v>93</v>
      </c>
      <c r="H32" s="28" t="str">
        <f t="shared" si="3"/>
        <v>A</v>
      </c>
      <c r="I32" s="36">
        <v>1</v>
      </c>
      <c r="J32" s="28" t="str">
        <f t="shared" si="4"/>
        <v>Memiliki kemampuan menganalisis aturan pencacahan (aturan penjumlahan, aturan perkalian, permutasi, dan kombinasi) dan menentukan peluang kejadian majemuk, namun perlu peningkatan pada menentukan peluang kejadian bersyarat</v>
      </c>
      <c r="K32" s="28">
        <f t="shared" si="5"/>
        <v>92</v>
      </c>
      <c r="L32" s="28" t="str">
        <f t="shared" si="6"/>
        <v>A</v>
      </c>
      <c r="M32" s="28">
        <f t="shared" si="7"/>
        <v>92</v>
      </c>
      <c r="N32" s="28" t="str">
        <f t="shared" si="8"/>
        <v>A</v>
      </c>
      <c r="O32" s="36">
        <v>1</v>
      </c>
      <c r="P32" s="28" t="str">
        <f t="shared" si="9"/>
        <v>Sangat terampil menyelesaikan masalah aturan pencacahan (aturan penjumlahan, aturan perkalian, permutasi, dan kombinasi) dan menentukan peluang kejadian majemuk, namun perlu peningkatan pada menyelesaikan masalah peluang kejadian bersyarat</v>
      </c>
      <c r="Q32" s="39"/>
      <c r="R32" s="82" t="s">
        <v>8</v>
      </c>
      <c r="S32" s="18"/>
      <c r="T32" s="79">
        <v>94</v>
      </c>
      <c r="U32" s="79">
        <v>92</v>
      </c>
      <c r="V32" s="1"/>
      <c r="W32" s="1"/>
      <c r="X32" s="1"/>
      <c r="Y32" s="1"/>
      <c r="Z32" s="1"/>
      <c r="AA32" s="1"/>
      <c r="AB32" s="1"/>
      <c r="AC32" s="1"/>
      <c r="AD32" s="1"/>
      <c r="AE32" s="18"/>
      <c r="AF32" s="81">
        <v>90</v>
      </c>
      <c r="AG32" s="81">
        <v>94</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133497</v>
      </c>
      <c r="C33" s="19" t="s">
        <v>138</v>
      </c>
      <c r="D33" s="18"/>
      <c r="E33" s="28">
        <f t="shared" si="0"/>
        <v>84</v>
      </c>
      <c r="F33" s="28" t="str">
        <f t="shared" si="1"/>
        <v>B</v>
      </c>
      <c r="G33" s="28">
        <f t="shared" si="2"/>
        <v>84</v>
      </c>
      <c r="H33" s="28" t="str">
        <f t="shared" si="3"/>
        <v>B</v>
      </c>
      <c r="I33" s="36">
        <v>2</v>
      </c>
      <c r="J33"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3" s="28">
        <f t="shared" si="5"/>
        <v>83</v>
      </c>
      <c r="L33" s="28" t="str">
        <f t="shared" si="6"/>
        <v>B</v>
      </c>
      <c r="M33" s="28">
        <f t="shared" si="7"/>
        <v>83</v>
      </c>
      <c r="N33" s="28" t="str">
        <f t="shared" si="8"/>
        <v>B</v>
      </c>
      <c r="O33" s="36">
        <v>2</v>
      </c>
      <c r="P33" s="28" t="str">
        <f t="shared" si="9"/>
        <v>Sangat terampil menyelesaikan masalah aturan pencacahan (aturan penjumlahan, aturan perkalian, permutasi, dan kombinasi) dan menentukan peluang kejadian majemuk, namun perlu peningkatan pada menyelesaikan masalah peluang kejadian saling bebas dan peluang kejadian bersyarat</v>
      </c>
      <c r="Q33" s="39"/>
      <c r="R33" s="82" t="s">
        <v>8</v>
      </c>
      <c r="S33" s="18"/>
      <c r="T33" s="79">
        <v>82</v>
      </c>
      <c r="U33" s="79">
        <v>86</v>
      </c>
      <c r="V33" s="1"/>
      <c r="W33" s="1"/>
      <c r="X33" s="1"/>
      <c r="Y33" s="1"/>
      <c r="Z33" s="1"/>
      <c r="AA33" s="1"/>
      <c r="AB33" s="1"/>
      <c r="AC33" s="1"/>
      <c r="AD33" s="1"/>
      <c r="AE33" s="18"/>
      <c r="AF33" s="81">
        <v>85</v>
      </c>
      <c r="AG33" s="81">
        <v>81</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133513</v>
      </c>
      <c r="C34" s="19" t="s">
        <v>139</v>
      </c>
      <c r="D34" s="18"/>
      <c r="E34" s="28">
        <f t="shared" si="0"/>
        <v>84</v>
      </c>
      <c r="F34" s="28" t="str">
        <f t="shared" si="1"/>
        <v>B</v>
      </c>
      <c r="G34" s="28">
        <f t="shared" si="2"/>
        <v>84</v>
      </c>
      <c r="H34" s="28" t="str">
        <f t="shared" si="3"/>
        <v>B</v>
      </c>
      <c r="I34" s="36">
        <v>2</v>
      </c>
      <c r="J34"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4" s="28">
        <f t="shared" si="5"/>
        <v>93</v>
      </c>
      <c r="L34" s="28" t="str">
        <f t="shared" si="6"/>
        <v>A</v>
      </c>
      <c r="M34" s="28">
        <f t="shared" si="7"/>
        <v>93</v>
      </c>
      <c r="N34" s="28" t="str">
        <f t="shared" si="8"/>
        <v>A</v>
      </c>
      <c r="O34" s="36">
        <v>1</v>
      </c>
      <c r="P34" s="28" t="str">
        <f t="shared" si="9"/>
        <v>Sangat terampil menyelesaikan masalah aturan pencacahan (aturan penjumlahan, aturan perkalian, permutasi, dan kombinasi) dan menentukan peluang kejadian majemuk, namun perlu peningkatan pada menyelesaikan masalah peluang kejadian bersyarat</v>
      </c>
      <c r="Q34" s="39"/>
      <c r="R34" s="82" t="s">
        <v>8</v>
      </c>
      <c r="S34" s="18"/>
      <c r="T34" s="79">
        <v>85</v>
      </c>
      <c r="U34" s="79">
        <v>82</v>
      </c>
      <c r="V34" s="1"/>
      <c r="W34" s="1"/>
      <c r="X34" s="1"/>
      <c r="Y34" s="1"/>
      <c r="Z34" s="1"/>
      <c r="AA34" s="1"/>
      <c r="AB34" s="1"/>
      <c r="AC34" s="1"/>
      <c r="AD34" s="1"/>
      <c r="AE34" s="18"/>
      <c r="AF34" s="81">
        <v>90</v>
      </c>
      <c r="AG34" s="81">
        <v>96</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133529</v>
      </c>
      <c r="C35" s="19" t="s">
        <v>140</v>
      </c>
      <c r="D35" s="18"/>
      <c r="E35" s="28">
        <f t="shared" si="0"/>
        <v>89</v>
      </c>
      <c r="F35" s="28" t="str">
        <f t="shared" si="1"/>
        <v>A</v>
      </c>
      <c r="G35" s="28">
        <f t="shared" si="2"/>
        <v>89</v>
      </c>
      <c r="H35" s="28" t="str">
        <f t="shared" si="3"/>
        <v>A</v>
      </c>
      <c r="I35" s="36">
        <v>1</v>
      </c>
      <c r="J35" s="28" t="str">
        <f t="shared" si="4"/>
        <v>Memiliki kemampuan menganalisis aturan pencacahan (aturan penjumlahan, aturan perkalian, permutasi, dan kombinasi) dan menentukan peluang kejadian majemuk, namun perlu peningkatan pada menentukan peluang kejadian bersyarat</v>
      </c>
      <c r="K35" s="28">
        <f t="shared" si="5"/>
        <v>93.5</v>
      </c>
      <c r="L35" s="28" t="str">
        <f t="shared" si="6"/>
        <v>A</v>
      </c>
      <c r="M35" s="28">
        <f t="shared" si="7"/>
        <v>93.5</v>
      </c>
      <c r="N35" s="28" t="str">
        <f t="shared" si="8"/>
        <v>A</v>
      </c>
      <c r="O35" s="36">
        <v>1</v>
      </c>
      <c r="P35" s="28" t="str">
        <f t="shared" si="9"/>
        <v>Sangat terampil menyelesaikan masalah aturan pencacahan (aturan penjumlahan, aturan perkalian, permutasi, dan kombinasi) dan menentukan peluang kejadian majemuk, namun perlu peningkatan pada menyelesaikan masalah peluang kejadian bersyarat</v>
      </c>
      <c r="Q35" s="39"/>
      <c r="R35" s="82" t="s">
        <v>8</v>
      </c>
      <c r="S35" s="18"/>
      <c r="T35" s="79">
        <v>90</v>
      </c>
      <c r="U35" s="79">
        <v>88</v>
      </c>
      <c r="V35" s="1"/>
      <c r="W35" s="1"/>
      <c r="X35" s="1"/>
      <c r="Y35" s="1"/>
      <c r="Z35" s="1"/>
      <c r="AA35" s="1"/>
      <c r="AB35" s="1"/>
      <c r="AC35" s="1"/>
      <c r="AD35" s="1"/>
      <c r="AE35" s="18"/>
      <c r="AF35" s="81">
        <v>90</v>
      </c>
      <c r="AG35" s="81">
        <v>97</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133545</v>
      </c>
      <c r="C36" s="19" t="s">
        <v>141</v>
      </c>
      <c r="D36" s="18"/>
      <c r="E36" s="28">
        <f t="shared" si="0"/>
        <v>84</v>
      </c>
      <c r="F36" s="28" t="str">
        <f t="shared" si="1"/>
        <v>B</v>
      </c>
      <c r="G36" s="28">
        <f t="shared" si="2"/>
        <v>84</v>
      </c>
      <c r="H36" s="28" t="str">
        <f t="shared" si="3"/>
        <v>B</v>
      </c>
      <c r="I36" s="36">
        <v>2</v>
      </c>
      <c r="J36"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6" s="28">
        <f t="shared" si="5"/>
        <v>93.5</v>
      </c>
      <c r="L36" s="28" t="str">
        <f t="shared" si="6"/>
        <v>A</v>
      </c>
      <c r="M36" s="28">
        <f t="shared" si="7"/>
        <v>93.5</v>
      </c>
      <c r="N36" s="28" t="str">
        <f t="shared" si="8"/>
        <v>A</v>
      </c>
      <c r="O36" s="36">
        <v>1</v>
      </c>
      <c r="P36" s="28" t="str">
        <f t="shared" si="9"/>
        <v>Sangat terampil menyelesaikan masalah aturan pencacahan (aturan penjumlahan, aturan perkalian, permutasi, dan kombinasi) dan menentukan peluang kejadian majemuk, namun perlu peningkatan pada menyelesaikan masalah peluang kejadian bersyarat</v>
      </c>
      <c r="Q36" s="39"/>
      <c r="R36" s="82" t="s">
        <v>8</v>
      </c>
      <c r="S36" s="18"/>
      <c r="T36" s="79">
        <v>82</v>
      </c>
      <c r="U36" s="79">
        <v>86</v>
      </c>
      <c r="V36" s="1"/>
      <c r="W36" s="1"/>
      <c r="X36" s="1"/>
      <c r="Y36" s="1"/>
      <c r="Z36" s="1"/>
      <c r="AA36" s="1"/>
      <c r="AB36" s="1"/>
      <c r="AC36" s="1"/>
      <c r="AD36" s="1"/>
      <c r="AE36" s="18"/>
      <c r="AF36" s="81">
        <v>90</v>
      </c>
      <c r="AG36" s="81">
        <v>97</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133561</v>
      </c>
      <c r="C37" s="19" t="s">
        <v>142</v>
      </c>
      <c r="D37" s="18"/>
      <c r="E37" s="28">
        <f t="shared" si="0"/>
        <v>92</v>
      </c>
      <c r="F37" s="28" t="str">
        <f t="shared" si="1"/>
        <v>A</v>
      </c>
      <c r="G37" s="28">
        <f t="shared" si="2"/>
        <v>92</v>
      </c>
      <c r="H37" s="28" t="str">
        <f t="shared" si="3"/>
        <v>A</v>
      </c>
      <c r="I37" s="36">
        <v>1</v>
      </c>
      <c r="J37" s="28" t="str">
        <f t="shared" si="4"/>
        <v>Memiliki kemampuan menganalisis aturan pencacahan (aturan penjumlahan, aturan perkalian, permutasi, dan kombinasi) dan menentukan peluang kejadian majemuk, namun perlu peningkatan pada menentukan peluang kejadian bersyarat</v>
      </c>
      <c r="K37" s="28">
        <f t="shared" si="5"/>
        <v>94</v>
      </c>
      <c r="L37" s="28" t="str">
        <f t="shared" si="6"/>
        <v>A</v>
      </c>
      <c r="M37" s="28">
        <f t="shared" si="7"/>
        <v>94</v>
      </c>
      <c r="N37" s="28" t="str">
        <f t="shared" si="8"/>
        <v>A</v>
      </c>
      <c r="O37" s="36">
        <v>1</v>
      </c>
      <c r="P37" s="28" t="str">
        <f t="shared" si="9"/>
        <v>Sangat terampil menyelesaikan masalah aturan pencacahan (aturan penjumlahan, aturan perkalian, permutasi, dan kombinasi) dan menentukan peluang kejadian majemuk, namun perlu peningkatan pada menyelesaikan masalah peluang kejadian bersyarat</v>
      </c>
      <c r="Q37" s="39"/>
      <c r="R37" s="82" t="s">
        <v>8</v>
      </c>
      <c r="S37" s="18"/>
      <c r="T37" s="79">
        <v>91</v>
      </c>
      <c r="U37" s="79">
        <v>92</v>
      </c>
      <c r="V37" s="1"/>
      <c r="W37" s="1"/>
      <c r="X37" s="1"/>
      <c r="Y37" s="1"/>
      <c r="Z37" s="1"/>
      <c r="AA37" s="1"/>
      <c r="AB37" s="1"/>
      <c r="AC37" s="1"/>
      <c r="AD37" s="1"/>
      <c r="AE37" s="18"/>
      <c r="AF37" s="81">
        <v>89</v>
      </c>
      <c r="AG37" s="81">
        <v>99</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133577</v>
      </c>
      <c r="C38" s="19" t="s">
        <v>143</v>
      </c>
      <c r="D38" s="18"/>
      <c r="E38" s="28">
        <f t="shared" si="0"/>
        <v>87</v>
      </c>
      <c r="F38" s="28" t="str">
        <f t="shared" si="1"/>
        <v>A</v>
      </c>
      <c r="G38" s="28">
        <f t="shared" si="2"/>
        <v>87</v>
      </c>
      <c r="H38" s="28" t="str">
        <f t="shared" si="3"/>
        <v>A</v>
      </c>
      <c r="I38" s="36">
        <v>1</v>
      </c>
      <c r="J38" s="28" t="str">
        <f t="shared" si="4"/>
        <v>Memiliki kemampuan menganalisis aturan pencacahan (aturan penjumlahan, aturan perkalian, permutasi, dan kombinasi) dan menentukan peluang kejadian majemuk, namun perlu peningkatan pada menentukan peluang kejadian bersyarat</v>
      </c>
      <c r="K38" s="28">
        <f t="shared" si="5"/>
        <v>87</v>
      </c>
      <c r="L38" s="28" t="str">
        <f t="shared" si="6"/>
        <v>A</v>
      </c>
      <c r="M38" s="28">
        <f t="shared" si="7"/>
        <v>87</v>
      </c>
      <c r="N38" s="28" t="str">
        <f t="shared" si="8"/>
        <v>A</v>
      </c>
      <c r="O38" s="36">
        <v>1</v>
      </c>
      <c r="P38" s="28" t="str">
        <f t="shared" si="9"/>
        <v>Sangat terampil menyelesaikan masalah aturan pencacahan (aturan penjumlahan, aturan perkalian, permutasi, dan kombinasi) dan menentukan peluang kejadian majemuk, namun perlu peningkatan pada menyelesaikan masalah peluang kejadian bersyarat</v>
      </c>
      <c r="Q38" s="39"/>
      <c r="R38" s="82" t="s">
        <v>8</v>
      </c>
      <c r="S38" s="18"/>
      <c r="T38" s="79">
        <v>89</v>
      </c>
      <c r="U38" s="79">
        <v>85</v>
      </c>
      <c r="V38" s="1"/>
      <c r="W38" s="1"/>
      <c r="X38" s="1"/>
      <c r="Y38" s="1"/>
      <c r="Z38" s="1"/>
      <c r="AA38" s="1"/>
      <c r="AB38" s="1"/>
      <c r="AC38" s="1"/>
      <c r="AD38" s="1"/>
      <c r="AE38" s="18"/>
      <c r="AF38" s="81">
        <v>79</v>
      </c>
      <c r="AG38" s="81">
        <v>95</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133593</v>
      </c>
      <c r="C39" s="19" t="s">
        <v>144</v>
      </c>
      <c r="D39" s="18"/>
      <c r="E39" s="28">
        <f t="shared" si="0"/>
        <v>83</v>
      </c>
      <c r="F39" s="28" t="str">
        <f t="shared" si="1"/>
        <v>B</v>
      </c>
      <c r="G39" s="28">
        <f t="shared" si="2"/>
        <v>83</v>
      </c>
      <c r="H39" s="28" t="str">
        <f t="shared" si="3"/>
        <v>B</v>
      </c>
      <c r="I39" s="36">
        <v>2</v>
      </c>
      <c r="J39"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39" s="28">
        <f t="shared" si="5"/>
        <v>95.5</v>
      </c>
      <c r="L39" s="28" t="str">
        <f t="shared" si="6"/>
        <v>A</v>
      </c>
      <c r="M39" s="28">
        <f t="shared" si="7"/>
        <v>95.5</v>
      </c>
      <c r="N39" s="28" t="str">
        <f t="shared" si="8"/>
        <v>A</v>
      </c>
      <c r="O39" s="36">
        <v>1</v>
      </c>
      <c r="P39" s="28" t="str">
        <f t="shared" si="9"/>
        <v>Sangat terampil menyelesaikan masalah aturan pencacahan (aturan penjumlahan, aturan perkalian, permutasi, dan kombinasi) dan menentukan peluang kejadian majemuk, namun perlu peningkatan pada menyelesaikan masalah peluang kejadian bersyarat</v>
      </c>
      <c r="Q39" s="39"/>
      <c r="R39" s="82" t="s">
        <v>8</v>
      </c>
      <c r="S39" s="18"/>
      <c r="T39" s="79">
        <v>82</v>
      </c>
      <c r="U39" s="79">
        <v>83</v>
      </c>
      <c r="V39" s="1"/>
      <c r="W39" s="1"/>
      <c r="X39" s="1"/>
      <c r="Y39" s="1"/>
      <c r="Z39" s="1"/>
      <c r="AA39" s="1"/>
      <c r="AB39" s="1"/>
      <c r="AC39" s="1"/>
      <c r="AD39" s="1"/>
      <c r="AE39" s="18"/>
      <c r="AF39" s="81">
        <v>93</v>
      </c>
      <c r="AG39" s="81">
        <v>98</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133609</v>
      </c>
      <c r="C40" s="19" t="s">
        <v>145</v>
      </c>
      <c r="D40" s="18"/>
      <c r="E40" s="28">
        <f t="shared" si="0"/>
        <v>87</v>
      </c>
      <c r="F40" s="28" t="str">
        <f t="shared" si="1"/>
        <v>A</v>
      </c>
      <c r="G40" s="28">
        <f t="shared" si="2"/>
        <v>87</v>
      </c>
      <c r="H40" s="28" t="str">
        <f t="shared" si="3"/>
        <v>A</v>
      </c>
      <c r="I40" s="36">
        <v>1</v>
      </c>
      <c r="J40" s="28" t="str">
        <f t="shared" si="4"/>
        <v>Memiliki kemampuan menganalisis aturan pencacahan (aturan penjumlahan, aturan perkalian, permutasi, dan kombinasi) dan menentukan peluang kejadian majemuk, namun perlu peningkatan pada menentukan peluang kejadian bersyarat</v>
      </c>
      <c r="K40" s="28">
        <f t="shared" si="5"/>
        <v>94</v>
      </c>
      <c r="L40" s="28" t="str">
        <f t="shared" si="6"/>
        <v>A</v>
      </c>
      <c r="M40" s="28">
        <f t="shared" si="7"/>
        <v>94</v>
      </c>
      <c r="N40" s="28" t="str">
        <f t="shared" si="8"/>
        <v>A</v>
      </c>
      <c r="O40" s="36">
        <v>1</v>
      </c>
      <c r="P40" s="28" t="str">
        <f t="shared" si="9"/>
        <v>Sangat terampil menyelesaikan masalah aturan pencacahan (aturan penjumlahan, aturan perkalian, permutasi, dan kombinasi) dan menentukan peluang kejadian majemuk, namun perlu peningkatan pada menyelesaikan masalah peluang kejadian bersyarat</v>
      </c>
      <c r="Q40" s="39"/>
      <c r="R40" s="82" t="s">
        <v>8</v>
      </c>
      <c r="S40" s="18"/>
      <c r="T40" s="79">
        <v>85</v>
      </c>
      <c r="U40" s="79">
        <v>88</v>
      </c>
      <c r="V40" s="1"/>
      <c r="W40" s="1"/>
      <c r="X40" s="1"/>
      <c r="Y40" s="1"/>
      <c r="Z40" s="1"/>
      <c r="AA40" s="1"/>
      <c r="AB40" s="1"/>
      <c r="AC40" s="1"/>
      <c r="AD40" s="1"/>
      <c r="AE40" s="18"/>
      <c r="AF40" s="81">
        <v>90</v>
      </c>
      <c r="AG40" s="81">
        <v>98</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133625</v>
      </c>
      <c r="C41" s="19" t="s">
        <v>146</v>
      </c>
      <c r="D41" s="18"/>
      <c r="E41" s="28">
        <f t="shared" si="0"/>
        <v>86</v>
      </c>
      <c r="F41" s="28" t="str">
        <f t="shared" si="1"/>
        <v>A</v>
      </c>
      <c r="G41" s="28">
        <f t="shared" si="2"/>
        <v>86</v>
      </c>
      <c r="H41" s="28" t="str">
        <f t="shared" si="3"/>
        <v>A</v>
      </c>
      <c r="I41" s="36">
        <v>1</v>
      </c>
      <c r="J41" s="28" t="str">
        <f t="shared" si="4"/>
        <v>Memiliki kemampuan menganalisis aturan pencacahan (aturan penjumlahan, aturan perkalian, permutasi, dan kombinasi) dan menentukan peluang kejadian majemuk, namun perlu peningkatan pada menentukan peluang kejadian bersyarat</v>
      </c>
      <c r="K41" s="28">
        <f t="shared" si="5"/>
        <v>93</v>
      </c>
      <c r="L41" s="28" t="str">
        <f t="shared" si="6"/>
        <v>A</v>
      </c>
      <c r="M41" s="28">
        <f t="shared" si="7"/>
        <v>93</v>
      </c>
      <c r="N41" s="28" t="str">
        <f t="shared" si="8"/>
        <v>A</v>
      </c>
      <c r="O41" s="36">
        <v>1</v>
      </c>
      <c r="P41" s="28" t="str">
        <f t="shared" si="9"/>
        <v>Sangat terampil menyelesaikan masalah aturan pencacahan (aturan penjumlahan, aturan perkalian, permutasi, dan kombinasi) dan menentukan peluang kejadian majemuk, namun perlu peningkatan pada menyelesaikan masalah peluang kejadian bersyarat</v>
      </c>
      <c r="Q41" s="39"/>
      <c r="R41" s="82" t="s">
        <v>8</v>
      </c>
      <c r="S41" s="18"/>
      <c r="T41" s="79">
        <v>85</v>
      </c>
      <c r="U41" s="79">
        <v>86</v>
      </c>
      <c r="V41" s="1"/>
      <c r="W41" s="1"/>
      <c r="X41" s="1"/>
      <c r="Y41" s="1"/>
      <c r="Z41" s="1"/>
      <c r="AA41" s="1"/>
      <c r="AB41" s="1"/>
      <c r="AC41" s="1"/>
      <c r="AD41" s="1"/>
      <c r="AE41" s="18"/>
      <c r="AF41" s="81">
        <v>90</v>
      </c>
      <c r="AG41" s="81">
        <v>96</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133641</v>
      </c>
      <c r="C42" s="19" t="s">
        <v>147</v>
      </c>
      <c r="D42" s="18"/>
      <c r="E42" s="28">
        <f t="shared" si="0"/>
        <v>91</v>
      </c>
      <c r="F42" s="28" t="str">
        <f t="shared" si="1"/>
        <v>A</v>
      </c>
      <c r="G42" s="28">
        <f t="shared" si="2"/>
        <v>91</v>
      </c>
      <c r="H42" s="28" t="str">
        <f t="shared" si="3"/>
        <v>A</v>
      </c>
      <c r="I42" s="36">
        <v>1</v>
      </c>
      <c r="J42" s="28" t="str">
        <f t="shared" si="4"/>
        <v>Memiliki kemampuan menganalisis aturan pencacahan (aturan penjumlahan, aturan perkalian, permutasi, dan kombinasi) dan menentukan peluang kejadian majemuk, namun perlu peningkatan pada menentukan peluang kejadian bersyarat</v>
      </c>
      <c r="K42" s="28">
        <f t="shared" si="5"/>
        <v>93.5</v>
      </c>
      <c r="L42" s="28" t="str">
        <f t="shared" si="6"/>
        <v>A</v>
      </c>
      <c r="M42" s="28">
        <f t="shared" si="7"/>
        <v>93.5</v>
      </c>
      <c r="N42" s="28" t="str">
        <f t="shared" si="8"/>
        <v>A</v>
      </c>
      <c r="O42" s="36">
        <v>1</v>
      </c>
      <c r="P42" s="28" t="str">
        <f t="shared" si="9"/>
        <v>Sangat terampil menyelesaikan masalah aturan pencacahan (aturan penjumlahan, aturan perkalian, permutasi, dan kombinasi) dan menentukan peluang kejadian majemuk, namun perlu peningkatan pada menyelesaikan masalah peluang kejadian bersyarat</v>
      </c>
      <c r="Q42" s="39"/>
      <c r="R42" s="82" t="s">
        <v>8</v>
      </c>
      <c r="S42" s="18"/>
      <c r="T42" s="79">
        <v>86</v>
      </c>
      <c r="U42" s="79">
        <v>95</v>
      </c>
      <c r="V42" s="1"/>
      <c r="W42" s="1"/>
      <c r="X42" s="1"/>
      <c r="Y42" s="1"/>
      <c r="Z42" s="1"/>
      <c r="AA42" s="1"/>
      <c r="AB42" s="1"/>
      <c r="AC42" s="1"/>
      <c r="AD42" s="1"/>
      <c r="AE42" s="18"/>
      <c r="AF42" s="81">
        <v>90</v>
      </c>
      <c r="AG42" s="81">
        <v>97</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133657</v>
      </c>
      <c r="C43" s="19" t="s">
        <v>148</v>
      </c>
      <c r="D43" s="18"/>
      <c r="E43" s="28">
        <f t="shared" si="0"/>
        <v>94</v>
      </c>
      <c r="F43" s="28" t="str">
        <f t="shared" si="1"/>
        <v>A</v>
      </c>
      <c r="G43" s="28">
        <f t="shared" si="2"/>
        <v>94</v>
      </c>
      <c r="H43" s="28" t="str">
        <f t="shared" si="3"/>
        <v>A</v>
      </c>
      <c r="I43" s="36">
        <v>1</v>
      </c>
      <c r="J43" s="28" t="str">
        <f t="shared" si="4"/>
        <v>Memiliki kemampuan menganalisis aturan pencacahan (aturan penjumlahan, aturan perkalian, permutasi, dan kombinasi) dan menentukan peluang kejadian majemuk, namun perlu peningkatan pada menentukan peluang kejadian bersyarat</v>
      </c>
      <c r="K43" s="28">
        <f t="shared" si="5"/>
        <v>93</v>
      </c>
      <c r="L43" s="28" t="str">
        <f t="shared" si="6"/>
        <v>A</v>
      </c>
      <c r="M43" s="28">
        <f t="shared" si="7"/>
        <v>93</v>
      </c>
      <c r="N43" s="28" t="str">
        <f t="shared" si="8"/>
        <v>A</v>
      </c>
      <c r="O43" s="36">
        <v>1</v>
      </c>
      <c r="P43" s="28" t="str">
        <f t="shared" si="9"/>
        <v>Sangat terampil menyelesaikan masalah aturan pencacahan (aturan penjumlahan, aturan perkalian, permutasi, dan kombinasi) dan menentukan peluang kejadian majemuk, namun perlu peningkatan pada menyelesaikan masalah peluang kejadian bersyarat</v>
      </c>
      <c r="Q43" s="39"/>
      <c r="R43" s="82" t="s">
        <v>8</v>
      </c>
      <c r="S43" s="18"/>
      <c r="T43" s="79">
        <v>92</v>
      </c>
      <c r="U43" s="79">
        <v>95</v>
      </c>
      <c r="V43" s="1"/>
      <c r="W43" s="1"/>
      <c r="X43" s="1"/>
      <c r="Y43" s="1"/>
      <c r="Z43" s="1"/>
      <c r="AA43" s="1"/>
      <c r="AB43" s="1"/>
      <c r="AC43" s="1"/>
      <c r="AD43" s="1"/>
      <c r="AE43" s="18"/>
      <c r="AF43" s="81">
        <v>90</v>
      </c>
      <c r="AG43" s="81">
        <v>96</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133673</v>
      </c>
      <c r="C44" s="19" t="s">
        <v>149</v>
      </c>
      <c r="D44" s="18"/>
      <c r="E44" s="28">
        <f t="shared" si="0"/>
        <v>90</v>
      </c>
      <c r="F44" s="28" t="str">
        <f t="shared" si="1"/>
        <v>A</v>
      </c>
      <c r="G44" s="28">
        <f t="shared" si="2"/>
        <v>90</v>
      </c>
      <c r="H44" s="28" t="str">
        <f t="shared" si="3"/>
        <v>A</v>
      </c>
      <c r="I44" s="36">
        <v>1</v>
      </c>
      <c r="J44" s="28" t="str">
        <f t="shared" si="4"/>
        <v>Memiliki kemampuan menganalisis aturan pencacahan (aturan penjumlahan, aturan perkalian, permutasi, dan kombinasi) dan menentukan peluang kejadian majemuk, namun perlu peningkatan pada menentukan peluang kejadian bersyarat</v>
      </c>
      <c r="K44" s="28">
        <f t="shared" si="5"/>
        <v>93.5</v>
      </c>
      <c r="L44" s="28" t="str">
        <f t="shared" si="6"/>
        <v>A</v>
      </c>
      <c r="M44" s="28">
        <f t="shared" si="7"/>
        <v>93.5</v>
      </c>
      <c r="N44" s="28" t="str">
        <f t="shared" si="8"/>
        <v>A</v>
      </c>
      <c r="O44" s="36">
        <v>1</v>
      </c>
      <c r="P44" s="28" t="str">
        <f t="shared" si="9"/>
        <v>Sangat terampil menyelesaikan masalah aturan pencacahan (aturan penjumlahan, aturan perkalian, permutasi, dan kombinasi) dan menentukan peluang kejadian majemuk, namun perlu peningkatan pada menyelesaikan masalah peluang kejadian bersyarat</v>
      </c>
      <c r="Q44" s="39"/>
      <c r="R44" s="82" t="s">
        <v>8</v>
      </c>
      <c r="S44" s="18"/>
      <c r="T44" s="79">
        <v>86</v>
      </c>
      <c r="U44" s="79">
        <v>94</v>
      </c>
      <c r="V44" s="1"/>
      <c r="W44" s="1"/>
      <c r="X44" s="1"/>
      <c r="Y44" s="1"/>
      <c r="Z44" s="1"/>
      <c r="AA44" s="1"/>
      <c r="AB44" s="1"/>
      <c r="AC44" s="1"/>
      <c r="AD44" s="1"/>
      <c r="AE44" s="18"/>
      <c r="AF44" s="81">
        <v>90</v>
      </c>
      <c r="AG44" s="81">
        <v>97</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133689</v>
      </c>
      <c r="C45" s="19" t="s">
        <v>150</v>
      </c>
      <c r="D45" s="18"/>
      <c r="E45" s="28">
        <f t="shared" si="0"/>
        <v>83</v>
      </c>
      <c r="F45" s="28" t="str">
        <f t="shared" si="1"/>
        <v>B</v>
      </c>
      <c r="G45" s="28">
        <f t="shared" si="2"/>
        <v>83</v>
      </c>
      <c r="H45" s="28" t="str">
        <f t="shared" si="3"/>
        <v>B</v>
      </c>
      <c r="I45" s="36">
        <v>2</v>
      </c>
      <c r="J45" s="28" t="str">
        <f t="shared" si="4"/>
        <v>Memiliki kemampuan menganalisis aturan pencacahan (aturan penjumlahan, aturan perkalian, permutasi, dan kombinasi) dan menentukan peluang kejadian majemuk, namun perlu peningkatan pada menentukan peluang kejadian saling bebas dan peluang kejadian bersyarat</v>
      </c>
      <c r="K45" s="28">
        <f t="shared" si="5"/>
        <v>93.5</v>
      </c>
      <c r="L45" s="28" t="str">
        <f t="shared" si="6"/>
        <v>A</v>
      </c>
      <c r="M45" s="28">
        <f t="shared" si="7"/>
        <v>93.5</v>
      </c>
      <c r="N45" s="28" t="str">
        <f t="shared" si="8"/>
        <v>A</v>
      </c>
      <c r="O45" s="36">
        <v>1</v>
      </c>
      <c r="P45" s="28" t="str">
        <f t="shared" si="9"/>
        <v>Sangat terampil menyelesaikan masalah aturan pencacahan (aturan penjumlahan, aturan perkalian, permutasi, dan kombinasi) dan menentukan peluang kejadian majemuk, namun perlu peningkatan pada menyelesaikan masalah peluang kejadian bersyarat</v>
      </c>
      <c r="Q45" s="39"/>
      <c r="R45" s="82" t="s">
        <v>8</v>
      </c>
      <c r="S45" s="18"/>
      <c r="T45" s="79">
        <v>82</v>
      </c>
      <c r="U45" s="79">
        <v>83</v>
      </c>
      <c r="V45" s="1"/>
      <c r="W45" s="1"/>
      <c r="X45" s="1"/>
      <c r="Y45" s="1"/>
      <c r="Z45" s="1"/>
      <c r="AA45" s="1"/>
      <c r="AB45" s="1"/>
      <c r="AC45" s="1"/>
      <c r="AD45" s="1"/>
      <c r="AE45" s="18"/>
      <c r="AF45" s="81">
        <v>90</v>
      </c>
      <c r="AG45" s="81">
        <v>97</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79"/>
      <c r="U46" s="79"/>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88.314285714285717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XII-MIPA 3</vt:lpstr>
      <vt:lpstr>XII-MIPA 4</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Windows User</cp:lastModifiedBy>
  <dcterms:created xsi:type="dcterms:W3CDTF">2015-09-01T09:01:01Z</dcterms:created>
  <dcterms:modified xsi:type="dcterms:W3CDTF">2020-04-14T15:21:35Z</dcterms:modified>
  <cp:category/>
</cp:coreProperties>
</file>