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729"/>
  <workbookPr codeName="ThisWorkbook"/>
  <mc:AlternateContent xmlns:mc="http://schemas.openxmlformats.org/markup-compatibility/2006">
    <mc:Choice Requires="x15">
      <x15ac:absPath xmlns:x15ac="http://schemas.microsoft.com/office/spreadsheetml/2010/11/ac" url="E:\SMA N 9 SEMARANG\2019-2020 semester 2\nilai kls xii\upload\"/>
    </mc:Choice>
  </mc:AlternateContent>
  <bookViews>
    <workbookView xWindow="0" yWindow="0" windowWidth="20490" windowHeight="7530" activeTab="1"/>
  </bookViews>
  <sheets>
    <sheet name="XII-MIPA 1" sheetId="1" r:id="rId1"/>
    <sheet name="XII-MIPA 2" sheetId="2" r:id="rId2"/>
  </sheets>
  <calcPr calcId="162913"/>
</workbook>
</file>

<file path=xl/calcChain.xml><?xml version="1.0" encoding="utf-8"?>
<calcChain xmlns="http://schemas.openxmlformats.org/spreadsheetml/2006/main">
  <c r="K55" i="2" l="1"/>
  <c r="P50" i="2"/>
  <c r="M50" i="2"/>
  <c r="N50" i="2" s="1"/>
  <c r="K50" i="2"/>
  <c r="L50" i="2" s="1"/>
  <c r="J50" i="2"/>
  <c r="H50" i="2"/>
  <c r="G50" i="2"/>
  <c r="F50" i="2"/>
  <c r="E50" i="2"/>
  <c r="P49" i="2"/>
  <c r="M49" i="2"/>
  <c r="N49" i="2" s="1"/>
  <c r="K49" i="2"/>
  <c r="L49" i="2" s="1"/>
  <c r="J49" i="2"/>
  <c r="H49" i="2"/>
  <c r="G49" i="2"/>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K53" i="2" s="1"/>
  <c r="E11" i="2"/>
  <c r="F11" i="2" s="1"/>
  <c r="K55" i="1"/>
  <c r="P50" i="1"/>
  <c r="M50" i="1"/>
  <c r="N50" i="1" s="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H11" i="2" l="1"/>
  <c r="K54" i="1"/>
  <c r="K52" i="1"/>
  <c r="H11" i="1"/>
  <c r="K53" i="1"/>
  <c r="K52" i="2"/>
  <c r="K54" i="2"/>
</calcChain>
</file>

<file path=xl/sharedStrings.xml><?xml version="1.0" encoding="utf-8"?>
<sst xmlns="http://schemas.openxmlformats.org/spreadsheetml/2006/main" count="370" uniqueCount="158">
  <si>
    <t>DAFTAR NILAI SISWA SMAN 9 SEMARANG SEMESTER GENAP TAHUN PELAJARAN 2019/2020</t>
  </si>
  <si>
    <t>Guru :</t>
  </si>
  <si>
    <t>Fairuz Amin S.Pd.</t>
  </si>
  <si>
    <t>Kelas XII-MIPA 1</t>
  </si>
  <si>
    <t>Mapel :</t>
  </si>
  <si>
    <t>Matematika [ Kelompok A (Wajib) ]</t>
  </si>
  <si>
    <t>didownload 12/04/2020</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</si>
  <si>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</si>
  <si>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</si>
  <si>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</si>
  <si>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</si>
  <si>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</si>
  <si>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</si>
  <si>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</si>
  <si>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</si>
  <si>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</si>
  <si>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</si>
  <si>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</si>
  <si>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</si>
  <si>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</si>
  <si>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</si>
  <si>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</si>
  <si>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</si>
  <si>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</si>
  <si>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</si>
  <si>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</si>
  <si>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</si>
  <si>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</si>
  <si>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</si>
  <si>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</si>
  <si>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</si>
  <si>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</si>
  <si>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</si>
  <si>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</si>
  <si>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</si>
  <si>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</si>
  <si>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</si>
  <si>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</si>
  <si>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</si>
  <si>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</si>
  <si>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</si>
  <si>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</si>
  <si>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</si>
  <si>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</si>
  <si>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</si>
  <si>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</si>
  <si>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</si>
  <si>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</si>
  <si>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</si>
  <si>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</si>
  <si>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</si>
  <si>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</si>
  <si>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</si>
  <si>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</si>
  <si>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</si>
  <si>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ADELYA NASYWA KURNIAWAN</t>
  </si>
  <si>
    <t>Predikat &amp; Deskripsi Pengetahuan</t>
  </si>
  <si>
    <t>ACUAN MENGISI DESKRIPSI</t>
  </si>
  <si>
    <t>ADINDA WULANDANI RAMADHAN</t>
  </si>
  <si>
    <t>Minimal</t>
  </si>
  <si>
    <t>Maximal</t>
  </si>
  <si>
    <t>Predikat</t>
  </si>
  <si>
    <t xml:space="preserve">KODE </t>
  </si>
  <si>
    <t>PENGETAHUAN (SILAHKAN DI GANTI)</t>
  </si>
  <si>
    <t>KETRERAMPILAN (SILAHKAN DI GANTI)</t>
  </si>
  <si>
    <t>ID TEORI</t>
  </si>
  <si>
    <t>ID PRAKTEK</t>
  </si>
  <si>
    <t>AFIFA FATINAH</t>
  </si>
  <si>
    <t>ALMAS DEWI SARASWATI HARTONO</t>
  </si>
  <si>
    <t>AMELIA AISYAH INDRA CAHYANI</t>
  </si>
  <si>
    <t>ANNA PUTRI WIDAYATI</t>
  </si>
  <si>
    <t>BONAR ZAIDAN OKTAVIAN</t>
  </si>
  <si>
    <t>DAFFA RIZQI JASHARI</t>
  </si>
  <si>
    <t>DESTYA FITRIANI</t>
  </si>
  <si>
    <t>EZRA FARID RIF`AT</t>
  </si>
  <si>
    <t>FACHRUROZI NURRAFLI KURNIAWAN</t>
  </si>
  <si>
    <t>FARID KHOIRUL BURHAN</t>
  </si>
  <si>
    <t>FAZA AULIA DESTHAMAYLA</t>
  </si>
  <si>
    <t>FEYZA ALEVIA FANSURI</t>
  </si>
  <si>
    <t>IMARA NAIFA SALSABILA</t>
  </si>
  <si>
    <t>Predikat &amp; Deskripsi Keterampilan</t>
  </si>
  <si>
    <t>MUHAMMAD NAKWA ADHYAKSA AS</t>
  </si>
  <si>
    <t>MARANTHIKA FONY ZUL FATMA</t>
  </si>
  <si>
    <t>MAYA ANDIRA</t>
  </si>
  <si>
    <t>MIFTAKHUL KUSUMA HIDAYAT</t>
  </si>
  <si>
    <t>MOCHAMMAD ALFIONANDA PUTRA LAGA</t>
  </si>
  <si>
    <t>MUHAMMAD AZZAKY RIZKY FIRDAUSI</t>
  </si>
  <si>
    <t>MUHAMMAD FIKRY ALIFIANSYAH</t>
  </si>
  <si>
    <t>MUHAMMAD THIRAFI AMITHYA SAPUTRA</t>
  </si>
  <si>
    <t>MUHAMMAD ZIDAN BAGAS SAPUTRA</t>
  </si>
  <si>
    <t>MUZAKI AKBAR TSALASA MUHAMMAD</t>
  </si>
  <si>
    <t>NABIILAH NOVIANTY FACHRUDDIN</t>
  </si>
  <si>
    <t>NABILA ZAKIYYATUL AF`IDAH</t>
  </si>
  <si>
    <t>NAFI` WIDIAFURI</t>
  </si>
  <si>
    <t>RIDA AMELIA CITRADEWI</t>
  </si>
  <si>
    <t>RIZAL KURNIA LAZUARDI</t>
  </si>
  <si>
    <t>RIZALDI FAUZI</t>
  </si>
  <si>
    <t>RIZQI NOUVADA FAJRI</t>
  </si>
  <si>
    <t>SALWA NURHALIZA</t>
  </si>
  <si>
    <t>SILVIANA CANDRA KARTIKA</t>
  </si>
  <si>
    <t>TEGAR ZULFAN ADI SURYA</t>
  </si>
  <si>
    <t>ZAHRA WAFI ATHIRA DARMAWAN</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</si>
  <si>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</si>
  <si>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</si>
  <si>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</si>
  <si>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</si>
  <si>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</si>
  <si>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</si>
  <si>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</si>
  <si>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</si>
  <si>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</si>
  <si>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</si>
  <si>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</si>
  <si>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</si>
  <si>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091013</t>
  </si>
  <si>
    <t>Kelas XII-MIPA 2</t>
  </si>
  <si>
    <t>ADI PUTRA PRASETYA</t>
  </si>
  <si>
    <t>ADLAN JINGGLANG ATTHARIQ</t>
  </si>
  <si>
    <t>ALYA FERNANDA KHAIRANI</t>
  </si>
  <si>
    <t>ARISHA AMALIA PUTRI</t>
  </si>
  <si>
    <t>BAGAS MIFTAHUN NA`IM</t>
  </si>
  <si>
    <t>BINTANG DIEGA FERNANDA</t>
  </si>
  <si>
    <t>CANDRIKA ALFA CLARISSA</t>
  </si>
  <si>
    <t>DAFFA ZAKY RAMADHANI</t>
  </si>
  <si>
    <t>DANIEL SYARIEF KURNIAWAN</t>
  </si>
  <si>
    <t>DYAH RAMADHANI</t>
  </si>
  <si>
    <t>FADILLA FEBRIANNA</t>
  </si>
  <si>
    <t>FAISAL SATRIO BAWONO</t>
  </si>
  <si>
    <t>FANDINA ISTICHA NOOR</t>
  </si>
  <si>
    <t>FATHIN HANIFAH</t>
  </si>
  <si>
    <t>HAIDAR ALLAM PRAKOSO</t>
  </si>
  <si>
    <t>INE RAMADHANI AMELIA</t>
  </si>
  <si>
    <t>LELY WIKAN UTAMI</t>
  </si>
  <si>
    <t>LUTFIA FRISANTI</t>
  </si>
  <si>
    <t>MARTHA ANINDYA PADANG</t>
  </si>
  <si>
    <t>MIRA NADZKUROKA</t>
  </si>
  <si>
    <t>MUHAMMAD ACHBAR PAMBUDI</t>
  </si>
  <si>
    <t>MUHAMMAD ARRIZAL IBNU RAMADHAN</t>
  </si>
  <si>
    <t>MUHAMMAD MAULLANA IBRAHIM</t>
  </si>
  <si>
    <t>NABILA MUTIARA PUSPITASARI</t>
  </si>
  <si>
    <t>NURUL HIDAYAH</t>
  </si>
  <si>
    <t>PUTIKU ALUNAIDA KALISTA ANDALINI JULIAROSE</t>
  </si>
  <si>
    <t>QOLBU KUMALA JATI</t>
  </si>
  <si>
    <t>RAMA CANDRA WIJAYA</t>
  </si>
  <si>
    <t>RIHANSYAH ILHAM MAGHRIBI</t>
  </si>
  <si>
    <t>RISMA AYU PUSPITA</t>
  </si>
  <si>
    <t>RIZAL RAJA BAKKARA</t>
  </si>
  <si>
    <t>SALSABILA TRISKA AILSA</t>
  </si>
  <si>
    <t>SILVANIA RISANTI KHAIRUNNISA</t>
  </si>
  <si>
    <t>SOFI CAHYANING PERTIWI</t>
  </si>
  <si>
    <t>WIDYA SABTA PITALOKA SETYA KARTIKA PALUPI</t>
  </si>
  <si>
    <t>YOUMA NOOR RACHMA</t>
  </si>
  <si>
    <t>Memiliki kemampuan menganalisis aturan pencacahan (aturan penjumlahan, aturan perkalian, permutasi, dan kombinasi) dan menentukan peluang kejadian majemuk, namun perlu peningkatan pada menentukan peluang kejadian bersyarat</t>
  </si>
  <si>
    <t>Memiliki kemampuan menganalisis aturan pencacahan (aturan penjumlahan, aturan perkalian, permutasi, dan kombinasi) dan menentukan peluang kejadian majemuk, namun perlu peningkatan pada menentukan peluang kejadian saling bebas dan peluang kejadian bersyarat</t>
  </si>
  <si>
    <t>Memiliki kemampuan menganalisis aturan pencacahan (aturan penjumlahan, aturan perkalian, permutasi, dan kombinasi), namun perlu peningkatan pada menentukan peluang kejadian majemuk (kejadian saling lepas, kejadian saling bebas, dan peluang kejadian bersyarat)</t>
  </si>
  <si>
    <t>Sangat terampil menyelesaikan masalah aturan pencacahan (aturan penjumlahan, aturan perkalian, permutasi, dan kombinasi) dan menentukan peluang kejadian majemuk, namun perlu peningkatan pada menyelesaikan masalah peluang kejadian bersyarat</t>
  </si>
  <si>
    <t>Sangat terampil menyelesaikan masalah aturan pencacahan (aturan penjumlahan, aturan perkalian, permutasi, dan kombinasi) dan menentukan peluang kejadian majemuk, namun perlu peningkatan pada menyelesaikan masalah peluang kejadian saling bebas dan peluang kejadian bersyarat</t>
  </si>
  <si>
    <t>Sangat terampil menyelesaikan masalah aturan pencacahan (aturan penjumlahan, aturan perkalian, permutasi, dan kombinasi), namun perlu peningkatan pada menentukan peluang kejadian majemuk (kejadian saling lepas, kejadian saling bebas, dan peluang kejadian bersyarat)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</si>
</sst>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328">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38" activePane="bottomRight" state="frozen"/>
      <selection pane="topRight"/>
      <selection pane="bottomLeft"/>
      <selection pane="bottomRight" activeCell="E34" sqref="E34"/>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5.28515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1169</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1169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268</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131434</v>
      </c>
      <c r="C11" s="19" t="s">
        <v>55</v>
      </c>
      <c r="D11" s="18"/>
      <c r="E11" s="28">
        <f t="shared" ref="E11:E50" si="0">IF((COUNTA(T11:AC11)&gt;0),(ROUND((AVERAGE(T11:AC11)),0)),"")</f>
        <v>93</v>
      </c>
      <c r="F11" s="28" t="str">
        <f t="shared" ref="F11:F50" si="1">IF(AND(ISNUMBER(E11),E11&gt;=1),IF(E11&lt;=$FD$13,$FE$13,IF(E11&lt;=$FD$14,$FE$14,IF(E11&lt;=$FD$15,$FE$15,IF(E11&lt;=$FD$16,$FE$16,)))), "")</f>
        <v>A</v>
      </c>
      <c r="G11" s="28">
        <f t="shared" ref="G11:G50" si="2">IF((COUNTA(T11:AD11)&gt;0),(ROUND((AVERAGE(T11:AD11)),0)),"")</f>
        <v>93</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menganalisis aturan pencacahan (aturan penjumlahan, aturan perkalian, permutasi, dan kombinasi) dan menentukan peluang kejadian majemuk, namun perlu peningkatan pada menentukan peluang kejadian bersyarat</v>
      </c>
      <c r="K11" s="28">
        <f t="shared" ref="K11:K50" si="5">IF((COUNTA(AF11:AO11)&gt;0),AVERAGE(AF11:AO11),"")</f>
        <v>94.17</v>
      </c>
      <c r="L11" s="28" t="str">
        <f t="shared" ref="L11:L50" si="6">IF(AND(ISNUMBER(K11),K11&gt;=1), IF(K11&lt;=$FD$27,$FE$27,IF(K11&lt;=$FD$28,$FE$28,IF(K11&lt;=$FD$29,$FE$29,IF(K11&lt;=$FD$30,$FE$30,)))), "")</f>
        <v>A</v>
      </c>
      <c r="M11" s="28">
        <f t="shared" ref="M11:M50" si="7">IF((COUNTA(AF11:AO11)&gt;0),AVERAGE(AF11:AO11),"")</f>
        <v>94.17</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menyelesaikan masalah aturan pencacahan (aturan penjumlahan, aturan perkalian, permutasi, dan kombinasi) dan menentukan peluang kejadian majemuk, namun perlu peningkatan pada menyelesaikan masalah peluang kejadian bersyarat</v>
      </c>
      <c r="Q11" s="39"/>
      <c r="R11" s="39" t="s">
        <v>8</v>
      </c>
      <c r="S11" s="18"/>
      <c r="T11" s="1">
        <v>97</v>
      </c>
      <c r="U11" s="1">
        <v>89.34</v>
      </c>
      <c r="V11" s="1"/>
      <c r="W11" s="1"/>
      <c r="X11" s="1"/>
      <c r="Y11" s="1"/>
      <c r="Z11" s="1"/>
      <c r="AA11" s="1"/>
      <c r="AB11" s="1"/>
      <c r="AC11" s="1"/>
      <c r="AD11" s="1"/>
      <c r="AE11" s="18"/>
      <c r="AF11" s="1">
        <v>98</v>
      </c>
      <c r="AG11" s="1">
        <v>90.34</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131450</v>
      </c>
      <c r="C12" s="19" t="s">
        <v>58</v>
      </c>
      <c r="D12" s="18"/>
      <c r="E12" s="28">
        <f t="shared" si="0"/>
        <v>91</v>
      </c>
      <c r="F12" s="28" t="str">
        <f t="shared" si="1"/>
        <v>A</v>
      </c>
      <c r="G12" s="28">
        <f t="shared" si="2"/>
        <v>91</v>
      </c>
      <c r="H12" s="28" t="str">
        <f t="shared" si="3"/>
        <v>A</v>
      </c>
      <c r="I12" s="36">
        <v>1</v>
      </c>
      <c r="J12" s="28" t="str">
        <f t="shared" si="4"/>
        <v>Memiliki kemampuan menganalisis aturan pencacahan (aturan penjumlahan, aturan perkalian, permutasi, dan kombinasi) dan menentukan peluang kejadian majemuk, namun perlu peningkatan pada menentukan peluang kejadian bersyarat</v>
      </c>
      <c r="K12" s="28">
        <f t="shared" si="5"/>
        <v>92.41</v>
      </c>
      <c r="L12" s="28" t="str">
        <f t="shared" si="6"/>
        <v>A</v>
      </c>
      <c r="M12" s="28">
        <f t="shared" si="7"/>
        <v>92.41</v>
      </c>
      <c r="N12" s="28" t="str">
        <f t="shared" si="8"/>
        <v>A</v>
      </c>
      <c r="O12" s="36">
        <v>1</v>
      </c>
      <c r="P12" s="28" t="str">
        <f t="shared" si="9"/>
        <v>Sangat terampil menyelesaikan masalah aturan pencacahan (aturan penjumlahan, aturan perkalian, permutasi, dan kombinasi) dan menentukan peluang kejadian majemuk, namun perlu peningkatan pada menyelesaikan masalah peluang kejadian bersyarat</v>
      </c>
      <c r="Q12" s="39"/>
      <c r="R12" s="39" t="s">
        <v>8</v>
      </c>
      <c r="S12" s="18"/>
      <c r="T12" s="1">
        <v>93.8</v>
      </c>
      <c r="U12" s="1">
        <v>89.02</v>
      </c>
      <c r="V12" s="1"/>
      <c r="W12" s="1"/>
      <c r="X12" s="1"/>
      <c r="Y12" s="1"/>
      <c r="Z12" s="1"/>
      <c r="AA12" s="1"/>
      <c r="AB12" s="1"/>
      <c r="AC12" s="1"/>
      <c r="AD12" s="1"/>
      <c r="AE12" s="18"/>
      <c r="AF12" s="1">
        <v>94.8</v>
      </c>
      <c r="AG12" s="1">
        <v>90.02</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131466</v>
      </c>
      <c r="C13" s="19" t="s">
        <v>67</v>
      </c>
      <c r="D13" s="18"/>
      <c r="E13" s="28">
        <f t="shared" si="0"/>
        <v>92</v>
      </c>
      <c r="F13" s="28" t="str">
        <f t="shared" si="1"/>
        <v>A</v>
      </c>
      <c r="G13" s="28">
        <f t="shared" si="2"/>
        <v>92</v>
      </c>
      <c r="H13" s="28" t="str">
        <f t="shared" si="3"/>
        <v>A</v>
      </c>
      <c r="I13" s="36">
        <v>1</v>
      </c>
      <c r="J13" s="28" t="str">
        <f t="shared" si="4"/>
        <v>Memiliki kemampuan menganalisis aturan pencacahan (aturan penjumlahan, aturan perkalian, permutasi, dan kombinasi) dan menentukan peluang kejadian majemuk, namun perlu peningkatan pada menentukan peluang kejadian bersyarat</v>
      </c>
      <c r="K13" s="28">
        <f t="shared" si="5"/>
        <v>93.134999999999991</v>
      </c>
      <c r="L13" s="28" t="str">
        <f t="shared" si="6"/>
        <v>A</v>
      </c>
      <c r="M13" s="28">
        <f t="shared" si="7"/>
        <v>93.134999999999991</v>
      </c>
      <c r="N13" s="28" t="str">
        <f t="shared" si="8"/>
        <v>A</v>
      </c>
      <c r="O13" s="36">
        <v>1</v>
      </c>
      <c r="P13" s="28" t="str">
        <f t="shared" si="9"/>
        <v>Sangat terampil menyelesaikan masalah aturan pencacahan (aturan penjumlahan, aturan perkalian, permutasi, dan kombinasi) dan menentukan peluang kejadian majemuk, namun perlu peningkatan pada menyelesaikan masalah peluang kejadian bersyarat</v>
      </c>
      <c r="Q13" s="39"/>
      <c r="R13" s="39" t="s">
        <v>8</v>
      </c>
      <c r="S13" s="18"/>
      <c r="T13" s="1">
        <v>96.2</v>
      </c>
      <c r="U13" s="1">
        <v>88.07</v>
      </c>
      <c r="V13" s="1"/>
      <c r="W13" s="1"/>
      <c r="X13" s="1"/>
      <c r="Y13" s="1"/>
      <c r="Z13" s="1"/>
      <c r="AA13" s="1"/>
      <c r="AB13" s="1"/>
      <c r="AC13" s="1"/>
      <c r="AD13" s="1"/>
      <c r="AE13" s="18"/>
      <c r="AF13" s="1">
        <v>97.2</v>
      </c>
      <c r="AG13" s="1">
        <v>89.07</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152</v>
      </c>
      <c r="FI13" s="76" t="s">
        <v>155</v>
      </c>
      <c r="FJ13" s="77">
        <v>59401</v>
      </c>
      <c r="FK13" s="77">
        <v>59411</v>
      </c>
    </row>
    <row r="14" spans="1:167" x14ac:dyDescent="0.25">
      <c r="A14" s="19">
        <v>4</v>
      </c>
      <c r="B14" s="19">
        <v>131482</v>
      </c>
      <c r="C14" s="19" t="s">
        <v>68</v>
      </c>
      <c r="D14" s="18"/>
      <c r="E14" s="28">
        <f t="shared" si="0"/>
        <v>94</v>
      </c>
      <c r="F14" s="28" t="str">
        <f t="shared" si="1"/>
        <v>A</v>
      </c>
      <c r="G14" s="28">
        <f t="shared" si="2"/>
        <v>94</v>
      </c>
      <c r="H14" s="28" t="str">
        <f t="shared" si="3"/>
        <v>A</v>
      </c>
      <c r="I14" s="36">
        <v>1</v>
      </c>
      <c r="J14" s="28" t="str">
        <f t="shared" si="4"/>
        <v>Memiliki kemampuan menganalisis aturan pencacahan (aturan penjumlahan, aturan perkalian, permutasi, dan kombinasi) dan menentukan peluang kejadian majemuk, namun perlu peningkatan pada menentukan peluang kejadian bersyarat</v>
      </c>
      <c r="K14" s="28">
        <f t="shared" si="5"/>
        <v>94.965000000000003</v>
      </c>
      <c r="L14" s="28" t="str">
        <f t="shared" si="6"/>
        <v>A</v>
      </c>
      <c r="M14" s="28">
        <f t="shared" si="7"/>
        <v>94.965000000000003</v>
      </c>
      <c r="N14" s="28" t="str">
        <f t="shared" si="8"/>
        <v>A</v>
      </c>
      <c r="O14" s="36">
        <v>1</v>
      </c>
      <c r="P14" s="28" t="str">
        <f t="shared" si="9"/>
        <v>Sangat terampil menyelesaikan masalah aturan pencacahan (aturan penjumlahan, aturan perkalian, permutasi, dan kombinasi) dan menentukan peluang kejadian majemuk, namun perlu peningkatan pada menyelesaikan masalah peluang kejadian bersyarat</v>
      </c>
      <c r="Q14" s="39"/>
      <c r="R14" s="39" t="s">
        <v>8</v>
      </c>
      <c r="S14" s="18"/>
      <c r="T14" s="1">
        <v>97</v>
      </c>
      <c r="U14" s="1">
        <v>90.93</v>
      </c>
      <c r="V14" s="1"/>
      <c r="W14" s="1"/>
      <c r="X14" s="1"/>
      <c r="Y14" s="1"/>
      <c r="Z14" s="1"/>
      <c r="AA14" s="1"/>
      <c r="AB14" s="1"/>
      <c r="AC14" s="1"/>
      <c r="AD14" s="1"/>
      <c r="AE14" s="18"/>
      <c r="AF14" s="1">
        <v>98</v>
      </c>
      <c r="AG14" s="1">
        <v>91.93</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131498</v>
      </c>
      <c r="C15" s="19" t="s">
        <v>69</v>
      </c>
      <c r="D15" s="18"/>
      <c r="E15" s="28">
        <f t="shared" si="0"/>
        <v>92</v>
      </c>
      <c r="F15" s="28" t="str">
        <f t="shared" si="1"/>
        <v>A</v>
      </c>
      <c r="G15" s="28">
        <f t="shared" si="2"/>
        <v>92</v>
      </c>
      <c r="H15" s="28" t="str">
        <f t="shared" si="3"/>
        <v>A</v>
      </c>
      <c r="I15" s="36">
        <v>1</v>
      </c>
      <c r="J15" s="28" t="str">
        <f t="shared" si="4"/>
        <v>Memiliki kemampuan menganalisis aturan pencacahan (aturan penjumlahan, aturan perkalian, permutasi, dan kombinasi) dan menentukan peluang kejadian majemuk, namun perlu peningkatan pada menentukan peluang kejadian bersyarat</v>
      </c>
      <c r="K15" s="28">
        <f t="shared" si="5"/>
        <v>93.444999999999993</v>
      </c>
      <c r="L15" s="28" t="str">
        <f t="shared" si="6"/>
        <v>A</v>
      </c>
      <c r="M15" s="28">
        <f t="shared" si="7"/>
        <v>93.444999999999993</v>
      </c>
      <c r="N15" s="28" t="str">
        <f t="shared" si="8"/>
        <v>A</v>
      </c>
      <c r="O15" s="36">
        <v>1</v>
      </c>
      <c r="P15" s="28" t="str">
        <f t="shared" si="9"/>
        <v>Sangat terampil menyelesaikan masalah aturan pencacahan (aturan penjumlahan, aturan perkalian, permutasi, dan kombinasi) dan menentukan peluang kejadian majemuk, namun perlu peningkatan pada menyelesaikan masalah peluang kejadian bersyarat</v>
      </c>
      <c r="Q15" s="39"/>
      <c r="R15" s="39" t="s">
        <v>8</v>
      </c>
      <c r="S15" s="18"/>
      <c r="T15" s="1">
        <v>94.6</v>
      </c>
      <c r="U15" s="1">
        <v>90.29</v>
      </c>
      <c r="V15" s="1"/>
      <c r="W15" s="1"/>
      <c r="X15" s="1"/>
      <c r="Y15" s="1"/>
      <c r="Z15" s="1"/>
      <c r="AA15" s="1"/>
      <c r="AB15" s="1"/>
      <c r="AC15" s="1"/>
      <c r="AD15" s="1"/>
      <c r="AE15" s="18"/>
      <c r="AF15" s="1">
        <v>95.6</v>
      </c>
      <c r="AG15" s="1">
        <v>91.29</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153</v>
      </c>
      <c r="FI15" s="76" t="s">
        <v>156</v>
      </c>
      <c r="FJ15" s="77">
        <v>59402</v>
      </c>
      <c r="FK15" s="77">
        <v>59412</v>
      </c>
    </row>
    <row r="16" spans="1:167" x14ac:dyDescent="0.25">
      <c r="A16" s="19">
        <v>6</v>
      </c>
      <c r="B16" s="19">
        <v>131514</v>
      </c>
      <c r="C16" s="19" t="s">
        <v>70</v>
      </c>
      <c r="D16" s="18"/>
      <c r="E16" s="28">
        <f t="shared" si="0"/>
        <v>92</v>
      </c>
      <c r="F16" s="28" t="str">
        <f t="shared" si="1"/>
        <v>A</v>
      </c>
      <c r="G16" s="28">
        <f t="shared" si="2"/>
        <v>92</v>
      </c>
      <c r="H16" s="28" t="str">
        <f t="shared" si="3"/>
        <v>A</v>
      </c>
      <c r="I16" s="36">
        <v>1</v>
      </c>
      <c r="J16" s="28" t="str">
        <f t="shared" si="4"/>
        <v>Memiliki kemampuan menganalisis aturan pencacahan (aturan penjumlahan, aturan perkalian, permutasi, dan kombinasi) dan menentukan peluang kejadian majemuk, namun perlu peningkatan pada menentukan peluang kejadian bersyarat</v>
      </c>
      <c r="K16" s="28">
        <f t="shared" si="5"/>
        <v>93.365000000000009</v>
      </c>
      <c r="L16" s="28" t="str">
        <f t="shared" si="6"/>
        <v>A</v>
      </c>
      <c r="M16" s="28">
        <f t="shared" si="7"/>
        <v>93.365000000000009</v>
      </c>
      <c r="N16" s="28" t="str">
        <f t="shared" si="8"/>
        <v>A</v>
      </c>
      <c r="O16" s="36">
        <v>1</v>
      </c>
      <c r="P16" s="28" t="str">
        <f t="shared" si="9"/>
        <v>Sangat terampil menyelesaikan masalah aturan pencacahan (aturan penjumlahan, aturan perkalian, permutasi, dan kombinasi) dan menentukan peluang kejadian majemuk, namun perlu peningkatan pada menyelesaikan masalah peluang kejadian bersyarat</v>
      </c>
      <c r="Q16" s="39"/>
      <c r="R16" s="39" t="s">
        <v>8</v>
      </c>
      <c r="S16" s="18"/>
      <c r="T16" s="1">
        <v>93.8</v>
      </c>
      <c r="U16" s="1">
        <v>90.93</v>
      </c>
      <c r="V16" s="1"/>
      <c r="W16" s="1"/>
      <c r="X16" s="1"/>
      <c r="Y16" s="1"/>
      <c r="Z16" s="1"/>
      <c r="AA16" s="1"/>
      <c r="AB16" s="1"/>
      <c r="AC16" s="1"/>
      <c r="AD16" s="1"/>
      <c r="AE16" s="18"/>
      <c r="AF16" s="1">
        <v>94.8</v>
      </c>
      <c r="AG16" s="1">
        <v>91.93</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131530</v>
      </c>
      <c r="C17" s="19" t="s">
        <v>71</v>
      </c>
      <c r="D17" s="18"/>
      <c r="E17" s="28">
        <f t="shared" si="0"/>
        <v>94</v>
      </c>
      <c r="F17" s="28" t="str">
        <f t="shared" si="1"/>
        <v>A</v>
      </c>
      <c r="G17" s="28">
        <f t="shared" si="2"/>
        <v>94</v>
      </c>
      <c r="H17" s="28" t="str">
        <f t="shared" si="3"/>
        <v>A</v>
      </c>
      <c r="I17" s="36">
        <v>1</v>
      </c>
      <c r="J17" s="28" t="str">
        <f t="shared" si="4"/>
        <v>Memiliki kemampuan menganalisis aturan pencacahan (aturan penjumlahan, aturan perkalian, permutasi, dan kombinasi) dan menentukan peluang kejadian majemuk, namun perlu peningkatan pada menentukan peluang kejadian bersyarat</v>
      </c>
      <c r="K17" s="28">
        <f t="shared" si="5"/>
        <v>95.039999999999992</v>
      </c>
      <c r="L17" s="28" t="str">
        <f t="shared" si="6"/>
        <v>A</v>
      </c>
      <c r="M17" s="28">
        <f t="shared" si="7"/>
        <v>95.039999999999992</v>
      </c>
      <c r="N17" s="28" t="str">
        <f t="shared" si="8"/>
        <v>A</v>
      </c>
      <c r="O17" s="36">
        <v>1</v>
      </c>
      <c r="P17" s="28" t="str">
        <f t="shared" si="9"/>
        <v>Sangat terampil menyelesaikan masalah aturan pencacahan (aturan penjumlahan, aturan perkalian, permutasi, dan kombinasi) dan menentukan peluang kejadian majemuk, namun perlu peningkatan pada menyelesaikan masalah peluang kejadian bersyarat</v>
      </c>
      <c r="Q17" s="39"/>
      <c r="R17" s="39" t="s">
        <v>8</v>
      </c>
      <c r="S17" s="18"/>
      <c r="T17" s="1">
        <v>96.2</v>
      </c>
      <c r="U17" s="1">
        <v>91.88</v>
      </c>
      <c r="V17" s="1"/>
      <c r="W17" s="1"/>
      <c r="X17" s="1"/>
      <c r="Y17" s="1"/>
      <c r="Z17" s="1"/>
      <c r="AA17" s="1"/>
      <c r="AB17" s="1"/>
      <c r="AC17" s="1"/>
      <c r="AD17" s="1"/>
      <c r="AE17" s="18"/>
      <c r="AF17" s="1">
        <v>97.2</v>
      </c>
      <c r="AG17" s="1">
        <v>92.88</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154</v>
      </c>
      <c r="FI17" s="76" t="s">
        <v>157</v>
      </c>
      <c r="FJ17" s="77">
        <v>59403</v>
      </c>
      <c r="FK17" s="77">
        <v>59413</v>
      </c>
    </row>
    <row r="18" spans="1:167" x14ac:dyDescent="0.25">
      <c r="A18" s="19">
        <v>8</v>
      </c>
      <c r="B18" s="19">
        <v>131546</v>
      </c>
      <c r="C18" s="19" t="s">
        <v>72</v>
      </c>
      <c r="D18" s="18"/>
      <c r="E18" s="28">
        <f t="shared" si="0"/>
        <v>94</v>
      </c>
      <c r="F18" s="28" t="str">
        <f t="shared" si="1"/>
        <v>A</v>
      </c>
      <c r="G18" s="28">
        <f t="shared" si="2"/>
        <v>94</v>
      </c>
      <c r="H18" s="28" t="str">
        <f t="shared" si="3"/>
        <v>A</v>
      </c>
      <c r="I18" s="36">
        <v>1</v>
      </c>
      <c r="J18" s="28" t="str">
        <f t="shared" si="4"/>
        <v>Memiliki kemampuan menganalisis aturan pencacahan (aturan penjumlahan, aturan perkalian, permutasi, dan kombinasi) dan menentukan peluang kejadian majemuk, namun perlu peningkatan pada menentukan peluang kejadian bersyarat</v>
      </c>
      <c r="K18" s="28">
        <f t="shared" si="5"/>
        <v>94.64</v>
      </c>
      <c r="L18" s="28" t="str">
        <f t="shared" si="6"/>
        <v>A</v>
      </c>
      <c r="M18" s="28">
        <f t="shared" si="7"/>
        <v>94.64</v>
      </c>
      <c r="N18" s="28" t="str">
        <f t="shared" si="8"/>
        <v>A</v>
      </c>
      <c r="O18" s="36">
        <v>1</v>
      </c>
      <c r="P18" s="28" t="str">
        <f t="shared" si="9"/>
        <v>Sangat terampil menyelesaikan masalah aturan pencacahan (aturan penjumlahan, aturan perkalian, permutasi, dan kombinasi) dan menentukan peluang kejadian majemuk, namun perlu peningkatan pada menyelesaikan masalah peluang kejadian bersyarat</v>
      </c>
      <c r="Q18" s="39"/>
      <c r="R18" s="39" t="s">
        <v>8</v>
      </c>
      <c r="S18" s="18"/>
      <c r="T18" s="1">
        <v>95.4</v>
      </c>
      <c r="U18" s="1">
        <v>91.88</v>
      </c>
      <c r="V18" s="1"/>
      <c r="W18" s="1"/>
      <c r="X18" s="1"/>
      <c r="Y18" s="1"/>
      <c r="Z18" s="1"/>
      <c r="AA18" s="1"/>
      <c r="AB18" s="1"/>
      <c r="AC18" s="1"/>
      <c r="AD18" s="1"/>
      <c r="AE18" s="18"/>
      <c r="AF18" s="1">
        <v>96.4</v>
      </c>
      <c r="AG18" s="1">
        <v>92.88</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131562</v>
      </c>
      <c r="C19" s="19" t="s">
        <v>73</v>
      </c>
      <c r="D19" s="18"/>
      <c r="E19" s="28">
        <f t="shared" si="0"/>
        <v>90</v>
      </c>
      <c r="F19" s="28" t="str">
        <f t="shared" si="1"/>
        <v>A</v>
      </c>
      <c r="G19" s="28">
        <f t="shared" si="2"/>
        <v>90</v>
      </c>
      <c r="H19" s="28" t="str">
        <f t="shared" si="3"/>
        <v>A</v>
      </c>
      <c r="I19" s="36">
        <v>2</v>
      </c>
      <c r="J19"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19" s="28">
        <f t="shared" si="5"/>
        <v>91.210000000000008</v>
      </c>
      <c r="L19" s="28" t="str">
        <f t="shared" si="6"/>
        <v>A</v>
      </c>
      <c r="M19" s="28">
        <f t="shared" si="7"/>
        <v>91.210000000000008</v>
      </c>
      <c r="N19" s="28" t="str">
        <f t="shared" si="8"/>
        <v>A</v>
      </c>
      <c r="O19" s="36">
        <v>2</v>
      </c>
      <c r="P19"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19" s="39"/>
      <c r="R19" s="39" t="s">
        <v>8</v>
      </c>
      <c r="S19" s="18"/>
      <c r="T19" s="1">
        <v>91.4</v>
      </c>
      <c r="U19" s="1">
        <v>89.02</v>
      </c>
      <c r="V19" s="1"/>
      <c r="W19" s="1"/>
      <c r="X19" s="1"/>
      <c r="Y19" s="1"/>
      <c r="Z19" s="1"/>
      <c r="AA19" s="1"/>
      <c r="AB19" s="1"/>
      <c r="AC19" s="1"/>
      <c r="AD19" s="1"/>
      <c r="AE19" s="18"/>
      <c r="AF19" s="1">
        <v>92.4</v>
      </c>
      <c r="AG19" s="1">
        <v>90.02</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59404</v>
      </c>
      <c r="FK19" s="77">
        <v>59414</v>
      </c>
    </row>
    <row r="20" spans="1:167" x14ac:dyDescent="0.25">
      <c r="A20" s="19">
        <v>10</v>
      </c>
      <c r="B20" s="19">
        <v>131578</v>
      </c>
      <c r="C20" s="19" t="s">
        <v>74</v>
      </c>
      <c r="D20" s="18"/>
      <c r="E20" s="28">
        <f t="shared" si="0"/>
        <v>91</v>
      </c>
      <c r="F20" s="28" t="str">
        <f t="shared" si="1"/>
        <v>A</v>
      </c>
      <c r="G20" s="28">
        <f t="shared" si="2"/>
        <v>91</v>
      </c>
      <c r="H20" s="28" t="str">
        <f t="shared" si="3"/>
        <v>A</v>
      </c>
      <c r="I20" s="36">
        <v>1</v>
      </c>
      <c r="J20" s="28" t="str">
        <f t="shared" si="4"/>
        <v>Memiliki kemampuan menganalisis aturan pencacahan (aturan penjumlahan, aturan perkalian, permutasi, dan kombinasi) dan menentukan peluang kejadian majemuk, namun perlu peningkatan pada menentukan peluang kejadian bersyarat</v>
      </c>
      <c r="K20" s="28">
        <f t="shared" si="5"/>
        <v>92.185000000000002</v>
      </c>
      <c r="L20" s="28" t="str">
        <f t="shared" si="6"/>
        <v>A</v>
      </c>
      <c r="M20" s="28">
        <f t="shared" si="7"/>
        <v>92.185000000000002</v>
      </c>
      <c r="N20" s="28" t="str">
        <f t="shared" si="8"/>
        <v>A</v>
      </c>
      <c r="O20" s="36">
        <v>1</v>
      </c>
      <c r="P20" s="28" t="str">
        <f t="shared" si="9"/>
        <v>Sangat terampil menyelesaikan masalah aturan pencacahan (aturan penjumlahan, aturan perkalian, permutasi, dan kombinasi) dan menentukan peluang kejadian majemuk, namun perlu peningkatan pada menyelesaikan masalah peluang kejadian bersyarat</v>
      </c>
      <c r="Q20" s="39"/>
      <c r="R20" s="39" t="s">
        <v>8</v>
      </c>
      <c r="S20" s="18"/>
      <c r="T20" s="1">
        <v>96.2</v>
      </c>
      <c r="U20" s="1">
        <v>86.17</v>
      </c>
      <c r="V20" s="1"/>
      <c r="W20" s="1"/>
      <c r="X20" s="1"/>
      <c r="Y20" s="1"/>
      <c r="Z20" s="1"/>
      <c r="AA20" s="1"/>
      <c r="AB20" s="1"/>
      <c r="AC20" s="1"/>
      <c r="AD20" s="1"/>
      <c r="AE20" s="18"/>
      <c r="AF20" s="1">
        <v>97.2</v>
      </c>
      <c r="AG20" s="1">
        <v>87.17</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131594</v>
      </c>
      <c r="C21" s="19" t="s">
        <v>75</v>
      </c>
      <c r="D21" s="18"/>
      <c r="E21" s="28">
        <f t="shared" si="0"/>
        <v>86</v>
      </c>
      <c r="F21" s="28" t="str">
        <f t="shared" si="1"/>
        <v>A</v>
      </c>
      <c r="G21" s="28">
        <f t="shared" si="2"/>
        <v>86</v>
      </c>
      <c r="H21" s="28" t="str">
        <f t="shared" si="3"/>
        <v>A</v>
      </c>
      <c r="I21" s="36">
        <v>3</v>
      </c>
      <c r="J21" s="28" t="str">
        <f t="shared" si="4"/>
        <v>Memiliki kemampuan menganalisis aturan pencacahan (aturan penjumlahan, aturan perkalian, permutasi, dan kombinasi), namun perlu peningkatan pada menentukan peluang kejadian majemuk (kejadian saling lepas, kejadian saling bebas, dan peluang kejadian bersyarat)</v>
      </c>
      <c r="K21" s="28">
        <f t="shared" si="5"/>
        <v>87.3</v>
      </c>
      <c r="L21" s="28" t="str">
        <f t="shared" si="6"/>
        <v>A</v>
      </c>
      <c r="M21" s="28">
        <f t="shared" si="7"/>
        <v>87.3</v>
      </c>
      <c r="N21" s="28" t="str">
        <f t="shared" si="8"/>
        <v>A</v>
      </c>
      <c r="O21" s="36">
        <v>3</v>
      </c>
      <c r="P21" s="28" t="str">
        <f t="shared" si="9"/>
        <v>Sangat terampil menyelesaikan masalah aturan pencacahan (aturan penjumlahan, aturan perkalian, permutasi, dan kombinasi), namun perlu peningkatan pada menentukan peluang kejadian majemuk (kejadian saling lepas, kejadian saling bebas, dan peluang kejadian bersyarat)</v>
      </c>
      <c r="Q21" s="39"/>
      <c r="R21" s="39" t="s">
        <v>8</v>
      </c>
      <c r="S21" s="18"/>
      <c r="T21" s="1">
        <v>85.8</v>
      </c>
      <c r="U21" s="1">
        <v>86.8</v>
      </c>
      <c r="V21" s="1"/>
      <c r="W21" s="1"/>
      <c r="X21" s="1"/>
      <c r="Y21" s="1"/>
      <c r="Z21" s="1"/>
      <c r="AA21" s="1"/>
      <c r="AB21" s="1"/>
      <c r="AC21" s="1"/>
      <c r="AD21" s="1"/>
      <c r="AE21" s="18"/>
      <c r="AF21" s="1">
        <v>86.8</v>
      </c>
      <c r="AG21" s="1">
        <v>87.8</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59405</v>
      </c>
      <c r="FK21" s="77">
        <v>59415</v>
      </c>
    </row>
    <row r="22" spans="1:167" x14ac:dyDescent="0.25">
      <c r="A22" s="19">
        <v>12</v>
      </c>
      <c r="B22" s="19">
        <v>131610</v>
      </c>
      <c r="C22" s="19" t="s">
        <v>76</v>
      </c>
      <c r="D22" s="18"/>
      <c r="E22" s="28">
        <f t="shared" si="0"/>
        <v>93</v>
      </c>
      <c r="F22" s="28" t="str">
        <f t="shared" si="1"/>
        <v>A</v>
      </c>
      <c r="G22" s="28">
        <f t="shared" si="2"/>
        <v>93</v>
      </c>
      <c r="H22" s="28" t="str">
        <f t="shared" si="3"/>
        <v>A</v>
      </c>
      <c r="I22" s="36">
        <v>1</v>
      </c>
      <c r="J22" s="28" t="str">
        <f t="shared" si="4"/>
        <v>Memiliki kemampuan menganalisis aturan pencacahan (aturan penjumlahan, aturan perkalian, permutasi, dan kombinasi) dan menentukan peluang kejadian majemuk, namun perlu peningkatan pada menentukan peluang kejadian bersyarat</v>
      </c>
      <c r="K22" s="28">
        <f t="shared" si="5"/>
        <v>93.60499999999999</v>
      </c>
      <c r="L22" s="28" t="str">
        <f t="shared" si="6"/>
        <v>A</v>
      </c>
      <c r="M22" s="28">
        <f t="shared" si="7"/>
        <v>93.60499999999999</v>
      </c>
      <c r="N22" s="28" t="str">
        <f t="shared" si="8"/>
        <v>A</v>
      </c>
      <c r="O22" s="36">
        <v>1</v>
      </c>
      <c r="P22" s="28" t="str">
        <f t="shared" si="9"/>
        <v>Sangat terampil menyelesaikan masalah aturan pencacahan (aturan penjumlahan, aturan perkalian, permutasi, dan kombinasi) dan menentukan peluang kejadian majemuk, namun perlu peningkatan pada menyelesaikan masalah peluang kejadian bersyarat</v>
      </c>
      <c r="Q22" s="39"/>
      <c r="R22" s="39" t="s">
        <v>8</v>
      </c>
      <c r="S22" s="18"/>
      <c r="T22" s="1">
        <v>94.6</v>
      </c>
      <c r="U22" s="1">
        <v>90.61</v>
      </c>
      <c r="V22" s="1"/>
      <c r="W22" s="1"/>
      <c r="X22" s="1"/>
      <c r="Y22" s="1"/>
      <c r="Z22" s="1"/>
      <c r="AA22" s="1"/>
      <c r="AB22" s="1"/>
      <c r="AC22" s="1"/>
      <c r="AD22" s="1"/>
      <c r="AE22" s="18"/>
      <c r="AF22" s="1">
        <v>95.6</v>
      </c>
      <c r="AG22" s="1">
        <v>91.61</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131626</v>
      </c>
      <c r="C23" s="19" t="s">
        <v>77</v>
      </c>
      <c r="D23" s="18"/>
      <c r="E23" s="28">
        <f t="shared" si="0"/>
        <v>93</v>
      </c>
      <c r="F23" s="28" t="str">
        <f t="shared" si="1"/>
        <v>A</v>
      </c>
      <c r="G23" s="28">
        <f t="shared" si="2"/>
        <v>93</v>
      </c>
      <c r="H23" s="28" t="str">
        <f t="shared" si="3"/>
        <v>A</v>
      </c>
      <c r="I23" s="36">
        <v>1</v>
      </c>
      <c r="J23" s="28" t="str">
        <f t="shared" si="4"/>
        <v>Memiliki kemampuan menganalisis aturan pencacahan (aturan penjumlahan, aturan perkalian, permutasi, dan kombinasi) dan menentukan peluang kejadian majemuk, namun perlu peningkatan pada menentukan peluang kejadian bersyarat</v>
      </c>
      <c r="K23" s="28">
        <f t="shared" si="5"/>
        <v>93.844999999999999</v>
      </c>
      <c r="L23" s="28" t="str">
        <f t="shared" si="6"/>
        <v>A</v>
      </c>
      <c r="M23" s="28">
        <f t="shared" si="7"/>
        <v>93.844999999999999</v>
      </c>
      <c r="N23" s="28" t="str">
        <f t="shared" si="8"/>
        <v>A</v>
      </c>
      <c r="O23" s="36">
        <v>1</v>
      </c>
      <c r="P23" s="28" t="str">
        <f t="shared" si="9"/>
        <v>Sangat terampil menyelesaikan masalah aturan pencacahan (aturan penjumlahan, aturan perkalian, permutasi, dan kombinasi) dan menentukan peluang kejadian majemuk, namun perlu peningkatan pada menyelesaikan masalah peluang kejadian bersyarat</v>
      </c>
      <c r="Q23" s="39"/>
      <c r="R23" s="39" t="s">
        <v>8</v>
      </c>
      <c r="S23" s="18"/>
      <c r="T23" s="1">
        <v>95.4</v>
      </c>
      <c r="U23" s="1">
        <v>90.29</v>
      </c>
      <c r="V23" s="1"/>
      <c r="W23" s="1"/>
      <c r="X23" s="1"/>
      <c r="Y23" s="1"/>
      <c r="Z23" s="1"/>
      <c r="AA23" s="1"/>
      <c r="AB23" s="1"/>
      <c r="AC23" s="1"/>
      <c r="AD23" s="1"/>
      <c r="AE23" s="18"/>
      <c r="AF23" s="1">
        <v>96.4</v>
      </c>
      <c r="AG23" s="1">
        <v>91.29</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59406</v>
      </c>
      <c r="FK23" s="77">
        <v>59416</v>
      </c>
    </row>
    <row r="24" spans="1:167" x14ac:dyDescent="0.25">
      <c r="A24" s="19">
        <v>14</v>
      </c>
      <c r="B24" s="19">
        <v>131642</v>
      </c>
      <c r="C24" s="19" t="s">
        <v>78</v>
      </c>
      <c r="D24" s="18"/>
      <c r="E24" s="28">
        <f t="shared" si="0"/>
        <v>89</v>
      </c>
      <c r="F24" s="28" t="str">
        <f t="shared" si="1"/>
        <v>A</v>
      </c>
      <c r="G24" s="28">
        <f t="shared" si="2"/>
        <v>89</v>
      </c>
      <c r="H24" s="28" t="str">
        <f t="shared" si="3"/>
        <v>A</v>
      </c>
      <c r="I24" s="36">
        <v>2</v>
      </c>
      <c r="J24"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24" s="28">
        <f t="shared" si="5"/>
        <v>89.06</v>
      </c>
      <c r="L24" s="28" t="str">
        <f t="shared" si="6"/>
        <v>A</v>
      </c>
      <c r="M24" s="28">
        <f t="shared" si="7"/>
        <v>89.06</v>
      </c>
      <c r="N24" s="28" t="str">
        <f t="shared" si="8"/>
        <v>A</v>
      </c>
      <c r="O24" s="36">
        <v>2</v>
      </c>
      <c r="P24"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24" s="39"/>
      <c r="R24" s="39" t="s">
        <v>8</v>
      </c>
      <c r="S24" s="18"/>
      <c r="T24" s="1">
        <v>89</v>
      </c>
      <c r="U24" s="1">
        <v>89</v>
      </c>
      <c r="V24" s="1"/>
      <c r="W24" s="1"/>
      <c r="X24" s="1"/>
      <c r="Y24" s="1"/>
      <c r="Z24" s="1"/>
      <c r="AA24" s="1"/>
      <c r="AB24" s="1"/>
      <c r="AC24" s="1"/>
      <c r="AD24" s="1"/>
      <c r="AE24" s="18"/>
      <c r="AF24" s="1">
        <v>90</v>
      </c>
      <c r="AG24" s="1">
        <v>88.12</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131658</v>
      </c>
      <c r="C25" s="19" t="s">
        <v>79</v>
      </c>
      <c r="D25" s="18"/>
      <c r="E25" s="28">
        <f t="shared" si="0"/>
        <v>90</v>
      </c>
      <c r="F25" s="28" t="str">
        <f t="shared" si="1"/>
        <v>A</v>
      </c>
      <c r="G25" s="28">
        <f t="shared" si="2"/>
        <v>90</v>
      </c>
      <c r="H25" s="28" t="str">
        <f t="shared" si="3"/>
        <v>A</v>
      </c>
      <c r="I25" s="36">
        <v>2</v>
      </c>
      <c r="J25"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25" s="28">
        <f t="shared" si="5"/>
        <v>90.509999999999991</v>
      </c>
      <c r="L25" s="28" t="str">
        <f t="shared" si="6"/>
        <v>A</v>
      </c>
      <c r="M25" s="28">
        <f t="shared" si="7"/>
        <v>90.509999999999991</v>
      </c>
      <c r="N25" s="28" t="str">
        <f t="shared" si="8"/>
        <v>A</v>
      </c>
      <c r="O25" s="36">
        <v>2</v>
      </c>
      <c r="P25"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25" s="39"/>
      <c r="R25" s="39" t="s">
        <v>8</v>
      </c>
      <c r="S25" s="18"/>
      <c r="T25" s="1">
        <v>93.8</v>
      </c>
      <c r="U25" s="1">
        <v>85.22</v>
      </c>
      <c r="V25" s="1"/>
      <c r="W25" s="1"/>
      <c r="X25" s="1"/>
      <c r="Y25" s="1"/>
      <c r="Z25" s="1"/>
      <c r="AA25" s="1"/>
      <c r="AB25" s="1"/>
      <c r="AC25" s="1"/>
      <c r="AD25" s="1"/>
      <c r="AE25" s="18"/>
      <c r="AF25" s="1">
        <v>94.8</v>
      </c>
      <c r="AG25" s="1">
        <v>86.22</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59407</v>
      </c>
      <c r="FK25" s="77">
        <v>59417</v>
      </c>
    </row>
    <row r="26" spans="1:167" x14ac:dyDescent="0.25">
      <c r="A26" s="19">
        <v>16</v>
      </c>
      <c r="B26" s="19">
        <v>142702</v>
      </c>
      <c r="C26" s="19" t="s">
        <v>81</v>
      </c>
      <c r="D26" s="18"/>
      <c r="E26" s="28">
        <f t="shared" si="0"/>
        <v>86</v>
      </c>
      <c r="F26" s="28" t="str">
        <f t="shared" si="1"/>
        <v>A</v>
      </c>
      <c r="G26" s="28">
        <f t="shared" si="2"/>
        <v>86</v>
      </c>
      <c r="H26" s="28" t="str">
        <f t="shared" si="3"/>
        <v>A</v>
      </c>
      <c r="I26" s="36">
        <v>3</v>
      </c>
      <c r="J26" s="28" t="str">
        <f t="shared" si="4"/>
        <v>Memiliki kemampuan menganalisis aturan pencacahan (aturan penjumlahan, aturan perkalian, permutasi, dan kombinasi), namun perlu peningkatan pada menentukan peluang kejadian majemuk (kejadian saling lepas, kejadian saling bebas, dan peluang kejadian bersyarat)</v>
      </c>
      <c r="K26" s="28">
        <f t="shared" si="5"/>
        <v>86.9</v>
      </c>
      <c r="L26" s="28" t="str">
        <f t="shared" si="6"/>
        <v>A</v>
      </c>
      <c r="M26" s="28">
        <f t="shared" si="7"/>
        <v>86.9</v>
      </c>
      <c r="N26" s="28" t="str">
        <f t="shared" si="8"/>
        <v>A</v>
      </c>
      <c r="O26" s="36">
        <v>3</v>
      </c>
      <c r="P26" s="28" t="str">
        <f t="shared" si="9"/>
        <v>Sangat terampil menyelesaikan masalah aturan pencacahan (aturan penjumlahan, aturan perkalian, permutasi, dan kombinasi), namun perlu peningkatan pada menentukan peluang kejadian majemuk (kejadian saling lepas, kejadian saling bebas, dan peluang kejadian bersyarat)</v>
      </c>
      <c r="Q26" s="39"/>
      <c r="R26" s="39" t="s">
        <v>8</v>
      </c>
      <c r="S26" s="18"/>
      <c r="T26" s="1">
        <v>85</v>
      </c>
      <c r="U26" s="1">
        <v>86.8</v>
      </c>
      <c r="V26" s="1"/>
      <c r="W26" s="1"/>
      <c r="X26" s="1"/>
      <c r="Y26" s="1"/>
      <c r="Z26" s="1"/>
      <c r="AA26" s="1"/>
      <c r="AB26" s="1"/>
      <c r="AC26" s="1"/>
      <c r="AD26" s="1"/>
      <c r="AE26" s="18"/>
      <c r="AF26" s="1">
        <v>86</v>
      </c>
      <c r="AG26" s="1">
        <v>87.8</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131674</v>
      </c>
      <c r="C27" s="19" t="s">
        <v>82</v>
      </c>
      <c r="D27" s="18"/>
      <c r="E27" s="28">
        <f t="shared" si="0"/>
        <v>93</v>
      </c>
      <c r="F27" s="28" t="str">
        <f t="shared" si="1"/>
        <v>A</v>
      </c>
      <c r="G27" s="28">
        <f t="shared" si="2"/>
        <v>93</v>
      </c>
      <c r="H27" s="28" t="str">
        <f t="shared" si="3"/>
        <v>A</v>
      </c>
      <c r="I27" s="36">
        <v>1</v>
      </c>
      <c r="J27" s="28" t="str">
        <f t="shared" si="4"/>
        <v>Memiliki kemampuan menganalisis aturan pencacahan (aturan penjumlahan, aturan perkalian, permutasi, dan kombinasi) dan menentukan peluang kejadian majemuk, namun perlu peningkatan pada menentukan peluang kejadian bersyarat</v>
      </c>
      <c r="K27" s="28">
        <f t="shared" si="5"/>
        <v>94.32</v>
      </c>
      <c r="L27" s="28" t="str">
        <f t="shared" si="6"/>
        <v>A</v>
      </c>
      <c r="M27" s="28">
        <f t="shared" si="7"/>
        <v>94.32</v>
      </c>
      <c r="N27" s="28" t="str">
        <f t="shared" si="8"/>
        <v>A</v>
      </c>
      <c r="O27" s="36">
        <v>1</v>
      </c>
      <c r="P27" s="28" t="str">
        <f t="shared" si="9"/>
        <v>Sangat terampil menyelesaikan masalah aturan pencacahan (aturan penjumlahan, aturan perkalian, permutasi, dan kombinasi) dan menentukan peluang kejadian majemuk, namun perlu peningkatan pada menyelesaikan masalah peluang kejadian bersyarat</v>
      </c>
      <c r="Q27" s="39"/>
      <c r="R27" s="39" t="s">
        <v>8</v>
      </c>
      <c r="S27" s="18"/>
      <c r="T27" s="1">
        <v>95.4</v>
      </c>
      <c r="U27" s="1">
        <v>91.24</v>
      </c>
      <c r="V27" s="1"/>
      <c r="W27" s="1"/>
      <c r="X27" s="1"/>
      <c r="Y27" s="1"/>
      <c r="Z27" s="1"/>
      <c r="AA27" s="1"/>
      <c r="AB27" s="1"/>
      <c r="AC27" s="1"/>
      <c r="AD27" s="1"/>
      <c r="AE27" s="18"/>
      <c r="AF27" s="1">
        <v>96.4</v>
      </c>
      <c r="AG27" s="1">
        <v>92.24</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59408</v>
      </c>
      <c r="FK27" s="77">
        <v>59418</v>
      </c>
    </row>
    <row r="28" spans="1:167" x14ac:dyDescent="0.25">
      <c r="A28" s="19">
        <v>18</v>
      </c>
      <c r="B28" s="19">
        <v>131690</v>
      </c>
      <c r="C28" s="19" t="s">
        <v>83</v>
      </c>
      <c r="D28" s="18"/>
      <c r="E28" s="28">
        <f t="shared" si="0"/>
        <v>94</v>
      </c>
      <c r="F28" s="28" t="str">
        <f t="shared" si="1"/>
        <v>A</v>
      </c>
      <c r="G28" s="28">
        <f t="shared" si="2"/>
        <v>94</v>
      </c>
      <c r="H28" s="28" t="str">
        <f t="shared" si="3"/>
        <v>A</v>
      </c>
      <c r="I28" s="36">
        <v>1</v>
      </c>
      <c r="J28" s="28" t="str">
        <f t="shared" si="4"/>
        <v>Memiliki kemampuan menganalisis aturan pencacahan (aturan penjumlahan, aturan perkalian, permutasi, dan kombinasi) dan menentukan peluang kejadian majemuk, namun perlu peningkatan pada menentukan peluang kejadian bersyarat</v>
      </c>
      <c r="K28" s="28">
        <f t="shared" si="5"/>
        <v>95.44</v>
      </c>
      <c r="L28" s="28" t="str">
        <f t="shared" si="6"/>
        <v>A</v>
      </c>
      <c r="M28" s="28">
        <f t="shared" si="7"/>
        <v>95.44</v>
      </c>
      <c r="N28" s="28" t="str">
        <f t="shared" si="8"/>
        <v>A</v>
      </c>
      <c r="O28" s="36">
        <v>1</v>
      </c>
      <c r="P28" s="28" t="str">
        <f t="shared" si="9"/>
        <v>Sangat terampil menyelesaikan masalah aturan pencacahan (aturan penjumlahan, aturan perkalian, permutasi, dan kombinasi) dan menentukan peluang kejadian majemuk, namun perlu peningkatan pada menyelesaikan masalah peluang kejadian bersyarat</v>
      </c>
      <c r="Q28" s="39"/>
      <c r="R28" s="39" t="s">
        <v>8</v>
      </c>
      <c r="S28" s="18"/>
      <c r="T28" s="1">
        <v>97</v>
      </c>
      <c r="U28" s="1">
        <v>91.88</v>
      </c>
      <c r="V28" s="1"/>
      <c r="W28" s="1"/>
      <c r="X28" s="1"/>
      <c r="Y28" s="1"/>
      <c r="Z28" s="1"/>
      <c r="AA28" s="1"/>
      <c r="AB28" s="1"/>
      <c r="AC28" s="1"/>
      <c r="AD28" s="1"/>
      <c r="AE28" s="18"/>
      <c r="AF28" s="1">
        <v>98</v>
      </c>
      <c r="AG28" s="1">
        <v>92.88</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131706</v>
      </c>
      <c r="C29" s="19" t="s">
        <v>84</v>
      </c>
      <c r="D29" s="18"/>
      <c r="E29" s="28">
        <f t="shared" si="0"/>
        <v>92</v>
      </c>
      <c r="F29" s="28" t="str">
        <f t="shared" si="1"/>
        <v>A</v>
      </c>
      <c r="G29" s="28">
        <f t="shared" si="2"/>
        <v>92</v>
      </c>
      <c r="H29" s="28" t="str">
        <f t="shared" si="3"/>
        <v>A</v>
      </c>
      <c r="I29" s="36">
        <v>1</v>
      </c>
      <c r="J29" s="28" t="str">
        <f t="shared" si="4"/>
        <v>Memiliki kemampuan menganalisis aturan pencacahan (aturan penjumlahan, aturan perkalian, permutasi, dan kombinasi) dan menentukan peluang kejadian majemuk, namun perlu peningkatan pada menentukan peluang kejadian bersyarat</v>
      </c>
      <c r="K29" s="28">
        <f t="shared" si="5"/>
        <v>93.365000000000009</v>
      </c>
      <c r="L29" s="28" t="str">
        <f t="shared" si="6"/>
        <v>A</v>
      </c>
      <c r="M29" s="28">
        <f t="shared" si="7"/>
        <v>93.365000000000009</v>
      </c>
      <c r="N29" s="28" t="str">
        <f t="shared" si="8"/>
        <v>A</v>
      </c>
      <c r="O29" s="36">
        <v>1</v>
      </c>
      <c r="P29" s="28" t="str">
        <f t="shared" si="9"/>
        <v>Sangat terampil menyelesaikan masalah aturan pencacahan (aturan penjumlahan, aturan perkalian, permutasi, dan kombinasi) dan menentukan peluang kejadian majemuk, namun perlu peningkatan pada menyelesaikan masalah peluang kejadian bersyarat</v>
      </c>
      <c r="Q29" s="39"/>
      <c r="R29" s="39" t="s">
        <v>8</v>
      </c>
      <c r="S29" s="18"/>
      <c r="T29" s="1">
        <v>93.8</v>
      </c>
      <c r="U29" s="1">
        <v>90.93</v>
      </c>
      <c r="V29" s="1"/>
      <c r="W29" s="1"/>
      <c r="X29" s="1"/>
      <c r="Y29" s="1"/>
      <c r="Z29" s="1"/>
      <c r="AA29" s="1"/>
      <c r="AB29" s="1"/>
      <c r="AC29" s="1"/>
      <c r="AD29" s="1"/>
      <c r="AE29" s="18"/>
      <c r="AF29" s="1">
        <v>94.8</v>
      </c>
      <c r="AG29" s="1">
        <v>91.93</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59409</v>
      </c>
      <c r="FK29" s="77">
        <v>59419</v>
      </c>
    </row>
    <row r="30" spans="1:167" x14ac:dyDescent="0.25">
      <c r="A30" s="19">
        <v>20</v>
      </c>
      <c r="B30" s="19">
        <v>131722</v>
      </c>
      <c r="C30" s="19" t="s">
        <v>85</v>
      </c>
      <c r="D30" s="18"/>
      <c r="E30" s="28">
        <f t="shared" si="0"/>
        <v>93</v>
      </c>
      <c r="F30" s="28" t="str">
        <f t="shared" si="1"/>
        <v>A</v>
      </c>
      <c r="G30" s="28">
        <f t="shared" si="2"/>
        <v>93</v>
      </c>
      <c r="H30" s="28" t="str">
        <f t="shared" si="3"/>
        <v>A</v>
      </c>
      <c r="I30" s="36">
        <v>1</v>
      </c>
      <c r="J30" s="28" t="str">
        <f t="shared" si="4"/>
        <v>Memiliki kemampuan menganalisis aturan pencacahan (aturan penjumlahan, aturan perkalian, permutasi, dan kombinasi) dan menentukan peluang kejadian majemuk, namun perlu peningkatan pada menentukan peluang kejadian bersyarat</v>
      </c>
      <c r="K30" s="28">
        <f t="shared" si="5"/>
        <v>93.844999999999999</v>
      </c>
      <c r="L30" s="28" t="str">
        <f t="shared" si="6"/>
        <v>A</v>
      </c>
      <c r="M30" s="28">
        <f t="shared" si="7"/>
        <v>93.844999999999999</v>
      </c>
      <c r="N30" s="28" t="str">
        <f t="shared" si="8"/>
        <v>A</v>
      </c>
      <c r="O30" s="36">
        <v>1</v>
      </c>
      <c r="P30" s="28" t="str">
        <f t="shared" si="9"/>
        <v>Sangat terampil menyelesaikan masalah aturan pencacahan (aturan penjumlahan, aturan perkalian, permutasi, dan kombinasi) dan menentukan peluang kejadian majemuk, namun perlu peningkatan pada menyelesaikan masalah peluang kejadian bersyarat</v>
      </c>
      <c r="Q30" s="39"/>
      <c r="R30" s="39" t="s">
        <v>8</v>
      </c>
      <c r="S30" s="18"/>
      <c r="T30" s="1">
        <v>95.4</v>
      </c>
      <c r="U30" s="1">
        <v>90.29</v>
      </c>
      <c r="V30" s="1"/>
      <c r="W30" s="1"/>
      <c r="X30" s="1"/>
      <c r="Y30" s="1"/>
      <c r="Z30" s="1"/>
      <c r="AA30" s="1"/>
      <c r="AB30" s="1"/>
      <c r="AC30" s="1"/>
      <c r="AD30" s="1"/>
      <c r="AE30" s="18"/>
      <c r="AF30" s="1">
        <v>96.4</v>
      </c>
      <c r="AG30" s="1">
        <v>91.29</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131738</v>
      </c>
      <c r="C31" s="19" t="s">
        <v>86</v>
      </c>
      <c r="D31" s="18"/>
      <c r="E31" s="28">
        <f t="shared" si="0"/>
        <v>94</v>
      </c>
      <c r="F31" s="28" t="str">
        <f t="shared" si="1"/>
        <v>A</v>
      </c>
      <c r="G31" s="28">
        <f t="shared" si="2"/>
        <v>94</v>
      </c>
      <c r="H31" s="28" t="str">
        <f t="shared" si="3"/>
        <v>A</v>
      </c>
      <c r="I31" s="36">
        <v>1</v>
      </c>
      <c r="J31" s="28" t="str">
        <f t="shared" si="4"/>
        <v>Memiliki kemampuan menganalisis aturan pencacahan (aturan penjumlahan, aturan perkalian, permutasi, dan kombinasi) dan menentukan peluang kejadian majemuk, namun perlu peningkatan pada menentukan peluang kejadian bersyarat</v>
      </c>
      <c r="K31" s="28">
        <f t="shared" si="5"/>
        <v>94.64</v>
      </c>
      <c r="L31" s="28" t="str">
        <f t="shared" si="6"/>
        <v>A</v>
      </c>
      <c r="M31" s="28">
        <f t="shared" si="7"/>
        <v>94.64</v>
      </c>
      <c r="N31" s="28" t="str">
        <f t="shared" si="8"/>
        <v>A</v>
      </c>
      <c r="O31" s="36">
        <v>1</v>
      </c>
      <c r="P31" s="28" t="str">
        <f t="shared" si="9"/>
        <v>Sangat terampil menyelesaikan masalah aturan pencacahan (aturan penjumlahan, aturan perkalian, permutasi, dan kombinasi) dan menentukan peluang kejadian majemuk, namun perlu peningkatan pada menyelesaikan masalah peluang kejadian bersyarat</v>
      </c>
      <c r="Q31" s="39"/>
      <c r="R31" s="39" t="s">
        <v>8</v>
      </c>
      <c r="S31" s="18"/>
      <c r="T31" s="1">
        <v>95.4</v>
      </c>
      <c r="U31" s="1">
        <v>91.88</v>
      </c>
      <c r="V31" s="1"/>
      <c r="W31" s="1"/>
      <c r="X31" s="1"/>
      <c r="Y31" s="1"/>
      <c r="Z31" s="1"/>
      <c r="AA31" s="1"/>
      <c r="AB31" s="1"/>
      <c r="AC31" s="1"/>
      <c r="AD31" s="1"/>
      <c r="AE31" s="18"/>
      <c r="AF31" s="1">
        <v>96.4</v>
      </c>
      <c r="AG31" s="1">
        <v>92.88</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59410</v>
      </c>
      <c r="FK31" s="77">
        <v>59420</v>
      </c>
    </row>
    <row r="32" spans="1:167" x14ac:dyDescent="0.25">
      <c r="A32" s="19">
        <v>22</v>
      </c>
      <c r="B32" s="19">
        <v>131754</v>
      </c>
      <c r="C32" s="19" t="s">
        <v>87</v>
      </c>
      <c r="D32" s="18"/>
      <c r="E32" s="28">
        <f t="shared" si="0"/>
        <v>95</v>
      </c>
      <c r="F32" s="28" t="str">
        <f t="shared" si="1"/>
        <v>A</v>
      </c>
      <c r="G32" s="28">
        <f t="shared" si="2"/>
        <v>95</v>
      </c>
      <c r="H32" s="28" t="str">
        <f t="shared" si="3"/>
        <v>A</v>
      </c>
      <c r="I32" s="36">
        <v>1</v>
      </c>
      <c r="J32" s="28" t="str">
        <f t="shared" si="4"/>
        <v>Memiliki kemampuan menganalisis aturan pencacahan (aturan penjumlahan, aturan perkalian, permutasi, dan kombinasi) dan menentukan peluang kejadian majemuk, namun perlu peningkatan pada menentukan peluang kejadian bersyarat</v>
      </c>
      <c r="K32" s="28">
        <f t="shared" si="5"/>
        <v>95.914999999999992</v>
      </c>
      <c r="L32" s="28" t="str">
        <f t="shared" si="6"/>
        <v>A</v>
      </c>
      <c r="M32" s="28">
        <f t="shared" si="7"/>
        <v>95.914999999999992</v>
      </c>
      <c r="N32" s="28" t="str">
        <f t="shared" si="8"/>
        <v>A</v>
      </c>
      <c r="O32" s="36">
        <v>1</v>
      </c>
      <c r="P32" s="28" t="str">
        <f t="shared" si="9"/>
        <v>Sangat terampil menyelesaikan masalah aturan pencacahan (aturan penjumlahan, aturan perkalian, permutasi, dan kombinasi) dan menentukan peluang kejadian majemuk, namun perlu peningkatan pada menyelesaikan masalah peluang kejadian bersyarat</v>
      </c>
      <c r="Q32" s="39"/>
      <c r="R32" s="39" t="s">
        <v>8</v>
      </c>
      <c r="S32" s="18"/>
      <c r="T32" s="1">
        <v>97</v>
      </c>
      <c r="U32" s="1">
        <v>92.83</v>
      </c>
      <c r="V32" s="1"/>
      <c r="W32" s="1"/>
      <c r="X32" s="1"/>
      <c r="Y32" s="1"/>
      <c r="Z32" s="1"/>
      <c r="AA32" s="1"/>
      <c r="AB32" s="1"/>
      <c r="AC32" s="1"/>
      <c r="AD32" s="1"/>
      <c r="AE32" s="18"/>
      <c r="AF32" s="1">
        <v>98</v>
      </c>
      <c r="AG32" s="1">
        <v>93.83</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131770</v>
      </c>
      <c r="C33" s="19" t="s">
        <v>88</v>
      </c>
      <c r="D33" s="18"/>
      <c r="E33" s="28">
        <f t="shared" si="0"/>
        <v>92</v>
      </c>
      <c r="F33" s="28" t="str">
        <f t="shared" si="1"/>
        <v>A</v>
      </c>
      <c r="G33" s="28">
        <f t="shared" si="2"/>
        <v>92</v>
      </c>
      <c r="H33" s="28" t="str">
        <f t="shared" si="3"/>
        <v>A</v>
      </c>
      <c r="I33" s="36">
        <v>1</v>
      </c>
      <c r="J33" s="28" t="str">
        <f t="shared" si="4"/>
        <v>Memiliki kemampuan menganalisis aturan pencacahan (aturan penjumlahan, aturan perkalian, permutasi, dan kombinasi) dan menentukan peluang kejadian majemuk, namun perlu peningkatan pada menentukan peluang kejadian bersyarat</v>
      </c>
      <c r="K33" s="28">
        <f t="shared" si="5"/>
        <v>93.210000000000008</v>
      </c>
      <c r="L33" s="28" t="str">
        <f t="shared" si="6"/>
        <v>A</v>
      </c>
      <c r="M33" s="28">
        <f t="shared" si="7"/>
        <v>93.210000000000008</v>
      </c>
      <c r="N33" s="28" t="str">
        <f t="shared" si="8"/>
        <v>A</v>
      </c>
      <c r="O33" s="36">
        <v>1</v>
      </c>
      <c r="P33" s="28" t="str">
        <f t="shared" si="9"/>
        <v>Sangat terampil menyelesaikan masalah aturan pencacahan (aturan penjumlahan, aturan perkalian, permutasi, dan kombinasi) dan menentukan peluang kejadian majemuk, namun perlu peningkatan pada menyelesaikan masalah peluang kejadian bersyarat</v>
      </c>
      <c r="Q33" s="39"/>
      <c r="R33" s="39" t="s">
        <v>8</v>
      </c>
      <c r="S33" s="18"/>
      <c r="T33" s="1">
        <v>95.4</v>
      </c>
      <c r="U33" s="1">
        <v>89.02</v>
      </c>
      <c r="V33" s="1"/>
      <c r="W33" s="1"/>
      <c r="X33" s="1"/>
      <c r="Y33" s="1"/>
      <c r="Z33" s="1"/>
      <c r="AA33" s="1"/>
      <c r="AB33" s="1"/>
      <c r="AC33" s="1"/>
      <c r="AD33" s="1"/>
      <c r="AE33" s="18"/>
      <c r="AF33" s="1">
        <v>96.4</v>
      </c>
      <c r="AG33" s="1">
        <v>90.02</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131786</v>
      </c>
      <c r="C34" s="19" t="s">
        <v>89</v>
      </c>
      <c r="D34" s="18"/>
      <c r="E34" s="28">
        <f t="shared" si="0"/>
        <v>95</v>
      </c>
      <c r="F34" s="28" t="str">
        <f t="shared" si="1"/>
        <v>A</v>
      </c>
      <c r="G34" s="28">
        <f t="shared" si="2"/>
        <v>95</v>
      </c>
      <c r="H34" s="28" t="str">
        <f t="shared" si="3"/>
        <v>A</v>
      </c>
      <c r="I34" s="36">
        <v>1</v>
      </c>
      <c r="J34" s="28" t="str">
        <f t="shared" si="4"/>
        <v>Memiliki kemampuan menganalisis aturan pencacahan (aturan penjumlahan, aturan perkalian, permutasi, dan kombinasi) dan menentukan peluang kejadian majemuk, namun perlu peningkatan pada menentukan peluang kejadian bersyarat</v>
      </c>
      <c r="K34" s="28">
        <f t="shared" si="5"/>
        <v>95.515000000000001</v>
      </c>
      <c r="L34" s="28" t="str">
        <f t="shared" si="6"/>
        <v>A</v>
      </c>
      <c r="M34" s="28">
        <f t="shared" si="7"/>
        <v>95.515000000000001</v>
      </c>
      <c r="N34" s="28" t="str">
        <f t="shared" si="8"/>
        <v>A</v>
      </c>
      <c r="O34" s="36">
        <v>1</v>
      </c>
      <c r="P34" s="28" t="str">
        <f t="shared" si="9"/>
        <v>Sangat terampil menyelesaikan masalah aturan pencacahan (aturan penjumlahan, aturan perkalian, permutasi, dan kombinasi) dan menentukan peluang kejadian majemuk, namun perlu peningkatan pada menyelesaikan masalah peluang kejadian bersyarat</v>
      </c>
      <c r="Q34" s="39"/>
      <c r="R34" s="39" t="s">
        <v>8</v>
      </c>
      <c r="S34" s="18"/>
      <c r="T34" s="1">
        <v>96.2</v>
      </c>
      <c r="U34" s="1">
        <v>92.83</v>
      </c>
      <c r="V34" s="1"/>
      <c r="W34" s="1"/>
      <c r="X34" s="1"/>
      <c r="Y34" s="1"/>
      <c r="Z34" s="1"/>
      <c r="AA34" s="1"/>
      <c r="AB34" s="1"/>
      <c r="AC34" s="1"/>
      <c r="AD34" s="1"/>
      <c r="AE34" s="18"/>
      <c r="AF34" s="1">
        <v>97.2</v>
      </c>
      <c r="AG34" s="1">
        <v>93.83</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131802</v>
      </c>
      <c r="C35" s="19" t="s">
        <v>90</v>
      </c>
      <c r="D35" s="18"/>
      <c r="E35" s="28">
        <f t="shared" si="0"/>
        <v>93</v>
      </c>
      <c r="F35" s="28" t="str">
        <f t="shared" si="1"/>
        <v>A</v>
      </c>
      <c r="G35" s="28">
        <f t="shared" si="2"/>
        <v>93</v>
      </c>
      <c r="H35" s="28" t="str">
        <f t="shared" si="3"/>
        <v>A</v>
      </c>
      <c r="I35" s="36">
        <v>1</v>
      </c>
      <c r="J35" s="28" t="str">
        <f t="shared" si="4"/>
        <v>Memiliki kemampuan menganalisis aturan pencacahan (aturan penjumlahan, aturan perkalian, permutasi, dan kombinasi) dan menentukan peluang kejadian majemuk, namun perlu peningkatan pada menentukan peluang kejadian bersyarat</v>
      </c>
      <c r="K35" s="28">
        <f t="shared" si="5"/>
        <v>94.08</v>
      </c>
      <c r="L35" s="28" t="str">
        <f t="shared" si="6"/>
        <v>A</v>
      </c>
      <c r="M35" s="28">
        <f t="shared" si="7"/>
        <v>94.08</v>
      </c>
      <c r="N35" s="28" t="str">
        <f t="shared" si="8"/>
        <v>A</v>
      </c>
      <c r="O35" s="36">
        <v>1</v>
      </c>
      <c r="P35" s="28" t="str">
        <f t="shared" si="9"/>
        <v>Sangat terampil menyelesaikan masalah aturan pencacahan (aturan penjumlahan, aturan perkalian, permutasi, dan kombinasi) dan menentukan peluang kejadian majemuk, namun perlu peningkatan pada menyelesaikan masalah peluang kejadian bersyarat</v>
      </c>
      <c r="Q35" s="39"/>
      <c r="R35" s="39" t="s">
        <v>8</v>
      </c>
      <c r="S35" s="18"/>
      <c r="T35" s="1">
        <v>94.6</v>
      </c>
      <c r="U35" s="1">
        <v>91.56</v>
      </c>
      <c r="V35" s="1"/>
      <c r="W35" s="1"/>
      <c r="X35" s="1"/>
      <c r="Y35" s="1"/>
      <c r="Z35" s="1"/>
      <c r="AA35" s="1"/>
      <c r="AB35" s="1"/>
      <c r="AC35" s="1"/>
      <c r="AD35" s="1"/>
      <c r="AE35" s="18"/>
      <c r="AF35" s="1">
        <v>95.6</v>
      </c>
      <c r="AG35" s="1">
        <v>92.56</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131818</v>
      </c>
      <c r="C36" s="19" t="s">
        <v>91</v>
      </c>
      <c r="D36" s="18"/>
      <c r="E36" s="28">
        <f t="shared" si="0"/>
        <v>93</v>
      </c>
      <c r="F36" s="28" t="str">
        <f t="shared" si="1"/>
        <v>A</v>
      </c>
      <c r="G36" s="28">
        <f t="shared" si="2"/>
        <v>93</v>
      </c>
      <c r="H36" s="28" t="str">
        <f t="shared" si="3"/>
        <v>A</v>
      </c>
      <c r="I36" s="36">
        <v>1</v>
      </c>
      <c r="J36" s="28" t="str">
        <f t="shared" si="4"/>
        <v>Memiliki kemampuan menganalisis aturan pencacahan (aturan penjumlahan, aturan perkalian, permutasi, dan kombinasi) dan menentukan peluang kejadian majemuk, namun perlu peningkatan pada menentukan peluang kejadian bersyarat</v>
      </c>
      <c r="K36" s="28">
        <f t="shared" si="5"/>
        <v>94.405000000000001</v>
      </c>
      <c r="L36" s="28" t="str">
        <f t="shared" si="6"/>
        <v>A</v>
      </c>
      <c r="M36" s="28">
        <f t="shared" si="7"/>
        <v>94.405000000000001</v>
      </c>
      <c r="N36" s="28" t="str">
        <f t="shared" si="8"/>
        <v>A</v>
      </c>
      <c r="O36" s="36">
        <v>1</v>
      </c>
      <c r="P36" s="28" t="str">
        <f t="shared" si="9"/>
        <v>Sangat terampil menyelesaikan masalah aturan pencacahan (aturan penjumlahan, aturan perkalian, permutasi, dan kombinasi) dan menentukan peluang kejadian majemuk, namun perlu peningkatan pada menyelesaikan masalah peluang kejadian bersyarat</v>
      </c>
      <c r="Q36" s="39"/>
      <c r="R36" s="39" t="s">
        <v>8</v>
      </c>
      <c r="S36" s="18"/>
      <c r="T36" s="1">
        <v>96.2</v>
      </c>
      <c r="U36" s="1">
        <v>90.61</v>
      </c>
      <c r="V36" s="1"/>
      <c r="W36" s="1"/>
      <c r="X36" s="1"/>
      <c r="Y36" s="1"/>
      <c r="Z36" s="1"/>
      <c r="AA36" s="1"/>
      <c r="AB36" s="1"/>
      <c r="AC36" s="1"/>
      <c r="AD36" s="1"/>
      <c r="AE36" s="18"/>
      <c r="AF36" s="1">
        <v>97.2</v>
      </c>
      <c r="AG36" s="1">
        <v>91.61</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131834</v>
      </c>
      <c r="C37" s="19" t="s">
        <v>92</v>
      </c>
      <c r="D37" s="18"/>
      <c r="E37" s="28">
        <f t="shared" si="0"/>
        <v>92</v>
      </c>
      <c r="F37" s="28" t="str">
        <f t="shared" si="1"/>
        <v>A</v>
      </c>
      <c r="G37" s="28">
        <f t="shared" si="2"/>
        <v>92</v>
      </c>
      <c r="H37" s="28" t="str">
        <f t="shared" si="3"/>
        <v>A</v>
      </c>
      <c r="I37" s="36">
        <v>1</v>
      </c>
      <c r="J37" s="28" t="str">
        <f t="shared" si="4"/>
        <v>Memiliki kemampuan menganalisis aturan pencacahan (aturan penjumlahan, aturan perkalian, permutasi, dan kombinasi) dan menentukan peluang kejadian majemuk, namun perlu peningkatan pada menentukan peluang kejadian bersyarat</v>
      </c>
      <c r="K37" s="28">
        <f t="shared" si="5"/>
        <v>92.81</v>
      </c>
      <c r="L37" s="28" t="str">
        <f t="shared" si="6"/>
        <v>A</v>
      </c>
      <c r="M37" s="28">
        <f t="shared" si="7"/>
        <v>92.81</v>
      </c>
      <c r="N37" s="28" t="str">
        <f t="shared" si="8"/>
        <v>A</v>
      </c>
      <c r="O37" s="36">
        <v>1</v>
      </c>
      <c r="P37" s="28" t="str">
        <f t="shared" si="9"/>
        <v>Sangat terampil menyelesaikan masalah aturan pencacahan (aturan penjumlahan, aturan perkalian, permutasi, dan kombinasi) dan menentukan peluang kejadian majemuk, namun perlu peningkatan pada menyelesaikan masalah peluang kejadian bersyarat</v>
      </c>
      <c r="Q37" s="39"/>
      <c r="R37" s="39" t="s">
        <v>8</v>
      </c>
      <c r="S37" s="18"/>
      <c r="T37" s="1">
        <v>94.6</v>
      </c>
      <c r="U37" s="1">
        <v>89.02</v>
      </c>
      <c r="V37" s="1"/>
      <c r="W37" s="1"/>
      <c r="X37" s="1"/>
      <c r="Y37" s="1"/>
      <c r="Z37" s="1"/>
      <c r="AA37" s="1"/>
      <c r="AB37" s="1"/>
      <c r="AC37" s="1"/>
      <c r="AD37" s="1"/>
      <c r="AE37" s="18"/>
      <c r="AF37" s="1">
        <v>95.6</v>
      </c>
      <c r="AG37" s="1">
        <v>90.02</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131850</v>
      </c>
      <c r="C38" s="19" t="s">
        <v>93</v>
      </c>
      <c r="D38" s="18"/>
      <c r="E38" s="28">
        <f t="shared" si="0"/>
        <v>92</v>
      </c>
      <c r="F38" s="28" t="str">
        <f t="shared" si="1"/>
        <v>A</v>
      </c>
      <c r="G38" s="28">
        <f t="shared" si="2"/>
        <v>92</v>
      </c>
      <c r="H38" s="28" t="str">
        <f t="shared" si="3"/>
        <v>A</v>
      </c>
      <c r="I38" s="36">
        <v>1</v>
      </c>
      <c r="J38" s="28" t="str">
        <f t="shared" si="4"/>
        <v>Memiliki kemampuan menganalisis aturan pencacahan (aturan penjumlahan, aturan perkalian, permutasi, dan kombinasi) dan menentukan peluang kejadian majemuk, namun perlu peningkatan pada menentukan peluang kejadian bersyarat</v>
      </c>
      <c r="K38" s="28">
        <f t="shared" si="5"/>
        <v>93.055000000000007</v>
      </c>
      <c r="L38" s="28" t="str">
        <f t="shared" si="6"/>
        <v>A</v>
      </c>
      <c r="M38" s="28">
        <f t="shared" si="7"/>
        <v>93.055000000000007</v>
      </c>
      <c r="N38" s="28" t="str">
        <f t="shared" si="8"/>
        <v>A</v>
      </c>
      <c r="O38" s="36">
        <v>1</v>
      </c>
      <c r="P38" s="28" t="str">
        <f t="shared" si="9"/>
        <v>Sangat terampil menyelesaikan masalah aturan pencacahan (aturan penjumlahan, aturan perkalian, permutasi, dan kombinasi) dan menentukan peluang kejadian majemuk, namun perlu peningkatan pada menyelesaikan masalah peluang kejadian bersyarat</v>
      </c>
      <c r="Q38" s="39"/>
      <c r="R38" s="39" t="s">
        <v>8</v>
      </c>
      <c r="S38" s="18"/>
      <c r="T38" s="1">
        <v>95.4</v>
      </c>
      <c r="U38" s="1">
        <v>88.71</v>
      </c>
      <c r="V38" s="1"/>
      <c r="W38" s="1"/>
      <c r="X38" s="1"/>
      <c r="Y38" s="1"/>
      <c r="Z38" s="1"/>
      <c r="AA38" s="1"/>
      <c r="AB38" s="1"/>
      <c r="AC38" s="1"/>
      <c r="AD38" s="1"/>
      <c r="AE38" s="18"/>
      <c r="AF38" s="1">
        <v>96.4</v>
      </c>
      <c r="AG38" s="1">
        <v>89.71</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131866</v>
      </c>
      <c r="C39" s="19" t="s">
        <v>94</v>
      </c>
      <c r="D39" s="18"/>
      <c r="E39" s="28">
        <f t="shared" si="0"/>
        <v>92</v>
      </c>
      <c r="F39" s="28" t="str">
        <f t="shared" si="1"/>
        <v>A</v>
      </c>
      <c r="G39" s="28">
        <f t="shared" si="2"/>
        <v>92</v>
      </c>
      <c r="H39" s="28" t="str">
        <f t="shared" si="3"/>
        <v>A</v>
      </c>
      <c r="I39" s="36">
        <v>1</v>
      </c>
      <c r="J39" s="28" t="str">
        <f t="shared" si="4"/>
        <v>Memiliki kemampuan menganalisis aturan pencacahan (aturan penjumlahan, aturan perkalian, permutasi, dan kombinasi) dan menentukan peluang kejadian majemuk, namun perlu peningkatan pada menentukan peluang kejadian bersyarat</v>
      </c>
      <c r="K39" s="28">
        <f t="shared" si="5"/>
        <v>93.204999999999998</v>
      </c>
      <c r="L39" s="28" t="str">
        <f t="shared" si="6"/>
        <v>A</v>
      </c>
      <c r="M39" s="28">
        <f t="shared" si="7"/>
        <v>93.204999999999998</v>
      </c>
      <c r="N39" s="28" t="str">
        <f t="shared" si="8"/>
        <v>A</v>
      </c>
      <c r="O39" s="36">
        <v>1</v>
      </c>
      <c r="P39" s="28" t="str">
        <f t="shared" si="9"/>
        <v>Sangat terampil menyelesaikan masalah aturan pencacahan (aturan penjumlahan, aturan perkalian, permutasi, dan kombinasi) dan menentukan peluang kejadian majemuk, namun perlu peningkatan pada menyelesaikan masalah peluang kejadian bersyarat</v>
      </c>
      <c r="Q39" s="39"/>
      <c r="R39" s="39" t="s">
        <v>8</v>
      </c>
      <c r="S39" s="18"/>
      <c r="T39" s="1">
        <v>93.8</v>
      </c>
      <c r="U39" s="1">
        <v>90.61</v>
      </c>
      <c r="V39" s="1"/>
      <c r="W39" s="1"/>
      <c r="X39" s="1"/>
      <c r="Y39" s="1"/>
      <c r="Z39" s="1"/>
      <c r="AA39" s="1"/>
      <c r="AB39" s="1"/>
      <c r="AC39" s="1"/>
      <c r="AD39" s="1"/>
      <c r="AE39" s="18"/>
      <c r="AF39" s="1">
        <v>94.8</v>
      </c>
      <c r="AG39" s="1">
        <v>91.61</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131882</v>
      </c>
      <c r="C40" s="19" t="s">
        <v>95</v>
      </c>
      <c r="D40" s="18"/>
      <c r="E40" s="28">
        <f t="shared" si="0"/>
        <v>93</v>
      </c>
      <c r="F40" s="28" t="str">
        <f t="shared" si="1"/>
        <v>A</v>
      </c>
      <c r="G40" s="28">
        <f t="shared" si="2"/>
        <v>93</v>
      </c>
      <c r="H40" s="28" t="str">
        <f t="shared" si="3"/>
        <v>A</v>
      </c>
      <c r="I40" s="36">
        <v>1</v>
      </c>
      <c r="J40" s="28" t="str">
        <f t="shared" si="4"/>
        <v>Memiliki kemampuan menganalisis aturan pencacahan (aturan penjumlahan, aturan perkalian, permutasi, dan kombinasi) dan menentukan peluang kejadian majemuk, namun perlu peningkatan pada menentukan peluang kejadian bersyarat</v>
      </c>
      <c r="K40" s="28">
        <f t="shared" si="5"/>
        <v>93.765000000000001</v>
      </c>
      <c r="L40" s="28" t="str">
        <f t="shared" si="6"/>
        <v>A</v>
      </c>
      <c r="M40" s="28">
        <f t="shared" si="7"/>
        <v>93.765000000000001</v>
      </c>
      <c r="N40" s="28" t="str">
        <f t="shared" si="8"/>
        <v>A</v>
      </c>
      <c r="O40" s="36">
        <v>1</v>
      </c>
      <c r="P40" s="28" t="str">
        <f t="shared" si="9"/>
        <v>Sangat terampil menyelesaikan masalah aturan pencacahan (aturan penjumlahan, aturan perkalian, permutasi, dan kombinasi) dan menentukan peluang kejadian majemuk, namun perlu peningkatan pada menyelesaikan masalah peluang kejadian bersyarat</v>
      </c>
      <c r="Q40" s="39"/>
      <c r="R40" s="39" t="s">
        <v>8</v>
      </c>
      <c r="S40" s="18"/>
      <c r="T40" s="1">
        <v>94.6</v>
      </c>
      <c r="U40" s="1">
        <v>90.93</v>
      </c>
      <c r="V40" s="1"/>
      <c r="W40" s="1"/>
      <c r="X40" s="1"/>
      <c r="Y40" s="1"/>
      <c r="Z40" s="1"/>
      <c r="AA40" s="1"/>
      <c r="AB40" s="1"/>
      <c r="AC40" s="1"/>
      <c r="AD40" s="1"/>
      <c r="AE40" s="18"/>
      <c r="AF40" s="1">
        <v>95.6</v>
      </c>
      <c r="AG40" s="1">
        <v>91.93</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131898</v>
      </c>
      <c r="C41" s="19" t="s">
        <v>96</v>
      </c>
      <c r="D41" s="18"/>
      <c r="E41" s="28">
        <f t="shared" si="0"/>
        <v>90</v>
      </c>
      <c r="F41" s="28" t="str">
        <f t="shared" si="1"/>
        <v>A</v>
      </c>
      <c r="G41" s="28">
        <f t="shared" si="2"/>
        <v>90</v>
      </c>
      <c r="H41" s="28" t="str">
        <f t="shared" si="3"/>
        <v>A</v>
      </c>
      <c r="I41" s="36">
        <v>2</v>
      </c>
      <c r="J41"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41" s="28">
        <f t="shared" si="5"/>
        <v>91.625</v>
      </c>
      <c r="L41" s="28" t="str">
        <f t="shared" si="6"/>
        <v>A</v>
      </c>
      <c r="M41" s="28">
        <f t="shared" si="7"/>
        <v>91.625</v>
      </c>
      <c r="N41" s="28" t="str">
        <f t="shared" si="8"/>
        <v>A</v>
      </c>
      <c r="O41" s="36">
        <v>2</v>
      </c>
      <c r="P41"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41" s="39"/>
      <c r="R41" s="39" t="s">
        <v>8</v>
      </c>
      <c r="S41" s="18"/>
      <c r="T41" s="1">
        <v>94</v>
      </c>
      <c r="U41" s="1">
        <v>85.85</v>
      </c>
      <c r="V41" s="1"/>
      <c r="W41" s="1"/>
      <c r="X41" s="1"/>
      <c r="Y41" s="1"/>
      <c r="Z41" s="1"/>
      <c r="AA41" s="1"/>
      <c r="AB41" s="1"/>
      <c r="AC41" s="1"/>
      <c r="AD41" s="1"/>
      <c r="AE41" s="18"/>
      <c r="AF41" s="1">
        <v>96.4</v>
      </c>
      <c r="AG41" s="1">
        <v>86.85</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131914</v>
      </c>
      <c r="C42" s="19" t="s">
        <v>97</v>
      </c>
      <c r="D42" s="18"/>
      <c r="E42" s="28">
        <f t="shared" si="0"/>
        <v>90</v>
      </c>
      <c r="F42" s="28" t="str">
        <f t="shared" si="1"/>
        <v>A</v>
      </c>
      <c r="G42" s="28">
        <f t="shared" si="2"/>
        <v>90</v>
      </c>
      <c r="H42" s="28" t="str">
        <f t="shared" si="3"/>
        <v>A</v>
      </c>
      <c r="I42" s="36">
        <v>2</v>
      </c>
      <c r="J42"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42" s="28">
        <f t="shared" si="5"/>
        <v>91.47</v>
      </c>
      <c r="L42" s="28" t="str">
        <f t="shared" si="6"/>
        <v>A</v>
      </c>
      <c r="M42" s="28">
        <f t="shared" si="7"/>
        <v>91.47</v>
      </c>
      <c r="N42" s="28" t="str">
        <f t="shared" si="8"/>
        <v>A</v>
      </c>
      <c r="O42" s="36">
        <v>2</v>
      </c>
      <c r="P42"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42" s="39"/>
      <c r="R42" s="39" t="s">
        <v>8</v>
      </c>
      <c r="S42" s="18"/>
      <c r="T42" s="1">
        <v>95.4</v>
      </c>
      <c r="U42" s="1">
        <v>85.54</v>
      </c>
      <c r="V42" s="1"/>
      <c r="W42" s="1"/>
      <c r="X42" s="1"/>
      <c r="Y42" s="1"/>
      <c r="Z42" s="1"/>
      <c r="AA42" s="1"/>
      <c r="AB42" s="1"/>
      <c r="AC42" s="1"/>
      <c r="AD42" s="1"/>
      <c r="AE42" s="18"/>
      <c r="AF42" s="1">
        <v>96.4</v>
      </c>
      <c r="AG42" s="1">
        <v>86.54</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131930</v>
      </c>
      <c r="C43" s="19" t="s">
        <v>98</v>
      </c>
      <c r="D43" s="18"/>
      <c r="E43" s="28">
        <f t="shared" si="0"/>
        <v>93</v>
      </c>
      <c r="F43" s="28" t="str">
        <f t="shared" si="1"/>
        <v>A</v>
      </c>
      <c r="G43" s="28">
        <f t="shared" si="2"/>
        <v>93</v>
      </c>
      <c r="H43" s="28" t="str">
        <f t="shared" si="3"/>
        <v>A</v>
      </c>
      <c r="I43" s="36">
        <v>1</v>
      </c>
      <c r="J43" s="28" t="str">
        <f t="shared" si="4"/>
        <v>Memiliki kemampuan menganalisis aturan pencacahan (aturan penjumlahan, aturan perkalian, permutasi, dan kombinasi) dan menentukan peluang kejadian majemuk, namun perlu peningkatan pada menentukan peluang kejadian bersyarat</v>
      </c>
      <c r="K43" s="28">
        <f t="shared" si="5"/>
        <v>93.914999999999992</v>
      </c>
      <c r="L43" s="28" t="str">
        <f t="shared" si="6"/>
        <v>A</v>
      </c>
      <c r="M43" s="28">
        <f t="shared" si="7"/>
        <v>93.914999999999992</v>
      </c>
      <c r="N43" s="28" t="str">
        <f t="shared" si="8"/>
        <v>A</v>
      </c>
      <c r="O43" s="36">
        <v>1</v>
      </c>
      <c r="P43" s="28" t="str">
        <f t="shared" si="9"/>
        <v>Sangat terampil menyelesaikan masalah aturan pencacahan (aturan penjumlahan, aturan perkalian, permutasi, dan kombinasi) dan menentukan peluang kejadian majemuk, namun perlu peningkatan pada menyelesaikan masalah peluang kejadian bersyarat</v>
      </c>
      <c r="Q43" s="39"/>
      <c r="R43" s="39" t="s">
        <v>8</v>
      </c>
      <c r="S43" s="18"/>
      <c r="T43" s="1">
        <v>93</v>
      </c>
      <c r="U43" s="1">
        <v>92.83</v>
      </c>
      <c r="V43" s="1"/>
      <c r="W43" s="1"/>
      <c r="X43" s="1"/>
      <c r="Y43" s="1"/>
      <c r="Z43" s="1"/>
      <c r="AA43" s="1"/>
      <c r="AB43" s="1"/>
      <c r="AC43" s="1"/>
      <c r="AD43" s="1"/>
      <c r="AE43" s="18"/>
      <c r="AF43" s="1">
        <v>94</v>
      </c>
      <c r="AG43" s="1">
        <v>93.83</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131946</v>
      </c>
      <c r="C44" s="19" t="s">
        <v>99</v>
      </c>
      <c r="D44" s="18"/>
      <c r="E44" s="28">
        <f t="shared" si="0"/>
        <v>90</v>
      </c>
      <c r="F44" s="28" t="str">
        <f t="shared" si="1"/>
        <v>A</v>
      </c>
      <c r="G44" s="28">
        <f t="shared" si="2"/>
        <v>90</v>
      </c>
      <c r="H44" s="28" t="str">
        <f t="shared" si="3"/>
        <v>A</v>
      </c>
      <c r="I44" s="36">
        <v>2</v>
      </c>
      <c r="J44"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44" s="28">
        <f t="shared" si="5"/>
        <v>91.295000000000002</v>
      </c>
      <c r="L44" s="28" t="str">
        <f t="shared" si="6"/>
        <v>A</v>
      </c>
      <c r="M44" s="28">
        <f t="shared" si="7"/>
        <v>91.295000000000002</v>
      </c>
      <c r="N44" s="28" t="str">
        <f t="shared" si="8"/>
        <v>A</v>
      </c>
      <c r="O44" s="36">
        <v>2</v>
      </c>
      <c r="P44"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44" s="39"/>
      <c r="R44" s="39" t="s">
        <v>8</v>
      </c>
      <c r="S44" s="18"/>
      <c r="T44" s="1">
        <v>92.2</v>
      </c>
      <c r="U44" s="1">
        <v>88.39</v>
      </c>
      <c r="V44" s="1"/>
      <c r="W44" s="1"/>
      <c r="X44" s="1"/>
      <c r="Y44" s="1"/>
      <c r="Z44" s="1"/>
      <c r="AA44" s="1"/>
      <c r="AB44" s="1"/>
      <c r="AC44" s="1"/>
      <c r="AD44" s="1"/>
      <c r="AE44" s="18"/>
      <c r="AF44" s="1">
        <v>93.2</v>
      </c>
      <c r="AG44" s="1">
        <v>89.39</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131962</v>
      </c>
      <c r="C45" s="19" t="s">
        <v>100</v>
      </c>
      <c r="D45" s="18"/>
      <c r="E45" s="28">
        <f t="shared" si="0"/>
        <v>91</v>
      </c>
      <c r="F45" s="28" t="str">
        <f t="shared" si="1"/>
        <v>A</v>
      </c>
      <c r="G45" s="28">
        <f t="shared" si="2"/>
        <v>91</v>
      </c>
      <c r="H45" s="28" t="str">
        <f t="shared" si="3"/>
        <v>A</v>
      </c>
      <c r="I45" s="36">
        <v>2</v>
      </c>
      <c r="J45"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45" s="28">
        <f t="shared" si="5"/>
        <v>91.699999999999989</v>
      </c>
      <c r="L45" s="28" t="str">
        <f t="shared" si="6"/>
        <v>A</v>
      </c>
      <c r="M45" s="28">
        <f t="shared" si="7"/>
        <v>91.699999999999989</v>
      </c>
      <c r="N45" s="28" t="str">
        <f t="shared" si="8"/>
        <v>A</v>
      </c>
      <c r="O45" s="36">
        <v>2</v>
      </c>
      <c r="P45"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45" s="39"/>
      <c r="R45" s="39" t="s">
        <v>8</v>
      </c>
      <c r="S45" s="18"/>
      <c r="T45" s="1">
        <v>94.6</v>
      </c>
      <c r="U45" s="1">
        <v>86.8</v>
      </c>
      <c r="V45" s="1"/>
      <c r="W45" s="1"/>
      <c r="X45" s="1"/>
      <c r="Y45" s="1"/>
      <c r="Z45" s="1"/>
      <c r="AA45" s="1"/>
      <c r="AB45" s="1"/>
      <c r="AC45" s="1"/>
      <c r="AD45" s="1"/>
      <c r="AE45" s="18"/>
      <c r="AF45" s="1">
        <v>95.6</v>
      </c>
      <c r="AG45" s="1">
        <v>87.8</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131978</v>
      </c>
      <c r="C46" s="19" t="s">
        <v>101</v>
      </c>
      <c r="D46" s="18"/>
      <c r="E46" s="28">
        <f t="shared" si="0"/>
        <v>92</v>
      </c>
      <c r="F46" s="28" t="str">
        <f t="shared" si="1"/>
        <v>A</v>
      </c>
      <c r="G46" s="28">
        <f t="shared" si="2"/>
        <v>92</v>
      </c>
      <c r="H46" s="28" t="str">
        <f t="shared" si="3"/>
        <v>A</v>
      </c>
      <c r="I46" s="36">
        <v>1</v>
      </c>
      <c r="J46" s="28" t="str">
        <f t="shared" si="4"/>
        <v>Memiliki kemampuan menganalisis aturan pencacahan (aturan penjumlahan, aturan perkalian, permutasi, dan kombinasi) dan menentukan peluang kejadian majemuk, namun perlu peningkatan pada menentukan peluang kejadian bersyarat</v>
      </c>
      <c r="K46" s="28">
        <f t="shared" si="5"/>
        <v>92.800000000000011</v>
      </c>
      <c r="L46" s="28" t="str">
        <f t="shared" si="6"/>
        <v>A</v>
      </c>
      <c r="M46" s="28">
        <f t="shared" si="7"/>
        <v>92.800000000000011</v>
      </c>
      <c r="N46" s="28" t="str">
        <f t="shared" si="8"/>
        <v>A</v>
      </c>
      <c r="O46" s="36">
        <v>1</v>
      </c>
      <c r="P46" s="28" t="str">
        <f t="shared" si="9"/>
        <v>Sangat terampil menyelesaikan masalah aturan pencacahan (aturan penjumlahan, aturan perkalian, permutasi, dan kombinasi) dan menentukan peluang kejadian majemuk, namun perlu peningkatan pada menyelesaikan masalah peluang kejadian bersyarat</v>
      </c>
      <c r="Q46" s="39"/>
      <c r="R46" s="39" t="s">
        <v>8</v>
      </c>
      <c r="S46" s="18"/>
      <c r="T46" s="1">
        <v>91.4</v>
      </c>
      <c r="U46" s="1">
        <v>92.2</v>
      </c>
      <c r="V46" s="1"/>
      <c r="W46" s="1"/>
      <c r="X46" s="1"/>
      <c r="Y46" s="1"/>
      <c r="Z46" s="1"/>
      <c r="AA46" s="1"/>
      <c r="AB46" s="1"/>
      <c r="AC46" s="1"/>
      <c r="AD46" s="1"/>
      <c r="AE46" s="18"/>
      <c r="AF46" s="1">
        <v>92.4</v>
      </c>
      <c r="AG46" s="1">
        <v>93.2</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95</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86</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91.916666666666671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G11" activePane="bottomRight" state="frozen"/>
      <selection pane="topRight"/>
      <selection pane="bottomLeft"/>
      <selection pane="bottomRight" activeCell="I36" sqref="I3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4.28515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1169</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1169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269</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131994</v>
      </c>
      <c r="C11" s="19" t="s">
        <v>116</v>
      </c>
      <c r="D11" s="18"/>
      <c r="E11" s="28">
        <f t="shared" ref="E11:E50" si="0">IF((COUNTA(T11:AC11)&gt;0),(ROUND((AVERAGE(T11:AC11)),0)),"")</f>
        <v>90</v>
      </c>
      <c r="F11" s="28" t="str">
        <f t="shared" ref="F11:F50" si="1">IF(AND(ISNUMBER(E11),E11&gt;=1),IF(E11&lt;=$FD$13,$FE$13,IF(E11&lt;=$FD$14,$FE$14,IF(E11&lt;=$FD$15,$FE$15,IF(E11&lt;=$FD$16,$FE$16,)))), "")</f>
        <v>A</v>
      </c>
      <c r="G11" s="28">
        <f t="shared" ref="G11:G50" si="2">IF((COUNTA(T11:AD11)&gt;0),(ROUND((AVERAGE(T11:AD11)),0)),"")</f>
        <v>90</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menganalisis aturan pencacahan (aturan penjumlahan, aturan perkalian, permutasi, dan kombinasi) dan menentukan peluang kejadian majemuk, namun perlu peningkatan pada menentukan peluang kejadian saling bebas dan peluang kejadian bersyarat</v>
      </c>
      <c r="K11" s="28">
        <f t="shared" ref="K11:K50" si="5">IF((COUNTA(AF11:AO11)&gt;0),AVERAGE(AF11:AO11),"")</f>
        <v>90.580000000000013</v>
      </c>
      <c r="L11" s="28" t="str">
        <f t="shared" ref="L11:L50" si="6">IF(AND(ISNUMBER(K11),K11&gt;=1), IF(K11&lt;=$FD$27,$FE$27,IF(K11&lt;=$FD$28,$FE$28,IF(K11&lt;=$FD$29,$FE$29,IF(K11&lt;=$FD$30,$FE$30,)))), "")</f>
        <v>A</v>
      </c>
      <c r="M11" s="28">
        <f t="shared" ref="M11:M50" si="7">IF((COUNTA(AF11:AO11)&gt;0),AVERAGE(AF11:AO11),"")</f>
        <v>90.580000000000013</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Sangat terampil menyelesaikan masalah aturan pencacahan (aturan penjumlahan, aturan perkalian, permutasi, dan kombinasi) dan menentukan peluang kejadian majemuk, namun perlu peningkatan pada menyelesaikan masalah peluang kejadian saling bebas dan peluang kejadian bersyarat</v>
      </c>
      <c r="Q11" s="39"/>
      <c r="R11" s="39" t="s">
        <v>8</v>
      </c>
      <c r="S11" s="18"/>
      <c r="T11" s="1">
        <v>91.4</v>
      </c>
      <c r="U11" s="1">
        <v>87.76</v>
      </c>
      <c r="V11" s="1"/>
      <c r="W11" s="1"/>
      <c r="X11" s="1"/>
      <c r="Y11" s="1"/>
      <c r="Z11" s="1"/>
      <c r="AA11" s="1"/>
      <c r="AB11" s="1"/>
      <c r="AC11" s="1"/>
      <c r="AD11" s="1"/>
      <c r="AE11" s="18"/>
      <c r="AF11" s="1">
        <v>92.4</v>
      </c>
      <c r="AG11" s="1">
        <v>88.76</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132010</v>
      </c>
      <c r="C12" s="19" t="s">
        <v>117</v>
      </c>
      <c r="D12" s="18"/>
      <c r="E12" s="28">
        <f t="shared" si="0"/>
        <v>91</v>
      </c>
      <c r="F12" s="28" t="str">
        <f t="shared" si="1"/>
        <v>A</v>
      </c>
      <c r="G12" s="28">
        <f t="shared" si="2"/>
        <v>91</v>
      </c>
      <c r="H12" s="28" t="str">
        <f t="shared" si="3"/>
        <v>A</v>
      </c>
      <c r="I12" s="36">
        <v>1</v>
      </c>
      <c r="J12" s="28" t="str">
        <f t="shared" si="4"/>
        <v>Memiliki kemampuan menganalisis aturan pencacahan (aturan penjumlahan, aturan perkalian, permutasi, dan kombinasi) dan menentukan peluang kejadian majemuk, namun perlu peningkatan pada menentukan peluang kejadian bersyarat</v>
      </c>
      <c r="K12" s="28">
        <f t="shared" si="5"/>
        <v>92.094999999999999</v>
      </c>
      <c r="L12" s="28" t="str">
        <f t="shared" si="6"/>
        <v>A</v>
      </c>
      <c r="M12" s="28">
        <f t="shared" si="7"/>
        <v>92.094999999999999</v>
      </c>
      <c r="N12" s="28" t="str">
        <f t="shared" si="8"/>
        <v>A</v>
      </c>
      <c r="O12" s="36">
        <v>1</v>
      </c>
      <c r="P12" s="28" t="str">
        <f t="shared" si="9"/>
        <v>Sangat terampil menyelesaikan masalah aturan pencacahan (aturan penjumlahan, aturan perkalian, permutasi, dan kombinasi) dan menentukan peluang kejadian majemuk, namun perlu peningkatan pada menyelesaikan masalah peluang kejadian bersyarat</v>
      </c>
      <c r="Q12" s="39"/>
      <c r="R12" s="39" t="s">
        <v>8</v>
      </c>
      <c r="S12" s="18"/>
      <c r="T12" s="1">
        <v>93.8</v>
      </c>
      <c r="U12" s="1">
        <v>88.39</v>
      </c>
      <c r="V12" s="1"/>
      <c r="W12" s="1"/>
      <c r="X12" s="1"/>
      <c r="Y12" s="1"/>
      <c r="Z12" s="1"/>
      <c r="AA12" s="1"/>
      <c r="AB12" s="1"/>
      <c r="AC12" s="1"/>
      <c r="AD12" s="1"/>
      <c r="AE12" s="18"/>
      <c r="AF12" s="1">
        <v>94.8</v>
      </c>
      <c r="AG12" s="1">
        <v>89.39</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132026</v>
      </c>
      <c r="C13" s="19" t="s">
        <v>118</v>
      </c>
      <c r="D13" s="18"/>
      <c r="E13" s="28">
        <f t="shared" si="0"/>
        <v>90</v>
      </c>
      <c r="F13" s="28" t="str">
        <f t="shared" si="1"/>
        <v>A</v>
      </c>
      <c r="G13" s="28">
        <f t="shared" si="2"/>
        <v>90</v>
      </c>
      <c r="H13" s="28" t="str">
        <f t="shared" si="3"/>
        <v>A</v>
      </c>
      <c r="I13" s="36">
        <v>2</v>
      </c>
      <c r="J13"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13" s="28">
        <f t="shared" si="5"/>
        <v>90.5</v>
      </c>
      <c r="L13" s="28" t="str">
        <f t="shared" si="6"/>
        <v>A</v>
      </c>
      <c r="M13" s="28">
        <f t="shared" si="7"/>
        <v>90.5</v>
      </c>
      <c r="N13" s="28" t="str">
        <f t="shared" si="8"/>
        <v>A</v>
      </c>
      <c r="O13" s="36">
        <v>2</v>
      </c>
      <c r="P13"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13" s="39"/>
      <c r="R13" s="39" t="s">
        <v>8</v>
      </c>
      <c r="S13" s="18"/>
      <c r="T13" s="1">
        <v>92.2</v>
      </c>
      <c r="U13" s="1">
        <v>86.8</v>
      </c>
      <c r="V13" s="1"/>
      <c r="W13" s="1"/>
      <c r="X13" s="1"/>
      <c r="Y13" s="1"/>
      <c r="Z13" s="1"/>
      <c r="AA13" s="1"/>
      <c r="AB13" s="1"/>
      <c r="AC13" s="1"/>
      <c r="AD13" s="1"/>
      <c r="AE13" s="18"/>
      <c r="AF13" s="1">
        <v>93.2</v>
      </c>
      <c r="AG13" s="1">
        <v>87.8</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152</v>
      </c>
      <c r="FI13" s="76" t="s">
        <v>155</v>
      </c>
      <c r="FJ13" s="77">
        <v>59421</v>
      </c>
      <c r="FK13" s="77">
        <v>59431</v>
      </c>
    </row>
    <row r="14" spans="1:167" x14ac:dyDescent="0.25">
      <c r="A14" s="19">
        <v>4</v>
      </c>
      <c r="B14" s="19">
        <v>132042</v>
      </c>
      <c r="C14" s="19" t="s">
        <v>119</v>
      </c>
      <c r="D14" s="18"/>
      <c r="E14" s="28">
        <f t="shared" si="0"/>
        <v>90</v>
      </c>
      <c r="F14" s="28" t="str">
        <f t="shared" si="1"/>
        <v>A</v>
      </c>
      <c r="G14" s="28">
        <f t="shared" si="2"/>
        <v>90</v>
      </c>
      <c r="H14" s="28" t="str">
        <f t="shared" si="3"/>
        <v>A</v>
      </c>
      <c r="I14" s="36">
        <v>2</v>
      </c>
      <c r="J14"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14" s="28">
        <f t="shared" si="5"/>
        <v>90.66</v>
      </c>
      <c r="L14" s="28" t="str">
        <f t="shared" si="6"/>
        <v>A</v>
      </c>
      <c r="M14" s="28">
        <f t="shared" si="7"/>
        <v>90.66</v>
      </c>
      <c r="N14" s="28" t="str">
        <f t="shared" si="8"/>
        <v>A</v>
      </c>
      <c r="O14" s="36">
        <v>2</v>
      </c>
      <c r="P14"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14" s="39"/>
      <c r="R14" s="39" t="s">
        <v>8</v>
      </c>
      <c r="S14" s="18"/>
      <c r="T14" s="1">
        <v>92.2</v>
      </c>
      <c r="U14" s="1">
        <v>87.12</v>
      </c>
      <c r="V14" s="1"/>
      <c r="W14" s="1"/>
      <c r="X14" s="1"/>
      <c r="Y14" s="1"/>
      <c r="Z14" s="1"/>
      <c r="AA14" s="1"/>
      <c r="AB14" s="1"/>
      <c r="AC14" s="1"/>
      <c r="AD14" s="1"/>
      <c r="AE14" s="18"/>
      <c r="AF14" s="1">
        <v>93.2</v>
      </c>
      <c r="AG14" s="1">
        <v>88.12</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132058</v>
      </c>
      <c r="C15" s="19" t="s">
        <v>120</v>
      </c>
      <c r="D15" s="18"/>
      <c r="E15" s="28">
        <f t="shared" si="0"/>
        <v>94</v>
      </c>
      <c r="F15" s="28" t="str">
        <f t="shared" si="1"/>
        <v>A</v>
      </c>
      <c r="G15" s="28">
        <f t="shared" si="2"/>
        <v>94</v>
      </c>
      <c r="H15" s="28" t="str">
        <f t="shared" si="3"/>
        <v>A</v>
      </c>
      <c r="I15" s="36">
        <v>1</v>
      </c>
      <c r="J15" s="28" t="str">
        <f t="shared" si="4"/>
        <v>Memiliki kemampuan menganalisis aturan pencacahan (aturan penjumlahan, aturan perkalian, permutasi, dan kombinasi) dan menentukan peluang kejadian majemuk, namun perlu peningkatan pada menentukan peluang kejadian bersyarat</v>
      </c>
      <c r="K15" s="28">
        <f t="shared" si="5"/>
        <v>94.55</v>
      </c>
      <c r="L15" s="28" t="str">
        <f t="shared" si="6"/>
        <v>A</v>
      </c>
      <c r="M15" s="28">
        <f t="shared" si="7"/>
        <v>94.55</v>
      </c>
      <c r="N15" s="28" t="str">
        <f t="shared" si="8"/>
        <v>A</v>
      </c>
      <c r="O15" s="36">
        <v>1</v>
      </c>
      <c r="P15" s="28" t="str">
        <f t="shared" si="9"/>
        <v>Sangat terampil menyelesaikan masalah aturan pencacahan (aturan penjumlahan, aturan perkalian, permutasi, dan kombinasi) dan menentukan peluang kejadian majemuk, namun perlu peningkatan pada menyelesaikan masalah peluang kejadian bersyarat</v>
      </c>
      <c r="Q15" s="39"/>
      <c r="R15" s="39" t="s">
        <v>8</v>
      </c>
      <c r="S15" s="18"/>
      <c r="T15" s="1">
        <v>93</v>
      </c>
      <c r="U15" s="1">
        <v>94.1</v>
      </c>
      <c r="V15" s="1"/>
      <c r="W15" s="1"/>
      <c r="X15" s="1"/>
      <c r="Y15" s="1"/>
      <c r="Z15" s="1"/>
      <c r="AA15" s="1"/>
      <c r="AB15" s="1"/>
      <c r="AC15" s="1"/>
      <c r="AD15" s="1"/>
      <c r="AE15" s="18"/>
      <c r="AF15" s="1">
        <v>94</v>
      </c>
      <c r="AG15" s="1">
        <v>95.1</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153</v>
      </c>
      <c r="FI15" s="76" t="s">
        <v>156</v>
      </c>
      <c r="FJ15" s="77">
        <v>59422</v>
      </c>
      <c r="FK15" s="77">
        <v>59432</v>
      </c>
    </row>
    <row r="16" spans="1:167" x14ac:dyDescent="0.25">
      <c r="A16" s="19">
        <v>6</v>
      </c>
      <c r="B16" s="19">
        <v>132074</v>
      </c>
      <c r="C16" s="19" t="s">
        <v>121</v>
      </c>
      <c r="D16" s="18"/>
      <c r="E16" s="28">
        <f t="shared" si="0"/>
        <v>91</v>
      </c>
      <c r="F16" s="28" t="str">
        <f t="shared" si="1"/>
        <v>A</v>
      </c>
      <c r="G16" s="28">
        <f t="shared" si="2"/>
        <v>91</v>
      </c>
      <c r="H16" s="28" t="str">
        <f t="shared" si="3"/>
        <v>A</v>
      </c>
      <c r="I16" s="36">
        <v>2</v>
      </c>
      <c r="J16"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16" s="28">
        <f t="shared" si="5"/>
        <v>91.84</v>
      </c>
      <c r="L16" s="28" t="str">
        <f t="shared" si="6"/>
        <v>A</v>
      </c>
      <c r="M16" s="28">
        <f t="shared" si="7"/>
        <v>91.84</v>
      </c>
      <c r="N16" s="28" t="str">
        <f t="shared" si="8"/>
        <v>A</v>
      </c>
      <c r="O16" s="36">
        <v>2</v>
      </c>
      <c r="P16"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16" s="39"/>
      <c r="R16" s="39" t="s">
        <v>8</v>
      </c>
      <c r="S16" s="18"/>
      <c r="T16" s="1">
        <v>89.8</v>
      </c>
      <c r="U16" s="1">
        <v>91.88</v>
      </c>
      <c r="V16" s="1"/>
      <c r="W16" s="1"/>
      <c r="X16" s="1"/>
      <c r="Y16" s="1"/>
      <c r="Z16" s="1"/>
      <c r="AA16" s="1"/>
      <c r="AB16" s="1"/>
      <c r="AC16" s="1"/>
      <c r="AD16" s="1"/>
      <c r="AE16" s="18"/>
      <c r="AF16" s="1">
        <v>90.8</v>
      </c>
      <c r="AG16" s="1">
        <v>92.88</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132090</v>
      </c>
      <c r="C17" s="19" t="s">
        <v>122</v>
      </c>
      <c r="D17" s="18"/>
      <c r="E17" s="28">
        <f t="shared" si="0"/>
        <v>94</v>
      </c>
      <c r="F17" s="28" t="str">
        <f t="shared" si="1"/>
        <v>A</v>
      </c>
      <c r="G17" s="28">
        <f t="shared" si="2"/>
        <v>94</v>
      </c>
      <c r="H17" s="28" t="str">
        <f t="shared" si="3"/>
        <v>A</v>
      </c>
      <c r="I17" s="36">
        <v>1</v>
      </c>
      <c r="J17" s="28" t="str">
        <f t="shared" si="4"/>
        <v>Memiliki kemampuan menganalisis aturan pencacahan (aturan penjumlahan, aturan perkalian, permutasi, dan kombinasi) dan menentukan peluang kejadian majemuk, namun perlu peningkatan pada menentukan peluang kejadian bersyarat</v>
      </c>
      <c r="K17" s="28">
        <f t="shared" si="5"/>
        <v>94.715000000000003</v>
      </c>
      <c r="L17" s="28" t="str">
        <f t="shared" si="6"/>
        <v>A</v>
      </c>
      <c r="M17" s="28">
        <f t="shared" si="7"/>
        <v>94.715000000000003</v>
      </c>
      <c r="N17" s="28" t="str">
        <f t="shared" si="8"/>
        <v>A</v>
      </c>
      <c r="O17" s="36">
        <v>1</v>
      </c>
      <c r="P17" s="28" t="str">
        <f t="shared" si="9"/>
        <v>Sangat terampil menyelesaikan masalah aturan pencacahan (aturan penjumlahan, aturan perkalian, permutasi, dan kombinasi) dan menentukan peluang kejadian majemuk, namun perlu peningkatan pada menyelesaikan masalah peluang kejadian bersyarat</v>
      </c>
      <c r="Q17" s="39"/>
      <c r="R17" s="39" t="s">
        <v>8</v>
      </c>
      <c r="S17" s="18"/>
      <c r="T17" s="1">
        <v>94.6</v>
      </c>
      <c r="U17" s="1">
        <v>92.83</v>
      </c>
      <c r="V17" s="1"/>
      <c r="W17" s="1"/>
      <c r="X17" s="1"/>
      <c r="Y17" s="1"/>
      <c r="Z17" s="1"/>
      <c r="AA17" s="1"/>
      <c r="AB17" s="1"/>
      <c r="AC17" s="1"/>
      <c r="AD17" s="1"/>
      <c r="AE17" s="18"/>
      <c r="AF17" s="1">
        <v>95.6</v>
      </c>
      <c r="AG17" s="1">
        <v>93.83</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154</v>
      </c>
      <c r="FI17" s="76" t="s">
        <v>157</v>
      </c>
      <c r="FJ17" s="77">
        <v>59423</v>
      </c>
      <c r="FK17" s="77">
        <v>59433</v>
      </c>
    </row>
    <row r="18" spans="1:167" x14ac:dyDescent="0.25">
      <c r="A18" s="19">
        <v>8</v>
      </c>
      <c r="B18" s="19">
        <v>132106</v>
      </c>
      <c r="C18" s="19" t="s">
        <v>123</v>
      </c>
      <c r="D18" s="18"/>
      <c r="E18" s="28">
        <f t="shared" si="0"/>
        <v>89</v>
      </c>
      <c r="F18" s="28" t="str">
        <f t="shared" si="1"/>
        <v>A</v>
      </c>
      <c r="G18" s="28">
        <f t="shared" si="2"/>
        <v>89</v>
      </c>
      <c r="H18" s="28" t="str">
        <f t="shared" si="3"/>
        <v>A</v>
      </c>
      <c r="I18" s="36">
        <v>3</v>
      </c>
      <c r="J18" s="28" t="str">
        <f t="shared" si="4"/>
        <v>Memiliki kemampuan menganalisis aturan pencacahan (aturan penjumlahan, aturan perkalian, permutasi, dan kombinasi), namun perlu peningkatan pada menentukan peluang kejadian majemuk (kejadian saling lepas, kejadian saling bebas, dan peluang kejadian bersyarat)</v>
      </c>
      <c r="K18" s="28">
        <f t="shared" si="5"/>
        <v>90.35499999999999</v>
      </c>
      <c r="L18" s="28" t="str">
        <f t="shared" si="6"/>
        <v>A</v>
      </c>
      <c r="M18" s="28">
        <f t="shared" si="7"/>
        <v>90.35499999999999</v>
      </c>
      <c r="N18" s="28" t="str">
        <f t="shared" si="8"/>
        <v>A</v>
      </c>
      <c r="O18" s="36">
        <v>3</v>
      </c>
      <c r="P18" s="28" t="str">
        <f t="shared" si="9"/>
        <v>Sangat terampil menyelesaikan masalah aturan pencacahan (aturan penjumlahan, aturan perkalian, permutasi, dan kombinasi), namun perlu peningkatan pada menentukan peluang kejadian majemuk (kejadian saling lepas, kejadian saling bebas, dan peluang kejadian bersyarat)</v>
      </c>
      <c r="Q18" s="39"/>
      <c r="R18" s="39" t="s">
        <v>8</v>
      </c>
      <c r="S18" s="18"/>
      <c r="T18" s="1">
        <v>90</v>
      </c>
      <c r="U18" s="1">
        <v>88.71</v>
      </c>
      <c r="V18" s="1"/>
      <c r="W18" s="1"/>
      <c r="X18" s="1"/>
      <c r="Y18" s="1"/>
      <c r="Z18" s="1"/>
      <c r="AA18" s="1"/>
      <c r="AB18" s="1"/>
      <c r="AC18" s="1"/>
      <c r="AD18" s="1"/>
      <c r="AE18" s="18"/>
      <c r="AF18" s="1">
        <v>91</v>
      </c>
      <c r="AG18" s="1">
        <v>89.71</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132122</v>
      </c>
      <c r="C19" s="19" t="s">
        <v>124</v>
      </c>
      <c r="D19" s="18"/>
      <c r="E19" s="28">
        <f t="shared" si="0"/>
        <v>90</v>
      </c>
      <c r="F19" s="28" t="str">
        <f t="shared" si="1"/>
        <v>A</v>
      </c>
      <c r="G19" s="28">
        <f t="shared" si="2"/>
        <v>90</v>
      </c>
      <c r="H19" s="28" t="str">
        <f t="shared" si="3"/>
        <v>A</v>
      </c>
      <c r="I19" s="36">
        <v>2</v>
      </c>
      <c r="J19"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19" s="28">
        <f t="shared" si="5"/>
        <v>90.98</v>
      </c>
      <c r="L19" s="28" t="str">
        <f t="shared" si="6"/>
        <v>A</v>
      </c>
      <c r="M19" s="28">
        <f t="shared" si="7"/>
        <v>90.98</v>
      </c>
      <c r="N19" s="28" t="str">
        <f t="shared" si="8"/>
        <v>A</v>
      </c>
      <c r="O19" s="36">
        <v>2</v>
      </c>
      <c r="P19"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19" s="39"/>
      <c r="R19" s="39" t="s">
        <v>8</v>
      </c>
      <c r="S19" s="18"/>
      <c r="T19" s="1">
        <v>92.2</v>
      </c>
      <c r="U19" s="1">
        <v>87.76</v>
      </c>
      <c r="V19" s="1"/>
      <c r="W19" s="1"/>
      <c r="X19" s="1"/>
      <c r="Y19" s="1"/>
      <c r="Z19" s="1"/>
      <c r="AA19" s="1"/>
      <c r="AB19" s="1"/>
      <c r="AC19" s="1"/>
      <c r="AD19" s="1"/>
      <c r="AE19" s="18"/>
      <c r="AF19" s="1">
        <v>93.2</v>
      </c>
      <c r="AG19" s="1">
        <v>88.76</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59424</v>
      </c>
      <c r="FK19" s="77">
        <v>59434</v>
      </c>
    </row>
    <row r="20" spans="1:167" x14ac:dyDescent="0.25">
      <c r="A20" s="19">
        <v>10</v>
      </c>
      <c r="B20" s="19">
        <v>132138</v>
      </c>
      <c r="C20" s="19" t="s">
        <v>125</v>
      </c>
      <c r="D20" s="18"/>
      <c r="E20" s="28">
        <f t="shared" si="0"/>
        <v>89</v>
      </c>
      <c r="F20" s="28" t="str">
        <f t="shared" si="1"/>
        <v>A</v>
      </c>
      <c r="G20" s="28">
        <f t="shared" si="2"/>
        <v>89</v>
      </c>
      <c r="H20" s="28" t="str">
        <f t="shared" si="3"/>
        <v>A</v>
      </c>
      <c r="I20" s="36">
        <v>2</v>
      </c>
      <c r="J20"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20" s="28">
        <f t="shared" si="5"/>
        <v>90.42</v>
      </c>
      <c r="L20" s="28" t="str">
        <f t="shared" si="6"/>
        <v>A</v>
      </c>
      <c r="M20" s="28">
        <f t="shared" si="7"/>
        <v>90.42</v>
      </c>
      <c r="N20" s="28" t="str">
        <f t="shared" si="8"/>
        <v>A</v>
      </c>
      <c r="O20" s="36">
        <v>2</v>
      </c>
      <c r="P20"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20" s="39"/>
      <c r="R20" s="39" t="s">
        <v>8</v>
      </c>
      <c r="S20" s="18"/>
      <c r="T20" s="1">
        <v>91.4</v>
      </c>
      <c r="U20" s="1">
        <v>87.44</v>
      </c>
      <c r="V20" s="1"/>
      <c r="W20" s="1"/>
      <c r="X20" s="1"/>
      <c r="Y20" s="1"/>
      <c r="Z20" s="1"/>
      <c r="AA20" s="1"/>
      <c r="AB20" s="1"/>
      <c r="AC20" s="1"/>
      <c r="AD20" s="1"/>
      <c r="AE20" s="18"/>
      <c r="AF20" s="1">
        <v>92.4</v>
      </c>
      <c r="AG20" s="1">
        <v>88.44</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132154</v>
      </c>
      <c r="C21" s="19" t="s">
        <v>126</v>
      </c>
      <c r="D21" s="18"/>
      <c r="E21" s="28">
        <f t="shared" si="0"/>
        <v>88</v>
      </c>
      <c r="F21" s="28" t="str">
        <f t="shared" si="1"/>
        <v>A</v>
      </c>
      <c r="G21" s="28">
        <f t="shared" si="2"/>
        <v>88</v>
      </c>
      <c r="H21" s="28" t="str">
        <f t="shared" si="3"/>
        <v>A</v>
      </c>
      <c r="I21" s="36">
        <v>2</v>
      </c>
      <c r="J21"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21" s="28">
        <f t="shared" si="5"/>
        <v>89.3</v>
      </c>
      <c r="L21" s="28" t="str">
        <f t="shared" si="6"/>
        <v>A</v>
      </c>
      <c r="M21" s="28">
        <f t="shared" si="7"/>
        <v>89.3</v>
      </c>
      <c r="N21" s="28" t="str">
        <f t="shared" si="8"/>
        <v>A</v>
      </c>
      <c r="O21" s="36">
        <v>2</v>
      </c>
      <c r="P21"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21" s="39"/>
      <c r="R21" s="39" t="s">
        <v>8</v>
      </c>
      <c r="S21" s="18"/>
      <c r="T21" s="1">
        <v>89.8</v>
      </c>
      <c r="U21" s="1">
        <v>86.8</v>
      </c>
      <c r="V21" s="1"/>
      <c r="W21" s="1"/>
      <c r="X21" s="1"/>
      <c r="Y21" s="1"/>
      <c r="Z21" s="1"/>
      <c r="AA21" s="1"/>
      <c r="AB21" s="1"/>
      <c r="AC21" s="1"/>
      <c r="AD21" s="1"/>
      <c r="AE21" s="18"/>
      <c r="AF21" s="1">
        <v>90.8</v>
      </c>
      <c r="AG21" s="1">
        <v>87.8</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59425</v>
      </c>
      <c r="FK21" s="77">
        <v>59435</v>
      </c>
    </row>
    <row r="22" spans="1:167" x14ac:dyDescent="0.25">
      <c r="A22" s="19">
        <v>12</v>
      </c>
      <c r="B22" s="19">
        <v>132170</v>
      </c>
      <c r="C22" s="19" t="s">
        <v>127</v>
      </c>
      <c r="D22" s="18"/>
      <c r="E22" s="28">
        <f t="shared" si="0"/>
        <v>88</v>
      </c>
      <c r="F22" s="28" t="str">
        <f t="shared" si="1"/>
        <v>A</v>
      </c>
      <c r="G22" s="28">
        <f t="shared" si="2"/>
        <v>88</v>
      </c>
      <c r="H22" s="28" t="str">
        <f t="shared" si="3"/>
        <v>A</v>
      </c>
      <c r="I22" s="36">
        <v>3</v>
      </c>
      <c r="J22" s="28" t="str">
        <f t="shared" si="4"/>
        <v>Memiliki kemampuan menganalisis aturan pencacahan (aturan penjumlahan, aturan perkalian, permutasi, dan kombinasi), namun perlu peningkatan pada menentukan peluang kejadian majemuk (kejadian saling lepas, kejadian saling bebas, dan peluang kejadian bersyarat)</v>
      </c>
      <c r="K22" s="28">
        <f t="shared" si="5"/>
        <v>89.245000000000005</v>
      </c>
      <c r="L22" s="28" t="str">
        <f t="shared" si="6"/>
        <v>A</v>
      </c>
      <c r="M22" s="28">
        <f t="shared" si="7"/>
        <v>89.245000000000005</v>
      </c>
      <c r="N22" s="28" t="str">
        <f t="shared" si="8"/>
        <v>A</v>
      </c>
      <c r="O22" s="36">
        <v>3</v>
      </c>
      <c r="P22" s="28" t="str">
        <f t="shared" si="9"/>
        <v>Sangat terampil menyelesaikan masalah aturan pencacahan (aturan penjumlahan, aturan perkalian, permutasi, dan kombinasi), namun perlu peningkatan pada menentukan peluang kejadian majemuk (kejadian saling lepas, kejadian saling bebas, dan peluang kejadian bersyarat)</v>
      </c>
      <c r="Q22" s="39"/>
      <c r="R22" s="39" t="s">
        <v>8</v>
      </c>
      <c r="S22" s="18"/>
      <c r="T22" s="1">
        <v>90</v>
      </c>
      <c r="U22" s="1">
        <v>86.49</v>
      </c>
      <c r="V22" s="1"/>
      <c r="W22" s="1"/>
      <c r="X22" s="1"/>
      <c r="Y22" s="1"/>
      <c r="Z22" s="1"/>
      <c r="AA22" s="1"/>
      <c r="AB22" s="1"/>
      <c r="AC22" s="1"/>
      <c r="AD22" s="1"/>
      <c r="AE22" s="18"/>
      <c r="AF22" s="1">
        <v>91</v>
      </c>
      <c r="AG22" s="1">
        <v>87.49</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132186</v>
      </c>
      <c r="C23" s="19" t="s">
        <v>128</v>
      </c>
      <c r="D23" s="18"/>
      <c r="E23" s="28">
        <f t="shared" si="0"/>
        <v>92</v>
      </c>
      <c r="F23" s="28" t="str">
        <f t="shared" si="1"/>
        <v>A</v>
      </c>
      <c r="G23" s="28">
        <f t="shared" si="2"/>
        <v>92</v>
      </c>
      <c r="H23" s="28" t="str">
        <f t="shared" si="3"/>
        <v>A</v>
      </c>
      <c r="I23" s="36">
        <v>1</v>
      </c>
      <c r="J23" s="28" t="str">
        <f t="shared" si="4"/>
        <v>Memiliki kemampuan menganalisis aturan pencacahan (aturan penjumlahan, aturan perkalian, permutasi, dan kombinasi) dan menentukan peluang kejadian majemuk, namun perlu peningkatan pada menentukan peluang kejadian bersyarat</v>
      </c>
      <c r="K23" s="28">
        <f t="shared" si="5"/>
        <v>92.955000000000013</v>
      </c>
      <c r="L23" s="28" t="str">
        <f t="shared" si="6"/>
        <v>A</v>
      </c>
      <c r="M23" s="28">
        <f t="shared" si="7"/>
        <v>92.955000000000013</v>
      </c>
      <c r="N23" s="28" t="str">
        <f t="shared" si="8"/>
        <v>A</v>
      </c>
      <c r="O23" s="36">
        <v>1</v>
      </c>
      <c r="P23" s="28" t="str">
        <f t="shared" si="9"/>
        <v>Sangat terampil menyelesaikan masalah aturan pencacahan (aturan penjumlahan, aturan perkalian, permutasi, dan kombinasi) dan menentukan peluang kejadian majemuk, namun perlu peningkatan pada menyelesaikan masalah peluang kejadian bersyarat</v>
      </c>
      <c r="Q23" s="39"/>
      <c r="R23" s="39" t="s">
        <v>8</v>
      </c>
      <c r="S23" s="18"/>
      <c r="T23" s="1">
        <v>91.4</v>
      </c>
      <c r="U23" s="1">
        <v>92.51</v>
      </c>
      <c r="V23" s="1"/>
      <c r="W23" s="1"/>
      <c r="X23" s="1"/>
      <c r="Y23" s="1"/>
      <c r="Z23" s="1"/>
      <c r="AA23" s="1"/>
      <c r="AB23" s="1"/>
      <c r="AC23" s="1"/>
      <c r="AD23" s="1"/>
      <c r="AE23" s="18"/>
      <c r="AF23" s="1">
        <v>92.4</v>
      </c>
      <c r="AG23" s="1">
        <v>93.51</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59426</v>
      </c>
      <c r="FK23" s="77">
        <v>59436</v>
      </c>
    </row>
    <row r="24" spans="1:167" x14ac:dyDescent="0.25">
      <c r="A24" s="19">
        <v>14</v>
      </c>
      <c r="B24" s="19">
        <v>132202</v>
      </c>
      <c r="C24" s="19" t="s">
        <v>129</v>
      </c>
      <c r="D24" s="18"/>
      <c r="E24" s="28">
        <f t="shared" si="0"/>
        <v>94</v>
      </c>
      <c r="F24" s="28" t="str">
        <f t="shared" si="1"/>
        <v>A</v>
      </c>
      <c r="G24" s="28">
        <f t="shared" si="2"/>
        <v>94</v>
      </c>
      <c r="H24" s="28" t="str">
        <f t="shared" si="3"/>
        <v>A</v>
      </c>
      <c r="I24" s="36">
        <v>1</v>
      </c>
      <c r="J24" s="28" t="str">
        <f t="shared" si="4"/>
        <v>Memiliki kemampuan menganalisis aturan pencacahan (aturan penjumlahan, aturan perkalian, permutasi, dan kombinasi) dan menentukan peluang kejadian majemuk, namun perlu peningkatan pada menentukan peluang kejadian bersyarat</v>
      </c>
      <c r="K24" s="28">
        <f t="shared" si="5"/>
        <v>95.424999999999997</v>
      </c>
      <c r="L24" s="28" t="str">
        <f t="shared" si="6"/>
        <v>A</v>
      </c>
      <c r="M24" s="28">
        <f t="shared" si="7"/>
        <v>95.424999999999997</v>
      </c>
      <c r="N24" s="28" t="str">
        <f t="shared" si="8"/>
        <v>A</v>
      </c>
      <c r="O24" s="36">
        <v>1</v>
      </c>
      <c r="P24" s="28" t="str">
        <f t="shared" si="9"/>
        <v>Sangat terampil menyelesaikan masalah aturan pencacahan (aturan penjumlahan, aturan perkalian, permutasi, dan kombinasi) dan menentukan peluang kejadian majemuk, namun perlu peningkatan pada menyelesaikan masalah peluang kejadian bersyarat</v>
      </c>
      <c r="Q24" s="39"/>
      <c r="R24" s="39" t="s">
        <v>8</v>
      </c>
      <c r="S24" s="18"/>
      <c r="T24" s="1">
        <v>93.8</v>
      </c>
      <c r="U24" s="1">
        <v>95.05</v>
      </c>
      <c r="V24" s="1"/>
      <c r="W24" s="1"/>
      <c r="X24" s="1"/>
      <c r="Y24" s="1"/>
      <c r="Z24" s="1"/>
      <c r="AA24" s="1"/>
      <c r="AB24" s="1"/>
      <c r="AC24" s="1"/>
      <c r="AD24" s="1"/>
      <c r="AE24" s="18"/>
      <c r="AF24" s="1">
        <v>94.8</v>
      </c>
      <c r="AG24" s="1">
        <v>96.05</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132218</v>
      </c>
      <c r="C25" s="19" t="s">
        <v>130</v>
      </c>
      <c r="D25" s="18"/>
      <c r="E25" s="28">
        <f t="shared" si="0"/>
        <v>90</v>
      </c>
      <c r="F25" s="28" t="str">
        <f t="shared" si="1"/>
        <v>A</v>
      </c>
      <c r="G25" s="28">
        <f t="shared" si="2"/>
        <v>90</v>
      </c>
      <c r="H25" s="28" t="str">
        <f t="shared" si="3"/>
        <v>A</v>
      </c>
      <c r="I25" s="36">
        <v>2</v>
      </c>
      <c r="J25"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25" s="28">
        <f t="shared" si="5"/>
        <v>91.13</v>
      </c>
      <c r="L25" s="28" t="str">
        <f t="shared" si="6"/>
        <v>A</v>
      </c>
      <c r="M25" s="28">
        <f t="shared" si="7"/>
        <v>91.13</v>
      </c>
      <c r="N25" s="28" t="str">
        <f t="shared" si="8"/>
        <v>A</v>
      </c>
      <c r="O25" s="36">
        <v>2</v>
      </c>
      <c r="P25"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25" s="39"/>
      <c r="R25" s="39" t="s">
        <v>8</v>
      </c>
      <c r="S25" s="18"/>
      <c r="T25" s="1">
        <v>90.6</v>
      </c>
      <c r="U25" s="1">
        <v>89.66</v>
      </c>
      <c r="V25" s="1"/>
      <c r="W25" s="1"/>
      <c r="X25" s="1"/>
      <c r="Y25" s="1"/>
      <c r="Z25" s="1"/>
      <c r="AA25" s="1"/>
      <c r="AB25" s="1"/>
      <c r="AC25" s="1"/>
      <c r="AD25" s="1"/>
      <c r="AE25" s="18"/>
      <c r="AF25" s="1">
        <v>91.6</v>
      </c>
      <c r="AG25" s="1">
        <v>90.66</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59427</v>
      </c>
      <c r="FK25" s="77">
        <v>59437</v>
      </c>
    </row>
    <row r="26" spans="1:167" x14ac:dyDescent="0.25">
      <c r="A26" s="19">
        <v>16</v>
      </c>
      <c r="B26" s="19">
        <v>132234</v>
      </c>
      <c r="C26" s="19" t="s">
        <v>131</v>
      </c>
      <c r="D26" s="18"/>
      <c r="E26" s="28">
        <f t="shared" si="0"/>
        <v>91</v>
      </c>
      <c r="F26" s="28" t="str">
        <f t="shared" si="1"/>
        <v>A</v>
      </c>
      <c r="G26" s="28">
        <f t="shared" si="2"/>
        <v>91</v>
      </c>
      <c r="H26" s="28" t="str">
        <f t="shared" si="3"/>
        <v>A</v>
      </c>
      <c r="I26" s="36">
        <v>1</v>
      </c>
      <c r="J26" s="28" t="str">
        <f t="shared" si="4"/>
        <v>Memiliki kemampuan menganalisis aturan pencacahan (aturan penjumlahan, aturan perkalian, permutasi, dan kombinasi) dan menentukan peluang kejadian majemuk, namun perlu peningkatan pada menentukan peluang kejadian bersyarat</v>
      </c>
      <c r="K26" s="28">
        <f t="shared" si="5"/>
        <v>92.405000000000001</v>
      </c>
      <c r="L26" s="28" t="str">
        <f t="shared" si="6"/>
        <v>A</v>
      </c>
      <c r="M26" s="28">
        <f t="shared" si="7"/>
        <v>92.405000000000001</v>
      </c>
      <c r="N26" s="28" t="str">
        <f t="shared" si="8"/>
        <v>A</v>
      </c>
      <c r="O26" s="36">
        <v>1</v>
      </c>
      <c r="P26" s="28" t="str">
        <f t="shared" si="9"/>
        <v>Sangat terampil menyelesaikan masalah aturan pencacahan (aturan penjumlahan, aturan perkalian, permutasi, dan kombinasi) dan menentukan peluang kejadian majemuk, namun perlu peningkatan pada menyelesaikan masalah peluang kejadian bersyarat</v>
      </c>
      <c r="Q26" s="39"/>
      <c r="R26" s="39" t="s">
        <v>8</v>
      </c>
      <c r="S26" s="18"/>
      <c r="T26" s="1">
        <v>92.2</v>
      </c>
      <c r="U26" s="1">
        <v>90.61</v>
      </c>
      <c r="V26" s="1"/>
      <c r="W26" s="1"/>
      <c r="X26" s="1"/>
      <c r="Y26" s="1"/>
      <c r="Z26" s="1"/>
      <c r="AA26" s="1"/>
      <c r="AB26" s="1"/>
      <c r="AC26" s="1"/>
      <c r="AD26" s="1"/>
      <c r="AE26" s="18"/>
      <c r="AF26" s="1">
        <v>93.2</v>
      </c>
      <c r="AG26" s="1">
        <v>91.61</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132250</v>
      </c>
      <c r="C27" s="19" t="s">
        <v>132</v>
      </c>
      <c r="D27" s="18"/>
      <c r="E27" s="28">
        <f t="shared" si="0"/>
        <v>90</v>
      </c>
      <c r="F27" s="28" t="str">
        <f t="shared" si="1"/>
        <v>A</v>
      </c>
      <c r="G27" s="28">
        <f t="shared" si="2"/>
        <v>90</v>
      </c>
      <c r="H27" s="28" t="str">
        <f t="shared" si="3"/>
        <v>A</v>
      </c>
      <c r="I27" s="36">
        <v>2</v>
      </c>
      <c r="J27"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27" s="28">
        <f t="shared" si="5"/>
        <v>90.5</v>
      </c>
      <c r="L27" s="28" t="str">
        <f t="shared" si="6"/>
        <v>A</v>
      </c>
      <c r="M27" s="28">
        <f t="shared" si="7"/>
        <v>90.5</v>
      </c>
      <c r="N27" s="28" t="str">
        <f t="shared" si="8"/>
        <v>A</v>
      </c>
      <c r="O27" s="36">
        <v>2</v>
      </c>
      <c r="P27"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27" s="39"/>
      <c r="R27" s="39" t="s">
        <v>8</v>
      </c>
      <c r="S27" s="18"/>
      <c r="T27" s="1">
        <v>92.2</v>
      </c>
      <c r="U27" s="1">
        <v>86.8</v>
      </c>
      <c r="V27" s="1"/>
      <c r="W27" s="1"/>
      <c r="X27" s="1"/>
      <c r="Y27" s="1"/>
      <c r="Z27" s="1"/>
      <c r="AA27" s="1"/>
      <c r="AB27" s="1"/>
      <c r="AC27" s="1"/>
      <c r="AD27" s="1"/>
      <c r="AE27" s="18"/>
      <c r="AF27" s="1">
        <v>93.2</v>
      </c>
      <c r="AG27" s="1">
        <v>87.8</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59428</v>
      </c>
      <c r="FK27" s="77">
        <v>59438</v>
      </c>
    </row>
    <row r="28" spans="1:167" x14ac:dyDescent="0.25">
      <c r="A28" s="19">
        <v>18</v>
      </c>
      <c r="B28" s="19">
        <v>132266</v>
      </c>
      <c r="C28" s="19" t="s">
        <v>133</v>
      </c>
      <c r="D28" s="18"/>
      <c r="E28" s="28">
        <f t="shared" si="0"/>
        <v>91</v>
      </c>
      <c r="F28" s="28" t="str">
        <f t="shared" si="1"/>
        <v>A</v>
      </c>
      <c r="G28" s="28">
        <f t="shared" si="2"/>
        <v>91</v>
      </c>
      <c r="H28" s="28" t="str">
        <f t="shared" si="3"/>
        <v>A</v>
      </c>
      <c r="I28" s="36">
        <v>1</v>
      </c>
      <c r="J28" s="28" t="str">
        <f t="shared" si="4"/>
        <v>Memiliki kemampuan menganalisis aturan pencacahan (aturan penjumlahan, aturan perkalian, permutasi, dan kombinasi) dan menentukan peluang kejadian majemuk, namun perlu peningkatan pada menentukan peluang kejadian bersyarat</v>
      </c>
      <c r="K28" s="28">
        <f t="shared" si="5"/>
        <v>92.09</v>
      </c>
      <c r="L28" s="28" t="str">
        <f t="shared" si="6"/>
        <v>A</v>
      </c>
      <c r="M28" s="28">
        <f t="shared" si="7"/>
        <v>92.09</v>
      </c>
      <c r="N28" s="28" t="str">
        <f t="shared" si="8"/>
        <v>A</v>
      </c>
      <c r="O28" s="36">
        <v>1</v>
      </c>
      <c r="P28" s="28" t="str">
        <f t="shared" si="9"/>
        <v>Sangat terampil menyelesaikan masalah aturan pencacahan (aturan penjumlahan, aturan perkalian, permutasi, dan kombinasi) dan menentukan peluang kejadian majemuk, namun perlu peningkatan pada menyelesaikan masalah peluang kejadian bersyarat</v>
      </c>
      <c r="Q28" s="39"/>
      <c r="R28" s="39" t="s">
        <v>8</v>
      </c>
      <c r="S28" s="18"/>
      <c r="T28" s="1">
        <v>92.2</v>
      </c>
      <c r="U28" s="1">
        <v>89.98</v>
      </c>
      <c r="V28" s="1"/>
      <c r="W28" s="1"/>
      <c r="X28" s="1"/>
      <c r="Y28" s="1"/>
      <c r="Z28" s="1"/>
      <c r="AA28" s="1"/>
      <c r="AB28" s="1"/>
      <c r="AC28" s="1"/>
      <c r="AD28" s="1"/>
      <c r="AE28" s="18"/>
      <c r="AF28" s="1">
        <v>93.2</v>
      </c>
      <c r="AG28" s="1">
        <v>90.98</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132282</v>
      </c>
      <c r="C29" s="19" t="s">
        <v>134</v>
      </c>
      <c r="D29" s="18"/>
      <c r="E29" s="28">
        <f t="shared" si="0"/>
        <v>89</v>
      </c>
      <c r="F29" s="28" t="str">
        <f t="shared" si="1"/>
        <v>A</v>
      </c>
      <c r="G29" s="28">
        <f t="shared" si="2"/>
        <v>89</v>
      </c>
      <c r="H29" s="28" t="str">
        <f t="shared" si="3"/>
        <v>A</v>
      </c>
      <c r="I29" s="36">
        <v>2</v>
      </c>
      <c r="J29"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29" s="28">
        <f t="shared" si="5"/>
        <v>89.710000000000008</v>
      </c>
      <c r="L29" s="28" t="str">
        <f t="shared" si="6"/>
        <v>A</v>
      </c>
      <c r="M29" s="28">
        <f t="shared" si="7"/>
        <v>89.710000000000008</v>
      </c>
      <c r="N29" s="28" t="str">
        <f t="shared" si="8"/>
        <v>A</v>
      </c>
      <c r="O29" s="36">
        <v>2</v>
      </c>
      <c r="P29"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29" s="39"/>
      <c r="R29" s="39" t="s">
        <v>8</v>
      </c>
      <c r="S29" s="18"/>
      <c r="T29" s="1">
        <v>92.2</v>
      </c>
      <c r="U29" s="1">
        <v>85.22</v>
      </c>
      <c r="V29" s="1"/>
      <c r="W29" s="1"/>
      <c r="X29" s="1"/>
      <c r="Y29" s="1"/>
      <c r="Z29" s="1"/>
      <c r="AA29" s="1"/>
      <c r="AB29" s="1"/>
      <c r="AC29" s="1"/>
      <c r="AD29" s="1"/>
      <c r="AE29" s="18"/>
      <c r="AF29" s="1">
        <v>93.2</v>
      </c>
      <c r="AG29" s="1">
        <v>86.22</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59429</v>
      </c>
      <c r="FK29" s="77">
        <v>59439</v>
      </c>
    </row>
    <row r="30" spans="1:167" x14ac:dyDescent="0.25">
      <c r="A30" s="19">
        <v>20</v>
      </c>
      <c r="B30" s="19">
        <v>132298</v>
      </c>
      <c r="C30" s="19" t="s">
        <v>135</v>
      </c>
      <c r="D30" s="18"/>
      <c r="E30" s="28">
        <f t="shared" si="0"/>
        <v>90</v>
      </c>
      <c r="F30" s="28" t="str">
        <f t="shared" si="1"/>
        <v>A</v>
      </c>
      <c r="G30" s="28">
        <f t="shared" si="2"/>
        <v>90</v>
      </c>
      <c r="H30" s="28" t="str">
        <f t="shared" si="3"/>
        <v>A</v>
      </c>
      <c r="I30" s="36">
        <v>2</v>
      </c>
      <c r="J30"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30" s="28">
        <f t="shared" si="5"/>
        <v>91.134999999999991</v>
      </c>
      <c r="L30" s="28" t="str">
        <f t="shared" si="6"/>
        <v>A</v>
      </c>
      <c r="M30" s="28">
        <f t="shared" si="7"/>
        <v>91.134999999999991</v>
      </c>
      <c r="N30" s="28" t="str">
        <f t="shared" si="8"/>
        <v>A</v>
      </c>
      <c r="O30" s="36">
        <v>2</v>
      </c>
      <c r="P30"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30" s="39"/>
      <c r="R30" s="39" t="s">
        <v>8</v>
      </c>
      <c r="S30" s="18"/>
      <c r="T30" s="1">
        <v>92.2</v>
      </c>
      <c r="U30" s="1">
        <v>88.07</v>
      </c>
      <c r="V30" s="1"/>
      <c r="W30" s="1"/>
      <c r="X30" s="1"/>
      <c r="Y30" s="1"/>
      <c r="Z30" s="1"/>
      <c r="AA30" s="1"/>
      <c r="AB30" s="1"/>
      <c r="AC30" s="1"/>
      <c r="AD30" s="1"/>
      <c r="AE30" s="18"/>
      <c r="AF30" s="1">
        <v>93.2</v>
      </c>
      <c r="AG30" s="1">
        <v>89.07</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132314</v>
      </c>
      <c r="C31" s="19" t="s">
        <v>136</v>
      </c>
      <c r="D31" s="18"/>
      <c r="E31" s="28">
        <f t="shared" si="0"/>
        <v>92</v>
      </c>
      <c r="F31" s="28" t="str">
        <f t="shared" si="1"/>
        <v>A</v>
      </c>
      <c r="G31" s="28">
        <f t="shared" si="2"/>
        <v>92</v>
      </c>
      <c r="H31" s="28" t="str">
        <f t="shared" si="3"/>
        <v>A</v>
      </c>
      <c r="I31" s="36">
        <v>1</v>
      </c>
      <c r="J31" s="28" t="str">
        <f t="shared" si="4"/>
        <v>Memiliki kemampuan menganalisis aturan pencacahan (aturan penjumlahan, aturan perkalian, permutasi, dan kombinasi) dan menentukan peluang kejadian majemuk, namun perlu peningkatan pada menentukan peluang kejadian bersyarat</v>
      </c>
      <c r="K31" s="28">
        <f t="shared" si="5"/>
        <v>92.555000000000007</v>
      </c>
      <c r="L31" s="28" t="str">
        <f t="shared" si="6"/>
        <v>A</v>
      </c>
      <c r="M31" s="28">
        <f t="shared" si="7"/>
        <v>92.555000000000007</v>
      </c>
      <c r="N31" s="28" t="str">
        <f t="shared" si="8"/>
        <v>A</v>
      </c>
      <c r="O31" s="36">
        <v>1</v>
      </c>
      <c r="P31" s="28" t="str">
        <f t="shared" si="9"/>
        <v>Sangat terampil menyelesaikan masalah aturan pencacahan (aturan penjumlahan, aturan perkalian, permutasi, dan kombinasi) dan menentukan peluang kejadian majemuk, namun perlu peningkatan pada menyelesaikan masalah peluang kejadian bersyarat</v>
      </c>
      <c r="Q31" s="39"/>
      <c r="R31" s="39" t="s">
        <v>8</v>
      </c>
      <c r="S31" s="18"/>
      <c r="T31" s="1">
        <v>90.6</v>
      </c>
      <c r="U31" s="1">
        <v>92.51</v>
      </c>
      <c r="V31" s="1"/>
      <c r="W31" s="1"/>
      <c r="X31" s="1"/>
      <c r="Y31" s="1"/>
      <c r="Z31" s="1"/>
      <c r="AA31" s="1"/>
      <c r="AB31" s="1"/>
      <c r="AC31" s="1"/>
      <c r="AD31" s="1"/>
      <c r="AE31" s="18"/>
      <c r="AF31" s="1">
        <v>91.6</v>
      </c>
      <c r="AG31" s="1">
        <v>93.51</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59430</v>
      </c>
      <c r="FK31" s="77">
        <v>59440</v>
      </c>
    </row>
    <row r="32" spans="1:167" x14ac:dyDescent="0.25">
      <c r="A32" s="19">
        <v>22</v>
      </c>
      <c r="B32" s="19">
        <v>132330</v>
      </c>
      <c r="C32" s="19" t="s">
        <v>137</v>
      </c>
      <c r="D32" s="18"/>
      <c r="E32" s="28">
        <f t="shared" si="0"/>
        <v>90</v>
      </c>
      <c r="F32" s="28" t="str">
        <f t="shared" si="1"/>
        <v>A</v>
      </c>
      <c r="G32" s="28">
        <f t="shared" si="2"/>
        <v>90</v>
      </c>
      <c r="H32" s="28" t="str">
        <f t="shared" si="3"/>
        <v>A</v>
      </c>
      <c r="I32" s="36">
        <v>2</v>
      </c>
      <c r="J32"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32" s="28">
        <f t="shared" si="5"/>
        <v>91.204999999999998</v>
      </c>
      <c r="L32" s="28" t="str">
        <f t="shared" si="6"/>
        <v>A</v>
      </c>
      <c r="M32" s="28">
        <f t="shared" si="7"/>
        <v>91.204999999999998</v>
      </c>
      <c r="N32" s="28" t="str">
        <f t="shared" si="8"/>
        <v>A</v>
      </c>
      <c r="O32" s="36">
        <v>2</v>
      </c>
      <c r="P32"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32" s="39"/>
      <c r="R32" s="39" t="s">
        <v>8</v>
      </c>
      <c r="S32" s="18"/>
      <c r="T32" s="1">
        <v>89.8</v>
      </c>
      <c r="U32" s="1">
        <v>90.61</v>
      </c>
      <c r="V32" s="1"/>
      <c r="W32" s="1"/>
      <c r="X32" s="1"/>
      <c r="Y32" s="1"/>
      <c r="Z32" s="1"/>
      <c r="AA32" s="1"/>
      <c r="AB32" s="1"/>
      <c r="AC32" s="1"/>
      <c r="AD32" s="1"/>
      <c r="AE32" s="18"/>
      <c r="AF32" s="1">
        <v>90.8</v>
      </c>
      <c r="AG32" s="1">
        <v>91.61</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132346</v>
      </c>
      <c r="C33" s="19" t="s">
        <v>138</v>
      </c>
      <c r="D33" s="18"/>
      <c r="E33" s="28">
        <f t="shared" si="0"/>
        <v>89</v>
      </c>
      <c r="F33" s="28" t="str">
        <f t="shared" si="1"/>
        <v>A</v>
      </c>
      <c r="G33" s="28">
        <f t="shared" si="2"/>
        <v>89</v>
      </c>
      <c r="H33" s="28" t="str">
        <f t="shared" si="3"/>
        <v>A</v>
      </c>
      <c r="I33" s="36">
        <v>2</v>
      </c>
      <c r="J33"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33" s="28">
        <f t="shared" si="5"/>
        <v>90.41</v>
      </c>
      <c r="L33" s="28" t="str">
        <f t="shared" si="6"/>
        <v>A</v>
      </c>
      <c r="M33" s="28">
        <f t="shared" si="7"/>
        <v>90.41</v>
      </c>
      <c r="N33" s="28" t="str">
        <f t="shared" si="8"/>
        <v>A</v>
      </c>
      <c r="O33" s="36">
        <v>2</v>
      </c>
      <c r="P33"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33" s="39"/>
      <c r="R33" s="39" t="s">
        <v>8</v>
      </c>
      <c r="S33" s="18"/>
      <c r="T33" s="1">
        <v>89.8</v>
      </c>
      <c r="U33" s="1">
        <v>89.02</v>
      </c>
      <c r="V33" s="1"/>
      <c r="W33" s="1"/>
      <c r="X33" s="1"/>
      <c r="Y33" s="1"/>
      <c r="Z33" s="1"/>
      <c r="AA33" s="1"/>
      <c r="AB33" s="1"/>
      <c r="AC33" s="1"/>
      <c r="AD33" s="1"/>
      <c r="AE33" s="18"/>
      <c r="AF33" s="1">
        <v>90.8</v>
      </c>
      <c r="AG33" s="1">
        <v>90.02</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132362</v>
      </c>
      <c r="C34" s="19" t="s">
        <v>139</v>
      </c>
      <c r="D34" s="18"/>
      <c r="E34" s="28">
        <f t="shared" si="0"/>
        <v>92</v>
      </c>
      <c r="F34" s="28" t="str">
        <f t="shared" si="1"/>
        <v>A</v>
      </c>
      <c r="G34" s="28">
        <f t="shared" si="2"/>
        <v>92</v>
      </c>
      <c r="H34" s="28" t="str">
        <f t="shared" si="3"/>
        <v>A</v>
      </c>
      <c r="I34" s="36">
        <v>1</v>
      </c>
      <c r="J34" s="28" t="str">
        <f t="shared" si="4"/>
        <v>Memiliki kemampuan menganalisis aturan pencacahan (aturan penjumlahan, aturan perkalian, permutasi, dan kombinasi) dan menentukan peluang kejadian majemuk, namun perlu peningkatan pada menentukan peluang kejadian bersyarat</v>
      </c>
      <c r="K34" s="28">
        <f t="shared" si="5"/>
        <v>93.44</v>
      </c>
      <c r="L34" s="28" t="str">
        <f t="shared" si="6"/>
        <v>A</v>
      </c>
      <c r="M34" s="28">
        <f t="shared" si="7"/>
        <v>93.44</v>
      </c>
      <c r="N34" s="28" t="str">
        <f t="shared" si="8"/>
        <v>A</v>
      </c>
      <c r="O34" s="36">
        <v>1</v>
      </c>
      <c r="P34" s="28" t="str">
        <f t="shared" si="9"/>
        <v>Sangat terampil menyelesaikan masalah aturan pencacahan (aturan penjumlahan, aturan perkalian, permutasi, dan kombinasi) dan menentukan peluang kejadian majemuk, namun perlu peningkatan pada menyelesaikan masalah peluang kejadian bersyarat</v>
      </c>
      <c r="Q34" s="39"/>
      <c r="R34" s="39" t="s">
        <v>8</v>
      </c>
      <c r="S34" s="18"/>
      <c r="T34" s="1">
        <v>93</v>
      </c>
      <c r="U34" s="1">
        <v>91.88</v>
      </c>
      <c r="V34" s="1"/>
      <c r="W34" s="1"/>
      <c r="X34" s="1"/>
      <c r="Y34" s="1"/>
      <c r="Z34" s="1"/>
      <c r="AA34" s="1"/>
      <c r="AB34" s="1"/>
      <c r="AC34" s="1"/>
      <c r="AD34" s="1"/>
      <c r="AE34" s="18"/>
      <c r="AF34" s="1">
        <v>94</v>
      </c>
      <c r="AG34" s="1">
        <v>92.88</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132378</v>
      </c>
      <c r="C35" s="19" t="s">
        <v>140</v>
      </c>
      <c r="D35" s="18"/>
      <c r="E35" s="28">
        <f t="shared" si="0"/>
        <v>94</v>
      </c>
      <c r="F35" s="28" t="str">
        <f t="shared" si="1"/>
        <v>A</v>
      </c>
      <c r="G35" s="28">
        <f t="shared" si="2"/>
        <v>94</v>
      </c>
      <c r="H35" s="28" t="str">
        <f t="shared" si="3"/>
        <v>A</v>
      </c>
      <c r="I35" s="36">
        <v>1</v>
      </c>
      <c r="J35" s="28" t="str">
        <f t="shared" si="4"/>
        <v>Memiliki kemampuan menganalisis aturan pencacahan (aturan penjumlahan, aturan perkalian, permutasi, dan kombinasi) dan menentukan peluang kejadian majemuk, namun perlu peningkatan pada menentukan peluang kejadian bersyarat</v>
      </c>
      <c r="K35" s="28">
        <f t="shared" si="5"/>
        <v>95.03</v>
      </c>
      <c r="L35" s="28" t="str">
        <f t="shared" si="6"/>
        <v>A</v>
      </c>
      <c r="M35" s="28">
        <f t="shared" si="7"/>
        <v>95.03</v>
      </c>
      <c r="N35" s="28" t="str">
        <f t="shared" si="8"/>
        <v>A</v>
      </c>
      <c r="O35" s="36">
        <v>1</v>
      </c>
      <c r="P35" s="28" t="str">
        <f t="shared" si="9"/>
        <v>Sangat terampil menyelesaikan masalah aturan pencacahan (aturan penjumlahan, aturan perkalian, permutasi, dan kombinasi) dan menentukan peluang kejadian majemuk, namun perlu peningkatan pada menyelesaikan masalah peluang kejadian bersyarat</v>
      </c>
      <c r="Q35" s="39"/>
      <c r="R35" s="39" t="s">
        <v>8</v>
      </c>
      <c r="S35" s="18"/>
      <c r="T35" s="1">
        <v>94.6</v>
      </c>
      <c r="U35" s="1">
        <v>93.46</v>
      </c>
      <c r="V35" s="1"/>
      <c r="W35" s="1"/>
      <c r="X35" s="1"/>
      <c r="Y35" s="1"/>
      <c r="Z35" s="1"/>
      <c r="AA35" s="1"/>
      <c r="AB35" s="1"/>
      <c r="AC35" s="1"/>
      <c r="AD35" s="1"/>
      <c r="AE35" s="18"/>
      <c r="AF35" s="1">
        <v>95.6</v>
      </c>
      <c r="AG35" s="1">
        <v>94.46</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132394</v>
      </c>
      <c r="C36" s="19" t="s">
        <v>141</v>
      </c>
      <c r="D36" s="18"/>
      <c r="E36" s="28">
        <f t="shared" si="0"/>
        <v>91</v>
      </c>
      <c r="F36" s="28" t="str">
        <f t="shared" si="1"/>
        <v>A</v>
      </c>
      <c r="G36" s="28">
        <f t="shared" si="2"/>
        <v>91</v>
      </c>
      <c r="H36" s="28" t="str">
        <f t="shared" si="3"/>
        <v>A</v>
      </c>
      <c r="I36" s="36">
        <v>2</v>
      </c>
      <c r="J36"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36" s="28">
        <f t="shared" si="5"/>
        <v>91.60499999999999</v>
      </c>
      <c r="L36" s="28" t="str">
        <f t="shared" si="6"/>
        <v>A</v>
      </c>
      <c r="M36" s="28">
        <f t="shared" si="7"/>
        <v>91.60499999999999</v>
      </c>
      <c r="N36" s="28" t="str">
        <f t="shared" si="8"/>
        <v>A</v>
      </c>
      <c r="O36" s="36">
        <v>2</v>
      </c>
      <c r="P36"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36" s="39"/>
      <c r="R36" s="39" t="s">
        <v>8</v>
      </c>
      <c r="S36" s="18"/>
      <c r="T36" s="1">
        <v>90.6</v>
      </c>
      <c r="U36" s="1">
        <v>90.61</v>
      </c>
      <c r="V36" s="1"/>
      <c r="W36" s="1"/>
      <c r="X36" s="1"/>
      <c r="Y36" s="1"/>
      <c r="Z36" s="1"/>
      <c r="AA36" s="1"/>
      <c r="AB36" s="1"/>
      <c r="AC36" s="1"/>
      <c r="AD36" s="1"/>
      <c r="AE36" s="18"/>
      <c r="AF36" s="1">
        <v>91.6</v>
      </c>
      <c r="AG36" s="1">
        <v>91.61</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132410</v>
      </c>
      <c r="C37" s="19" t="s">
        <v>142</v>
      </c>
      <c r="D37" s="18"/>
      <c r="E37" s="28">
        <f t="shared" si="0"/>
        <v>93</v>
      </c>
      <c r="F37" s="28" t="str">
        <f t="shared" si="1"/>
        <v>A</v>
      </c>
      <c r="G37" s="28">
        <f t="shared" si="2"/>
        <v>93</v>
      </c>
      <c r="H37" s="28" t="str">
        <f t="shared" si="3"/>
        <v>A</v>
      </c>
      <c r="I37" s="36">
        <v>1</v>
      </c>
      <c r="J37" s="28" t="str">
        <f t="shared" si="4"/>
        <v>Memiliki kemampuan menganalisis aturan pencacahan (aturan penjumlahan, aturan perkalian, permutasi, dan kombinasi) dan menentukan peluang kejadian majemuk, namun perlu peningkatan pada menentukan peluang kejadian bersyarat</v>
      </c>
      <c r="K37" s="28">
        <f t="shared" si="5"/>
        <v>93.6</v>
      </c>
      <c r="L37" s="28" t="str">
        <f t="shared" si="6"/>
        <v>A</v>
      </c>
      <c r="M37" s="28">
        <f t="shared" si="7"/>
        <v>93.6</v>
      </c>
      <c r="N37" s="28" t="str">
        <f t="shared" si="8"/>
        <v>A</v>
      </c>
      <c r="O37" s="36">
        <v>1</v>
      </c>
      <c r="P37" s="28" t="str">
        <f t="shared" si="9"/>
        <v>Sangat terampil menyelesaikan masalah aturan pencacahan (aturan penjumlahan, aturan perkalian, permutasi, dan kombinasi) dan menentukan peluang kejadian majemuk, namun perlu peningkatan pada menyelesaikan masalah peluang kejadian bersyarat</v>
      </c>
      <c r="Q37" s="39"/>
      <c r="R37" s="39" t="s">
        <v>8</v>
      </c>
      <c r="S37" s="18"/>
      <c r="T37" s="1">
        <v>93</v>
      </c>
      <c r="U37" s="1">
        <v>92.2</v>
      </c>
      <c r="V37" s="1"/>
      <c r="W37" s="1"/>
      <c r="X37" s="1"/>
      <c r="Y37" s="1"/>
      <c r="Z37" s="1"/>
      <c r="AA37" s="1"/>
      <c r="AB37" s="1"/>
      <c r="AC37" s="1"/>
      <c r="AD37" s="1"/>
      <c r="AE37" s="18"/>
      <c r="AF37" s="1">
        <v>94</v>
      </c>
      <c r="AG37" s="1">
        <v>93.2</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132426</v>
      </c>
      <c r="C38" s="19" t="s">
        <v>143</v>
      </c>
      <c r="D38" s="18"/>
      <c r="E38" s="28">
        <f t="shared" si="0"/>
        <v>89</v>
      </c>
      <c r="F38" s="28" t="str">
        <f t="shared" si="1"/>
        <v>A</v>
      </c>
      <c r="G38" s="28">
        <f t="shared" si="2"/>
        <v>89</v>
      </c>
      <c r="H38" s="28" t="str">
        <f t="shared" si="3"/>
        <v>A</v>
      </c>
      <c r="I38" s="36">
        <v>2</v>
      </c>
      <c r="J38"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38" s="28">
        <f t="shared" si="5"/>
        <v>89.07</v>
      </c>
      <c r="L38" s="28" t="str">
        <f t="shared" si="6"/>
        <v>A</v>
      </c>
      <c r="M38" s="28">
        <f t="shared" si="7"/>
        <v>89.07</v>
      </c>
      <c r="N38" s="28" t="str">
        <f t="shared" si="8"/>
        <v>A</v>
      </c>
      <c r="O38" s="36">
        <v>2</v>
      </c>
      <c r="P38"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38" s="39"/>
      <c r="R38" s="39" t="s">
        <v>8</v>
      </c>
      <c r="S38" s="18"/>
      <c r="T38" s="1">
        <v>90.6</v>
      </c>
      <c r="U38" s="1">
        <v>87</v>
      </c>
      <c r="V38" s="1"/>
      <c r="W38" s="1"/>
      <c r="X38" s="1"/>
      <c r="Y38" s="1"/>
      <c r="Z38" s="1"/>
      <c r="AA38" s="1"/>
      <c r="AB38" s="1"/>
      <c r="AC38" s="1"/>
      <c r="AD38" s="1"/>
      <c r="AE38" s="18"/>
      <c r="AF38" s="1">
        <v>91.6</v>
      </c>
      <c r="AG38" s="1">
        <v>86.54</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132442</v>
      </c>
      <c r="C39" s="19" t="s">
        <v>144</v>
      </c>
      <c r="D39" s="18"/>
      <c r="E39" s="28">
        <f t="shared" si="0"/>
        <v>91</v>
      </c>
      <c r="F39" s="28" t="str">
        <f t="shared" si="1"/>
        <v>A</v>
      </c>
      <c r="G39" s="28">
        <f t="shared" si="2"/>
        <v>91</v>
      </c>
      <c r="H39" s="28" t="str">
        <f t="shared" si="3"/>
        <v>A</v>
      </c>
      <c r="I39" s="36">
        <v>2</v>
      </c>
      <c r="J39"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39" s="28">
        <f t="shared" si="5"/>
        <v>91.60499999999999</v>
      </c>
      <c r="L39" s="28" t="str">
        <f t="shared" si="6"/>
        <v>A</v>
      </c>
      <c r="M39" s="28">
        <f t="shared" si="7"/>
        <v>91.60499999999999</v>
      </c>
      <c r="N39" s="28" t="str">
        <f t="shared" si="8"/>
        <v>A</v>
      </c>
      <c r="O39" s="36">
        <v>2</v>
      </c>
      <c r="P39"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39" s="39"/>
      <c r="R39" s="39" t="s">
        <v>8</v>
      </c>
      <c r="S39" s="18"/>
      <c r="T39" s="1">
        <v>90.6</v>
      </c>
      <c r="U39" s="1">
        <v>90.61</v>
      </c>
      <c r="V39" s="1"/>
      <c r="W39" s="1"/>
      <c r="X39" s="1"/>
      <c r="Y39" s="1"/>
      <c r="Z39" s="1"/>
      <c r="AA39" s="1"/>
      <c r="AB39" s="1"/>
      <c r="AC39" s="1"/>
      <c r="AD39" s="1"/>
      <c r="AE39" s="18"/>
      <c r="AF39" s="1">
        <v>91.6</v>
      </c>
      <c r="AG39" s="1">
        <v>91.61</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132458</v>
      </c>
      <c r="C40" s="19" t="s">
        <v>145</v>
      </c>
      <c r="D40" s="18"/>
      <c r="E40" s="28">
        <f t="shared" si="0"/>
        <v>91</v>
      </c>
      <c r="F40" s="28" t="str">
        <f t="shared" si="1"/>
        <v>A</v>
      </c>
      <c r="G40" s="28">
        <f t="shared" si="2"/>
        <v>91</v>
      </c>
      <c r="H40" s="28" t="str">
        <f t="shared" si="3"/>
        <v>A</v>
      </c>
      <c r="I40" s="36">
        <v>2</v>
      </c>
      <c r="J40"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40" s="28">
        <f t="shared" si="5"/>
        <v>91.52</v>
      </c>
      <c r="L40" s="28" t="str">
        <f t="shared" si="6"/>
        <v>A</v>
      </c>
      <c r="M40" s="28">
        <f t="shared" si="7"/>
        <v>91.52</v>
      </c>
      <c r="N40" s="28" t="str">
        <f t="shared" si="8"/>
        <v>A</v>
      </c>
      <c r="O40" s="36">
        <v>2</v>
      </c>
      <c r="P40"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40" s="39"/>
      <c r="R40" s="39" t="s">
        <v>8</v>
      </c>
      <c r="S40" s="18"/>
      <c r="T40" s="1">
        <v>89.8</v>
      </c>
      <c r="U40" s="1">
        <v>91.24</v>
      </c>
      <c r="V40" s="1"/>
      <c r="W40" s="1"/>
      <c r="X40" s="1"/>
      <c r="Y40" s="1"/>
      <c r="Z40" s="1"/>
      <c r="AA40" s="1"/>
      <c r="AB40" s="1"/>
      <c r="AC40" s="1"/>
      <c r="AD40" s="1"/>
      <c r="AE40" s="18"/>
      <c r="AF40" s="1">
        <v>90.8</v>
      </c>
      <c r="AG40" s="1">
        <v>92.24</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132474</v>
      </c>
      <c r="C41" s="19" t="s">
        <v>146</v>
      </c>
      <c r="D41" s="18"/>
      <c r="E41" s="28">
        <f t="shared" si="0"/>
        <v>87</v>
      </c>
      <c r="F41" s="28" t="str">
        <f t="shared" si="1"/>
        <v>A</v>
      </c>
      <c r="G41" s="28">
        <f t="shared" si="2"/>
        <v>87</v>
      </c>
      <c r="H41" s="28" t="str">
        <f t="shared" si="3"/>
        <v>A</v>
      </c>
      <c r="I41" s="36">
        <v>3</v>
      </c>
      <c r="J41" s="28" t="str">
        <f t="shared" si="4"/>
        <v>Memiliki kemampuan menganalisis aturan pencacahan (aturan penjumlahan, aturan perkalian, permutasi, dan kombinasi), namun perlu peningkatan pada menentukan peluang kejadian majemuk (kejadian saling lepas, kejadian saling bebas, dan peluang kejadian bersyarat)</v>
      </c>
      <c r="K41" s="28">
        <f t="shared" si="5"/>
        <v>88.1</v>
      </c>
      <c r="L41" s="28" t="str">
        <f t="shared" si="6"/>
        <v>A</v>
      </c>
      <c r="M41" s="28">
        <f t="shared" si="7"/>
        <v>88.1</v>
      </c>
      <c r="N41" s="28" t="str">
        <f t="shared" si="8"/>
        <v>A</v>
      </c>
      <c r="O41" s="36">
        <v>3</v>
      </c>
      <c r="P41" s="28" t="str">
        <f t="shared" si="9"/>
        <v>Sangat terampil menyelesaikan masalah aturan pencacahan (aturan penjumlahan, aturan perkalian, permutasi, dan kombinasi), namun perlu peningkatan pada menentukan peluang kejadian majemuk (kejadian saling lepas, kejadian saling bebas, dan peluang kejadian bersyarat)</v>
      </c>
      <c r="Q41" s="39"/>
      <c r="R41" s="39" t="s">
        <v>8</v>
      </c>
      <c r="S41" s="18"/>
      <c r="T41" s="1">
        <v>87.4</v>
      </c>
      <c r="U41" s="1">
        <v>86.8</v>
      </c>
      <c r="V41" s="1"/>
      <c r="W41" s="1"/>
      <c r="X41" s="1"/>
      <c r="Y41" s="1"/>
      <c r="Z41" s="1"/>
      <c r="AA41" s="1"/>
      <c r="AB41" s="1"/>
      <c r="AC41" s="1"/>
      <c r="AD41" s="1"/>
      <c r="AE41" s="18"/>
      <c r="AF41" s="1">
        <v>88.4</v>
      </c>
      <c r="AG41" s="1">
        <v>87.8</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132490</v>
      </c>
      <c r="C42" s="19" t="s">
        <v>147</v>
      </c>
      <c r="D42" s="18"/>
      <c r="E42" s="28">
        <f t="shared" si="0"/>
        <v>92</v>
      </c>
      <c r="F42" s="28" t="str">
        <f t="shared" si="1"/>
        <v>A</v>
      </c>
      <c r="G42" s="28">
        <f t="shared" si="2"/>
        <v>92</v>
      </c>
      <c r="H42" s="28" t="str">
        <f t="shared" si="3"/>
        <v>A</v>
      </c>
      <c r="I42" s="36">
        <v>1</v>
      </c>
      <c r="J42" s="28" t="str">
        <f t="shared" si="4"/>
        <v>Memiliki kemampuan menganalisis aturan pencacahan (aturan penjumlahan, aturan perkalian, permutasi, dan kombinasi) dan menentukan peluang kejadian majemuk, namun perlu peningkatan pada menentukan peluang kejadian bersyarat</v>
      </c>
      <c r="K42" s="28">
        <f t="shared" si="5"/>
        <v>92.949999999999989</v>
      </c>
      <c r="L42" s="28" t="str">
        <f t="shared" si="6"/>
        <v>A</v>
      </c>
      <c r="M42" s="28">
        <f t="shared" si="7"/>
        <v>92.949999999999989</v>
      </c>
      <c r="N42" s="28" t="str">
        <f t="shared" si="8"/>
        <v>A</v>
      </c>
      <c r="O42" s="36">
        <v>1</v>
      </c>
      <c r="P42" s="28" t="str">
        <f t="shared" si="9"/>
        <v>Sangat terampil menyelesaikan masalah aturan pencacahan (aturan penjumlahan, aturan perkalian, permutasi, dan kombinasi) dan menentukan peluang kejadian majemuk, namun perlu peningkatan pada menyelesaikan masalah peluang kejadian bersyarat</v>
      </c>
      <c r="Q42" s="39"/>
      <c r="R42" s="39" t="s">
        <v>8</v>
      </c>
      <c r="S42" s="18"/>
      <c r="T42" s="1">
        <v>89.8</v>
      </c>
      <c r="U42" s="1">
        <v>94.1</v>
      </c>
      <c r="V42" s="1"/>
      <c r="W42" s="1"/>
      <c r="X42" s="1"/>
      <c r="Y42" s="1"/>
      <c r="Z42" s="1"/>
      <c r="AA42" s="1"/>
      <c r="AB42" s="1"/>
      <c r="AC42" s="1"/>
      <c r="AD42" s="1"/>
      <c r="AE42" s="18"/>
      <c r="AF42" s="1">
        <v>90.8</v>
      </c>
      <c r="AG42" s="1">
        <v>95.1</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132506</v>
      </c>
      <c r="C43" s="19" t="s">
        <v>148</v>
      </c>
      <c r="D43" s="18"/>
      <c r="E43" s="28">
        <f t="shared" si="0"/>
        <v>92</v>
      </c>
      <c r="F43" s="28" t="str">
        <f t="shared" si="1"/>
        <v>A</v>
      </c>
      <c r="G43" s="28">
        <f t="shared" si="2"/>
        <v>92</v>
      </c>
      <c r="H43" s="28" t="str">
        <f t="shared" si="3"/>
        <v>A</v>
      </c>
      <c r="I43" s="36">
        <v>1</v>
      </c>
      <c r="J43" s="28" t="str">
        <f t="shared" si="4"/>
        <v>Memiliki kemampuan menganalisis aturan pencacahan (aturan penjumlahan, aturan perkalian, permutasi, dan kombinasi) dan menentukan peluang kejadian majemuk, namun perlu peningkatan pada menentukan peluang kejadian bersyarat</v>
      </c>
      <c r="K43" s="28">
        <f t="shared" si="5"/>
        <v>94.1</v>
      </c>
      <c r="L43" s="28" t="str">
        <f t="shared" si="6"/>
        <v>A</v>
      </c>
      <c r="M43" s="28">
        <f t="shared" si="7"/>
        <v>94.1</v>
      </c>
      <c r="N43" s="28" t="str">
        <f t="shared" si="8"/>
        <v>A</v>
      </c>
      <c r="O43" s="36">
        <v>1</v>
      </c>
      <c r="P43" s="28" t="str">
        <f t="shared" si="9"/>
        <v>Sangat terampil menyelesaikan masalah aturan pencacahan (aturan penjumlahan, aturan perkalian, permutasi, dan kombinasi) dan menentukan peluang kejadian majemuk, namun perlu peningkatan pada menyelesaikan masalah peluang kejadian bersyarat</v>
      </c>
      <c r="Q43" s="39"/>
      <c r="R43" s="39" t="s">
        <v>8</v>
      </c>
      <c r="S43" s="18"/>
      <c r="T43" s="1">
        <v>88.2</v>
      </c>
      <c r="U43" s="1">
        <v>96</v>
      </c>
      <c r="V43" s="1"/>
      <c r="W43" s="1"/>
      <c r="X43" s="1"/>
      <c r="Y43" s="1"/>
      <c r="Z43" s="1"/>
      <c r="AA43" s="1"/>
      <c r="AB43" s="1"/>
      <c r="AC43" s="1"/>
      <c r="AD43" s="1"/>
      <c r="AE43" s="18"/>
      <c r="AF43" s="1">
        <v>89.2</v>
      </c>
      <c r="AG43" s="1">
        <v>99</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132522</v>
      </c>
      <c r="C44" s="19" t="s">
        <v>149</v>
      </c>
      <c r="D44" s="18"/>
      <c r="E44" s="28">
        <f t="shared" si="0"/>
        <v>92</v>
      </c>
      <c r="F44" s="28" t="str">
        <f t="shared" si="1"/>
        <v>A</v>
      </c>
      <c r="G44" s="28">
        <f t="shared" si="2"/>
        <v>92</v>
      </c>
      <c r="H44" s="28" t="str">
        <f t="shared" si="3"/>
        <v>A</v>
      </c>
      <c r="I44" s="36">
        <v>1</v>
      </c>
      <c r="J44" s="28" t="str">
        <f t="shared" si="4"/>
        <v>Memiliki kemampuan menganalisis aturan pencacahan (aturan penjumlahan, aturan perkalian, permutasi, dan kombinasi) dan menentukan peluang kejadian majemuk, namun perlu peningkatan pada menentukan peluang kejadian bersyarat</v>
      </c>
      <c r="K44" s="28">
        <f t="shared" si="5"/>
        <v>92.875</v>
      </c>
      <c r="L44" s="28" t="str">
        <f t="shared" si="6"/>
        <v>A</v>
      </c>
      <c r="M44" s="28">
        <f t="shared" si="7"/>
        <v>92.875</v>
      </c>
      <c r="N44" s="28" t="str">
        <f t="shared" si="8"/>
        <v>A</v>
      </c>
      <c r="O44" s="36">
        <v>1</v>
      </c>
      <c r="P44" s="28" t="str">
        <f t="shared" si="9"/>
        <v>Sangat terampil menyelesaikan masalah aturan pencacahan (aturan penjumlahan, aturan perkalian, permutasi, dan kombinasi) dan menentukan peluang kejadian majemuk, namun perlu peningkatan pada menyelesaikan masalah peluang kejadian bersyarat</v>
      </c>
      <c r="Q44" s="39"/>
      <c r="R44" s="39" t="s">
        <v>8</v>
      </c>
      <c r="S44" s="18"/>
      <c r="T44" s="1">
        <v>90.6</v>
      </c>
      <c r="U44" s="1">
        <v>93.15</v>
      </c>
      <c r="V44" s="1"/>
      <c r="W44" s="1"/>
      <c r="X44" s="1"/>
      <c r="Y44" s="1"/>
      <c r="Z44" s="1"/>
      <c r="AA44" s="1"/>
      <c r="AB44" s="1"/>
      <c r="AC44" s="1"/>
      <c r="AD44" s="1"/>
      <c r="AE44" s="18"/>
      <c r="AF44" s="1">
        <v>91.6</v>
      </c>
      <c r="AG44" s="1">
        <v>94.15</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132538</v>
      </c>
      <c r="C45" s="19" t="s">
        <v>150</v>
      </c>
      <c r="D45" s="18"/>
      <c r="E45" s="28">
        <f t="shared" si="0"/>
        <v>92</v>
      </c>
      <c r="F45" s="28" t="str">
        <f t="shared" si="1"/>
        <v>A</v>
      </c>
      <c r="G45" s="28">
        <f t="shared" si="2"/>
        <v>92</v>
      </c>
      <c r="H45" s="28" t="str">
        <f t="shared" si="3"/>
        <v>A</v>
      </c>
      <c r="I45" s="36">
        <v>1</v>
      </c>
      <c r="J45" s="28" t="str">
        <f t="shared" si="4"/>
        <v>Memiliki kemampuan menganalisis aturan pencacahan (aturan penjumlahan, aturan perkalian, permutasi, dan kombinasi) dan menentukan peluang kejadian majemuk, namun perlu peningkatan pada menentukan peluang kejadian bersyarat</v>
      </c>
      <c r="K45" s="28">
        <f t="shared" si="5"/>
        <v>92.72999999999999</v>
      </c>
      <c r="L45" s="28" t="str">
        <f t="shared" si="6"/>
        <v>A</v>
      </c>
      <c r="M45" s="28">
        <f t="shared" si="7"/>
        <v>92.72999999999999</v>
      </c>
      <c r="N45" s="28" t="str">
        <f t="shared" si="8"/>
        <v>A</v>
      </c>
      <c r="O45" s="36">
        <v>1</v>
      </c>
      <c r="P45" s="28" t="str">
        <f t="shared" si="9"/>
        <v>Sangat terampil menyelesaikan masalah aturan pencacahan (aturan penjumlahan, aturan perkalian, permutasi, dan kombinasi) dan menentukan peluang kejadian majemuk, namun perlu peningkatan pada menyelesaikan masalah peluang kejadian bersyarat</v>
      </c>
      <c r="Q45" s="39"/>
      <c r="R45" s="39" t="s">
        <v>8</v>
      </c>
      <c r="S45" s="18"/>
      <c r="T45" s="1">
        <v>93.8</v>
      </c>
      <c r="U45" s="1">
        <v>89.66</v>
      </c>
      <c r="V45" s="1"/>
      <c r="W45" s="1"/>
      <c r="X45" s="1"/>
      <c r="Y45" s="1"/>
      <c r="Z45" s="1"/>
      <c r="AA45" s="1"/>
      <c r="AB45" s="1"/>
      <c r="AC45" s="1"/>
      <c r="AD45" s="1"/>
      <c r="AE45" s="18"/>
      <c r="AF45" s="1">
        <v>94.8</v>
      </c>
      <c r="AG45" s="1">
        <v>90.66</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132554</v>
      </c>
      <c r="C46" s="19" t="s">
        <v>151</v>
      </c>
      <c r="D46" s="18"/>
      <c r="E46" s="28">
        <f t="shared" si="0"/>
        <v>93</v>
      </c>
      <c r="F46" s="28" t="str">
        <f t="shared" si="1"/>
        <v>A</v>
      </c>
      <c r="G46" s="28">
        <f t="shared" si="2"/>
        <v>93</v>
      </c>
      <c r="H46" s="28" t="str">
        <f t="shared" si="3"/>
        <v>A</v>
      </c>
      <c r="I46" s="36">
        <v>1</v>
      </c>
      <c r="J46" s="28" t="str">
        <f t="shared" si="4"/>
        <v>Memiliki kemampuan menganalisis aturan pencacahan (aturan penjumlahan, aturan perkalian, permutasi, dan kombinasi) dan menentukan peluang kejadian majemuk, namun perlu peningkatan pada menentukan peluang kejadian bersyarat</v>
      </c>
      <c r="K46" s="28">
        <f t="shared" si="5"/>
        <v>93.59</v>
      </c>
      <c r="L46" s="28" t="str">
        <f t="shared" si="6"/>
        <v>A</v>
      </c>
      <c r="M46" s="28">
        <f t="shared" si="7"/>
        <v>93.59</v>
      </c>
      <c r="N46" s="28" t="str">
        <f t="shared" si="8"/>
        <v>A</v>
      </c>
      <c r="O46" s="36">
        <v>1</v>
      </c>
      <c r="P46" s="28" t="str">
        <f t="shared" si="9"/>
        <v>Sangat terampil menyelesaikan masalah aturan pencacahan (aturan penjumlahan, aturan perkalian, permutasi, dan kombinasi) dan menentukan peluang kejadian majemuk, namun perlu peningkatan pada menyelesaikan masalah peluang kejadian bersyarat</v>
      </c>
      <c r="Q46" s="39"/>
      <c r="R46" s="39" t="s">
        <v>8</v>
      </c>
      <c r="S46" s="18"/>
      <c r="T46" s="1">
        <v>91.4</v>
      </c>
      <c r="U46" s="1">
        <v>93.78</v>
      </c>
      <c r="V46" s="1"/>
      <c r="W46" s="1"/>
      <c r="X46" s="1"/>
      <c r="Y46" s="1"/>
      <c r="Z46" s="1"/>
      <c r="AA46" s="1"/>
      <c r="AB46" s="1"/>
      <c r="AC46" s="1"/>
      <c r="AD46" s="1"/>
      <c r="AE46" s="18"/>
      <c r="AF46" s="1">
        <v>92.4</v>
      </c>
      <c r="AG46" s="1">
        <v>94.78</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94</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87</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90.861111111111114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XII-MIPA 1</vt:lpstr>
      <vt:lpstr>XII-MIPA 2</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susvm</cp:lastModifiedBy>
  <dcterms:created xsi:type="dcterms:W3CDTF">2015-09-01T09:01:01Z</dcterms:created>
  <dcterms:modified xsi:type="dcterms:W3CDTF">2020-04-14T06:08:51Z</dcterms:modified>
  <cp:category/>
</cp:coreProperties>
</file>