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/>
  </bookViews>
  <sheets>
    <sheet name="XI-IPA 1" sheetId="1" r:id="rId1"/>
    <sheet name="XI-IPA 2" sheetId="2" r:id="rId2"/>
    <sheet name="XI-IPA 3" sheetId="3" r:id="rId3"/>
    <sheet name="XI-IPA 4" sheetId="4" r:id="rId4"/>
    <sheet name="XI-IPA 5" sheetId="5" r:id="rId5"/>
    <sheet name="XI-IPA 6" sheetId="6" r:id="rId6"/>
    <sheet name="XI-IPA 7" sheetId="7" r:id="rId7"/>
  </sheets>
  <calcPr calcId="124519"/>
</workbook>
</file>

<file path=xl/calcChain.xml><?xml version="1.0" encoding="utf-8"?>
<calcChain xmlns="http://schemas.openxmlformats.org/spreadsheetml/2006/main">
  <c r="I55" i="7"/>
  <c r="AY50"/>
  <c r="AR50"/>
  <c r="AF50"/>
  <c r="AK50" s="1"/>
  <c r="AC50"/>
  <c r="AJ50" s="1"/>
  <c r="Z50"/>
  <c r="AI50" s="1"/>
  <c r="W50"/>
  <c r="AH50" s="1"/>
  <c r="T50"/>
  <c r="AG50" s="1"/>
  <c r="AL50" s="1"/>
  <c r="N50"/>
  <c r="K50"/>
  <c r="J50"/>
  <c r="I50"/>
  <c r="AY49"/>
  <c r="AR49"/>
  <c r="AK49"/>
  <c r="AI49"/>
  <c r="AG49"/>
  <c r="AF49"/>
  <c r="AC49"/>
  <c r="AJ49" s="1"/>
  <c r="Z49"/>
  <c r="W49"/>
  <c r="AH49" s="1"/>
  <c r="T49"/>
  <c r="N49"/>
  <c r="K49"/>
  <c r="J49"/>
  <c r="I49"/>
  <c r="AY48"/>
  <c r="AR48"/>
  <c r="AK48"/>
  <c r="AI48"/>
  <c r="AG48"/>
  <c r="AF48"/>
  <c r="AC48"/>
  <c r="AJ48" s="1"/>
  <c r="Z48"/>
  <c r="W48"/>
  <c r="AH48" s="1"/>
  <c r="T48"/>
  <c r="N48"/>
  <c r="K48"/>
  <c r="J48"/>
  <c r="I48"/>
  <c r="AY47"/>
  <c r="AR47"/>
  <c r="AK47"/>
  <c r="AI47"/>
  <c r="AG47"/>
  <c r="AF47"/>
  <c r="AC47"/>
  <c r="AJ47" s="1"/>
  <c r="Z47"/>
  <c r="W47"/>
  <c r="AH47" s="1"/>
  <c r="T47"/>
  <c r="N47"/>
  <c r="K47"/>
  <c r="J47"/>
  <c r="I47"/>
  <c r="AY46"/>
  <c r="AR46"/>
  <c r="AK46"/>
  <c r="AI46"/>
  <c r="AG46"/>
  <c r="AF46"/>
  <c r="AC46"/>
  <c r="AJ46" s="1"/>
  <c r="Z46"/>
  <c r="W46"/>
  <c r="AH46" s="1"/>
  <c r="T46"/>
  <c r="N46"/>
  <c r="K46"/>
  <c r="AY45"/>
  <c r="AR45"/>
  <c r="AK45"/>
  <c r="AI45"/>
  <c r="AG45"/>
  <c r="AF45"/>
  <c r="AC45"/>
  <c r="AJ45" s="1"/>
  <c r="Z45"/>
  <c r="W45"/>
  <c r="AH45" s="1"/>
  <c r="T45"/>
  <c r="N45"/>
  <c r="K45"/>
  <c r="AY44"/>
  <c r="AR44"/>
  <c r="AK44"/>
  <c r="AI44"/>
  <c r="AG44"/>
  <c r="AF44"/>
  <c r="AC44"/>
  <c r="AJ44" s="1"/>
  <c r="Z44"/>
  <c r="W44"/>
  <c r="AH44" s="1"/>
  <c r="T44"/>
  <c r="N44"/>
  <c r="K44"/>
  <c r="AY43"/>
  <c r="AR43"/>
  <c r="AK43"/>
  <c r="AI43"/>
  <c r="AG43"/>
  <c r="AF43"/>
  <c r="AC43"/>
  <c r="AJ43" s="1"/>
  <c r="Z43"/>
  <c r="W43"/>
  <c r="AH43" s="1"/>
  <c r="T43"/>
  <c r="N43"/>
  <c r="K43"/>
  <c r="AY42"/>
  <c r="AR42"/>
  <c r="AK42"/>
  <c r="AI42"/>
  <c r="AG42"/>
  <c r="AF42"/>
  <c r="AC42"/>
  <c r="AJ42" s="1"/>
  <c r="Z42"/>
  <c r="W42"/>
  <c r="AH42" s="1"/>
  <c r="T42"/>
  <c r="N42"/>
  <c r="K42"/>
  <c r="AY41"/>
  <c r="AR41"/>
  <c r="AK41"/>
  <c r="AI41"/>
  <c r="AG41"/>
  <c r="AF41"/>
  <c r="AC41"/>
  <c r="AJ41" s="1"/>
  <c r="Z41"/>
  <c r="W41"/>
  <c r="AH41" s="1"/>
  <c r="T41"/>
  <c r="N41"/>
  <c r="K41"/>
  <c r="AY40"/>
  <c r="AR40"/>
  <c r="AK40"/>
  <c r="AI40"/>
  <c r="AG40"/>
  <c r="AF40"/>
  <c r="AC40"/>
  <c r="AJ40" s="1"/>
  <c r="Z40"/>
  <c r="W40"/>
  <c r="AH40" s="1"/>
  <c r="T40"/>
  <c r="N40"/>
  <c r="K40"/>
  <c r="AY39"/>
  <c r="AR39"/>
  <c r="AK39"/>
  <c r="AI39"/>
  <c r="AG39"/>
  <c r="AF39"/>
  <c r="AC39"/>
  <c r="AJ39" s="1"/>
  <c r="Z39"/>
  <c r="W39"/>
  <c r="AH39" s="1"/>
  <c r="T39"/>
  <c r="N39"/>
  <c r="K39"/>
  <c r="AY38"/>
  <c r="AR38"/>
  <c r="AK38"/>
  <c r="AI38"/>
  <c r="AG38"/>
  <c r="AF38"/>
  <c r="AC38"/>
  <c r="AJ38" s="1"/>
  <c r="Z38"/>
  <c r="W38"/>
  <c r="AH38" s="1"/>
  <c r="T38"/>
  <c r="N38"/>
  <c r="K38"/>
  <c r="AY37"/>
  <c r="AR37"/>
  <c r="AK37"/>
  <c r="AI37"/>
  <c r="AG37"/>
  <c r="AF37"/>
  <c r="AC37"/>
  <c r="AJ37" s="1"/>
  <c r="Z37"/>
  <c r="W37"/>
  <c r="AH37" s="1"/>
  <c r="T37"/>
  <c r="N37"/>
  <c r="K37"/>
  <c r="AY36"/>
  <c r="AR36"/>
  <c r="AK36"/>
  <c r="AI36"/>
  <c r="AG36"/>
  <c r="AF36"/>
  <c r="AC36"/>
  <c r="AJ36" s="1"/>
  <c r="Z36"/>
  <c r="W36"/>
  <c r="AH36" s="1"/>
  <c r="T36"/>
  <c r="N36"/>
  <c r="K36"/>
  <c r="AY35"/>
  <c r="AR35"/>
  <c r="AK35"/>
  <c r="AI35"/>
  <c r="AG35"/>
  <c r="AF35"/>
  <c r="AC35"/>
  <c r="AJ35" s="1"/>
  <c r="Z35"/>
  <c r="W35"/>
  <c r="AH35" s="1"/>
  <c r="T35"/>
  <c r="N35"/>
  <c r="K35"/>
  <c r="AY34"/>
  <c r="AR34"/>
  <c r="AK34"/>
  <c r="AI34"/>
  <c r="AG34"/>
  <c r="AF34"/>
  <c r="AC34"/>
  <c r="AJ34" s="1"/>
  <c r="Z34"/>
  <c r="W34"/>
  <c r="AH34" s="1"/>
  <c r="T34"/>
  <c r="N34"/>
  <c r="K34"/>
  <c r="AY33"/>
  <c r="AR33"/>
  <c r="AK33"/>
  <c r="AI33"/>
  <c r="AG33"/>
  <c r="AF33"/>
  <c r="AC33"/>
  <c r="AJ33" s="1"/>
  <c r="Z33"/>
  <c r="W33"/>
  <c r="AH33" s="1"/>
  <c r="T33"/>
  <c r="N33"/>
  <c r="K33"/>
  <c r="AY32"/>
  <c r="AR32"/>
  <c r="AK32"/>
  <c r="AI32"/>
  <c r="AG32"/>
  <c r="AF32"/>
  <c r="AC32"/>
  <c r="AJ32" s="1"/>
  <c r="Z32"/>
  <c r="W32"/>
  <c r="AH32" s="1"/>
  <c r="T32"/>
  <c r="N32"/>
  <c r="K32"/>
  <c r="AY31"/>
  <c r="AR31"/>
  <c r="AK31"/>
  <c r="AI31"/>
  <c r="AG31"/>
  <c r="AF31"/>
  <c r="AC31"/>
  <c r="AJ31" s="1"/>
  <c r="Z31"/>
  <c r="W31"/>
  <c r="AH31" s="1"/>
  <c r="T31"/>
  <c r="N31"/>
  <c r="K31"/>
  <c r="AY30"/>
  <c r="AR30"/>
  <c r="AK30"/>
  <c r="AI30"/>
  <c r="AG30"/>
  <c r="AF30"/>
  <c r="AC30"/>
  <c r="AJ30" s="1"/>
  <c r="Z30"/>
  <c r="W30"/>
  <c r="AH30" s="1"/>
  <c r="T30"/>
  <c r="N30"/>
  <c r="K30"/>
  <c r="AY29"/>
  <c r="AR29"/>
  <c r="AK29"/>
  <c r="AI29"/>
  <c r="AG29"/>
  <c r="AF29"/>
  <c r="AC29"/>
  <c r="AJ29" s="1"/>
  <c r="Z29"/>
  <c r="W29"/>
  <c r="AH29" s="1"/>
  <c r="T29"/>
  <c r="N29"/>
  <c r="K29"/>
  <c r="AY28"/>
  <c r="AR28"/>
  <c r="AK28"/>
  <c r="AI28"/>
  <c r="AG28"/>
  <c r="AF28"/>
  <c r="AC28"/>
  <c r="AJ28" s="1"/>
  <c r="Z28"/>
  <c r="W28"/>
  <c r="AH28" s="1"/>
  <c r="T28"/>
  <c r="N28"/>
  <c r="K28"/>
  <c r="AY27"/>
  <c r="AR27"/>
  <c r="AK27"/>
  <c r="AI27"/>
  <c r="AG27"/>
  <c r="AF27"/>
  <c r="AC27"/>
  <c r="AJ27" s="1"/>
  <c r="Z27"/>
  <c r="W27"/>
  <c r="AH27" s="1"/>
  <c r="T27"/>
  <c r="N27"/>
  <c r="K27"/>
  <c r="AY26"/>
  <c r="AR26"/>
  <c r="AK26"/>
  <c r="AI26"/>
  <c r="AG26"/>
  <c r="AF26"/>
  <c r="AC26"/>
  <c r="AJ26" s="1"/>
  <c r="Z26"/>
  <c r="W26"/>
  <c r="AH26" s="1"/>
  <c r="T26"/>
  <c r="N26"/>
  <c r="K26"/>
  <c r="AY25"/>
  <c r="AR25"/>
  <c r="AK25"/>
  <c r="AI25"/>
  <c r="AG25"/>
  <c r="AF25"/>
  <c r="AC25"/>
  <c r="AJ25" s="1"/>
  <c r="Z25"/>
  <c r="W25"/>
  <c r="AH25" s="1"/>
  <c r="T25"/>
  <c r="N25"/>
  <c r="K25"/>
  <c r="AY24"/>
  <c r="AR24"/>
  <c r="AK24"/>
  <c r="AI24"/>
  <c r="AG24"/>
  <c r="AF24"/>
  <c r="AC24"/>
  <c r="AJ24" s="1"/>
  <c r="Z24"/>
  <c r="W24"/>
  <c r="AH24" s="1"/>
  <c r="T24"/>
  <c r="N24"/>
  <c r="K24"/>
  <c r="AY23"/>
  <c r="AR23"/>
  <c r="AK23"/>
  <c r="AI23"/>
  <c r="AG23"/>
  <c r="AF23"/>
  <c r="AC23"/>
  <c r="AJ23" s="1"/>
  <c r="Z23"/>
  <c r="W23"/>
  <c r="AH23" s="1"/>
  <c r="T23"/>
  <c r="N23"/>
  <c r="K23"/>
  <c r="AY22"/>
  <c r="AR22"/>
  <c r="AK22"/>
  <c r="AI22"/>
  <c r="AG22"/>
  <c r="AF22"/>
  <c r="AC22"/>
  <c r="AJ22" s="1"/>
  <c r="Z22"/>
  <c r="W22"/>
  <c r="AH22" s="1"/>
  <c r="T22"/>
  <c r="N22"/>
  <c r="K22"/>
  <c r="AY21"/>
  <c r="AR21"/>
  <c r="AK21"/>
  <c r="AI21"/>
  <c r="AG21"/>
  <c r="AF21"/>
  <c r="AC21"/>
  <c r="AJ21" s="1"/>
  <c r="Z21"/>
  <c r="W21"/>
  <c r="AH21" s="1"/>
  <c r="T21"/>
  <c r="N21"/>
  <c r="K21"/>
  <c r="AY20"/>
  <c r="AR20"/>
  <c r="AK20"/>
  <c r="AI20"/>
  <c r="AG20"/>
  <c r="AF20"/>
  <c r="AC20"/>
  <c r="AJ20" s="1"/>
  <c r="Z20"/>
  <c r="W20"/>
  <c r="AH20" s="1"/>
  <c r="T20"/>
  <c r="N20"/>
  <c r="K20"/>
  <c r="AY19"/>
  <c r="AR19"/>
  <c r="AK19"/>
  <c r="AI19"/>
  <c r="AG19"/>
  <c r="AF19"/>
  <c r="AC19"/>
  <c r="AJ19" s="1"/>
  <c r="Z19"/>
  <c r="W19"/>
  <c r="AH19" s="1"/>
  <c r="T19"/>
  <c r="N19"/>
  <c r="K19"/>
  <c r="AY18"/>
  <c r="AR18"/>
  <c r="AK18"/>
  <c r="AI18"/>
  <c r="AG18"/>
  <c r="AF18"/>
  <c r="AC18"/>
  <c r="AJ18" s="1"/>
  <c r="Z18"/>
  <c r="W18"/>
  <c r="AH18" s="1"/>
  <c r="T18"/>
  <c r="N18"/>
  <c r="K18"/>
  <c r="AY17"/>
  <c r="AR17"/>
  <c r="AK17"/>
  <c r="AI17"/>
  <c r="AG17"/>
  <c r="AF17"/>
  <c r="AC17"/>
  <c r="AJ17" s="1"/>
  <c r="Z17"/>
  <c r="W17"/>
  <c r="AH17" s="1"/>
  <c r="T17"/>
  <c r="N17"/>
  <c r="K17"/>
  <c r="AY16"/>
  <c r="AR16"/>
  <c r="AK16"/>
  <c r="AI16"/>
  <c r="AG16"/>
  <c r="AF16"/>
  <c r="AC16"/>
  <c r="AJ16" s="1"/>
  <c r="Z16"/>
  <c r="W16"/>
  <c r="AH16" s="1"/>
  <c r="T16"/>
  <c r="N16"/>
  <c r="K16"/>
  <c r="AY15"/>
  <c r="AR15"/>
  <c r="AK15"/>
  <c r="AI15"/>
  <c r="AG15"/>
  <c r="AF15"/>
  <c r="AC15"/>
  <c r="AJ15" s="1"/>
  <c r="Z15"/>
  <c r="W15"/>
  <c r="AH15" s="1"/>
  <c r="T15"/>
  <c r="N15"/>
  <c r="K15"/>
  <c r="AY14"/>
  <c r="AR14"/>
  <c r="AK14"/>
  <c r="AI14"/>
  <c r="AG14"/>
  <c r="AF14"/>
  <c r="AC14"/>
  <c r="AJ14" s="1"/>
  <c r="Z14"/>
  <c r="W14"/>
  <c r="AH14" s="1"/>
  <c r="T14"/>
  <c r="N14"/>
  <c r="K14"/>
  <c r="AY13"/>
  <c r="AR13"/>
  <c r="AK13"/>
  <c r="AI13"/>
  <c r="AG13"/>
  <c r="AF13"/>
  <c r="AC13"/>
  <c r="AJ13" s="1"/>
  <c r="Z13"/>
  <c r="W13"/>
  <c r="AH13" s="1"/>
  <c r="T13"/>
  <c r="N13"/>
  <c r="K13"/>
  <c r="AY12"/>
  <c r="AR12"/>
  <c r="AK12"/>
  <c r="AI12"/>
  <c r="AG12"/>
  <c r="AF12"/>
  <c r="AC12"/>
  <c r="AJ12" s="1"/>
  <c r="Z12"/>
  <c r="W12"/>
  <c r="AH12" s="1"/>
  <c r="T12"/>
  <c r="N12"/>
  <c r="K12"/>
  <c r="AY11"/>
  <c r="AR11"/>
  <c r="AK11"/>
  <c r="AI11"/>
  <c r="AG11"/>
  <c r="AF11"/>
  <c r="AC11"/>
  <c r="AJ11" s="1"/>
  <c r="Z11"/>
  <c r="W11"/>
  <c r="AH11" s="1"/>
  <c r="T11"/>
  <c r="N11"/>
  <c r="K11"/>
  <c r="I55" i="6"/>
  <c r="AY50"/>
  <c r="AR50"/>
  <c r="AK50"/>
  <c r="AI50"/>
  <c r="AG50"/>
  <c r="AF50"/>
  <c r="AC50"/>
  <c r="AJ50" s="1"/>
  <c r="Z50"/>
  <c r="W50"/>
  <c r="AH50" s="1"/>
  <c r="T50"/>
  <c r="N50"/>
  <c r="K50"/>
  <c r="J50"/>
  <c r="I50"/>
  <c r="AY49"/>
  <c r="AR49"/>
  <c r="AK49"/>
  <c r="AI49"/>
  <c r="AG49"/>
  <c r="AF49"/>
  <c r="AC49"/>
  <c r="AJ49" s="1"/>
  <c r="Z49"/>
  <c r="W49"/>
  <c r="AH49" s="1"/>
  <c r="T49"/>
  <c r="N49"/>
  <c r="K49"/>
  <c r="J49"/>
  <c r="I49"/>
  <c r="AY48"/>
  <c r="AR48"/>
  <c r="AK48"/>
  <c r="AI48"/>
  <c r="AG48"/>
  <c r="AF48"/>
  <c r="AC48"/>
  <c r="AJ48" s="1"/>
  <c r="Z48"/>
  <c r="W48"/>
  <c r="AH48" s="1"/>
  <c r="T48"/>
  <c r="N48"/>
  <c r="K48"/>
  <c r="AY47"/>
  <c r="AR47"/>
  <c r="AK47"/>
  <c r="AI47"/>
  <c r="AG47"/>
  <c r="AF47"/>
  <c r="AC47"/>
  <c r="AJ47" s="1"/>
  <c r="Z47"/>
  <c r="W47"/>
  <c r="AH47" s="1"/>
  <c r="T47"/>
  <c r="N47"/>
  <c r="K47"/>
  <c r="AY46"/>
  <c r="AR46"/>
  <c r="AK46"/>
  <c r="AI46"/>
  <c r="AG46"/>
  <c r="AF46"/>
  <c r="AC46"/>
  <c r="AJ46" s="1"/>
  <c r="Z46"/>
  <c r="W46"/>
  <c r="AH46" s="1"/>
  <c r="T46"/>
  <c r="N46"/>
  <c r="K46"/>
  <c r="AY45"/>
  <c r="AR45"/>
  <c r="AK45"/>
  <c r="AI45"/>
  <c r="AG45"/>
  <c r="AF45"/>
  <c r="AC45"/>
  <c r="AJ45" s="1"/>
  <c r="Z45"/>
  <c r="W45"/>
  <c r="AH45" s="1"/>
  <c r="T45"/>
  <c r="N45"/>
  <c r="K45"/>
  <c r="AY44"/>
  <c r="AR44"/>
  <c r="AK44"/>
  <c r="AI44"/>
  <c r="AG44"/>
  <c r="AF44"/>
  <c r="AC44"/>
  <c r="AJ44" s="1"/>
  <c r="Z44"/>
  <c r="W44"/>
  <c r="AH44" s="1"/>
  <c r="T44"/>
  <c r="N44"/>
  <c r="K44"/>
  <c r="AY43"/>
  <c r="AR43"/>
  <c r="AK43"/>
  <c r="AI43"/>
  <c r="AG43"/>
  <c r="AF43"/>
  <c r="AC43"/>
  <c r="AJ43" s="1"/>
  <c r="Z43"/>
  <c r="W43"/>
  <c r="AH43" s="1"/>
  <c r="T43"/>
  <c r="N43"/>
  <c r="K43"/>
  <c r="AY42"/>
  <c r="AR42"/>
  <c r="AK42"/>
  <c r="AI42"/>
  <c r="AG42"/>
  <c r="AF42"/>
  <c r="AC42"/>
  <c r="AJ42" s="1"/>
  <c r="Z42"/>
  <c r="W42"/>
  <c r="AH42" s="1"/>
  <c r="T42"/>
  <c r="N42"/>
  <c r="K42"/>
  <c r="AY41"/>
  <c r="AR41"/>
  <c r="AK41"/>
  <c r="AI41"/>
  <c r="AG41"/>
  <c r="AF41"/>
  <c r="AC41"/>
  <c r="AJ41" s="1"/>
  <c r="Z41"/>
  <c r="W41"/>
  <c r="AH41" s="1"/>
  <c r="T41"/>
  <c r="N41"/>
  <c r="K41"/>
  <c r="AY40"/>
  <c r="AR40"/>
  <c r="AK40"/>
  <c r="AI40"/>
  <c r="AG40"/>
  <c r="AF40"/>
  <c r="AC40"/>
  <c r="AJ40" s="1"/>
  <c r="Z40"/>
  <c r="W40"/>
  <c r="AH40" s="1"/>
  <c r="T40"/>
  <c r="N40"/>
  <c r="K40"/>
  <c r="AY39"/>
  <c r="AR39"/>
  <c r="AK39"/>
  <c r="AI39"/>
  <c r="AG39"/>
  <c r="AF39"/>
  <c r="AC39"/>
  <c r="AJ39" s="1"/>
  <c r="Z39"/>
  <c r="W39"/>
  <c r="AH39" s="1"/>
  <c r="T39"/>
  <c r="N39"/>
  <c r="K39"/>
  <c r="AY38"/>
  <c r="AR38"/>
  <c r="AK38"/>
  <c r="AI38"/>
  <c r="AG38"/>
  <c r="AF38"/>
  <c r="AC38"/>
  <c r="AJ38" s="1"/>
  <c r="Z38"/>
  <c r="W38"/>
  <c r="AH38" s="1"/>
  <c r="T38"/>
  <c r="N38"/>
  <c r="K38"/>
  <c r="AY37"/>
  <c r="AR37"/>
  <c r="AK37"/>
  <c r="AI37"/>
  <c r="AG37"/>
  <c r="AF37"/>
  <c r="AC37"/>
  <c r="AJ37" s="1"/>
  <c r="Z37"/>
  <c r="W37"/>
  <c r="AH37" s="1"/>
  <c r="T37"/>
  <c r="N37"/>
  <c r="K37"/>
  <c r="AY36"/>
  <c r="AR36"/>
  <c r="AK36"/>
  <c r="AI36"/>
  <c r="AG36"/>
  <c r="AF36"/>
  <c r="AC36"/>
  <c r="AJ36" s="1"/>
  <c r="Z36"/>
  <c r="W36"/>
  <c r="AH36" s="1"/>
  <c r="T36"/>
  <c r="N36"/>
  <c r="K36"/>
  <c r="AY35"/>
  <c r="AR35"/>
  <c r="AK35"/>
  <c r="AI35"/>
  <c r="AG35"/>
  <c r="AF35"/>
  <c r="AC35"/>
  <c r="AJ35" s="1"/>
  <c r="Z35"/>
  <c r="W35"/>
  <c r="AH35" s="1"/>
  <c r="T35"/>
  <c r="N35"/>
  <c r="K35"/>
  <c r="AY34"/>
  <c r="AR34"/>
  <c r="AK34"/>
  <c r="AI34"/>
  <c r="AG34"/>
  <c r="AF34"/>
  <c r="AC34"/>
  <c r="AJ34" s="1"/>
  <c r="Z34"/>
  <c r="W34"/>
  <c r="AH34" s="1"/>
  <c r="T34"/>
  <c r="N34"/>
  <c r="K34"/>
  <c r="AY33"/>
  <c r="AR33"/>
  <c r="AK33"/>
  <c r="AI33"/>
  <c r="AG33"/>
  <c r="AF33"/>
  <c r="AC33"/>
  <c r="AJ33" s="1"/>
  <c r="Z33"/>
  <c r="W33"/>
  <c r="AH33" s="1"/>
  <c r="T33"/>
  <c r="N33"/>
  <c r="K33"/>
  <c r="AY32"/>
  <c r="AR32"/>
  <c r="AK32"/>
  <c r="AI32"/>
  <c r="AG32"/>
  <c r="AF32"/>
  <c r="AC32"/>
  <c r="AJ32" s="1"/>
  <c r="Z32"/>
  <c r="W32"/>
  <c r="AH32" s="1"/>
  <c r="T32"/>
  <c r="N32"/>
  <c r="K32"/>
  <c r="AY31"/>
  <c r="AR31"/>
  <c r="AK31"/>
  <c r="AI31"/>
  <c r="AG31"/>
  <c r="AF31"/>
  <c r="AC31"/>
  <c r="AJ31" s="1"/>
  <c r="Z31"/>
  <c r="W31"/>
  <c r="AH31" s="1"/>
  <c r="T31"/>
  <c r="N31"/>
  <c r="K31"/>
  <c r="AY30"/>
  <c r="AR30"/>
  <c r="AK30"/>
  <c r="AI30"/>
  <c r="AG30"/>
  <c r="AF30"/>
  <c r="AC30"/>
  <c r="AJ30" s="1"/>
  <c r="Z30"/>
  <c r="W30"/>
  <c r="AH30" s="1"/>
  <c r="T30"/>
  <c r="N30"/>
  <c r="K30"/>
  <c r="AY29"/>
  <c r="AR29"/>
  <c r="AK29"/>
  <c r="AI29"/>
  <c r="AG29"/>
  <c r="AF29"/>
  <c r="AC29"/>
  <c r="AJ29" s="1"/>
  <c r="Z29"/>
  <c r="W29"/>
  <c r="AH29" s="1"/>
  <c r="T29"/>
  <c r="N29"/>
  <c r="K29"/>
  <c r="AY28"/>
  <c r="AR28"/>
  <c r="AK28"/>
  <c r="AI28"/>
  <c r="AG28"/>
  <c r="AF28"/>
  <c r="AC28"/>
  <c r="AJ28" s="1"/>
  <c r="Z28"/>
  <c r="W28"/>
  <c r="AH28" s="1"/>
  <c r="T28"/>
  <c r="N28"/>
  <c r="K28"/>
  <c r="AY27"/>
  <c r="AR27"/>
  <c r="AK27"/>
  <c r="AI27"/>
  <c r="AG27"/>
  <c r="AF27"/>
  <c r="AC27"/>
  <c r="AJ27" s="1"/>
  <c r="Z27"/>
  <c r="W27"/>
  <c r="AH27" s="1"/>
  <c r="T27"/>
  <c r="N27"/>
  <c r="K27"/>
  <c r="AY26"/>
  <c r="AR26"/>
  <c r="AK26"/>
  <c r="AI26"/>
  <c r="AG26"/>
  <c r="AF26"/>
  <c r="AC26"/>
  <c r="AJ26" s="1"/>
  <c r="Z26"/>
  <c r="W26"/>
  <c r="AH26" s="1"/>
  <c r="T26"/>
  <c r="N26"/>
  <c r="K26"/>
  <c r="AY25"/>
  <c r="AR25"/>
  <c r="AK25"/>
  <c r="AI25"/>
  <c r="AG25"/>
  <c r="AF25"/>
  <c r="AC25"/>
  <c r="AJ25" s="1"/>
  <c r="Z25"/>
  <c r="W25"/>
  <c r="AH25" s="1"/>
  <c r="T25"/>
  <c r="N25"/>
  <c r="K25"/>
  <c r="AY24"/>
  <c r="AR24"/>
  <c r="AK24"/>
  <c r="AI24"/>
  <c r="AG24"/>
  <c r="AF24"/>
  <c r="AC24"/>
  <c r="AJ24" s="1"/>
  <c r="Z24"/>
  <c r="W24"/>
  <c r="AH24" s="1"/>
  <c r="T24"/>
  <c r="N24"/>
  <c r="K24"/>
  <c r="AY23"/>
  <c r="AR23"/>
  <c r="AK23"/>
  <c r="AI23"/>
  <c r="AG23"/>
  <c r="AF23"/>
  <c r="AC23"/>
  <c r="AJ23" s="1"/>
  <c r="Z23"/>
  <c r="W23"/>
  <c r="AH23" s="1"/>
  <c r="T23"/>
  <c r="N23"/>
  <c r="K23"/>
  <c r="AY22"/>
  <c r="AR22"/>
  <c r="AK22"/>
  <c r="AI22"/>
  <c r="AG22"/>
  <c r="AF22"/>
  <c r="AC22"/>
  <c r="AJ22" s="1"/>
  <c r="Z22"/>
  <c r="W22"/>
  <c r="AH22" s="1"/>
  <c r="T22"/>
  <c r="N22"/>
  <c r="K22"/>
  <c r="AY21"/>
  <c r="AR21"/>
  <c r="AK21"/>
  <c r="AI21"/>
  <c r="AG21"/>
  <c r="AF21"/>
  <c r="AC21"/>
  <c r="AJ21" s="1"/>
  <c r="Z21"/>
  <c r="W21"/>
  <c r="AH21" s="1"/>
  <c r="T21"/>
  <c r="N21"/>
  <c r="K21"/>
  <c r="AY20"/>
  <c r="AR20"/>
  <c r="AK20"/>
  <c r="AI20"/>
  <c r="AG20"/>
  <c r="AF20"/>
  <c r="AC20"/>
  <c r="AJ20" s="1"/>
  <c r="Z20"/>
  <c r="W20"/>
  <c r="AH20" s="1"/>
  <c r="T20"/>
  <c r="N20"/>
  <c r="K20"/>
  <c r="AY19"/>
  <c r="AR19"/>
  <c r="AK19"/>
  <c r="AI19"/>
  <c r="AG19"/>
  <c r="AF19"/>
  <c r="AC19"/>
  <c r="AJ19" s="1"/>
  <c r="Z19"/>
  <c r="W19"/>
  <c r="AH19" s="1"/>
  <c r="T19"/>
  <c r="N19"/>
  <c r="K19"/>
  <c r="AY18"/>
  <c r="AR18"/>
  <c r="AK18"/>
  <c r="AI18"/>
  <c r="AG18"/>
  <c r="AF18"/>
  <c r="AC18"/>
  <c r="AJ18" s="1"/>
  <c r="Z18"/>
  <c r="W18"/>
  <c r="AH18" s="1"/>
  <c r="T18"/>
  <c r="N18"/>
  <c r="K18"/>
  <c r="AY17"/>
  <c r="AR17"/>
  <c r="AK17"/>
  <c r="AI17"/>
  <c r="AG17"/>
  <c r="AF17"/>
  <c r="AC17"/>
  <c r="AJ17" s="1"/>
  <c r="Z17"/>
  <c r="W17"/>
  <c r="AH17" s="1"/>
  <c r="T17"/>
  <c r="N17"/>
  <c r="K17"/>
  <c r="AY16"/>
  <c r="AR16"/>
  <c r="AK16"/>
  <c r="AI16"/>
  <c r="AG16"/>
  <c r="AF16"/>
  <c r="AC16"/>
  <c r="AJ16" s="1"/>
  <c r="Z16"/>
  <c r="W16"/>
  <c r="AH16" s="1"/>
  <c r="T16"/>
  <c r="N16"/>
  <c r="K16"/>
  <c r="AY15"/>
  <c r="AR15"/>
  <c r="AK15"/>
  <c r="AI15"/>
  <c r="AG15"/>
  <c r="AF15"/>
  <c r="AC15"/>
  <c r="AJ15" s="1"/>
  <c r="Z15"/>
  <c r="W15"/>
  <c r="AH15" s="1"/>
  <c r="T15"/>
  <c r="N15"/>
  <c r="K15"/>
  <c r="AY14"/>
  <c r="AR14"/>
  <c r="AK14"/>
  <c r="AI14"/>
  <c r="AG14"/>
  <c r="AF14"/>
  <c r="AC14"/>
  <c r="AJ14" s="1"/>
  <c r="Z14"/>
  <c r="W14"/>
  <c r="AH14" s="1"/>
  <c r="T14"/>
  <c r="N14"/>
  <c r="K14"/>
  <c r="AY13"/>
  <c r="AR13"/>
  <c r="AK13"/>
  <c r="AI13"/>
  <c r="AG13"/>
  <c r="AF13"/>
  <c r="AC13"/>
  <c r="AJ13" s="1"/>
  <c r="Z13"/>
  <c r="W13"/>
  <c r="AH13" s="1"/>
  <c r="T13"/>
  <c r="N13"/>
  <c r="K13"/>
  <c r="AY12"/>
  <c r="AR12"/>
  <c r="AK12"/>
  <c r="AI12"/>
  <c r="AG12"/>
  <c r="AF12"/>
  <c r="AC12"/>
  <c r="AJ12" s="1"/>
  <c r="Z12"/>
  <c r="W12"/>
  <c r="AH12" s="1"/>
  <c r="T12"/>
  <c r="N12"/>
  <c r="K12"/>
  <c r="AY11"/>
  <c r="AR11"/>
  <c r="AK11"/>
  <c r="AI11"/>
  <c r="AG11"/>
  <c r="AF11"/>
  <c r="AC11"/>
  <c r="AJ11" s="1"/>
  <c r="Z11"/>
  <c r="W11"/>
  <c r="AH11" s="1"/>
  <c r="T11"/>
  <c r="N11"/>
  <c r="K11"/>
  <c r="I55" i="5"/>
  <c r="AY50"/>
  <c r="AR50"/>
  <c r="AK50"/>
  <c r="AI50"/>
  <c r="AG50"/>
  <c r="AF50"/>
  <c r="AC50"/>
  <c r="AJ50" s="1"/>
  <c r="Z50"/>
  <c r="W50"/>
  <c r="AH50" s="1"/>
  <c r="T50"/>
  <c r="N50"/>
  <c r="K50"/>
  <c r="J50"/>
  <c r="I50"/>
  <c r="AY49"/>
  <c r="AR49"/>
  <c r="AK49"/>
  <c r="AI49"/>
  <c r="AG49"/>
  <c r="AF49"/>
  <c r="AC49"/>
  <c r="AJ49" s="1"/>
  <c r="Z49"/>
  <c r="W49"/>
  <c r="AH49" s="1"/>
  <c r="T49"/>
  <c r="N49"/>
  <c r="K49"/>
  <c r="J49"/>
  <c r="I49"/>
  <c r="AY48"/>
  <c r="AR48"/>
  <c r="AK48"/>
  <c r="AI48"/>
  <c r="AG48"/>
  <c r="AF48"/>
  <c r="AC48"/>
  <c r="AJ48" s="1"/>
  <c r="Z48"/>
  <c r="W48"/>
  <c r="AH48" s="1"/>
  <c r="T48"/>
  <c r="N48"/>
  <c r="K48"/>
  <c r="J48"/>
  <c r="I48"/>
  <c r="AY47"/>
  <c r="AR47"/>
  <c r="AK47"/>
  <c r="AI47"/>
  <c r="AG47"/>
  <c r="AF47"/>
  <c r="AC47"/>
  <c r="AJ47" s="1"/>
  <c r="Z47"/>
  <c r="W47"/>
  <c r="AH47" s="1"/>
  <c r="T47"/>
  <c r="N47"/>
  <c r="K47"/>
  <c r="J47"/>
  <c r="I47"/>
  <c r="AY46"/>
  <c r="AR46"/>
  <c r="AK46"/>
  <c r="AI46"/>
  <c r="AG46"/>
  <c r="AF46"/>
  <c r="AC46"/>
  <c r="AJ46" s="1"/>
  <c r="Z46"/>
  <c r="W46"/>
  <c r="AH46" s="1"/>
  <c r="T46"/>
  <c r="N46"/>
  <c r="K46"/>
  <c r="AY45"/>
  <c r="AR45"/>
  <c r="AK45"/>
  <c r="AI45"/>
  <c r="AG45"/>
  <c r="AF45"/>
  <c r="AC45"/>
  <c r="AJ45" s="1"/>
  <c r="Z45"/>
  <c r="W45"/>
  <c r="AH45" s="1"/>
  <c r="T45"/>
  <c r="N45"/>
  <c r="K45"/>
  <c r="AY44"/>
  <c r="AR44"/>
  <c r="AK44"/>
  <c r="AI44"/>
  <c r="AG44"/>
  <c r="AF44"/>
  <c r="AC44"/>
  <c r="AJ44" s="1"/>
  <c r="Z44"/>
  <c r="W44"/>
  <c r="AH44" s="1"/>
  <c r="T44"/>
  <c r="N44"/>
  <c r="K44"/>
  <c r="AY43"/>
  <c r="AR43"/>
  <c r="AK43"/>
  <c r="AI43"/>
  <c r="AG43"/>
  <c r="AF43"/>
  <c r="AC43"/>
  <c r="AJ43" s="1"/>
  <c r="Z43"/>
  <c r="W43"/>
  <c r="AH43" s="1"/>
  <c r="T43"/>
  <c r="N43"/>
  <c r="K43"/>
  <c r="AY42"/>
  <c r="AR42"/>
  <c r="AK42"/>
  <c r="AI42"/>
  <c r="AG42"/>
  <c r="AF42"/>
  <c r="AC42"/>
  <c r="AJ42" s="1"/>
  <c r="Z42"/>
  <c r="W42"/>
  <c r="AH42" s="1"/>
  <c r="T42"/>
  <c r="N42"/>
  <c r="K42"/>
  <c r="AY41"/>
  <c r="AR41"/>
  <c r="AK41"/>
  <c r="AI41"/>
  <c r="AG41"/>
  <c r="AF41"/>
  <c r="AC41"/>
  <c r="AJ41" s="1"/>
  <c r="Z41"/>
  <c r="W41"/>
  <c r="AH41" s="1"/>
  <c r="T41"/>
  <c r="N41"/>
  <c r="K41"/>
  <c r="AY40"/>
  <c r="AR40"/>
  <c r="AK40"/>
  <c r="AI40"/>
  <c r="AG40"/>
  <c r="AF40"/>
  <c r="AC40"/>
  <c r="AJ40" s="1"/>
  <c r="Z40"/>
  <c r="W40"/>
  <c r="AH40" s="1"/>
  <c r="T40"/>
  <c r="N40"/>
  <c r="K40"/>
  <c r="AY39"/>
  <c r="AR39"/>
  <c r="AK39"/>
  <c r="AI39"/>
  <c r="AG39"/>
  <c r="AF39"/>
  <c r="AC39"/>
  <c r="AJ39" s="1"/>
  <c r="Z39"/>
  <c r="W39"/>
  <c r="AH39" s="1"/>
  <c r="T39"/>
  <c r="N39"/>
  <c r="K39"/>
  <c r="AY38"/>
  <c r="AR38"/>
  <c r="AK38"/>
  <c r="AI38"/>
  <c r="AG38"/>
  <c r="AF38"/>
  <c r="AC38"/>
  <c r="AJ38" s="1"/>
  <c r="Z38"/>
  <c r="W38"/>
  <c r="AH38" s="1"/>
  <c r="T38"/>
  <c r="N38"/>
  <c r="K38"/>
  <c r="AY37"/>
  <c r="AR37"/>
  <c r="AK37"/>
  <c r="AI37"/>
  <c r="AG37"/>
  <c r="AF37"/>
  <c r="AC37"/>
  <c r="AJ37" s="1"/>
  <c r="Z37"/>
  <c r="W37"/>
  <c r="AH37" s="1"/>
  <c r="T37"/>
  <c r="N37"/>
  <c r="K37"/>
  <c r="AY36"/>
  <c r="AR36"/>
  <c r="AK36"/>
  <c r="AI36"/>
  <c r="AG36"/>
  <c r="AF36"/>
  <c r="AC36"/>
  <c r="AJ36" s="1"/>
  <c r="Z36"/>
  <c r="W36"/>
  <c r="AH36" s="1"/>
  <c r="T36"/>
  <c r="N36"/>
  <c r="K36"/>
  <c r="AY35"/>
  <c r="AR35"/>
  <c r="AK35"/>
  <c r="AI35"/>
  <c r="AG35"/>
  <c r="AF35"/>
  <c r="AC35"/>
  <c r="AJ35" s="1"/>
  <c r="Z35"/>
  <c r="W35"/>
  <c r="AH35" s="1"/>
  <c r="T35"/>
  <c r="N35"/>
  <c r="K35"/>
  <c r="AY34"/>
  <c r="AR34"/>
  <c r="AK34"/>
  <c r="AI34"/>
  <c r="AG34"/>
  <c r="AF34"/>
  <c r="AC34"/>
  <c r="AJ34" s="1"/>
  <c r="Z34"/>
  <c r="W34"/>
  <c r="AH34" s="1"/>
  <c r="T34"/>
  <c r="N34"/>
  <c r="K34"/>
  <c r="AY33"/>
  <c r="AR33"/>
  <c r="AK33"/>
  <c r="AI33"/>
  <c r="AG33"/>
  <c r="AF33"/>
  <c r="AC33"/>
  <c r="AJ33" s="1"/>
  <c r="Z33"/>
  <c r="W33"/>
  <c r="AH33" s="1"/>
  <c r="T33"/>
  <c r="N33"/>
  <c r="K33"/>
  <c r="AY32"/>
  <c r="AR32"/>
  <c r="AK32"/>
  <c r="AI32"/>
  <c r="AG32"/>
  <c r="AF32"/>
  <c r="AC32"/>
  <c r="AJ32" s="1"/>
  <c r="Z32"/>
  <c r="W32"/>
  <c r="AH32" s="1"/>
  <c r="T32"/>
  <c r="N32"/>
  <c r="K32"/>
  <c r="AY31"/>
  <c r="AR31"/>
  <c r="AK31"/>
  <c r="AI31"/>
  <c r="AG31"/>
  <c r="AF31"/>
  <c r="AC31"/>
  <c r="AJ31" s="1"/>
  <c r="Z31"/>
  <c r="W31"/>
  <c r="AH31" s="1"/>
  <c r="T31"/>
  <c r="N31"/>
  <c r="K31"/>
  <c r="AY30"/>
  <c r="AR30"/>
  <c r="AK30"/>
  <c r="AI30"/>
  <c r="AG30"/>
  <c r="AF30"/>
  <c r="AC30"/>
  <c r="AJ30" s="1"/>
  <c r="Z30"/>
  <c r="W30"/>
  <c r="AH30" s="1"/>
  <c r="T30"/>
  <c r="N30"/>
  <c r="K30"/>
  <c r="AY29"/>
  <c r="AR29"/>
  <c r="AK29"/>
  <c r="AI29"/>
  <c r="AG29"/>
  <c r="AF29"/>
  <c r="AC29"/>
  <c r="AJ29" s="1"/>
  <c r="Z29"/>
  <c r="W29"/>
  <c r="AH29" s="1"/>
  <c r="T29"/>
  <c r="N29"/>
  <c r="K29"/>
  <c r="AY28"/>
  <c r="AR28"/>
  <c r="AK28"/>
  <c r="AI28"/>
  <c r="AG28"/>
  <c r="AF28"/>
  <c r="AC28"/>
  <c r="AJ28" s="1"/>
  <c r="Z28"/>
  <c r="W28"/>
  <c r="AH28" s="1"/>
  <c r="T28"/>
  <c r="N28"/>
  <c r="K28"/>
  <c r="AY27"/>
  <c r="AR27"/>
  <c r="AK27"/>
  <c r="AI27"/>
  <c r="AG27"/>
  <c r="AF27"/>
  <c r="AC27"/>
  <c r="AJ27" s="1"/>
  <c r="Z27"/>
  <c r="W27"/>
  <c r="AH27" s="1"/>
  <c r="T27"/>
  <c r="N27"/>
  <c r="K27"/>
  <c r="AY26"/>
  <c r="AR26"/>
  <c r="AK26"/>
  <c r="AI26"/>
  <c r="AG26"/>
  <c r="AF26"/>
  <c r="AC26"/>
  <c r="AJ26" s="1"/>
  <c r="Z26"/>
  <c r="W26"/>
  <c r="AH26" s="1"/>
  <c r="T26"/>
  <c r="N26"/>
  <c r="K26"/>
  <c r="AY25"/>
  <c r="AR25"/>
  <c r="AK25"/>
  <c r="AI25"/>
  <c r="AG25"/>
  <c r="AF25"/>
  <c r="AC25"/>
  <c r="AJ25" s="1"/>
  <c r="Z25"/>
  <c r="W25"/>
  <c r="AH25" s="1"/>
  <c r="T25"/>
  <c r="N25"/>
  <c r="K25"/>
  <c r="AY24"/>
  <c r="AR24"/>
  <c r="AK24"/>
  <c r="AI24"/>
  <c r="AG24"/>
  <c r="AF24"/>
  <c r="AC24"/>
  <c r="AJ24" s="1"/>
  <c r="Z24"/>
  <c r="W24"/>
  <c r="AH24" s="1"/>
  <c r="T24"/>
  <c r="N24"/>
  <c r="K24"/>
  <c r="AY23"/>
  <c r="AR23"/>
  <c r="AK23"/>
  <c r="AI23"/>
  <c r="AG23"/>
  <c r="AF23"/>
  <c r="AC23"/>
  <c r="AJ23" s="1"/>
  <c r="Z23"/>
  <c r="W23"/>
  <c r="AH23" s="1"/>
  <c r="T23"/>
  <c r="N23"/>
  <c r="K23"/>
  <c r="AY22"/>
  <c r="AR22"/>
  <c r="AK22"/>
  <c r="AI22"/>
  <c r="AG22"/>
  <c r="AF22"/>
  <c r="AC22"/>
  <c r="AJ22" s="1"/>
  <c r="Z22"/>
  <c r="W22"/>
  <c r="AH22" s="1"/>
  <c r="T22"/>
  <c r="N22"/>
  <c r="K22"/>
  <c r="AY21"/>
  <c r="AR21"/>
  <c r="AK21"/>
  <c r="AI21"/>
  <c r="AG21"/>
  <c r="AF21"/>
  <c r="AC21"/>
  <c r="AJ21" s="1"/>
  <c r="Z21"/>
  <c r="W21"/>
  <c r="AH21" s="1"/>
  <c r="T21"/>
  <c r="N21"/>
  <c r="K21"/>
  <c r="AY20"/>
  <c r="AR20"/>
  <c r="AK20"/>
  <c r="AI20"/>
  <c r="AG20"/>
  <c r="AF20"/>
  <c r="AC20"/>
  <c r="AJ20" s="1"/>
  <c r="Z20"/>
  <c r="W20"/>
  <c r="AH20" s="1"/>
  <c r="T20"/>
  <c r="N20"/>
  <c r="K20"/>
  <c r="AY19"/>
  <c r="AR19"/>
  <c r="AK19"/>
  <c r="AI19"/>
  <c r="AG19"/>
  <c r="AF19"/>
  <c r="AC19"/>
  <c r="AJ19" s="1"/>
  <c r="Z19"/>
  <c r="W19"/>
  <c r="AH19" s="1"/>
  <c r="T19"/>
  <c r="N19"/>
  <c r="K19"/>
  <c r="AY18"/>
  <c r="AR18"/>
  <c r="AK18"/>
  <c r="AI18"/>
  <c r="AG18"/>
  <c r="AF18"/>
  <c r="AC18"/>
  <c r="AJ18" s="1"/>
  <c r="Z18"/>
  <c r="W18"/>
  <c r="AH18" s="1"/>
  <c r="T18"/>
  <c r="N18"/>
  <c r="K18"/>
  <c r="AY17"/>
  <c r="AR17"/>
  <c r="AK17"/>
  <c r="AI17"/>
  <c r="AG17"/>
  <c r="AF17"/>
  <c r="AC17"/>
  <c r="AJ17" s="1"/>
  <c r="Z17"/>
  <c r="W17"/>
  <c r="AH17" s="1"/>
  <c r="T17"/>
  <c r="N17"/>
  <c r="K17"/>
  <c r="AY16"/>
  <c r="AR16"/>
  <c r="AK16"/>
  <c r="AI16"/>
  <c r="AG16"/>
  <c r="AF16"/>
  <c r="AC16"/>
  <c r="AJ16" s="1"/>
  <c r="Z16"/>
  <c r="W16"/>
  <c r="AH16" s="1"/>
  <c r="T16"/>
  <c r="N16"/>
  <c r="K16"/>
  <c r="AY15"/>
  <c r="AR15"/>
  <c r="AK15"/>
  <c r="AI15"/>
  <c r="AG15"/>
  <c r="AF15"/>
  <c r="AC15"/>
  <c r="AJ15" s="1"/>
  <c r="Z15"/>
  <c r="W15"/>
  <c r="AH15" s="1"/>
  <c r="T15"/>
  <c r="N15"/>
  <c r="K15"/>
  <c r="AY14"/>
  <c r="AR14"/>
  <c r="AK14"/>
  <c r="AI14"/>
  <c r="AG14"/>
  <c r="AF14"/>
  <c r="AC14"/>
  <c r="AJ14" s="1"/>
  <c r="Z14"/>
  <c r="W14"/>
  <c r="AH14" s="1"/>
  <c r="T14"/>
  <c r="N14"/>
  <c r="K14"/>
  <c r="AY13"/>
  <c r="AR13"/>
  <c r="AK13"/>
  <c r="AI13"/>
  <c r="AG13"/>
  <c r="AF13"/>
  <c r="AC13"/>
  <c r="AJ13" s="1"/>
  <c r="Z13"/>
  <c r="W13"/>
  <c r="AH13" s="1"/>
  <c r="T13"/>
  <c r="N13"/>
  <c r="K13"/>
  <c r="AY12"/>
  <c r="AR12"/>
  <c r="AK12"/>
  <c r="AI12"/>
  <c r="AG12"/>
  <c r="AF12"/>
  <c r="AC12"/>
  <c r="AJ12" s="1"/>
  <c r="Z12"/>
  <c r="W12"/>
  <c r="AH12" s="1"/>
  <c r="T12"/>
  <c r="N12"/>
  <c r="K12"/>
  <c r="AY11"/>
  <c r="AR11"/>
  <c r="AK11"/>
  <c r="AI11"/>
  <c r="AG11"/>
  <c r="AF11"/>
  <c r="AC11"/>
  <c r="AJ11" s="1"/>
  <c r="Z11"/>
  <c r="W11"/>
  <c r="AH11" s="1"/>
  <c r="T11"/>
  <c r="N11"/>
  <c r="K11"/>
  <c r="I55" i="4"/>
  <c r="AY50"/>
  <c r="AR50"/>
  <c r="AK50"/>
  <c r="AI50"/>
  <c r="AG50"/>
  <c r="AF50"/>
  <c r="AC50"/>
  <c r="AJ50" s="1"/>
  <c r="Z50"/>
  <c r="W50"/>
  <c r="AH50" s="1"/>
  <c r="T50"/>
  <c r="N50"/>
  <c r="K50"/>
  <c r="J50"/>
  <c r="I50"/>
  <c r="AY49"/>
  <c r="AR49"/>
  <c r="AK49"/>
  <c r="AI49"/>
  <c r="AG49"/>
  <c r="AF49"/>
  <c r="AC49"/>
  <c r="AJ49" s="1"/>
  <c r="Z49"/>
  <c r="W49"/>
  <c r="AH49" s="1"/>
  <c r="T49"/>
  <c r="N49"/>
  <c r="K49"/>
  <c r="J49"/>
  <c r="I49"/>
  <c r="AY48"/>
  <c r="AR48"/>
  <c r="AK48"/>
  <c r="AI48"/>
  <c r="AG48"/>
  <c r="AF48"/>
  <c r="AC48"/>
  <c r="AJ48" s="1"/>
  <c r="Z48"/>
  <c r="W48"/>
  <c r="AH48" s="1"/>
  <c r="T48"/>
  <c r="N48"/>
  <c r="K48"/>
  <c r="J48"/>
  <c r="I48"/>
  <c r="AY47"/>
  <c r="AR47"/>
  <c r="AK47"/>
  <c r="AI47"/>
  <c r="AG47"/>
  <c r="AF47"/>
  <c r="AC47"/>
  <c r="AJ47" s="1"/>
  <c r="Z47"/>
  <c r="W47"/>
  <c r="AH47" s="1"/>
  <c r="T47"/>
  <c r="N47"/>
  <c r="K47"/>
  <c r="J47"/>
  <c r="I47"/>
  <c r="AY46"/>
  <c r="AR46"/>
  <c r="AK46"/>
  <c r="AI46"/>
  <c r="AG46"/>
  <c r="AF46"/>
  <c r="AC46"/>
  <c r="AJ46" s="1"/>
  <c r="Z46"/>
  <c r="W46"/>
  <c r="AH46" s="1"/>
  <c r="T46"/>
  <c r="N46"/>
  <c r="K46"/>
  <c r="AY45"/>
  <c r="AR45"/>
  <c r="AK45"/>
  <c r="AI45"/>
  <c r="AG45"/>
  <c r="AF45"/>
  <c r="AC45"/>
  <c r="AJ45" s="1"/>
  <c r="Z45"/>
  <c r="W45"/>
  <c r="AH45" s="1"/>
  <c r="T45"/>
  <c r="N45"/>
  <c r="K45"/>
  <c r="AY44"/>
  <c r="AR44"/>
  <c r="AK44"/>
  <c r="AI44"/>
  <c r="AG44"/>
  <c r="AF44"/>
  <c r="AC44"/>
  <c r="AJ44" s="1"/>
  <c r="Z44"/>
  <c r="W44"/>
  <c r="AH44" s="1"/>
  <c r="T44"/>
  <c r="N44"/>
  <c r="K44"/>
  <c r="AY43"/>
  <c r="AR43"/>
  <c r="AK43"/>
  <c r="AI43"/>
  <c r="AG43"/>
  <c r="AF43"/>
  <c r="AC43"/>
  <c r="AJ43" s="1"/>
  <c r="Z43"/>
  <c r="W43"/>
  <c r="AH43" s="1"/>
  <c r="T43"/>
  <c r="N43"/>
  <c r="K43"/>
  <c r="AY42"/>
  <c r="AR42"/>
  <c r="AK42"/>
  <c r="AI42"/>
  <c r="AG42"/>
  <c r="AF42"/>
  <c r="AC42"/>
  <c r="AJ42" s="1"/>
  <c r="Z42"/>
  <c r="W42"/>
  <c r="AH42" s="1"/>
  <c r="T42"/>
  <c r="N42"/>
  <c r="K42"/>
  <c r="AY41"/>
  <c r="AR41"/>
  <c r="AK41"/>
  <c r="AI41"/>
  <c r="AG41"/>
  <c r="AF41"/>
  <c r="AC41"/>
  <c r="AJ41" s="1"/>
  <c r="Z41"/>
  <c r="W41"/>
  <c r="AH41" s="1"/>
  <c r="T41"/>
  <c r="N41"/>
  <c r="K41"/>
  <c r="AY40"/>
  <c r="AR40"/>
  <c r="AK40"/>
  <c r="AI40"/>
  <c r="AG40"/>
  <c r="AF40"/>
  <c r="AC40"/>
  <c r="AJ40" s="1"/>
  <c r="Z40"/>
  <c r="W40"/>
  <c r="AH40" s="1"/>
  <c r="T40"/>
  <c r="N40"/>
  <c r="K40"/>
  <c r="AY39"/>
  <c r="AR39"/>
  <c r="AK39"/>
  <c r="AI39"/>
  <c r="AG39"/>
  <c r="AF39"/>
  <c r="AC39"/>
  <c r="AJ39" s="1"/>
  <c r="Z39"/>
  <c r="W39"/>
  <c r="AH39" s="1"/>
  <c r="T39"/>
  <c r="N39"/>
  <c r="K39"/>
  <c r="AY38"/>
  <c r="AR38"/>
  <c r="AK38"/>
  <c r="AI38"/>
  <c r="AG38"/>
  <c r="AF38"/>
  <c r="AC38"/>
  <c r="AJ38" s="1"/>
  <c r="Z38"/>
  <c r="W38"/>
  <c r="AH38" s="1"/>
  <c r="T38"/>
  <c r="N38"/>
  <c r="K38"/>
  <c r="AY37"/>
  <c r="AR37"/>
  <c r="AK37"/>
  <c r="AI37"/>
  <c r="AG37"/>
  <c r="AF37"/>
  <c r="AC37"/>
  <c r="AJ37" s="1"/>
  <c r="Z37"/>
  <c r="W37"/>
  <c r="AH37" s="1"/>
  <c r="T37"/>
  <c r="N37"/>
  <c r="K37"/>
  <c r="AY36"/>
  <c r="AR36"/>
  <c r="AK36"/>
  <c r="AI36"/>
  <c r="AG36"/>
  <c r="AF36"/>
  <c r="AC36"/>
  <c r="AJ36" s="1"/>
  <c r="Z36"/>
  <c r="W36"/>
  <c r="AH36" s="1"/>
  <c r="T36"/>
  <c r="N36"/>
  <c r="K36"/>
  <c r="AY35"/>
  <c r="AR35"/>
  <c r="AK35"/>
  <c r="AI35"/>
  <c r="AG35"/>
  <c r="AF35"/>
  <c r="AC35"/>
  <c r="AJ35" s="1"/>
  <c r="Z35"/>
  <c r="W35"/>
  <c r="AH35" s="1"/>
  <c r="T35"/>
  <c r="N35"/>
  <c r="K35"/>
  <c r="AY34"/>
  <c r="AR34"/>
  <c r="AK34"/>
  <c r="AI34"/>
  <c r="AG34"/>
  <c r="AF34"/>
  <c r="AC34"/>
  <c r="AJ34" s="1"/>
  <c r="Z34"/>
  <c r="W34"/>
  <c r="AH34" s="1"/>
  <c r="T34"/>
  <c r="N34"/>
  <c r="K34"/>
  <c r="AY33"/>
  <c r="AR33"/>
  <c r="AK33"/>
  <c r="AI33"/>
  <c r="AG33"/>
  <c r="AF33"/>
  <c r="AC33"/>
  <c r="AJ33" s="1"/>
  <c r="Z33"/>
  <c r="W33"/>
  <c r="AH33" s="1"/>
  <c r="T33"/>
  <c r="N33"/>
  <c r="K33"/>
  <c r="AY32"/>
  <c r="AR32"/>
  <c r="AK32"/>
  <c r="AI32"/>
  <c r="AG32"/>
  <c r="AF32"/>
  <c r="AC32"/>
  <c r="AJ32" s="1"/>
  <c r="Z32"/>
  <c r="W32"/>
  <c r="AH32" s="1"/>
  <c r="T32"/>
  <c r="N32"/>
  <c r="K32"/>
  <c r="AY31"/>
  <c r="AR31"/>
  <c r="AK31"/>
  <c r="AI31"/>
  <c r="AG31"/>
  <c r="AF31"/>
  <c r="AC31"/>
  <c r="AJ31" s="1"/>
  <c r="Z31"/>
  <c r="W31"/>
  <c r="AH31" s="1"/>
  <c r="T31"/>
  <c r="N31"/>
  <c r="K31"/>
  <c r="AY30"/>
  <c r="AR30"/>
  <c r="AK30"/>
  <c r="AI30"/>
  <c r="AG30"/>
  <c r="AF30"/>
  <c r="AC30"/>
  <c r="AJ30" s="1"/>
  <c r="Z30"/>
  <c r="W30"/>
  <c r="AH30" s="1"/>
  <c r="T30"/>
  <c r="N30"/>
  <c r="K30"/>
  <c r="AY29"/>
  <c r="AR29"/>
  <c r="AK29"/>
  <c r="AI29"/>
  <c r="AG29"/>
  <c r="AF29"/>
  <c r="AC29"/>
  <c r="AJ29" s="1"/>
  <c r="Z29"/>
  <c r="W29"/>
  <c r="AH29" s="1"/>
  <c r="T29"/>
  <c r="N29"/>
  <c r="K29"/>
  <c r="AY28"/>
  <c r="AR28"/>
  <c r="AK28"/>
  <c r="AI28"/>
  <c r="AG28"/>
  <c r="AF28"/>
  <c r="AC28"/>
  <c r="AJ28" s="1"/>
  <c r="Z28"/>
  <c r="W28"/>
  <c r="AH28" s="1"/>
  <c r="T28"/>
  <c r="N28"/>
  <c r="K28"/>
  <c r="AY27"/>
  <c r="AR27"/>
  <c r="AK27"/>
  <c r="AI27"/>
  <c r="AG27"/>
  <c r="AF27"/>
  <c r="AC27"/>
  <c r="AJ27" s="1"/>
  <c r="Z27"/>
  <c r="W27"/>
  <c r="AH27" s="1"/>
  <c r="T27"/>
  <c r="N27"/>
  <c r="K27"/>
  <c r="AY26"/>
  <c r="AR26"/>
  <c r="AK26"/>
  <c r="AI26"/>
  <c r="AG26"/>
  <c r="AF26"/>
  <c r="AC26"/>
  <c r="AJ26" s="1"/>
  <c r="Z26"/>
  <c r="W26"/>
  <c r="AH26" s="1"/>
  <c r="T26"/>
  <c r="N26"/>
  <c r="K26"/>
  <c r="AY25"/>
  <c r="AR25"/>
  <c r="AK25"/>
  <c r="AI25"/>
  <c r="AG25"/>
  <c r="AF25"/>
  <c r="AC25"/>
  <c r="AJ25" s="1"/>
  <c r="Z25"/>
  <c r="W25"/>
  <c r="AH25" s="1"/>
  <c r="T25"/>
  <c r="N25"/>
  <c r="K25"/>
  <c r="AY24"/>
  <c r="AR24"/>
  <c r="AK24"/>
  <c r="AI24"/>
  <c r="AG24"/>
  <c r="AF24"/>
  <c r="AC24"/>
  <c r="AJ24" s="1"/>
  <c r="Z24"/>
  <c r="W24"/>
  <c r="AH24" s="1"/>
  <c r="T24"/>
  <c r="N24"/>
  <c r="K24"/>
  <c r="AY23"/>
  <c r="AR23"/>
  <c r="AK23"/>
  <c r="AI23"/>
  <c r="AG23"/>
  <c r="AF23"/>
  <c r="AC23"/>
  <c r="AJ23" s="1"/>
  <c r="Z23"/>
  <c r="W23"/>
  <c r="AH23" s="1"/>
  <c r="T23"/>
  <c r="N23"/>
  <c r="K23"/>
  <c r="AY22"/>
  <c r="AR22"/>
  <c r="AK22"/>
  <c r="AI22"/>
  <c r="AG22"/>
  <c r="AF22"/>
  <c r="AC22"/>
  <c r="AJ22" s="1"/>
  <c r="Z22"/>
  <c r="W22"/>
  <c r="AH22" s="1"/>
  <c r="T22"/>
  <c r="N22"/>
  <c r="K22"/>
  <c r="AY21"/>
  <c r="AR21"/>
  <c r="AK21"/>
  <c r="AI21"/>
  <c r="AG21"/>
  <c r="AF21"/>
  <c r="AC21"/>
  <c r="AJ21" s="1"/>
  <c r="Z21"/>
  <c r="W21"/>
  <c r="AH21" s="1"/>
  <c r="T21"/>
  <c r="N21"/>
  <c r="K21"/>
  <c r="AY20"/>
  <c r="AR20"/>
  <c r="AK20"/>
  <c r="AI20"/>
  <c r="AG20"/>
  <c r="AF20"/>
  <c r="AC20"/>
  <c r="AJ20" s="1"/>
  <c r="Z20"/>
  <c r="W20"/>
  <c r="AH20" s="1"/>
  <c r="T20"/>
  <c r="N20"/>
  <c r="K20"/>
  <c r="AY19"/>
  <c r="AR19"/>
  <c r="AK19"/>
  <c r="AI19"/>
  <c r="AG19"/>
  <c r="AF19"/>
  <c r="AC19"/>
  <c r="AJ19" s="1"/>
  <c r="Z19"/>
  <c r="W19"/>
  <c r="AH19" s="1"/>
  <c r="T19"/>
  <c r="N19"/>
  <c r="K19"/>
  <c r="AY18"/>
  <c r="AR18"/>
  <c r="AK18"/>
  <c r="AI18"/>
  <c r="AG18"/>
  <c r="AF18"/>
  <c r="AC18"/>
  <c r="AJ18" s="1"/>
  <c r="Z18"/>
  <c r="W18"/>
  <c r="AH18" s="1"/>
  <c r="T18"/>
  <c r="N18"/>
  <c r="K18"/>
  <c r="AY17"/>
  <c r="AR17"/>
  <c r="AK17"/>
  <c r="AI17"/>
  <c r="AG17"/>
  <c r="AF17"/>
  <c r="AC17"/>
  <c r="AJ17" s="1"/>
  <c r="Z17"/>
  <c r="W17"/>
  <c r="AH17" s="1"/>
  <c r="T17"/>
  <c r="N17"/>
  <c r="K17"/>
  <c r="AY16"/>
  <c r="AR16"/>
  <c r="AK16"/>
  <c r="AI16"/>
  <c r="AG16"/>
  <c r="AF16"/>
  <c r="AC16"/>
  <c r="AJ16" s="1"/>
  <c r="Z16"/>
  <c r="W16"/>
  <c r="AH16" s="1"/>
  <c r="T16"/>
  <c r="N16"/>
  <c r="K16"/>
  <c r="AY15"/>
  <c r="AR15"/>
  <c r="AK15"/>
  <c r="AI15"/>
  <c r="AG15"/>
  <c r="AF15"/>
  <c r="AC15"/>
  <c r="AJ15" s="1"/>
  <c r="Z15"/>
  <c r="W15"/>
  <c r="AH15" s="1"/>
  <c r="T15"/>
  <c r="N15"/>
  <c r="K15"/>
  <c r="AY14"/>
  <c r="AR14"/>
  <c r="AK14"/>
  <c r="AI14"/>
  <c r="AG14"/>
  <c r="AF14"/>
  <c r="AC14"/>
  <c r="AJ14" s="1"/>
  <c r="Z14"/>
  <c r="W14"/>
  <c r="AH14" s="1"/>
  <c r="T14"/>
  <c r="N14"/>
  <c r="K14"/>
  <c r="AY13"/>
  <c r="AR13"/>
  <c r="AK13"/>
  <c r="AI13"/>
  <c r="AG13"/>
  <c r="AF13"/>
  <c r="AC13"/>
  <c r="AJ13" s="1"/>
  <c r="Z13"/>
  <c r="W13"/>
  <c r="AH13" s="1"/>
  <c r="T13"/>
  <c r="N13"/>
  <c r="K13"/>
  <c r="AY12"/>
  <c r="AR12"/>
  <c r="AK12"/>
  <c r="AI12"/>
  <c r="AG12"/>
  <c r="AF12"/>
  <c r="AC12"/>
  <c r="AJ12" s="1"/>
  <c r="Z12"/>
  <c r="W12"/>
  <c r="AH12" s="1"/>
  <c r="T12"/>
  <c r="N12"/>
  <c r="K12"/>
  <c r="AY11"/>
  <c r="AR11"/>
  <c r="AK11"/>
  <c r="AI11"/>
  <c r="AG11"/>
  <c r="AF11"/>
  <c r="AC11"/>
  <c r="AJ11" s="1"/>
  <c r="Z11"/>
  <c r="W11"/>
  <c r="AH11" s="1"/>
  <c r="T11"/>
  <c r="N11"/>
  <c r="K11"/>
  <c r="I55" i="3"/>
  <c r="AY50"/>
  <c r="AR50"/>
  <c r="AK50"/>
  <c r="AI50"/>
  <c r="AG50"/>
  <c r="AF50"/>
  <c r="AC50"/>
  <c r="AJ50" s="1"/>
  <c r="Z50"/>
  <c r="W50"/>
  <c r="AH50" s="1"/>
  <c r="T50"/>
  <c r="N50"/>
  <c r="K50"/>
  <c r="J50"/>
  <c r="I50"/>
  <c r="AY49"/>
  <c r="AR49"/>
  <c r="AK49"/>
  <c r="AI49"/>
  <c r="AG49"/>
  <c r="AF49"/>
  <c r="AC49"/>
  <c r="AJ49" s="1"/>
  <c r="Z49"/>
  <c r="W49"/>
  <c r="AH49" s="1"/>
  <c r="T49"/>
  <c r="N49"/>
  <c r="K49"/>
  <c r="J49"/>
  <c r="I49"/>
  <c r="AY48"/>
  <c r="AR48"/>
  <c r="AK48"/>
  <c r="AI48"/>
  <c r="AG48"/>
  <c r="AF48"/>
  <c r="AC48"/>
  <c r="AJ48" s="1"/>
  <c r="Z48"/>
  <c r="W48"/>
  <c r="AH48" s="1"/>
  <c r="T48"/>
  <c r="N48"/>
  <c r="K48"/>
  <c r="J48"/>
  <c r="I48"/>
  <c r="AY47"/>
  <c r="AR47"/>
  <c r="AK47"/>
  <c r="AI47"/>
  <c r="AG47"/>
  <c r="AF47"/>
  <c r="AC47"/>
  <c r="AJ47" s="1"/>
  <c r="Z47"/>
  <c r="W47"/>
  <c r="AH47" s="1"/>
  <c r="T47"/>
  <c r="N47"/>
  <c r="K47"/>
  <c r="J47"/>
  <c r="I47"/>
  <c r="AY46"/>
  <c r="AR46"/>
  <c r="AK46"/>
  <c r="AI46"/>
  <c r="AG46"/>
  <c r="AF46"/>
  <c r="AC46"/>
  <c r="AJ46" s="1"/>
  <c r="Z46"/>
  <c r="W46"/>
  <c r="AH46" s="1"/>
  <c r="T46"/>
  <c r="N46"/>
  <c r="K46"/>
  <c r="AY45"/>
  <c r="AR45"/>
  <c r="AK45"/>
  <c r="AI45"/>
  <c r="AG45"/>
  <c r="AF45"/>
  <c r="AC45"/>
  <c r="AJ45" s="1"/>
  <c r="Z45"/>
  <c r="W45"/>
  <c r="AH45" s="1"/>
  <c r="T45"/>
  <c r="N45"/>
  <c r="K45"/>
  <c r="AY44"/>
  <c r="AR44"/>
  <c r="AK44"/>
  <c r="AI44"/>
  <c r="AG44"/>
  <c r="AF44"/>
  <c r="AC44"/>
  <c r="AJ44" s="1"/>
  <c r="Z44"/>
  <c r="W44"/>
  <c r="AH44" s="1"/>
  <c r="T44"/>
  <c r="N44"/>
  <c r="K44"/>
  <c r="AY43"/>
  <c r="AR43"/>
  <c r="AK43"/>
  <c r="AI43"/>
  <c r="AG43"/>
  <c r="AF43"/>
  <c r="AC43"/>
  <c r="AJ43" s="1"/>
  <c r="Z43"/>
  <c r="W43"/>
  <c r="AH43" s="1"/>
  <c r="T43"/>
  <c r="N43"/>
  <c r="K43"/>
  <c r="AY42"/>
  <c r="AR42"/>
  <c r="AK42"/>
  <c r="AI42"/>
  <c r="AG42"/>
  <c r="AF42"/>
  <c r="AC42"/>
  <c r="AJ42" s="1"/>
  <c r="Z42"/>
  <c r="W42"/>
  <c r="AH42" s="1"/>
  <c r="T42"/>
  <c r="N42"/>
  <c r="K42"/>
  <c r="AY41"/>
  <c r="AR41"/>
  <c r="AK41"/>
  <c r="AI41"/>
  <c r="AG41"/>
  <c r="AF41"/>
  <c r="AC41"/>
  <c r="AJ41" s="1"/>
  <c r="Z41"/>
  <c r="W41"/>
  <c r="AH41" s="1"/>
  <c r="T41"/>
  <c r="N41"/>
  <c r="K41"/>
  <c r="AY40"/>
  <c r="AR40"/>
  <c r="AK40"/>
  <c r="AI40"/>
  <c r="AG40"/>
  <c r="AF40"/>
  <c r="AC40"/>
  <c r="AJ40" s="1"/>
  <c r="Z40"/>
  <c r="W40"/>
  <c r="AH40" s="1"/>
  <c r="T40"/>
  <c r="N40"/>
  <c r="K40"/>
  <c r="AY39"/>
  <c r="AR39"/>
  <c r="AK39"/>
  <c r="AI39"/>
  <c r="AG39"/>
  <c r="AF39"/>
  <c r="AC39"/>
  <c r="AJ39" s="1"/>
  <c r="Z39"/>
  <c r="W39"/>
  <c r="AH39" s="1"/>
  <c r="T39"/>
  <c r="N39"/>
  <c r="K39"/>
  <c r="AY38"/>
  <c r="AR38"/>
  <c r="AK38"/>
  <c r="AI38"/>
  <c r="AG38"/>
  <c r="AF38"/>
  <c r="AC38"/>
  <c r="AJ38" s="1"/>
  <c r="Z38"/>
  <c r="W38"/>
  <c r="AH38" s="1"/>
  <c r="T38"/>
  <c r="N38"/>
  <c r="K38"/>
  <c r="AY37"/>
  <c r="AR37"/>
  <c r="AK37"/>
  <c r="AI37"/>
  <c r="AG37"/>
  <c r="AF37"/>
  <c r="AC37"/>
  <c r="AJ37" s="1"/>
  <c r="Z37"/>
  <c r="W37"/>
  <c r="AH37" s="1"/>
  <c r="T37"/>
  <c r="N37"/>
  <c r="K37"/>
  <c r="AY36"/>
  <c r="AR36"/>
  <c r="AK36"/>
  <c r="AI36"/>
  <c r="AG36"/>
  <c r="AF36"/>
  <c r="AC36"/>
  <c r="AJ36" s="1"/>
  <c r="Z36"/>
  <c r="W36"/>
  <c r="AH36" s="1"/>
  <c r="T36"/>
  <c r="N36"/>
  <c r="K36"/>
  <c r="AY35"/>
  <c r="AR35"/>
  <c r="AK35"/>
  <c r="AI35"/>
  <c r="AG35"/>
  <c r="AF35"/>
  <c r="AC35"/>
  <c r="AJ35" s="1"/>
  <c r="Z35"/>
  <c r="W35"/>
  <c r="AH35" s="1"/>
  <c r="T35"/>
  <c r="N35"/>
  <c r="K35"/>
  <c r="AY34"/>
  <c r="AR34"/>
  <c r="AK34"/>
  <c r="AI34"/>
  <c r="AG34"/>
  <c r="AF34"/>
  <c r="AC34"/>
  <c r="AJ34" s="1"/>
  <c r="Z34"/>
  <c r="W34"/>
  <c r="AH34" s="1"/>
  <c r="T34"/>
  <c r="N34"/>
  <c r="K34"/>
  <c r="AY33"/>
  <c r="AR33"/>
  <c r="AK33"/>
  <c r="AI33"/>
  <c r="AG33"/>
  <c r="AF33"/>
  <c r="AC33"/>
  <c r="AJ33" s="1"/>
  <c r="Z33"/>
  <c r="W33"/>
  <c r="AH33" s="1"/>
  <c r="T33"/>
  <c r="N33"/>
  <c r="K33"/>
  <c r="AY32"/>
  <c r="AR32"/>
  <c r="AK32"/>
  <c r="AI32"/>
  <c r="AG32"/>
  <c r="AF32"/>
  <c r="AC32"/>
  <c r="AJ32" s="1"/>
  <c r="Z32"/>
  <c r="W32"/>
  <c r="AH32" s="1"/>
  <c r="T32"/>
  <c r="N32"/>
  <c r="K32"/>
  <c r="AY31"/>
  <c r="AR31"/>
  <c r="AK31"/>
  <c r="AI31"/>
  <c r="AG31"/>
  <c r="AF31"/>
  <c r="AC31"/>
  <c r="AJ31" s="1"/>
  <c r="Z31"/>
  <c r="W31"/>
  <c r="AH31" s="1"/>
  <c r="T31"/>
  <c r="N31"/>
  <c r="K31"/>
  <c r="AY30"/>
  <c r="AR30"/>
  <c r="AK30"/>
  <c r="AI30"/>
  <c r="AG30"/>
  <c r="AF30"/>
  <c r="AC30"/>
  <c r="AJ30" s="1"/>
  <c r="Z30"/>
  <c r="W30"/>
  <c r="AH30" s="1"/>
  <c r="T30"/>
  <c r="N30"/>
  <c r="K30"/>
  <c r="AY29"/>
  <c r="AR29"/>
  <c r="AK29"/>
  <c r="AI29"/>
  <c r="AG29"/>
  <c r="AF29"/>
  <c r="AC29"/>
  <c r="AJ29" s="1"/>
  <c r="Z29"/>
  <c r="W29"/>
  <c r="AH29" s="1"/>
  <c r="T29"/>
  <c r="N29"/>
  <c r="K29"/>
  <c r="AY28"/>
  <c r="AR28"/>
  <c r="AK28"/>
  <c r="AI28"/>
  <c r="AG28"/>
  <c r="AF28"/>
  <c r="AC28"/>
  <c r="AJ28" s="1"/>
  <c r="Z28"/>
  <c r="W28"/>
  <c r="AH28" s="1"/>
  <c r="T28"/>
  <c r="N28"/>
  <c r="K28"/>
  <c r="AY27"/>
  <c r="AR27"/>
  <c r="AK27"/>
  <c r="AI27"/>
  <c r="AG27"/>
  <c r="AF27"/>
  <c r="AC27"/>
  <c r="AJ27" s="1"/>
  <c r="Z27"/>
  <c r="W27"/>
  <c r="AH27" s="1"/>
  <c r="T27"/>
  <c r="N27"/>
  <c r="K27"/>
  <c r="AY26"/>
  <c r="AR26"/>
  <c r="AK26"/>
  <c r="AI26"/>
  <c r="AG26"/>
  <c r="AF26"/>
  <c r="AC26"/>
  <c r="AJ26" s="1"/>
  <c r="Z26"/>
  <c r="W26"/>
  <c r="AH26" s="1"/>
  <c r="T26"/>
  <c r="N26"/>
  <c r="K26"/>
  <c r="AY25"/>
  <c r="AR25"/>
  <c r="AK25"/>
  <c r="AI25"/>
  <c r="AG25"/>
  <c r="AF25"/>
  <c r="AC25"/>
  <c r="AJ25" s="1"/>
  <c r="Z25"/>
  <c r="W25"/>
  <c r="AH25" s="1"/>
  <c r="T25"/>
  <c r="N25"/>
  <c r="K25"/>
  <c r="AY24"/>
  <c r="AR24"/>
  <c r="AK24"/>
  <c r="AI24"/>
  <c r="AG24"/>
  <c r="AF24"/>
  <c r="AC24"/>
  <c r="AJ24" s="1"/>
  <c r="Z24"/>
  <c r="W24"/>
  <c r="AH24" s="1"/>
  <c r="T24"/>
  <c r="N24"/>
  <c r="K24"/>
  <c r="AY23"/>
  <c r="AR23"/>
  <c r="AK23"/>
  <c r="AI23"/>
  <c r="AG23"/>
  <c r="AF23"/>
  <c r="AC23"/>
  <c r="AJ23" s="1"/>
  <c r="Z23"/>
  <c r="W23"/>
  <c r="AH23" s="1"/>
  <c r="T23"/>
  <c r="N23"/>
  <c r="K23"/>
  <c r="AY22"/>
  <c r="AR22"/>
  <c r="AK22"/>
  <c r="AI22"/>
  <c r="AG22"/>
  <c r="AF22"/>
  <c r="AC22"/>
  <c r="AJ22" s="1"/>
  <c r="Z22"/>
  <c r="W22"/>
  <c r="AH22" s="1"/>
  <c r="T22"/>
  <c r="N22"/>
  <c r="K22"/>
  <c r="AY21"/>
  <c r="AR21"/>
  <c r="AK21"/>
  <c r="AI21"/>
  <c r="AG21"/>
  <c r="AF21"/>
  <c r="AC21"/>
  <c r="AJ21" s="1"/>
  <c r="Z21"/>
  <c r="W21"/>
  <c r="AH21" s="1"/>
  <c r="T21"/>
  <c r="N21"/>
  <c r="K21"/>
  <c r="AY20"/>
  <c r="AR20"/>
  <c r="AK20"/>
  <c r="AI20"/>
  <c r="AG20"/>
  <c r="AF20"/>
  <c r="AC20"/>
  <c r="AJ20" s="1"/>
  <c r="Z20"/>
  <c r="W20"/>
  <c r="AH20" s="1"/>
  <c r="T20"/>
  <c r="N20"/>
  <c r="K20"/>
  <c r="AY19"/>
  <c r="AR19"/>
  <c r="AK19"/>
  <c r="AI19"/>
  <c r="AG19"/>
  <c r="AF19"/>
  <c r="AC19"/>
  <c r="AJ19" s="1"/>
  <c r="Z19"/>
  <c r="W19"/>
  <c r="AH19" s="1"/>
  <c r="T19"/>
  <c r="N19"/>
  <c r="K19"/>
  <c r="AY18"/>
  <c r="AR18"/>
  <c r="AK18"/>
  <c r="AI18"/>
  <c r="AG18"/>
  <c r="AF18"/>
  <c r="AC18"/>
  <c r="AJ18" s="1"/>
  <c r="Z18"/>
  <c r="W18"/>
  <c r="AH18" s="1"/>
  <c r="T18"/>
  <c r="N18"/>
  <c r="K18"/>
  <c r="AY17"/>
  <c r="AR17"/>
  <c r="AK17"/>
  <c r="AI17"/>
  <c r="AG17"/>
  <c r="AF17"/>
  <c r="AC17"/>
  <c r="AJ17" s="1"/>
  <c r="Z17"/>
  <c r="W17"/>
  <c r="AH17" s="1"/>
  <c r="T17"/>
  <c r="N17"/>
  <c r="K17"/>
  <c r="AY16"/>
  <c r="AR16"/>
  <c r="AK16"/>
  <c r="AI16"/>
  <c r="AG16"/>
  <c r="AF16"/>
  <c r="AC16"/>
  <c r="AJ16" s="1"/>
  <c r="Z16"/>
  <c r="W16"/>
  <c r="AH16" s="1"/>
  <c r="T16"/>
  <c r="N16"/>
  <c r="K16"/>
  <c r="AY15"/>
  <c r="AR15"/>
  <c r="AK15"/>
  <c r="AI15"/>
  <c r="AG15"/>
  <c r="AF15"/>
  <c r="AC15"/>
  <c r="AJ15" s="1"/>
  <c r="Z15"/>
  <c r="W15"/>
  <c r="AH15" s="1"/>
  <c r="T15"/>
  <c r="N15"/>
  <c r="K15"/>
  <c r="AY14"/>
  <c r="AR14"/>
  <c r="AK14"/>
  <c r="AI14"/>
  <c r="AG14"/>
  <c r="AF14"/>
  <c r="AC14"/>
  <c r="AJ14" s="1"/>
  <c r="Z14"/>
  <c r="W14"/>
  <c r="AH14" s="1"/>
  <c r="T14"/>
  <c r="N14"/>
  <c r="K14"/>
  <c r="AY13"/>
  <c r="AR13"/>
  <c r="AK13"/>
  <c r="AI13"/>
  <c r="AG13"/>
  <c r="AF13"/>
  <c r="AC13"/>
  <c r="AJ13" s="1"/>
  <c r="Z13"/>
  <c r="W13"/>
  <c r="AH13" s="1"/>
  <c r="T13"/>
  <c r="N13"/>
  <c r="K13"/>
  <c r="AY12"/>
  <c r="AR12"/>
  <c r="AJ12"/>
  <c r="AH12"/>
  <c r="AF12"/>
  <c r="AK12" s="1"/>
  <c r="AC12"/>
  <c r="Z12"/>
  <c r="AI12" s="1"/>
  <c r="W12"/>
  <c r="T12"/>
  <c r="AG12" s="1"/>
  <c r="AL12" s="1"/>
  <c r="N12"/>
  <c r="K12"/>
  <c r="AY11"/>
  <c r="AR11"/>
  <c r="AJ11"/>
  <c r="AH11"/>
  <c r="AF11"/>
  <c r="AK11" s="1"/>
  <c r="AC11"/>
  <c r="Z11"/>
  <c r="AI11" s="1"/>
  <c r="W11"/>
  <c r="T11"/>
  <c r="AG11" s="1"/>
  <c r="AL11" s="1"/>
  <c r="N11"/>
  <c r="K11"/>
  <c r="I55" i="2"/>
  <c r="AY50"/>
  <c r="AR50"/>
  <c r="AJ50"/>
  <c r="AH50"/>
  <c r="AF50"/>
  <c r="AK50" s="1"/>
  <c r="AC50"/>
  <c r="Z50"/>
  <c r="AI50" s="1"/>
  <c r="W50"/>
  <c r="T50"/>
  <c r="AG50" s="1"/>
  <c r="AL50" s="1"/>
  <c r="N50"/>
  <c r="K50"/>
  <c r="J50"/>
  <c r="I50"/>
  <c r="AY49"/>
  <c r="AR49"/>
  <c r="AJ49"/>
  <c r="AH49"/>
  <c r="AF49"/>
  <c r="AK49" s="1"/>
  <c r="AC49"/>
  <c r="Z49"/>
  <c r="AI49" s="1"/>
  <c r="W49"/>
  <c r="T49"/>
  <c r="AG49" s="1"/>
  <c r="AL49" s="1"/>
  <c r="N49"/>
  <c r="K49"/>
  <c r="J49"/>
  <c r="I49"/>
  <c r="AY48"/>
  <c r="AR48"/>
  <c r="AJ48"/>
  <c r="AH48"/>
  <c r="AF48"/>
  <c r="AK48" s="1"/>
  <c r="AC48"/>
  <c r="Z48"/>
  <c r="AI48" s="1"/>
  <c r="W48"/>
  <c r="T48"/>
  <c r="AG48" s="1"/>
  <c r="AL48" s="1"/>
  <c r="N48"/>
  <c r="K48"/>
  <c r="AY47"/>
  <c r="AR47"/>
  <c r="AJ47"/>
  <c r="AH47"/>
  <c r="AF47"/>
  <c r="AK47" s="1"/>
  <c r="AC47"/>
  <c r="Z47"/>
  <c r="AI47" s="1"/>
  <c r="W47"/>
  <c r="T47"/>
  <c r="AG47" s="1"/>
  <c r="AL47" s="1"/>
  <c r="N47"/>
  <c r="K47"/>
  <c r="AY46"/>
  <c r="AR46"/>
  <c r="AJ46"/>
  <c r="AH46"/>
  <c r="AF46"/>
  <c r="AK46" s="1"/>
  <c r="AC46"/>
  <c r="Z46"/>
  <c r="AI46" s="1"/>
  <c r="W46"/>
  <c r="T46"/>
  <c r="AG46" s="1"/>
  <c r="AL46" s="1"/>
  <c r="N46"/>
  <c r="K46"/>
  <c r="AY45"/>
  <c r="AR45"/>
  <c r="AJ45"/>
  <c r="AH45"/>
  <c r="AF45"/>
  <c r="AK45" s="1"/>
  <c r="AC45"/>
  <c r="Z45"/>
  <c r="AI45" s="1"/>
  <c r="W45"/>
  <c r="T45"/>
  <c r="AG45" s="1"/>
  <c r="AL45" s="1"/>
  <c r="N45"/>
  <c r="K45"/>
  <c r="AY44"/>
  <c r="AR44"/>
  <c r="AJ44"/>
  <c r="AH44"/>
  <c r="AF44"/>
  <c r="AK44" s="1"/>
  <c r="AC44"/>
  <c r="Z44"/>
  <c r="AI44" s="1"/>
  <c r="W44"/>
  <c r="T44"/>
  <c r="AG44" s="1"/>
  <c r="AL44" s="1"/>
  <c r="N44"/>
  <c r="K44"/>
  <c r="AY43"/>
  <c r="AR43"/>
  <c r="AJ43"/>
  <c r="AH43"/>
  <c r="AF43"/>
  <c r="AK43" s="1"/>
  <c r="AC43"/>
  <c r="Z43"/>
  <c r="AI43" s="1"/>
  <c r="W43"/>
  <c r="T43"/>
  <c r="AG43" s="1"/>
  <c r="AL43" s="1"/>
  <c r="N43"/>
  <c r="K43"/>
  <c r="AY42"/>
  <c r="AR42"/>
  <c r="AJ42"/>
  <c r="AH42"/>
  <c r="AF42"/>
  <c r="AK42" s="1"/>
  <c r="AC42"/>
  <c r="Z42"/>
  <c r="AI42" s="1"/>
  <c r="W42"/>
  <c r="T42"/>
  <c r="AG42" s="1"/>
  <c r="AL42" s="1"/>
  <c r="N42"/>
  <c r="K42"/>
  <c r="AY41"/>
  <c r="AR41"/>
  <c r="AJ41"/>
  <c r="AH41"/>
  <c r="AF41"/>
  <c r="AK41" s="1"/>
  <c r="AC41"/>
  <c r="Z41"/>
  <c r="AI41" s="1"/>
  <c r="W41"/>
  <c r="T41"/>
  <c r="AG41" s="1"/>
  <c r="AL41" s="1"/>
  <c r="N41"/>
  <c r="K41"/>
  <c r="AY40"/>
  <c r="AR40"/>
  <c r="AJ40"/>
  <c r="AH40"/>
  <c r="AF40"/>
  <c r="AK40" s="1"/>
  <c r="AC40"/>
  <c r="Z40"/>
  <c r="AI40" s="1"/>
  <c r="W40"/>
  <c r="T40"/>
  <c r="AG40" s="1"/>
  <c r="AL40" s="1"/>
  <c r="N40"/>
  <c r="K40"/>
  <c r="AY39"/>
  <c r="AR39"/>
  <c r="AJ39"/>
  <c r="AH39"/>
  <c r="AF39"/>
  <c r="AK39" s="1"/>
  <c r="AC39"/>
  <c r="Z39"/>
  <c r="AI39" s="1"/>
  <c r="W39"/>
  <c r="T39"/>
  <c r="AG39" s="1"/>
  <c r="AL39" s="1"/>
  <c r="N39"/>
  <c r="K39"/>
  <c r="AY38"/>
  <c r="AR38"/>
  <c r="AJ38"/>
  <c r="AH38"/>
  <c r="AF38"/>
  <c r="AK38" s="1"/>
  <c r="AC38"/>
  <c r="Z38"/>
  <c r="AI38" s="1"/>
  <c r="W38"/>
  <c r="T38"/>
  <c r="AG38" s="1"/>
  <c r="AL38" s="1"/>
  <c r="N38"/>
  <c r="K38"/>
  <c r="AY37"/>
  <c r="AR37"/>
  <c r="AJ37"/>
  <c r="AH37"/>
  <c r="AF37"/>
  <c r="AK37" s="1"/>
  <c r="AC37"/>
  <c r="Z37"/>
  <c r="AI37" s="1"/>
  <c r="W37"/>
  <c r="T37"/>
  <c r="AG37" s="1"/>
  <c r="AL37" s="1"/>
  <c r="N37"/>
  <c r="K37"/>
  <c r="AY36"/>
  <c r="AR36"/>
  <c r="AJ36"/>
  <c r="AH36"/>
  <c r="AF36"/>
  <c r="AK36" s="1"/>
  <c r="AC36"/>
  <c r="Z36"/>
  <c r="AI36" s="1"/>
  <c r="W36"/>
  <c r="T36"/>
  <c r="AG36" s="1"/>
  <c r="AL36" s="1"/>
  <c r="N36"/>
  <c r="K36"/>
  <c r="AY35"/>
  <c r="AR35"/>
  <c r="AJ35"/>
  <c r="AH35"/>
  <c r="AF35"/>
  <c r="AK35" s="1"/>
  <c r="AC35"/>
  <c r="Z35"/>
  <c r="AI35" s="1"/>
  <c r="W35"/>
  <c r="T35"/>
  <c r="AG35" s="1"/>
  <c r="AL35" s="1"/>
  <c r="N35"/>
  <c r="K35"/>
  <c r="AY34"/>
  <c r="AR34"/>
  <c r="AJ34"/>
  <c r="AH34"/>
  <c r="AF34"/>
  <c r="AK34" s="1"/>
  <c r="AC34"/>
  <c r="Z34"/>
  <c r="AI34" s="1"/>
  <c r="W34"/>
  <c r="T34"/>
  <c r="AG34" s="1"/>
  <c r="AL34" s="1"/>
  <c r="N34"/>
  <c r="K34"/>
  <c r="AY33"/>
  <c r="AR33"/>
  <c r="AJ33"/>
  <c r="AH33"/>
  <c r="AF33"/>
  <c r="AK33" s="1"/>
  <c r="AC33"/>
  <c r="Z33"/>
  <c r="AI33" s="1"/>
  <c r="W33"/>
  <c r="T33"/>
  <c r="AG33" s="1"/>
  <c r="AL33" s="1"/>
  <c r="N33"/>
  <c r="K33"/>
  <c r="AY32"/>
  <c r="AR32"/>
  <c r="AJ32"/>
  <c r="AH32"/>
  <c r="AF32"/>
  <c r="AK32" s="1"/>
  <c r="AC32"/>
  <c r="Z32"/>
  <c r="AI32" s="1"/>
  <c r="W32"/>
  <c r="T32"/>
  <c r="AG32" s="1"/>
  <c r="AL32" s="1"/>
  <c r="N32"/>
  <c r="K32"/>
  <c r="AY31"/>
  <c r="AR31"/>
  <c r="AJ31"/>
  <c r="AH31"/>
  <c r="AF31"/>
  <c r="AK31" s="1"/>
  <c r="AC31"/>
  <c r="Z31"/>
  <c r="AI31" s="1"/>
  <c r="W31"/>
  <c r="T31"/>
  <c r="AG31" s="1"/>
  <c r="AL31" s="1"/>
  <c r="N31"/>
  <c r="K31"/>
  <c r="AY30"/>
  <c r="AR30"/>
  <c r="AJ30"/>
  <c r="AH30"/>
  <c r="AF30"/>
  <c r="AK30" s="1"/>
  <c r="AC30"/>
  <c r="Z30"/>
  <c r="AI30" s="1"/>
  <c r="W30"/>
  <c r="T30"/>
  <c r="AG30" s="1"/>
  <c r="AL30" s="1"/>
  <c r="N30"/>
  <c r="K30"/>
  <c r="AY29"/>
  <c r="AR29"/>
  <c r="AJ29"/>
  <c r="AH29"/>
  <c r="AF29"/>
  <c r="AK29" s="1"/>
  <c r="AC29"/>
  <c r="Z29"/>
  <c r="AI29" s="1"/>
  <c r="W29"/>
  <c r="T29"/>
  <c r="AG29" s="1"/>
  <c r="AL29" s="1"/>
  <c r="N29"/>
  <c r="K29"/>
  <c r="AY28"/>
  <c r="AR28"/>
  <c r="AJ28"/>
  <c r="AH28"/>
  <c r="AF28"/>
  <c r="AK28" s="1"/>
  <c r="AC28"/>
  <c r="Z28"/>
  <c r="AI28" s="1"/>
  <c r="W28"/>
  <c r="T28"/>
  <c r="AG28" s="1"/>
  <c r="AL28" s="1"/>
  <c r="N28"/>
  <c r="K28"/>
  <c r="AY27"/>
  <c r="AR27"/>
  <c r="AJ27"/>
  <c r="AH27"/>
  <c r="AF27"/>
  <c r="AK27" s="1"/>
  <c r="AC27"/>
  <c r="Z27"/>
  <c r="AI27" s="1"/>
  <c r="W27"/>
  <c r="T27"/>
  <c r="AG27" s="1"/>
  <c r="AL27" s="1"/>
  <c r="N27"/>
  <c r="K27"/>
  <c r="AY26"/>
  <c r="AR26"/>
  <c r="AJ26"/>
  <c r="AH26"/>
  <c r="AF26"/>
  <c r="AK26" s="1"/>
  <c r="AC26"/>
  <c r="Z26"/>
  <c r="AI26" s="1"/>
  <c r="W26"/>
  <c r="T26"/>
  <c r="AG26" s="1"/>
  <c r="AL26" s="1"/>
  <c r="N26"/>
  <c r="K26"/>
  <c r="AY25"/>
  <c r="AR25"/>
  <c r="AJ25"/>
  <c r="AH25"/>
  <c r="AF25"/>
  <c r="AK25" s="1"/>
  <c r="AC25"/>
  <c r="Z25"/>
  <c r="AI25" s="1"/>
  <c r="W25"/>
  <c r="T25"/>
  <c r="AG25" s="1"/>
  <c r="AL25" s="1"/>
  <c r="N25"/>
  <c r="K25"/>
  <c r="AY24"/>
  <c r="AR24"/>
  <c r="AJ24"/>
  <c r="AH24"/>
  <c r="AF24"/>
  <c r="AK24" s="1"/>
  <c r="AC24"/>
  <c r="Z24"/>
  <c r="AI24" s="1"/>
  <c r="W24"/>
  <c r="T24"/>
  <c r="AG24" s="1"/>
  <c r="AL24" s="1"/>
  <c r="N24"/>
  <c r="K24"/>
  <c r="AY23"/>
  <c r="AR23"/>
  <c r="AJ23"/>
  <c r="AH23"/>
  <c r="AF23"/>
  <c r="AK23" s="1"/>
  <c r="AC23"/>
  <c r="Z23"/>
  <c r="AI23" s="1"/>
  <c r="W23"/>
  <c r="T23"/>
  <c r="AG23" s="1"/>
  <c r="AL23" s="1"/>
  <c r="N23"/>
  <c r="K23"/>
  <c r="AY22"/>
  <c r="AR22"/>
  <c r="AJ22"/>
  <c r="AH22"/>
  <c r="AF22"/>
  <c r="AK22" s="1"/>
  <c r="AC22"/>
  <c r="Z22"/>
  <c r="AI22" s="1"/>
  <c r="W22"/>
  <c r="T22"/>
  <c r="AG22" s="1"/>
  <c r="AL22" s="1"/>
  <c r="N22"/>
  <c r="K22"/>
  <c r="AY21"/>
  <c r="AR21"/>
  <c r="AJ21"/>
  <c r="AH21"/>
  <c r="AF21"/>
  <c r="AK21" s="1"/>
  <c r="AC21"/>
  <c r="Z21"/>
  <c r="AI21" s="1"/>
  <c r="W21"/>
  <c r="T21"/>
  <c r="AG21" s="1"/>
  <c r="AL21" s="1"/>
  <c r="N21"/>
  <c r="K21"/>
  <c r="AY20"/>
  <c r="AR20"/>
  <c r="AJ20"/>
  <c r="AH20"/>
  <c r="AF20"/>
  <c r="AK20" s="1"/>
  <c r="AC20"/>
  <c r="Z20"/>
  <c r="AI20" s="1"/>
  <c r="W20"/>
  <c r="T20"/>
  <c r="AG20" s="1"/>
  <c r="AL20" s="1"/>
  <c r="N20"/>
  <c r="K20"/>
  <c r="AY19"/>
  <c r="AR19"/>
  <c r="AJ19"/>
  <c r="AH19"/>
  <c r="AF19"/>
  <c r="AK19" s="1"/>
  <c r="AC19"/>
  <c r="Z19"/>
  <c r="AI19" s="1"/>
  <c r="W19"/>
  <c r="T19"/>
  <c r="AG19" s="1"/>
  <c r="AL19" s="1"/>
  <c r="N19"/>
  <c r="K19"/>
  <c r="AY18"/>
  <c r="AR18"/>
  <c r="AJ18"/>
  <c r="AH18"/>
  <c r="AF18"/>
  <c r="AK18" s="1"/>
  <c r="AC18"/>
  <c r="Z18"/>
  <c r="AI18" s="1"/>
  <c r="W18"/>
  <c r="T18"/>
  <c r="AG18" s="1"/>
  <c r="AL18" s="1"/>
  <c r="N18"/>
  <c r="K18"/>
  <c r="AY17"/>
  <c r="AR17"/>
  <c r="AJ17"/>
  <c r="AH17"/>
  <c r="AF17"/>
  <c r="AK17" s="1"/>
  <c r="AC17"/>
  <c r="Z17"/>
  <c r="AI17" s="1"/>
  <c r="W17"/>
  <c r="T17"/>
  <c r="AG17" s="1"/>
  <c r="AL17" s="1"/>
  <c r="N17"/>
  <c r="K17"/>
  <c r="AY16"/>
  <c r="AR16"/>
  <c r="AJ16"/>
  <c r="AH16"/>
  <c r="AF16"/>
  <c r="AK16" s="1"/>
  <c r="AC16"/>
  <c r="Z16"/>
  <c r="AI16" s="1"/>
  <c r="W16"/>
  <c r="T16"/>
  <c r="AG16" s="1"/>
  <c r="AL16" s="1"/>
  <c r="N16"/>
  <c r="K16"/>
  <c r="AY15"/>
  <c r="AR15"/>
  <c r="AJ15"/>
  <c r="AH15"/>
  <c r="AF15"/>
  <c r="AK15" s="1"/>
  <c r="AC15"/>
  <c r="Z15"/>
  <c r="AI15" s="1"/>
  <c r="W15"/>
  <c r="T15"/>
  <c r="AG15" s="1"/>
  <c r="AL15" s="1"/>
  <c r="N15"/>
  <c r="K15"/>
  <c r="AY14"/>
  <c r="AR14"/>
  <c r="AJ14"/>
  <c r="AH14"/>
  <c r="AF14"/>
  <c r="AK14" s="1"/>
  <c r="AC14"/>
  <c r="Z14"/>
  <c r="AI14" s="1"/>
  <c r="W14"/>
  <c r="T14"/>
  <c r="AG14" s="1"/>
  <c r="AL14" s="1"/>
  <c r="N14"/>
  <c r="K14"/>
  <c r="AY13"/>
  <c r="AR13"/>
  <c r="AJ13"/>
  <c r="AH13"/>
  <c r="AF13"/>
  <c r="AK13" s="1"/>
  <c r="AC13"/>
  <c r="Z13"/>
  <c r="AI13" s="1"/>
  <c r="W13"/>
  <c r="T13"/>
  <c r="AG13" s="1"/>
  <c r="AL13" s="1"/>
  <c r="N13"/>
  <c r="K13"/>
  <c r="AY12"/>
  <c r="AR12"/>
  <c r="AJ12"/>
  <c r="AH12"/>
  <c r="AF12"/>
  <c r="AK12" s="1"/>
  <c r="AC12"/>
  <c r="Z12"/>
  <c r="AI12" s="1"/>
  <c r="W12"/>
  <c r="T12"/>
  <c r="AG12" s="1"/>
  <c r="AL12" s="1"/>
  <c r="N12"/>
  <c r="K12"/>
  <c r="AY11"/>
  <c r="AR11"/>
  <c r="AJ11"/>
  <c r="AH11"/>
  <c r="AF11"/>
  <c r="AK11" s="1"/>
  <c r="AC11"/>
  <c r="Z11"/>
  <c r="AI11" s="1"/>
  <c r="W11"/>
  <c r="T11"/>
  <c r="AG11" s="1"/>
  <c r="AL11" s="1"/>
  <c r="N11"/>
  <c r="K11"/>
  <c r="I55" i="1"/>
  <c r="AY50"/>
  <c r="AR50"/>
  <c r="AJ50"/>
  <c r="AH50"/>
  <c r="AF50"/>
  <c r="AK50" s="1"/>
  <c r="AC50"/>
  <c r="Z50"/>
  <c r="AI50" s="1"/>
  <c r="W50"/>
  <c r="T50"/>
  <c r="AG50" s="1"/>
  <c r="AL50" s="1"/>
  <c r="N50"/>
  <c r="K50"/>
  <c r="J50"/>
  <c r="I50"/>
  <c r="AY49"/>
  <c r="AR49"/>
  <c r="AJ49"/>
  <c r="AH49"/>
  <c r="AF49"/>
  <c r="AK49" s="1"/>
  <c r="AC49"/>
  <c r="Z49"/>
  <c r="AI49" s="1"/>
  <c r="W49"/>
  <c r="T49"/>
  <c r="AG49" s="1"/>
  <c r="AL49" s="1"/>
  <c r="N49"/>
  <c r="K49"/>
  <c r="J49"/>
  <c r="I49"/>
  <c r="AY48"/>
  <c r="AR48"/>
  <c r="AJ48"/>
  <c r="AH48"/>
  <c r="AF48"/>
  <c r="AK48" s="1"/>
  <c r="AC48"/>
  <c r="Z48"/>
  <c r="AI48" s="1"/>
  <c r="W48"/>
  <c r="T48"/>
  <c r="AG48" s="1"/>
  <c r="AL48" s="1"/>
  <c r="N48"/>
  <c r="K48"/>
  <c r="J48"/>
  <c r="I48"/>
  <c r="AY47"/>
  <c r="AR47"/>
  <c r="AJ47"/>
  <c r="AH47"/>
  <c r="AF47"/>
  <c r="AK47" s="1"/>
  <c r="AC47"/>
  <c r="Z47"/>
  <c r="AI47" s="1"/>
  <c r="W47"/>
  <c r="T47"/>
  <c r="AG47" s="1"/>
  <c r="AL47" s="1"/>
  <c r="N47"/>
  <c r="K47"/>
  <c r="J47"/>
  <c r="I47"/>
  <c r="AY46"/>
  <c r="AR46"/>
  <c r="AJ46"/>
  <c r="AH46"/>
  <c r="AF46"/>
  <c r="AK46" s="1"/>
  <c r="AC46"/>
  <c r="Z46"/>
  <c r="AI46" s="1"/>
  <c r="W46"/>
  <c r="T46"/>
  <c r="AG46" s="1"/>
  <c r="AL46" s="1"/>
  <c r="N46"/>
  <c r="K46"/>
  <c r="AY45"/>
  <c r="AR45"/>
  <c r="AJ45"/>
  <c r="AH45"/>
  <c r="AF45"/>
  <c r="AK45" s="1"/>
  <c r="AC45"/>
  <c r="Z45"/>
  <c r="AI45" s="1"/>
  <c r="W45"/>
  <c r="T45"/>
  <c r="AG45" s="1"/>
  <c r="AL45" s="1"/>
  <c r="N45"/>
  <c r="K45"/>
  <c r="AY44"/>
  <c r="AR44"/>
  <c r="AJ44"/>
  <c r="AH44"/>
  <c r="AF44"/>
  <c r="AK44" s="1"/>
  <c r="AC44"/>
  <c r="Z44"/>
  <c r="AI44" s="1"/>
  <c r="W44"/>
  <c r="T44"/>
  <c r="AG44" s="1"/>
  <c r="AL44" s="1"/>
  <c r="N44"/>
  <c r="K44"/>
  <c r="AY43"/>
  <c r="AR43"/>
  <c r="AJ43"/>
  <c r="AH43"/>
  <c r="AF43"/>
  <c r="AK43" s="1"/>
  <c r="AC43"/>
  <c r="Z43"/>
  <c r="AI43" s="1"/>
  <c r="W43"/>
  <c r="T43"/>
  <c r="AG43" s="1"/>
  <c r="AL43" s="1"/>
  <c r="N43"/>
  <c r="K43"/>
  <c r="AY42"/>
  <c r="AR42"/>
  <c r="AJ42"/>
  <c r="AH42"/>
  <c r="AF42"/>
  <c r="AK42" s="1"/>
  <c r="AC42"/>
  <c r="Z42"/>
  <c r="AI42" s="1"/>
  <c r="W42"/>
  <c r="T42"/>
  <c r="AG42" s="1"/>
  <c r="AL42" s="1"/>
  <c r="N42"/>
  <c r="K42"/>
  <c r="AY41"/>
  <c r="AR41"/>
  <c r="AJ41"/>
  <c r="AH41"/>
  <c r="AF41"/>
  <c r="AK41" s="1"/>
  <c r="AC41"/>
  <c r="Z41"/>
  <c r="AI41" s="1"/>
  <c r="W41"/>
  <c r="T41"/>
  <c r="AG41" s="1"/>
  <c r="AL41" s="1"/>
  <c r="N41"/>
  <c r="K41"/>
  <c r="AY40"/>
  <c r="AR40"/>
  <c r="AJ40"/>
  <c r="AH40"/>
  <c r="AF40"/>
  <c r="AK40" s="1"/>
  <c r="AC40"/>
  <c r="Z40"/>
  <c r="AI40" s="1"/>
  <c r="W40"/>
  <c r="T40"/>
  <c r="AG40" s="1"/>
  <c r="AL40" s="1"/>
  <c r="N40"/>
  <c r="K40"/>
  <c r="AY39"/>
  <c r="AR39"/>
  <c r="AJ39"/>
  <c r="AH39"/>
  <c r="AF39"/>
  <c r="AK39" s="1"/>
  <c r="AC39"/>
  <c r="Z39"/>
  <c r="AI39" s="1"/>
  <c r="W39"/>
  <c r="T39"/>
  <c r="AG39" s="1"/>
  <c r="AL39" s="1"/>
  <c r="N39"/>
  <c r="K39"/>
  <c r="AY38"/>
  <c r="AR38"/>
  <c r="AJ38"/>
  <c r="AH38"/>
  <c r="AF38"/>
  <c r="AK38" s="1"/>
  <c r="AC38"/>
  <c r="Z38"/>
  <c r="AI38" s="1"/>
  <c r="W38"/>
  <c r="T38"/>
  <c r="AG38" s="1"/>
  <c r="AL38" s="1"/>
  <c r="N38"/>
  <c r="K38"/>
  <c r="AY37"/>
  <c r="AR37"/>
  <c r="AJ37"/>
  <c r="AH37"/>
  <c r="AF37"/>
  <c r="AK37" s="1"/>
  <c r="AC37"/>
  <c r="Z37"/>
  <c r="AI37" s="1"/>
  <c r="W37"/>
  <c r="T37"/>
  <c r="AG37" s="1"/>
  <c r="AL37" s="1"/>
  <c r="N37"/>
  <c r="K37"/>
  <c r="AY36"/>
  <c r="AR36"/>
  <c r="AJ36"/>
  <c r="AH36"/>
  <c r="AF36"/>
  <c r="AK36" s="1"/>
  <c r="AC36"/>
  <c r="Z36"/>
  <c r="AI36" s="1"/>
  <c r="W36"/>
  <c r="T36"/>
  <c r="AG36" s="1"/>
  <c r="AL36" s="1"/>
  <c r="N36"/>
  <c r="K36"/>
  <c r="AY35"/>
  <c r="AR35"/>
  <c r="AJ35"/>
  <c r="AH35"/>
  <c r="AF35"/>
  <c r="AK35" s="1"/>
  <c r="AC35"/>
  <c r="Z35"/>
  <c r="AI35" s="1"/>
  <c r="W35"/>
  <c r="T35"/>
  <c r="AG35" s="1"/>
  <c r="AL35" s="1"/>
  <c r="N35"/>
  <c r="K35"/>
  <c r="AY34"/>
  <c r="AR34"/>
  <c r="AJ34"/>
  <c r="AH34"/>
  <c r="AF34"/>
  <c r="AK34" s="1"/>
  <c r="AC34"/>
  <c r="Z34"/>
  <c r="AI34" s="1"/>
  <c r="W34"/>
  <c r="T34"/>
  <c r="AG34" s="1"/>
  <c r="AL34" s="1"/>
  <c r="N34"/>
  <c r="K34"/>
  <c r="AY33"/>
  <c r="AR33"/>
  <c r="AJ33"/>
  <c r="AH33"/>
  <c r="AF33"/>
  <c r="AK33" s="1"/>
  <c r="AC33"/>
  <c r="Z33"/>
  <c r="AI33" s="1"/>
  <c r="W33"/>
  <c r="T33"/>
  <c r="AG33" s="1"/>
  <c r="AL33" s="1"/>
  <c r="N33"/>
  <c r="K33"/>
  <c r="AY32"/>
  <c r="AR32"/>
  <c r="AJ32"/>
  <c r="AH32"/>
  <c r="AF32"/>
  <c r="AK32" s="1"/>
  <c r="AC32"/>
  <c r="Z32"/>
  <c r="AI32" s="1"/>
  <c r="W32"/>
  <c r="T32"/>
  <c r="AG32" s="1"/>
  <c r="AL32" s="1"/>
  <c r="N32"/>
  <c r="K32"/>
  <c r="AY31"/>
  <c r="AR31"/>
  <c r="AJ31"/>
  <c r="AH31"/>
  <c r="AF31"/>
  <c r="AK31" s="1"/>
  <c r="AC31"/>
  <c r="Z31"/>
  <c r="AI31" s="1"/>
  <c r="W31"/>
  <c r="T31"/>
  <c r="AG31" s="1"/>
  <c r="AL31" s="1"/>
  <c r="N31"/>
  <c r="K31"/>
  <c r="AY30"/>
  <c r="AR30"/>
  <c r="AJ30"/>
  <c r="AH30"/>
  <c r="AF30"/>
  <c r="AK30" s="1"/>
  <c r="AC30"/>
  <c r="Z30"/>
  <c r="AI30" s="1"/>
  <c r="W30"/>
  <c r="T30"/>
  <c r="AG30" s="1"/>
  <c r="AL30" s="1"/>
  <c r="N30"/>
  <c r="K30"/>
  <c r="AY29"/>
  <c r="AR29"/>
  <c r="AJ29"/>
  <c r="AH29"/>
  <c r="AF29"/>
  <c r="AK29" s="1"/>
  <c r="AC29"/>
  <c r="Z29"/>
  <c r="AI29" s="1"/>
  <c r="W29"/>
  <c r="T29"/>
  <c r="AG29" s="1"/>
  <c r="AL29" s="1"/>
  <c r="N29"/>
  <c r="K29"/>
  <c r="AY28"/>
  <c r="AR28"/>
  <c r="AJ28"/>
  <c r="AH28"/>
  <c r="AF28"/>
  <c r="AK28" s="1"/>
  <c r="AC28"/>
  <c r="Z28"/>
  <c r="AI28" s="1"/>
  <c r="W28"/>
  <c r="T28"/>
  <c r="AG28" s="1"/>
  <c r="AL28" s="1"/>
  <c r="N28"/>
  <c r="K28"/>
  <c r="AY27"/>
  <c r="AR27"/>
  <c r="AJ27"/>
  <c r="AH27"/>
  <c r="AF27"/>
  <c r="AK27" s="1"/>
  <c r="AC27"/>
  <c r="Z27"/>
  <c r="AI27" s="1"/>
  <c r="W27"/>
  <c r="T27"/>
  <c r="AG27" s="1"/>
  <c r="AL27" s="1"/>
  <c r="N27"/>
  <c r="K27"/>
  <c r="AY26"/>
  <c r="AR26"/>
  <c r="AJ26"/>
  <c r="AH26"/>
  <c r="AF26"/>
  <c r="AK26" s="1"/>
  <c r="AC26"/>
  <c r="Z26"/>
  <c r="AI26" s="1"/>
  <c r="W26"/>
  <c r="T26"/>
  <c r="AG26" s="1"/>
  <c r="AL26" s="1"/>
  <c r="N26"/>
  <c r="K26"/>
  <c r="AY25"/>
  <c r="AR25"/>
  <c r="AJ25"/>
  <c r="AH25"/>
  <c r="AF25"/>
  <c r="AK25" s="1"/>
  <c r="AC25"/>
  <c r="Z25"/>
  <c r="AI25" s="1"/>
  <c r="W25"/>
  <c r="T25"/>
  <c r="AG25" s="1"/>
  <c r="AL25" s="1"/>
  <c r="N25"/>
  <c r="K25"/>
  <c r="AY24"/>
  <c r="AR24"/>
  <c r="AJ24"/>
  <c r="AH24"/>
  <c r="AF24"/>
  <c r="AK24" s="1"/>
  <c r="AC24"/>
  <c r="Z24"/>
  <c r="AI24" s="1"/>
  <c r="W24"/>
  <c r="T24"/>
  <c r="AG24" s="1"/>
  <c r="AL24" s="1"/>
  <c r="N24"/>
  <c r="K24"/>
  <c r="AY23"/>
  <c r="AR23"/>
  <c r="AJ23"/>
  <c r="AH23"/>
  <c r="AF23"/>
  <c r="AK23" s="1"/>
  <c r="AC23"/>
  <c r="Z23"/>
  <c r="AI23" s="1"/>
  <c r="W23"/>
  <c r="T23"/>
  <c r="AG23" s="1"/>
  <c r="AL23" s="1"/>
  <c r="N23"/>
  <c r="K23"/>
  <c r="AY22"/>
  <c r="AR22"/>
  <c r="AJ22"/>
  <c r="AH22"/>
  <c r="AF22"/>
  <c r="AK22" s="1"/>
  <c r="AC22"/>
  <c r="Z22"/>
  <c r="AI22" s="1"/>
  <c r="W22"/>
  <c r="T22"/>
  <c r="AG22" s="1"/>
  <c r="AL22" s="1"/>
  <c r="N22"/>
  <c r="K22"/>
  <c r="AY21"/>
  <c r="AR21"/>
  <c r="AJ21"/>
  <c r="AH21"/>
  <c r="AF21"/>
  <c r="AK21" s="1"/>
  <c r="AC21"/>
  <c r="Z21"/>
  <c r="AI21" s="1"/>
  <c r="W21"/>
  <c r="T21"/>
  <c r="AG21" s="1"/>
  <c r="AL21" s="1"/>
  <c r="N21"/>
  <c r="K21"/>
  <c r="AY20"/>
  <c r="AR20"/>
  <c r="AJ20"/>
  <c r="AH20"/>
  <c r="AF20"/>
  <c r="AK20" s="1"/>
  <c r="AC20"/>
  <c r="Z20"/>
  <c r="AI20" s="1"/>
  <c r="W20"/>
  <c r="T20"/>
  <c r="AG20" s="1"/>
  <c r="AL20" s="1"/>
  <c r="N20"/>
  <c r="K20"/>
  <c r="AY19"/>
  <c r="AR19"/>
  <c r="AJ19"/>
  <c r="AH19"/>
  <c r="AF19"/>
  <c r="AK19" s="1"/>
  <c r="AC19"/>
  <c r="Z19"/>
  <c r="AI19" s="1"/>
  <c r="W19"/>
  <c r="T19"/>
  <c r="AG19" s="1"/>
  <c r="AL19" s="1"/>
  <c r="N19"/>
  <c r="K19"/>
  <c r="AY18"/>
  <c r="AR18"/>
  <c r="AJ18"/>
  <c r="AH18"/>
  <c r="AF18"/>
  <c r="AK18" s="1"/>
  <c r="AC18"/>
  <c r="Z18"/>
  <c r="AI18" s="1"/>
  <c r="W18"/>
  <c r="T18"/>
  <c r="AG18" s="1"/>
  <c r="AL18" s="1"/>
  <c r="N18"/>
  <c r="K18"/>
  <c r="AY17"/>
  <c r="AR17"/>
  <c r="AJ17"/>
  <c r="AH17"/>
  <c r="AF17"/>
  <c r="AK17" s="1"/>
  <c r="AC17"/>
  <c r="Z17"/>
  <c r="AI17" s="1"/>
  <c r="W17"/>
  <c r="T17"/>
  <c r="AG17" s="1"/>
  <c r="AL17" s="1"/>
  <c r="N17"/>
  <c r="K17"/>
  <c r="AY16"/>
  <c r="AR16"/>
  <c r="AJ16"/>
  <c r="AH16"/>
  <c r="AF16"/>
  <c r="AK16" s="1"/>
  <c r="AC16"/>
  <c r="Z16"/>
  <c r="AI16" s="1"/>
  <c r="W16"/>
  <c r="T16"/>
  <c r="AG16" s="1"/>
  <c r="AL16" s="1"/>
  <c r="N16"/>
  <c r="K16"/>
  <c r="AY15"/>
  <c r="AR15"/>
  <c r="AJ15"/>
  <c r="AH15"/>
  <c r="AF15"/>
  <c r="AK15" s="1"/>
  <c r="AC15"/>
  <c r="Z15"/>
  <c r="AI15" s="1"/>
  <c r="W15"/>
  <c r="T15"/>
  <c r="AG15" s="1"/>
  <c r="AL15" s="1"/>
  <c r="N15"/>
  <c r="K15"/>
  <c r="AY14"/>
  <c r="AR14"/>
  <c r="AJ14"/>
  <c r="AH14"/>
  <c r="AF14"/>
  <c r="AK14" s="1"/>
  <c r="AC14"/>
  <c r="Z14"/>
  <c r="AI14" s="1"/>
  <c r="W14"/>
  <c r="T14"/>
  <c r="AG14" s="1"/>
  <c r="AL14" s="1"/>
  <c r="N14"/>
  <c r="K14"/>
  <c r="AY13"/>
  <c r="AR13"/>
  <c r="AJ13"/>
  <c r="AH13"/>
  <c r="AF13"/>
  <c r="AK13" s="1"/>
  <c r="AC13"/>
  <c r="Z13"/>
  <c r="AI13" s="1"/>
  <c r="W13"/>
  <c r="T13"/>
  <c r="AG13" s="1"/>
  <c r="AL13" s="1"/>
  <c r="N13"/>
  <c r="K13"/>
  <c r="AY12"/>
  <c r="AR12"/>
  <c r="AJ12"/>
  <c r="AH12"/>
  <c r="AF12"/>
  <c r="AK12" s="1"/>
  <c r="AC12"/>
  <c r="Z12"/>
  <c r="AI12" s="1"/>
  <c r="W12"/>
  <c r="T12"/>
  <c r="AG12" s="1"/>
  <c r="AL12" s="1"/>
  <c r="N12"/>
  <c r="K12"/>
  <c r="AY11"/>
  <c r="AR11"/>
  <c r="AJ11"/>
  <c r="AH11"/>
  <c r="AF11"/>
  <c r="AK11" s="1"/>
  <c r="AC11"/>
  <c r="Z11"/>
  <c r="AI11" s="1"/>
  <c r="W11"/>
  <c r="T11"/>
  <c r="AG11" s="1"/>
  <c r="AL11" s="1"/>
  <c r="N11"/>
  <c r="K11"/>
  <c r="J11"/>
  <c r="J12" l="1"/>
  <c r="H12"/>
  <c r="E12" s="1"/>
  <c r="I12"/>
  <c r="G12"/>
  <c r="J14"/>
  <c r="H14"/>
  <c r="E14" s="1"/>
  <c r="I14"/>
  <c r="G14"/>
  <c r="J16"/>
  <c r="H16"/>
  <c r="E16" s="1"/>
  <c r="I16"/>
  <c r="G16"/>
  <c r="J18"/>
  <c r="H18"/>
  <c r="E18" s="1"/>
  <c r="I18"/>
  <c r="G18"/>
  <c r="J20"/>
  <c r="H20"/>
  <c r="E20" s="1"/>
  <c r="I20"/>
  <c r="G20"/>
  <c r="J22"/>
  <c r="H22"/>
  <c r="E22" s="1"/>
  <c r="I22"/>
  <c r="G22"/>
  <c r="J24"/>
  <c r="H24"/>
  <c r="E24" s="1"/>
  <c r="I24"/>
  <c r="G24"/>
  <c r="J26"/>
  <c r="H26"/>
  <c r="E26" s="1"/>
  <c r="I26"/>
  <c r="G26"/>
  <c r="J28"/>
  <c r="H28"/>
  <c r="E28" s="1"/>
  <c r="I28"/>
  <c r="G28"/>
  <c r="J30"/>
  <c r="H30"/>
  <c r="E30" s="1"/>
  <c r="I30"/>
  <c r="G30"/>
  <c r="J32"/>
  <c r="H32"/>
  <c r="E32" s="1"/>
  <c r="I32"/>
  <c r="G32"/>
  <c r="J34"/>
  <c r="H34"/>
  <c r="E34" s="1"/>
  <c r="I34"/>
  <c r="G34"/>
  <c r="J36"/>
  <c r="H36"/>
  <c r="E36" s="1"/>
  <c r="I36"/>
  <c r="G36"/>
  <c r="J38"/>
  <c r="H38"/>
  <c r="E38" s="1"/>
  <c r="I38"/>
  <c r="G38"/>
  <c r="J40"/>
  <c r="H40"/>
  <c r="E40" s="1"/>
  <c r="I40"/>
  <c r="G40"/>
  <c r="J42"/>
  <c r="H42"/>
  <c r="E42" s="1"/>
  <c r="I42"/>
  <c r="G42"/>
  <c r="J44"/>
  <c r="H44"/>
  <c r="E44" s="1"/>
  <c r="I44"/>
  <c r="G44"/>
  <c r="J46"/>
  <c r="H46"/>
  <c r="E46" s="1"/>
  <c r="I46"/>
  <c r="G46"/>
  <c r="H48"/>
  <c r="E48" s="1"/>
  <c r="G48"/>
  <c r="H50"/>
  <c r="E50" s="1"/>
  <c r="G50"/>
  <c r="J11" i="2"/>
  <c r="H11"/>
  <c r="I11"/>
  <c r="G11"/>
  <c r="J13"/>
  <c r="H13"/>
  <c r="E13" s="1"/>
  <c r="I13"/>
  <c r="G13"/>
  <c r="J15"/>
  <c r="H15"/>
  <c r="E15" s="1"/>
  <c r="I15"/>
  <c r="G15"/>
  <c r="J17"/>
  <c r="H17"/>
  <c r="E17" s="1"/>
  <c r="I17"/>
  <c r="G17"/>
  <c r="J19"/>
  <c r="H19"/>
  <c r="E19" s="1"/>
  <c r="I19"/>
  <c r="G19"/>
  <c r="J21"/>
  <c r="H21"/>
  <c r="E21" s="1"/>
  <c r="I21"/>
  <c r="G21"/>
  <c r="J23"/>
  <c r="H23"/>
  <c r="E23" s="1"/>
  <c r="I23"/>
  <c r="G23"/>
  <c r="J25"/>
  <c r="H25"/>
  <c r="E25" s="1"/>
  <c r="I25"/>
  <c r="G25"/>
  <c r="J27"/>
  <c r="H27"/>
  <c r="E27" s="1"/>
  <c r="I27"/>
  <c r="G27"/>
  <c r="J29"/>
  <c r="H29"/>
  <c r="E29" s="1"/>
  <c r="I29"/>
  <c r="G29"/>
  <c r="J31"/>
  <c r="H31"/>
  <c r="E31" s="1"/>
  <c r="I31"/>
  <c r="G31"/>
  <c r="J33"/>
  <c r="H33"/>
  <c r="E33" s="1"/>
  <c r="I33"/>
  <c r="G33"/>
  <c r="J35"/>
  <c r="H35"/>
  <c r="E35" s="1"/>
  <c r="I35"/>
  <c r="G35"/>
  <c r="J37"/>
  <c r="H37"/>
  <c r="E37" s="1"/>
  <c r="I37"/>
  <c r="G37"/>
  <c r="J39"/>
  <c r="H39"/>
  <c r="E39" s="1"/>
  <c r="I39"/>
  <c r="G39"/>
  <c r="J41"/>
  <c r="H41"/>
  <c r="E41" s="1"/>
  <c r="I41"/>
  <c r="G41"/>
  <c r="J43"/>
  <c r="H43"/>
  <c r="E43" s="1"/>
  <c r="I43"/>
  <c r="G43"/>
  <c r="J45"/>
  <c r="H45"/>
  <c r="E45" s="1"/>
  <c r="I45"/>
  <c r="G45"/>
  <c r="J47"/>
  <c r="H47"/>
  <c r="E47" s="1"/>
  <c r="I47"/>
  <c r="G47"/>
  <c r="H49"/>
  <c r="E49" s="1"/>
  <c r="G49"/>
  <c r="J12" i="3"/>
  <c r="H12"/>
  <c r="E12" s="1"/>
  <c r="I12"/>
  <c r="G12"/>
  <c r="H11" i="1"/>
  <c r="I11"/>
  <c r="G11"/>
  <c r="J13"/>
  <c r="H13"/>
  <c r="E13" s="1"/>
  <c r="I13"/>
  <c r="G13"/>
  <c r="J15"/>
  <c r="H15"/>
  <c r="E15" s="1"/>
  <c r="I15"/>
  <c r="G15"/>
  <c r="J17"/>
  <c r="H17"/>
  <c r="E17" s="1"/>
  <c r="I17"/>
  <c r="G17"/>
  <c r="J19"/>
  <c r="H19"/>
  <c r="E19" s="1"/>
  <c r="I19"/>
  <c r="G19"/>
  <c r="J21"/>
  <c r="H21"/>
  <c r="E21" s="1"/>
  <c r="I21"/>
  <c r="G21"/>
  <c r="J23"/>
  <c r="H23"/>
  <c r="E23" s="1"/>
  <c r="I23"/>
  <c r="G23"/>
  <c r="J25"/>
  <c r="H25"/>
  <c r="E25" s="1"/>
  <c r="I25"/>
  <c r="G25"/>
  <c r="J27"/>
  <c r="H27"/>
  <c r="E27" s="1"/>
  <c r="I27"/>
  <c r="G27"/>
  <c r="J29"/>
  <c r="H29"/>
  <c r="E29" s="1"/>
  <c r="I29"/>
  <c r="G29"/>
  <c r="J31"/>
  <c r="H31"/>
  <c r="E31" s="1"/>
  <c r="I31"/>
  <c r="G31"/>
  <c r="J33"/>
  <c r="H33"/>
  <c r="E33" s="1"/>
  <c r="I33"/>
  <c r="G33"/>
  <c r="J35"/>
  <c r="H35"/>
  <c r="E35" s="1"/>
  <c r="I35"/>
  <c r="G35"/>
  <c r="J37"/>
  <c r="H37"/>
  <c r="E37" s="1"/>
  <c r="I37"/>
  <c r="G37"/>
  <c r="J39"/>
  <c r="H39"/>
  <c r="E39" s="1"/>
  <c r="I39"/>
  <c r="G39"/>
  <c r="J41"/>
  <c r="H41"/>
  <c r="E41" s="1"/>
  <c r="I41"/>
  <c r="G41"/>
  <c r="J43"/>
  <c r="H43"/>
  <c r="E43" s="1"/>
  <c r="I43"/>
  <c r="G43"/>
  <c r="J45"/>
  <c r="H45"/>
  <c r="E45" s="1"/>
  <c r="I45"/>
  <c r="G45"/>
  <c r="H47"/>
  <c r="E47" s="1"/>
  <c r="G47"/>
  <c r="H49"/>
  <c r="E49" s="1"/>
  <c r="G49"/>
  <c r="J12" i="2"/>
  <c r="H12"/>
  <c r="E12" s="1"/>
  <c r="I12"/>
  <c r="G12"/>
  <c r="J14"/>
  <c r="H14"/>
  <c r="E14" s="1"/>
  <c r="I14"/>
  <c r="G14"/>
  <c r="J16"/>
  <c r="H16"/>
  <c r="E16" s="1"/>
  <c r="I16"/>
  <c r="G16"/>
  <c r="J18"/>
  <c r="H18"/>
  <c r="E18" s="1"/>
  <c r="I18"/>
  <c r="G18"/>
  <c r="J20"/>
  <c r="H20"/>
  <c r="E20" s="1"/>
  <c r="I20"/>
  <c r="G20"/>
  <c r="J22"/>
  <c r="H22"/>
  <c r="E22" s="1"/>
  <c r="I22"/>
  <c r="G22"/>
  <c r="J24"/>
  <c r="H24"/>
  <c r="E24" s="1"/>
  <c r="I24"/>
  <c r="G24"/>
  <c r="J26"/>
  <c r="H26"/>
  <c r="E26" s="1"/>
  <c r="I26"/>
  <c r="G26"/>
  <c r="J28"/>
  <c r="H28"/>
  <c r="E28" s="1"/>
  <c r="I28"/>
  <c r="G28"/>
  <c r="J30"/>
  <c r="H30"/>
  <c r="E30" s="1"/>
  <c r="I30"/>
  <c r="G30"/>
  <c r="J32"/>
  <c r="H32"/>
  <c r="E32" s="1"/>
  <c r="I32"/>
  <c r="G32"/>
  <c r="J34"/>
  <c r="H34"/>
  <c r="E34" s="1"/>
  <c r="I34"/>
  <c r="G34"/>
  <c r="J36"/>
  <c r="H36"/>
  <c r="E36" s="1"/>
  <c r="I36"/>
  <c r="G36"/>
  <c r="J38"/>
  <c r="H38"/>
  <c r="E38" s="1"/>
  <c r="I38"/>
  <c r="G38"/>
  <c r="J40"/>
  <c r="H40"/>
  <c r="E40" s="1"/>
  <c r="I40"/>
  <c r="G40"/>
  <c r="J42"/>
  <c r="H42"/>
  <c r="E42" s="1"/>
  <c r="I42"/>
  <c r="G42"/>
  <c r="J44"/>
  <c r="H44"/>
  <c r="E44" s="1"/>
  <c r="I44"/>
  <c r="G44"/>
  <c r="J46"/>
  <c r="H46"/>
  <c r="E46" s="1"/>
  <c r="I46"/>
  <c r="G46"/>
  <c r="J48"/>
  <c r="H48"/>
  <c r="E48" s="1"/>
  <c r="I48"/>
  <c r="G48"/>
  <c r="H50"/>
  <c r="E50" s="1"/>
  <c r="G50"/>
  <c r="J11" i="3"/>
  <c r="H11"/>
  <c r="I11"/>
  <c r="G11"/>
  <c r="AL14"/>
  <c r="AL16"/>
  <c r="AL18"/>
  <c r="AL20"/>
  <c r="AL22"/>
  <c r="AL11" i="4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AL50"/>
  <c r="AL13" i="3"/>
  <c r="AL15"/>
  <c r="AL17"/>
  <c r="AL19"/>
  <c r="AL21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AL50"/>
  <c r="AL11" i="5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1"/>
  <c r="AL33"/>
  <c r="AL35"/>
  <c r="AL37"/>
  <c r="AL38"/>
  <c r="AL39"/>
  <c r="AL40"/>
  <c r="AL41"/>
  <c r="AL42"/>
  <c r="AL43"/>
  <c r="AL44"/>
  <c r="AL45"/>
  <c r="AL46"/>
  <c r="AL47"/>
  <c r="AL48"/>
  <c r="AL49"/>
  <c r="AL50"/>
  <c r="AL30"/>
  <c r="AL32"/>
  <c r="AL34"/>
  <c r="AL36"/>
  <c r="AL11" i="6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1"/>
  <c r="AL43"/>
  <c r="AL11" i="7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H50"/>
  <c r="E50" s="1"/>
  <c r="G50"/>
  <c r="AL40" i="6"/>
  <c r="AL42"/>
  <c r="AL44"/>
  <c r="AL45"/>
  <c r="AL46"/>
  <c r="AL47"/>
  <c r="AL48"/>
  <c r="AL49"/>
  <c r="AL50"/>
  <c r="H49" l="1"/>
  <c r="E49" s="1"/>
  <c r="G49"/>
  <c r="J47"/>
  <c r="H47"/>
  <c r="E47" s="1"/>
  <c r="I47"/>
  <c r="G47"/>
  <c r="J45"/>
  <c r="H45"/>
  <c r="E45" s="1"/>
  <c r="I45"/>
  <c r="G45"/>
  <c r="I42"/>
  <c r="G42"/>
  <c r="J42"/>
  <c r="H42"/>
  <c r="E42" s="1"/>
  <c r="H49" i="7"/>
  <c r="E49" s="1"/>
  <c r="G49"/>
  <c r="H47"/>
  <c r="E47" s="1"/>
  <c r="G47"/>
  <c r="J45"/>
  <c r="H45"/>
  <c r="E45" s="1"/>
  <c r="I45"/>
  <c r="G45"/>
  <c r="J43"/>
  <c r="H43"/>
  <c r="E43" s="1"/>
  <c r="I43"/>
  <c r="G43"/>
  <c r="J41"/>
  <c r="H41"/>
  <c r="E41" s="1"/>
  <c r="I41"/>
  <c r="G41"/>
  <c r="J39"/>
  <c r="H39"/>
  <c r="E39" s="1"/>
  <c r="I39"/>
  <c r="G39"/>
  <c r="J37"/>
  <c r="H37"/>
  <c r="E37" s="1"/>
  <c r="I37"/>
  <c r="G37"/>
  <c r="J35"/>
  <c r="H35"/>
  <c r="E35" s="1"/>
  <c r="I35"/>
  <c r="G35"/>
  <c r="J33"/>
  <c r="H33"/>
  <c r="E33" s="1"/>
  <c r="I33"/>
  <c r="G33"/>
  <c r="J31"/>
  <c r="H31"/>
  <c r="E31" s="1"/>
  <c r="I31"/>
  <c r="G31"/>
  <c r="J29"/>
  <c r="H29"/>
  <c r="E29" s="1"/>
  <c r="I29"/>
  <c r="G29"/>
  <c r="J27"/>
  <c r="H27"/>
  <c r="E27" s="1"/>
  <c r="I27"/>
  <c r="G27"/>
  <c r="J25"/>
  <c r="H25"/>
  <c r="E25" s="1"/>
  <c r="I25"/>
  <c r="G25"/>
  <c r="J23"/>
  <c r="H23"/>
  <c r="E23" s="1"/>
  <c r="I23"/>
  <c r="G23"/>
  <c r="J21"/>
  <c r="H21"/>
  <c r="E21" s="1"/>
  <c r="I21"/>
  <c r="G21"/>
  <c r="J19"/>
  <c r="H19"/>
  <c r="E19" s="1"/>
  <c r="I19"/>
  <c r="G19"/>
  <c r="J17"/>
  <c r="H17"/>
  <c r="E17" s="1"/>
  <c r="I17"/>
  <c r="G17"/>
  <c r="J15"/>
  <c r="H15"/>
  <c r="E15" s="1"/>
  <c r="I15"/>
  <c r="G15"/>
  <c r="J13"/>
  <c r="H13"/>
  <c r="E13" s="1"/>
  <c r="I13"/>
  <c r="G13"/>
  <c r="J11"/>
  <c r="H11"/>
  <c r="I11"/>
  <c r="G11"/>
  <c r="I41" i="6"/>
  <c r="G41"/>
  <c r="H41"/>
  <c r="E41" s="1"/>
  <c r="J41"/>
  <c r="I38"/>
  <c r="G38"/>
  <c r="J38"/>
  <c r="H38"/>
  <c r="E38" s="1"/>
  <c r="I36"/>
  <c r="G36"/>
  <c r="J36"/>
  <c r="H36"/>
  <c r="E36" s="1"/>
  <c r="I34"/>
  <c r="G34"/>
  <c r="J34"/>
  <c r="H34"/>
  <c r="E34" s="1"/>
  <c r="I32"/>
  <c r="G32"/>
  <c r="J32"/>
  <c r="H32"/>
  <c r="E32" s="1"/>
  <c r="I30"/>
  <c r="G30"/>
  <c r="J30"/>
  <c r="H30"/>
  <c r="E30" s="1"/>
  <c r="I28"/>
  <c r="G28"/>
  <c r="J28"/>
  <c r="H28"/>
  <c r="E28" s="1"/>
  <c r="I26"/>
  <c r="G26"/>
  <c r="J26"/>
  <c r="H26"/>
  <c r="E26" s="1"/>
  <c r="I24"/>
  <c r="G24"/>
  <c r="J24"/>
  <c r="H24"/>
  <c r="E24" s="1"/>
  <c r="I22"/>
  <c r="G22"/>
  <c r="J22"/>
  <c r="H22"/>
  <c r="E22" s="1"/>
  <c r="I20"/>
  <c r="G20"/>
  <c r="J20"/>
  <c r="H20"/>
  <c r="E20" s="1"/>
  <c r="I18"/>
  <c r="G18"/>
  <c r="J18"/>
  <c r="H18"/>
  <c r="E18" s="1"/>
  <c r="I16"/>
  <c r="G16"/>
  <c r="J16"/>
  <c r="H16"/>
  <c r="E16" s="1"/>
  <c r="I14"/>
  <c r="G14"/>
  <c r="J14"/>
  <c r="H14"/>
  <c r="E14" s="1"/>
  <c r="I12"/>
  <c r="G12"/>
  <c r="J12"/>
  <c r="H12"/>
  <c r="E12" s="1"/>
  <c r="I36" i="5"/>
  <c r="G36"/>
  <c r="J36"/>
  <c r="H36"/>
  <c r="E36" s="1"/>
  <c r="I32"/>
  <c r="G32"/>
  <c r="J32"/>
  <c r="H32"/>
  <c r="E32" s="1"/>
  <c r="G50"/>
  <c r="H50"/>
  <c r="E50" s="1"/>
  <c r="G48"/>
  <c r="H48"/>
  <c r="E48" s="1"/>
  <c r="I46"/>
  <c r="G46"/>
  <c r="J46"/>
  <c r="H46"/>
  <c r="E46" s="1"/>
  <c r="I44"/>
  <c r="G44"/>
  <c r="J44"/>
  <c r="H44"/>
  <c r="E44" s="1"/>
  <c r="I42"/>
  <c r="G42"/>
  <c r="J42"/>
  <c r="H42"/>
  <c r="E42" s="1"/>
  <c r="I40"/>
  <c r="G40"/>
  <c r="J40"/>
  <c r="H40"/>
  <c r="E40" s="1"/>
  <c r="I38"/>
  <c r="G38"/>
  <c r="J38"/>
  <c r="H38"/>
  <c r="E38" s="1"/>
  <c r="I35"/>
  <c r="G35"/>
  <c r="H35"/>
  <c r="E35" s="1"/>
  <c r="J35"/>
  <c r="I31"/>
  <c r="G31"/>
  <c r="H31"/>
  <c r="E31" s="1"/>
  <c r="J31"/>
  <c r="J28"/>
  <c r="H28"/>
  <c r="E28" s="1"/>
  <c r="I28"/>
  <c r="G28"/>
  <c r="J26"/>
  <c r="H26"/>
  <c r="E26" s="1"/>
  <c r="I26"/>
  <c r="G26"/>
  <c r="J24"/>
  <c r="H24"/>
  <c r="E24" s="1"/>
  <c r="I24"/>
  <c r="G24"/>
  <c r="J22"/>
  <c r="H22"/>
  <c r="E22" s="1"/>
  <c r="I22"/>
  <c r="G22"/>
  <c r="J20"/>
  <c r="H20"/>
  <c r="E20" s="1"/>
  <c r="I20"/>
  <c r="G20"/>
  <c r="J18"/>
  <c r="H18"/>
  <c r="E18" s="1"/>
  <c r="I18"/>
  <c r="G18"/>
  <c r="J16"/>
  <c r="H16"/>
  <c r="E16" s="1"/>
  <c r="I16"/>
  <c r="G16"/>
  <c r="J14"/>
  <c r="H14"/>
  <c r="E14" s="1"/>
  <c r="I14"/>
  <c r="G14"/>
  <c r="J12"/>
  <c r="H12"/>
  <c r="E12" s="1"/>
  <c r="I12"/>
  <c r="G12"/>
  <c r="H50" i="3"/>
  <c r="E50" s="1"/>
  <c r="G50"/>
  <c r="H48"/>
  <c r="E48" s="1"/>
  <c r="G48"/>
  <c r="J46"/>
  <c r="H46"/>
  <c r="E46" s="1"/>
  <c r="I46"/>
  <c r="G46"/>
  <c r="J44"/>
  <c r="H44"/>
  <c r="E44" s="1"/>
  <c r="I44"/>
  <c r="G44"/>
  <c r="J42"/>
  <c r="H42"/>
  <c r="E42" s="1"/>
  <c r="I42"/>
  <c r="G42"/>
  <c r="J40"/>
  <c r="H40"/>
  <c r="E40" s="1"/>
  <c r="I40"/>
  <c r="G40"/>
  <c r="J38"/>
  <c r="H38"/>
  <c r="E38" s="1"/>
  <c r="I38"/>
  <c r="G38"/>
  <c r="J36"/>
  <c r="H36"/>
  <c r="E36" s="1"/>
  <c r="I36"/>
  <c r="G36"/>
  <c r="J34"/>
  <c r="H34"/>
  <c r="E34" s="1"/>
  <c r="I34"/>
  <c r="G34"/>
  <c r="J32"/>
  <c r="H32"/>
  <c r="E32" s="1"/>
  <c r="I32"/>
  <c r="G32"/>
  <c r="J30"/>
  <c r="H30"/>
  <c r="E30" s="1"/>
  <c r="I30"/>
  <c r="G30"/>
  <c r="J28"/>
  <c r="H28"/>
  <c r="E28" s="1"/>
  <c r="I28"/>
  <c r="G28"/>
  <c r="J26"/>
  <c r="H26"/>
  <c r="E26" s="1"/>
  <c r="I26"/>
  <c r="G26"/>
  <c r="J24"/>
  <c r="H24"/>
  <c r="E24" s="1"/>
  <c r="I24"/>
  <c r="G24"/>
  <c r="I21"/>
  <c r="G21"/>
  <c r="J21"/>
  <c r="H21"/>
  <c r="E21" s="1"/>
  <c r="I17"/>
  <c r="G17"/>
  <c r="J17"/>
  <c r="H17"/>
  <c r="E17" s="1"/>
  <c r="I13"/>
  <c r="G13"/>
  <c r="J13"/>
  <c r="H13"/>
  <c r="E13" s="1"/>
  <c r="H49" i="4"/>
  <c r="E49" s="1"/>
  <c r="G49"/>
  <c r="H47"/>
  <c r="E47" s="1"/>
  <c r="G47"/>
  <c r="J45"/>
  <c r="H45"/>
  <c r="E45" s="1"/>
  <c r="I45"/>
  <c r="G45"/>
  <c r="J43"/>
  <c r="H43"/>
  <c r="E43" s="1"/>
  <c r="I43"/>
  <c r="G43"/>
  <c r="J41"/>
  <c r="H41"/>
  <c r="E41" s="1"/>
  <c r="I41"/>
  <c r="G41"/>
  <c r="J39"/>
  <c r="H39"/>
  <c r="E39" s="1"/>
  <c r="I39"/>
  <c r="G39"/>
  <c r="J37"/>
  <c r="H37"/>
  <c r="E37" s="1"/>
  <c r="I37"/>
  <c r="G37"/>
  <c r="J35"/>
  <c r="H35"/>
  <c r="E35" s="1"/>
  <c r="I35"/>
  <c r="G35"/>
  <c r="J33"/>
  <c r="H33"/>
  <c r="E33" s="1"/>
  <c r="I33"/>
  <c r="G33"/>
  <c r="J31"/>
  <c r="H31"/>
  <c r="E31" s="1"/>
  <c r="I31"/>
  <c r="G31"/>
  <c r="J29"/>
  <c r="H29"/>
  <c r="E29" s="1"/>
  <c r="I29"/>
  <c r="G29"/>
  <c r="J27"/>
  <c r="H27"/>
  <c r="E27" s="1"/>
  <c r="I27"/>
  <c r="G27"/>
  <c r="J25"/>
  <c r="H25"/>
  <c r="E25" s="1"/>
  <c r="I25"/>
  <c r="G25"/>
  <c r="J23"/>
  <c r="H23"/>
  <c r="E23" s="1"/>
  <c r="I23"/>
  <c r="G23"/>
  <c r="J21"/>
  <c r="H21"/>
  <c r="E21" s="1"/>
  <c r="I21"/>
  <c r="G21"/>
  <c r="J19"/>
  <c r="H19"/>
  <c r="E19" s="1"/>
  <c r="I19"/>
  <c r="G19"/>
  <c r="J17"/>
  <c r="H17"/>
  <c r="E17" s="1"/>
  <c r="I17"/>
  <c r="G17"/>
  <c r="J15"/>
  <c r="H15"/>
  <c r="E15" s="1"/>
  <c r="I15"/>
  <c r="G15"/>
  <c r="J13"/>
  <c r="H13"/>
  <c r="E13" s="1"/>
  <c r="I13"/>
  <c r="G13"/>
  <c r="J11"/>
  <c r="H11"/>
  <c r="I11"/>
  <c r="G11"/>
  <c r="I20" i="3"/>
  <c r="G20"/>
  <c r="H20"/>
  <c r="E20" s="1"/>
  <c r="J20"/>
  <c r="I16"/>
  <c r="G16"/>
  <c r="H16"/>
  <c r="E16" s="1"/>
  <c r="J16"/>
  <c r="E11"/>
  <c r="I54" i="1"/>
  <c r="I52"/>
  <c r="E11"/>
  <c r="I53"/>
  <c r="H50" i="6"/>
  <c r="E50" s="1"/>
  <c r="G50"/>
  <c r="J48"/>
  <c r="H48"/>
  <c r="E48" s="1"/>
  <c r="I48"/>
  <c r="G48"/>
  <c r="J46"/>
  <c r="H46"/>
  <c r="E46" s="1"/>
  <c r="I46"/>
  <c r="G46"/>
  <c r="I44"/>
  <c r="G44"/>
  <c r="J44"/>
  <c r="H44"/>
  <c r="E44" s="1"/>
  <c r="I40"/>
  <c r="G40"/>
  <c r="J40"/>
  <c r="H40"/>
  <c r="E40" s="1"/>
  <c r="H48" i="7"/>
  <c r="E48" s="1"/>
  <c r="G48"/>
  <c r="J46"/>
  <c r="H46"/>
  <c r="E46" s="1"/>
  <c r="I46"/>
  <c r="G46"/>
  <c r="J44"/>
  <c r="H44"/>
  <c r="E44" s="1"/>
  <c r="I44"/>
  <c r="G44"/>
  <c r="J42"/>
  <c r="H42"/>
  <c r="E42" s="1"/>
  <c r="I42"/>
  <c r="G42"/>
  <c r="J40"/>
  <c r="H40"/>
  <c r="E40" s="1"/>
  <c r="I40"/>
  <c r="G40"/>
  <c r="J38"/>
  <c r="H38"/>
  <c r="E38" s="1"/>
  <c r="I38"/>
  <c r="G38"/>
  <c r="J36"/>
  <c r="H36"/>
  <c r="E36" s="1"/>
  <c r="I36"/>
  <c r="G36"/>
  <c r="J34"/>
  <c r="H34"/>
  <c r="E34" s="1"/>
  <c r="I34"/>
  <c r="G34"/>
  <c r="J32"/>
  <c r="H32"/>
  <c r="E32" s="1"/>
  <c r="I32"/>
  <c r="G32"/>
  <c r="J30"/>
  <c r="H30"/>
  <c r="E30" s="1"/>
  <c r="I30"/>
  <c r="G30"/>
  <c r="J28"/>
  <c r="H28"/>
  <c r="E28" s="1"/>
  <c r="I28"/>
  <c r="G28"/>
  <c r="J26"/>
  <c r="H26"/>
  <c r="E26" s="1"/>
  <c r="I26"/>
  <c r="G26"/>
  <c r="J24"/>
  <c r="H24"/>
  <c r="E24" s="1"/>
  <c r="I24"/>
  <c r="G24"/>
  <c r="J22"/>
  <c r="H22"/>
  <c r="E22" s="1"/>
  <c r="I22"/>
  <c r="G22"/>
  <c r="J20"/>
  <c r="H20"/>
  <c r="E20" s="1"/>
  <c r="I20"/>
  <c r="G20"/>
  <c r="J18"/>
  <c r="H18"/>
  <c r="E18" s="1"/>
  <c r="I18"/>
  <c r="G18"/>
  <c r="J16"/>
  <c r="H16"/>
  <c r="E16" s="1"/>
  <c r="I16"/>
  <c r="G16"/>
  <c r="J14"/>
  <c r="H14"/>
  <c r="E14" s="1"/>
  <c r="I14"/>
  <c r="G14"/>
  <c r="J12"/>
  <c r="H12"/>
  <c r="E12" s="1"/>
  <c r="I12"/>
  <c r="G12"/>
  <c r="I43" i="6"/>
  <c r="G43"/>
  <c r="H43"/>
  <c r="E43" s="1"/>
  <c r="J43"/>
  <c r="I39"/>
  <c r="G39"/>
  <c r="H39"/>
  <c r="E39" s="1"/>
  <c r="J39"/>
  <c r="I37"/>
  <c r="G37"/>
  <c r="J37"/>
  <c r="H37"/>
  <c r="E37" s="1"/>
  <c r="I35"/>
  <c r="G35"/>
  <c r="J35"/>
  <c r="H35"/>
  <c r="E35" s="1"/>
  <c r="I33"/>
  <c r="G33"/>
  <c r="J33"/>
  <c r="H33"/>
  <c r="E33" s="1"/>
  <c r="I31"/>
  <c r="G31"/>
  <c r="J31"/>
  <c r="H31"/>
  <c r="E31" s="1"/>
  <c r="I29"/>
  <c r="G29"/>
  <c r="J29"/>
  <c r="H29"/>
  <c r="E29" s="1"/>
  <c r="I27"/>
  <c r="G27"/>
  <c r="J27"/>
  <c r="H27"/>
  <c r="E27" s="1"/>
  <c r="I25"/>
  <c r="G25"/>
  <c r="J25"/>
  <c r="H25"/>
  <c r="E25" s="1"/>
  <c r="I23"/>
  <c r="G23"/>
  <c r="J23"/>
  <c r="H23"/>
  <c r="E23" s="1"/>
  <c r="I21"/>
  <c r="G21"/>
  <c r="J21"/>
  <c r="H21"/>
  <c r="E21" s="1"/>
  <c r="I19"/>
  <c r="G19"/>
  <c r="J19"/>
  <c r="H19"/>
  <c r="E19" s="1"/>
  <c r="I17"/>
  <c r="G17"/>
  <c r="J17"/>
  <c r="H17"/>
  <c r="E17" s="1"/>
  <c r="I15"/>
  <c r="G15"/>
  <c r="J15"/>
  <c r="H15"/>
  <c r="E15" s="1"/>
  <c r="I13"/>
  <c r="G13"/>
  <c r="J13"/>
  <c r="H13"/>
  <c r="E13" s="1"/>
  <c r="I11"/>
  <c r="G11"/>
  <c r="J11"/>
  <c r="H11"/>
  <c r="I34" i="5"/>
  <c r="G34"/>
  <c r="J34"/>
  <c r="H34"/>
  <c r="E34" s="1"/>
  <c r="J30"/>
  <c r="H30"/>
  <c r="E30" s="1"/>
  <c r="I30"/>
  <c r="G30"/>
  <c r="G49"/>
  <c r="H49"/>
  <c r="E49" s="1"/>
  <c r="G47"/>
  <c r="H47"/>
  <c r="E47" s="1"/>
  <c r="I45"/>
  <c r="G45"/>
  <c r="J45"/>
  <c r="H45"/>
  <c r="E45" s="1"/>
  <c r="I43"/>
  <c r="G43"/>
  <c r="J43"/>
  <c r="H43"/>
  <c r="E43" s="1"/>
  <c r="I41"/>
  <c r="G41"/>
  <c r="J41"/>
  <c r="H41"/>
  <c r="E41" s="1"/>
  <c r="I39"/>
  <c r="G39"/>
  <c r="J39"/>
  <c r="H39"/>
  <c r="E39" s="1"/>
  <c r="I37"/>
  <c r="G37"/>
  <c r="H37"/>
  <c r="E37" s="1"/>
  <c r="J37"/>
  <c r="I33"/>
  <c r="G33"/>
  <c r="H33"/>
  <c r="E33" s="1"/>
  <c r="J33"/>
  <c r="J29"/>
  <c r="H29"/>
  <c r="E29" s="1"/>
  <c r="I29"/>
  <c r="G29"/>
  <c r="J27"/>
  <c r="H27"/>
  <c r="E27" s="1"/>
  <c r="I27"/>
  <c r="G27"/>
  <c r="J25"/>
  <c r="H25"/>
  <c r="E25" s="1"/>
  <c r="I25"/>
  <c r="G25"/>
  <c r="J23"/>
  <c r="H23"/>
  <c r="E23" s="1"/>
  <c r="I23"/>
  <c r="G23"/>
  <c r="J21"/>
  <c r="H21"/>
  <c r="E21" s="1"/>
  <c r="I21"/>
  <c r="G21"/>
  <c r="J19"/>
  <c r="H19"/>
  <c r="E19" s="1"/>
  <c r="I19"/>
  <c r="G19"/>
  <c r="J17"/>
  <c r="H17"/>
  <c r="E17" s="1"/>
  <c r="I17"/>
  <c r="G17"/>
  <c r="J15"/>
  <c r="H15"/>
  <c r="E15" s="1"/>
  <c r="I15"/>
  <c r="G15"/>
  <c r="J13"/>
  <c r="H13"/>
  <c r="E13" s="1"/>
  <c r="I13"/>
  <c r="G13"/>
  <c r="J11"/>
  <c r="H11"/>
  <c r="I11"/>
  <c r="G11"/>
  <c r="H49" i="3"/>
  <c r="E49" s="1"/>
  <c r="G49"/>
  <c r="H47"/>
  <c r="E47" s="1"/>
  <c r="G47"/>
  <c r="J45"/>
  <c r="H45"/>
  <c r="E45" s="1"/>
  <c r="I45"/>
  <c r="G45"/>
  <c r="J43"/>
  <c r="H43"/>
  <c r="E43" s="1"/>
  <c r="I43"/>
  <c r="G43"/>
  <c r="J41"/>
  <c r="H41"/>
  <c r="E41" s="1"/>
  <c r="I41"/>
  <c r="G41"/>
  <c r="J39"/>
  <c r="H39"/>
  <c r="E39" s="1"/>
  <c r="I39"/>
  <c r="G39"/>
  <c r="J37"/>
  <c r="H37"/>
  <c r="E37" s="1"/>
  <c r="I37"/>
  <c r="G37"/>
  <c r="J35"/>
  <c r="H35"/>
  <c r="E35" s="1"/>
  <c r="I35"/>
  <c r="G35"/>
  <c r="J33"/>
  <c r="H33"/>
  <c r="E33" s="1"/>
  <c r="I33"/>
  <c r="G33"/>
  <c r="J31"/>
  <c r="H31"/>
  <c r="E31" s="1"/>
  <c r="I31"/>
  <c r="G31"/>
  <c r="J29"/>
  <c r="H29"/>
  <c r="E29" s="1"/>
  <c r="I29"/>
  <c r="G29"/>
  <c r="J27"/>
  <c r="H27"/>
  <c r="E27" s="1"/>
  <c r="I27"/>
  <c r="G27"/>
  <c r="J25"/>
  <c r="H25"/>
  <c r="E25" s="1"/>
  <c r="I25"/>
  <c r="G25"/>
  <c r="I23"/>
  <c r="G23"/>
  <c r="J23"/>
  <c r="H23"/>
  <c r="E23" s="1"/>
  <c r="I19"/>
  <c r="G19"/>
  <c r="J19"/>
  <c r="H19"/>
  <c r="E19" s="1"/>
  <c r="I15"/>
  <c r="G15"/>
  <c r="J15"/>
  <c r="H15"/>
  <c r="E15" s="1"/>
  <c r="H50" i="4"/>
  <c r="E50" s="1"/>
  <c r="G50"/>
  <c r="H48"/>
  <c r="E48" s="1"/>
  <c r="G48"/>
  <c r="J46"/>
  <c r="H46"/>
  <c r="E46" s="1"/>
  <c r="I46"/>
  <c r="G46"/>
  <c r="J44"/>
  <c r="H44"/>
  <c r="E44" s="1"/>
  <c r="I44"/>
  <c r="G44"/>
  <c r="J42"/>
  <c r="H42"/>
  <c r="E42" s="1"/>
  <c r="I42"/>
  <c r="G42"/>
  <c r="J40"/>
  <c r="H40"/>
  <c r="E40" s="1"/>
  <c r="I40"/>
  <c r="G40"/>
  <c r="J38"/>
  <c r="H38"/>
  <c r="E38" s="1"/>
  <c r="I38"/>
  <c r="G38"/>
  <c r="J36"/>
  <c r="H36"/>
  <c r="E36" s="1"/>
  <c r="I36"/>
  <c r="G36"/>
  <c r="J34"/>
  <c r="H34"/>
  <c r="E34" s="1"/>
  <c r="I34"/>
  <c r="G34"/>
  <c r="J32"/>
  <c r="H32"/>
  <c r="E32" s="1"/>
  <c r="I32"/>
  <c r="G32"/>
  <c r="J30"/>
  <c r="H30"/>
  <c r="E30" s="1"/>
  <c r="I30"/>
  <c r="G30"/>
  <c r="J28"/>
  <c r="H28"/>
  <c r="E28" s="1"/>
  <c r="I28"/>
  <c r="G28"/>
  <c r="J26"/>
  <c r="H26"/>
  <c r="E26" s="1"/>
  <c r="I26"/>
  <c r="G26"/>
  <c r="J24"/>
  <c r="H24"/>
  <c r="E24" s="1"/>
  <c r="I24"/>
  <c r="G24"/>
  <c r="J22"/>
  <c r="H22"/>
  <c r="E22" s="1"/>
  <c r="I22"/>
  <c r="G22"/>
  <c r="J20"/>
  <c r="H20"/>
  <c r="E20" s="1"/>
  <c r="I20"/>
  <c r="G20"/>
  <c r="J18"/>
  <c r="H18"/>
  <c r="E18" s="1"/>
  <c r="I18"/>
  <c r="G18"/>
  <c r="J16"/>
  <c r="H16"/>
  <c r="E16" s="1"/>
  <c r="I16"/>
  <c r="G16"/>
  <c r="J14"/>
  <c r="H14"/>
  <c r="E14" s="1"/>
  <c r="I14"/>
  <c r="G14"/>
  <c r="J12"/>
  <c r="H12"/>
  <c r="E12" s="1"/>
  <c r="I12"/>
  <c r="G12"/>
  <c r="I22" i="3"/>
  <c r="G22"/>
  <c r="H22"/>
  <c r="E22" s="1"/>
  <c r="J22"/>
  <c r="I18"/>
  <c r="G18"/>
  <c r="H18"/>
  <c r="E18" s="1"/>
  <c r="J18"/>
  <c r="I14"/>
  <c r="G14"/>
  <c r="H14"/>
  <c r="E14" s="1"/>
  <c r="J14"/>
  <c r="I54" i="2"/>
  <c r="I52"/>
  <c r="E11"/>
  <c r="I53"/>
  <c r="I53" i="3" l="1"/>
  <c r="I54"/>
  <c r="I53" i="5"/>
  <c r="I54"/>
  <c r="I52"/>
  <c r="E11"/>
  <c r="I54" i="6"/>
  <c r="I52"/>
  <c r="I53"/>
  <c r="E11"/>
  <c r="I54" i="4"/>
  <c r="I52"/>
  <c r="E11"/>
  <c r="I53"/>
  <c r="I54" i="7"/>
  <c r="I52"/>
  <c r="E11"/>
  <c r="I53"/>
  <c r="I52" i="3"/>
</calcChain>
</file>

<file path=xl/sharedStrings.xml><?xml version="1.0" encoding="utf-8"?>
<sst xmlns="http://schemas.openxmlformats.org/spreadsheetml/2006/main" count="1356" uniqueCount="323">
  <si>
    <t>DAFTAR NILAI SISWA SMAN 9 SEMARANG SEMESTER GASAL TAHUN PELAJARAN 2016/2017</t>
  </si>
  <si>
    <t>Guru :</t>
  </si>
  <si>
    <t>Rifanti S.Pd</t>
  </si>
  <si>
    <t>Kelas [nama-kelas]</t>
  </si>
  <si>
    <t>Kelas XI-IPA 1</t>
  </si>
  <si>
    <t>GASAL</t>
  </si>
  <si>
    <t>Mapel :</t>
  </si>
  <si>
    <t>Bahasa Jawa [ Muatan Lokal ]</t>
  </si>
  <si>
    <t>download [tgl-download]</t>
  </si>
  <si>
    <t>didownload 16/12/2016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</si>
  <si>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</si>
  <si>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</si>
  <si>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</si>
  <si>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</si>
  <si>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</si>
  <si>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</si>
  <si>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</si>
  <si>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</si>
  <si>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</si>
  <si>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</si>
  <si>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</si>
  <si>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</si>
  <si>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</si>
  <si>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</si>
  <si>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</si>
  <si>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</si>
  <si>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</si>
  <si>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</si>
  <si>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</si>
  <si>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</si>
  <si>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</si>
  <si>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</si>
  <si>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</si>
  <si>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</si>
  <si>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</si>
  <si>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</si>
  <si>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</si>
  <si>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</si>
  <si>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</si>
  <si>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</si>
  <si>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</si>
  <si>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</si>
  <si>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</si>
  <si>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</si>
  <si>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</si>
  <si>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</si>
  <si>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ADINDA NUR SALSABILA</t>
  </si>
  <si>
    <t>Semua kompetensi dasar sudah memenuhi KKM</t>
  </si>
  <si>
    <t>A</t>
  </si>
  <si>
    <t>AIDILLA FITRIANA HAPSARI</t>
  </si>
  <si>
    <t>ALLEANDRO CAHYA PRATAMA</t>
  </si>
  <si>
    <t>AN NAAS FALAQ MAHARTA</t>
  </si>
  <si>
    <t>ANANDA YULIA CAHYANINGRUM</t>
  </si>
  <si>
    <t>ANNISA RAHMANI WAHAB</t>
  </si>
  <si>
    <t>BAGUS RAMADHAN WINERA</t>
  </si>
  <si>
    <t>BERLIANA AYU RAHMAWATI</t>
  </si>
  <si>
    <t>BRAMANTIO DAMARJATI</t>
  </si>
  <si>
    <t>CHAIRINI DIAN RAHMAWATI</t>
  </si>
  <si>
    <t>DESIRE JIHANE AZZAHRA</t>
  </si>
  <si>
    <t>DEVI ANINDIA PUTRI</t>
  </si>
  <si>
    <t>EGGA ARIMBI RUDYTA KLINTAN SEKARWANGI</t>
  </si>
  <si>
    <t>FATHIMATUZ ZAHRA</t>
  </si>
  <si>
    <t>FATIN SALSABILA AZZAHRO</t>
  </si>
  <si>
    <t>FITRI IHSAN SETYOWATI</t>
  </si>
  <si>
    <t>HANIFA NABILATULHUDA</t>
  </si>
  <si>
    <t>HEPI WIDJAYANTI</t>
  </si>
  <si>
    <t>LAKSA NOVAL PRIMA</t>
  </si>
  <si>
    <t>MUHAMAD NAUFAL ATHALLA</t>
  </si>
  <si>
    <t>MUHAMMAD NAAFI&amp;#039; &amp;#039;IZZUDDIN</t>
  </si>
  <si>
    <t>NIKITA PUTRI RAMADHANI</t>
  </si>
  <si>
    <t>NILAYITNA MEGAVIANA JOVANKA</t>
  </si>
  <si>
    <t>PUCANG CENDANI PUSPA KINGKIN</t>
  </si>
  <si>
    <t>RATNA SETYANINGSIH</t>
  </si>
  <si>
    <t>RAYNALDY KURNIA SANDY</t>
  </si>
  <si>
    <t>RIDO ARIANSYAH</t>
  </si>
  <si>
    <t>RIFQI MULYA KISWANTO</t>
  </si>
  <si>
    <t>RIZKY ANDARU WIDODO</t>
  </si>
  <si>
    <t>SETO BHANU ADYATMA</t>
  </si>
  <si>
    <t>SHOFIYYATU SHOBRINA</t>
  </si>
  <si>
    <t>SULTHAN LUTFI WIZADIA RAHMANDA</t>
  </si>
  <si>
    <t>SYAFRIZAL PRIMAYOGA ARDHI NUR LAKSONO</t>
  </si>
  <si>
    <t>TALITHA SYADA SALSABILA</t>
  </si>
  <si>
    <t>TINESYA CENDANI WIJAYA</t>
  </si>
  <si>
    <t>ZHORIF TAUFIQUL HAKIM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</si>
  <si>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</si>
  <si>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</si>
  <si>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</si>
  <si>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</si>
  <si>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</si>
  <si>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</si>
  <si>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</si>
  <si>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</si>
  <si>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</si>
  <si>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</si>
  <si>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 xml:space="preserve">Nip. </t>
  </si>
  <si>
    <t>Kelas XI-IPA 2</t>
  </si>
  <si>
    <t>ADIB RASTRA KOTTAMA</t>
  </si>
  <si>
    <t>AIDA NADA NABILA</t>
  </si>
  <si>
    <t>ALVIAN EGA DIAS SAPUTRA</t>
  </si>
  <si>
    <t>ANGGA ASAS PRATOWO</t>
  </si>
  <si>
    <t>ANINDITO DERY PRIASTANTO</t>
  </si>
  <si>
    <t>ATANASIA GRIETA ROSARI JUWITA</t>
  </si>
  <si>
    <t>AYU SYARIFATUL MUSYAROFAH</t>
  </si>
  <si>
    <t>BARGAS RIANTORO</t>
  </si>
  <si>
    <t>CINDY JULIETA</t>
  </si>
  <si>
    <t>DEVINA DWIYUANITA NUGRAHA</t>
  </si>
  <si>
    <t>DILA AJENG MEILIAWATI</t>
  </si>
  <si>
    <t>DIONISIUS DIMAS JULIES</t>
  </si>
  <si>
    <t>FARISHA DIAN PRABANINGTYAS</t>
  </si>
  <si>
    <t>HANIF FATHUR RAHMAN</t>
  </si>
  <si>
    <t>LIFI ARDOFANI NUGROHO</t>
  </si>
  <si>
    <t>MOCHAMAD BILAL SINDHU REKSA</t>
  </si>
  <si>
    <t>MUHAMAD JAZULI</t>
  </si>
  <si>
    <t>MUHAMMAD ALDI YUSRIL FIKRI</t>
  </si>
  <si>
    <t>MUHAMMAD FAIZ PUTRA WARDANI</t>
  </si>
  <si>
    <t>MUHAMMAD TARIQ RIDHO</t>
  </si>
  <si>
    <t>MUHAMMAD TAUFIQ HIDAYAT</t>
  </si>
  <si>
    <t>NAMIRA FITRIA SALSABILA</t>
  </si>
  <si>
    <t>NATHIFA ALUDRA ASHAR</t>
  </si>
  <si>
    <t>NILA AZIZATIL LUDFIANA</t>
  </si>
  <si>
    <t>NILAM RAMADHANI</t>
  </si>
  <si>
    <t>NITA WAHYU MELANI</t>
  </si>
  <si>
    <t>NOVIANA MAULANINGRUM</t>
  </si>
  <si>
    <t>PRANADITYA SUKMANINGRUM SAVITRI PUTRI SUDANA</t>
  </si>
  <si>
    <t>RADITYA TRICAHYA RYNALDI</t>
  </si>
  <si>
    <t>REGIA VERBENANINGRUM</t>
  </si>
  <si>
    <t>REGINA LEVANA NIKEN DARMAWAN</t>
  </si>
  <si>
    <t>RIO HERLAMBANG</t>
  </si>
  <si>
    <t>SALMA MILLENIA UTAMI</t>
  </si>
  <si>
    <t>SHAVIRA AZHARI</t>
  </si>
  <si>
    <t>TANIA REZA AYU SAFITRI</t>
  </si>
  <si>
    <t>TAUFIQI ILHAM ADZIM</t>
  </si>
  <si>
    <t>VALENTINA ANANDA RIZHA KESUMA MELATI</t>
  </si>
  <si>
    <t>YULIA LALITA PRAMESWARI</t>
  </si>
  <si>
    <t>Kelas XI-IPA 3</t>
  </si>
  <si>
    <t>ABELLANDO BIYAKTOPUTRA</t>
  </si>
  <si>
    <t>ADELIA DEWI RAHYAWATI</t>
  </si>
  <si>
    <t>ADELIA ESTY SETYANINGRUM</t>
  </si>
  <si>
    <t>ADI RAHMAT FATCHI</t>
  </si>
  <si>
    <t>ADITYA BAGUS SAPUTRA</t>
  </si>
  <si>
    <t>ALFI ADRIYAN</t>
  </si>
  <si>
    <t>ANNISA AULIA ARDANI</t>
  </si>
  <si>
    <t>ARKAN FATHURRAHMAN</t>
  </si>
  <si>
    <t>ARUM RATRI KUSUMASTUTI</t>
  </si>
  <si>
    <t>ARYA JAVA YUDHISTIRA</t>
  </si>
  <si>
    <t>AZKIA RAHMA SALSABILA</t>
  </si>
  <si>
    <t>BAYU NUR AHMAD</t>
  </si>
  <si>
    <t>BUNGA CITRA OKTAVIANI</t>
  </si>
  <si>
    <t>CAECILLIA RAFIKA SARAH</t>
  </si>
  <si>
    <t>DEBBY AYU SETYORINI</t>
  </si>
  <si>
    <t>DESI NOVIANTI RAHAYU</t>
  </si>
  <si>
    <t>DIMAS NOURWIRA ANDHIKA</t>
  </si>
  <si>
    <t>Satu kompetensi dasar tuntas dengan remidi</t>
  </si>
  <si>
    <t>ELSA MAHESTI</t>
  </si>
  <si>
    <t>FILDZAH HANIN NABILA</t>
  </si>
  <si>
    <t>GHINA RIHADATUL AISY</t>
  </si>
  <si>
    <t>GINA FABRIANNE</t>
  </si>
  <si>
    <t>GLENNEO VOKONERO LIANDO ANGGARA</t>
  </si>
  <si>
    <t>HAFIDZ NUR PRADIGDA</t>
  </si>
  <si>
    <t>HERJUN INDRA SUBAGYO</t>
  </si>
  <si>
    <t>HESTI KRISNAWATI</t>
  </si>
  <si>
    <t>IBNA ROYHAN MUHAMADY</t>
  </si>
  <si>
    <t>KARUNIAWAN MAHARDIKA</t>
  </si>
  <si>
    <t>NABILAH AYU AZ ZAHRAH</t>
  </si>
  <si>
    <t>NAFISAH UDMA RAMADANI</t>
  </si>
  <si>
    <t>PRANYOTO TANGGUH JATI PAMUNGKAS</t>
  </si>
  <si>
    <t>RICALVIN BRAHMANTA XAVIER</t>
  </si>
  <si>
    <t>SILMIKAFFA AURELIN</t>
  </si>
  <si>
    <t>SILVIA DINDA PERMATASARI</t>
  </si>
  <si>
    <t>SYAIFUL ANWAR</t>
  </si>
  <si>
    <t>TASYA ARUM KHAIRUNNISA</t>
  </si>
  <si>
    <t>YULINA RAHMAWATI</t>
  </si>
  <si>
    <t>Kelas XI-IPA 4</t>
  </si>
  <si>
    <t>ABIDAH AZZAHRO</t>
  </si>
  <si>
    <t>ADYATMA</t>
  </si>
  <si>
    <t>AGNES VICTORIA PUSPITARANI</t>
  </si>
  <si>
    <t>ALEXANDER DENDY FEBRIANT</t>
  </si>
  <si>
    <t>ALINDA CAHYA KINANTI</t>
  </si>
  <si>
    <t>ARDIAN DWI NURSAKTI</t>
  </si>
  <si>
    <t>ASHROFUL IN AM</t>
  </si>
  <si>
    <t>ASYIFA SALSABILA</t>
  </si>
  <si>
    <t>AWLYA SMARA TUBARANI</t>
  </si>
  <si>
    <t>DELLA ARI FEBIYANA</t>
  </si>
  <si>
    <t>DETRINA SABDA NUGRAHA</t>
  </si>
  <si>
    <t>DEWA BELVA ASHAR WIBOWO</t>
  </si>
  <si>
    <t>DIAH NAWANG WULAN</t>
  </si>
  <si>
    <t>DION SAPUTRA</t>
  </si>
  <si>
    <t>ELVIRA NOVITASARI</t>
  </si>
  <si>
    <t>FANI ARI PANGESTUTI</t>
  </si>
  <si>
    <t>FAUZAN AKBAR SETIANAR</t>
  </si>
  <si>
    <t>FITRIANA LESTARI</t>
  </si>
  <si>
    <t>HENI NUR LAILA</t>
  </si>
  <si>
    <t>ILZYA NOVIA MAUNATHUL CHOIR</t>
  </si>
  <si>
    <t>JESSICA NAOMI PUTRI S</t>
  </si>
  <si>
    <t>JULFANI GHLERALDA APVISTA LEGOWO</t>
  </si>
  <si>
    <t>KURNIA SARI DEWI</t>
  </si>
  <si>
    <t>MAHARANI LEMBAYUNG PARAMESWARI</t>
  </si>
  <si>
    <t>MUHAMMAD LUTHFI NAUFAL</t>
  </si>
  <si>
    <t>NATHANIEL SURYO ANGGORO DJATI</t>
  </si>
  <si>
    <t>NAUFAL ARIF KURNIAWAN</t>
  </si>
  <si>
    <t>NUR AFIFAH</t>
  </si>
  <si>
    <t>OTHNIEL MILLENIO SANTOSO</t>
  </si>
  <si>
    <t>RICHELIN EKSA JEREMIARTA</t>
  </si>
  <si>
    <t>SALOMO PILIAN SILAEN</t>
  </si>
  <si>
    <t>SALSA PUTRI SABILLA</t>
  </si>
  <si>
    <t>SITI FATMAWATI</t>
  </si>
  <si>
    <t>TABITA PUTRI HARTITI</t>
  </si>
  <si>
    <t>THEODORE KEEFE ELIAN WATTIMENA</t>
  </si>
  <si>
    <t>YUNIA PUTRI WIJAYANTI</t>
  </si>
  <si>
    <t>Kelas XI-IPA 5</t>
  </si>
  <si>
    <t>ANA RISTIANA</t>
  </si>
  <si>
    <t>ANASTASIA JOANETTA SHEVA KHARULYSTA</t>
  </si>
  <si>
    <t>ANDHIKA FIKRIYOGA PERDANA</t>
  </si>
  <si>
    <t>ANESYA SASMARIKA</t>
  </si>
  <si>
    <t>ARDHIYAN KURNIA PRIATMAJA</t>
  </si>
  <si>
    <t>ARINA FUTRI MUROHKHAMAH</t>
  </si>
  <si>
    <t>BAGAS WIJAYA KUSUMAH</t>
  </si>
  <si>
    <t>BIRGITA TIARA CRISTI LEONAPUTRI</t>
  </si>
  <si>
    <t>CALVIN ARDIANSYAH PUTRA</t>
  </si>
  <si>
    <t>DHEVA MAULIA PUTRI SUHENDI</t>
  </si>
  <si>
    <t>DYON NOUSHA WIRA PUTRA</t>
  </si>
  <si>
    <t>FADIL BUMANTARA</t>
  </si>
  <si>
    <t>FAJAR ARYA RAMADHAN</t>
  </si>
  <si>
    <t>FELLISCA ALMIRA</t>
  </si>
  <si>
    <t>GALUH DWIJAYANTI</t>
  </si>
  <si>
    <t>GLORIA WIDYA PANGESTI</t>
  </si>
  <si>
    <t>GYRADINANTI CLARA BABY REMILAN</t>
  </si>
  <si>
    <t>HELENA DESVIARTHA</t>
  </si>
  <si>
    <t>KEVIN ALFARADO SATRITAMA</t>
  </si>
  <si>
    <t>KHOFIFATU ULFA</t>
  </si>
  <si>
    <t>LAKSITAMA WICAKSONO</t>
  </si>
  <si>
    <t>MARCELLINO GERY ADITYA</t>
  </si>
  <si>
    <t>MIFTAHADNANI MAYANGSEKAR SAFITRI</t>
  </si>
  <si>
    <t>MUHAMAD RIZKY AL JAMILI</t>
  </si>
  <si>
    <t>NOOR AZIZA</t>
  </si>
  <si>
    <t>ONYCA VIRA AMANDA</t>
  </si>
  <si>
    <t>RAHMI ANGGITA</t>
  </si>
  <si>
    <t>RIO RAMA SATRIA</t>
  </si>
  <si>
    <t>SALSABILLA PUTRI</t>
  </si>
  <si>
    <t>SHAFIRA ADI RABI&amp;#039;AH AL-ADAWIYAH</t>
  </si>
  <si>
    <t>SITI RACHMA KIKI APRILIANTI</t>
  </si>
  <si>
    <t>STEPHEN ALVIN SETYA ADI PRATAMA</t>
  </si>
  <si>
    <t>TAQIYLA AZIZA KESIANANDA</t>
  </si>
  <si>
    <t>VALENTINUS BIMA PRATAMA</t>
  </si>
  <si>
    <t>VARDHA ZAFILLIA AZFI</t>
  </si>
  <si>
    <t>YUNUS ARMI</t>
  </si>
  <si>
    <t>Kelas XI-IPA 6</t>
  </si>
  <si>
    <t>ADINDA CONSITA YULIANNE PRABOWO</t>
  </si>
  <si>
    <t>AHMAD HASAN KHULUQI</t>
  </si>
  <si>
    <t>AISYAH AMATULLAH</t>
  </si>
  <si>
    <t>ANDINI DIAH KUSUMAWATI</t>
  </si>
  <si>
    <t>ANDREA SITI ZHAFIRA</t>
  </si>
  <si>
    <t>ANGGA ARI KURNIAWAN</t>
  </si>
  <si>
    <t>ANNAFIA ZAHRAH YUKAPUTRI</t>
  </si>
  <si>
    <t>ASRI ASHILA MATONDANG</t>
  </si>
  <si>
    <t>AUFA MADA ALGIBRAN</t>
  </si>
  <si>
    <t>BACHTIAR HAMZAH</t>
  </si>
  <si>
    <t>BAGUS MUHAMMAD RADYA SYAH TARUNA</t>
  </si>
  <si>
    <t>DELPHIA NOVIANTI</t>
  </si>
  <si>
    <t>DERIANA SALSA PUSPA KAMILA</t>
  </si>
  <si>
    <t>DIMAS DAFFA SAPUTRA</t>
  </si>
  <si>
    <t>DINA KHAIRUN NISA</t>
  </si>
  <si>
    <t>B</t>
  </si>
  <si>
    <t>ELANG SEDAYU</t>
  </si>
  <si>
    <t>FAHRIZATAMA IVAN SETYAWAN</t>
  </si>
  <si>
    <t>FEBRIAN ACHMAD SULTON</t>
  </si>
  <si>
    <t>GRATZIA FIONA NATALSYA</t>
  </si>
  <si>
    <t>I KADEK WAHYU WIRANATA</t>
  </si>
  <si>
    <t>INTAN SABRINA</t>
  </si>
  <si>
    <t>IQBAL DIRA BAHARSYAH</t>
  </si>
  <si>
    <t>LUTHFI ADITIA NUR RAFIF</t>
  </si>
  <si>
    <t>MAGGIE AMALIZA WIJAYANTI</t>
  </si>
  <si>
    <t>MELY YUNIOR SAFITRI</t>
  </si>
  <si>
    <t>MOCHAMMAD SYAHKI YUSUP</t>
  </si>
  <si>
    <t>MUHAMAD DIAZ WASTU PRAMUKA</t>
  </si>
  <si>
    <t>MUHAMAD FADHIL TSALATSA</t>
  </si>
  <si>
    <t>NABA SILVA YONA PRATAMA</t>
  </si>
  <si>
    <t>PUTRI INDAH PERMATASARI</t>
  </si>
  <si>
    <t>RESTU DIAN RAMADHAN</t>
  </si>
  <si>
    <t>RISHNANDA AVRILIA PUTRI</t>
  </si>
  <si>
    <t>ROSYTA PERMATASARI</t>
  </si>
  <si>
    <t>RULIANA AMELIA</t>
  </si>
  <si>
    <t>SINYO RAKA SURYA SAPUTRA</t>
  </si>
  <si>
    <t>SUCI INDAH ANNISA PUTRI</t>
  </si>
  <si>
    <t>VALLYA CHUMMAYRA SYAFA</t>
  </si>
  <si>
    <t>YUNIA EKA SULISTYAWATI</t>
  </si>
  <si>
    <t>Kelas XI-IPA 7</t>
  </si>
  <si>
    <t>ADINDA RETNO NURINGTYAS SURYO</t>
  </si>
  <si>
    <t>ADIYOSO BAGUS KUMOLO</t>
  </si>
  <si>
    <t>ANASTASYA DEWI PRATIWI</t>
  </si>
  <si>
    <t>ANGGI KURNIA WATI</t>
  </si>
  <si>
    <t>APIRA NURUL PUTRI SANTOSO</t>
  </si>
  <si>
    <t>ARYA SUKMA HARDIANSYAH</t>
  </si>
  <si>
    <t>AULIA NUR CHASANAH HARAHAP</t>
  </si>
  <si>
    <t>BERTI SUHARYANI</t>
  </si>
  <si>
    <t>CINDY NADIA ELVIRA</t>
  </si>
  <si>
    <t>DAFFA ADITYA PRATAMA</t>
  </si>
  <si>
    <t>FADHIL RACHMAD ZULFIKAR</t>
  </si>
  <si>
    <t>FARIZAL JIBRAN ISWANSYAH</t>
  </si>
  <si>
    <t>FINKA AULIA WAHYU HIDAYAT</t>
  </si>
  <si>
    <t>HERWIYANA MUTHIA SARI</t>
  </si>
  <si>
    <t>IKA SAFITRI NUR MAHMUDAH</t>
  </si>
  <si>
    <t>KHUZAIMAH ADINDA RAMADHANI</t>
  </si>
  <si>
    <t>KUKUH WIRAHADI WIJAYA</t>
  </si>
  <si>
    <t>LUCKY ATHO&amp;#039;UL AHYARI</t>
  </si>
  <si>
    <t>LUNARREZA DENIRA SUWANDI</t>
  </si>
  <si>
    <t>LUQMAN MARDIYANTO</t>
  </si>
  <si>
    <t>MAHAMERU PASUDEWA FAUZAN</t>
  </si>
  <si>
    <t>MUHAMMAD ALIFIAN</t>
  </si>
  <si>
    <t>MUHAMMAD TRICAHYO P</t>
  </si>
  <si>
    <t>NUR AINI FATIMAH</t>
  </si>
  <si>
    <t>PRANINDYA INDAH KAHEKSI</t>
  </si>
  <si>
    <t>PROBO PRATIWI ATMADYANTO</t>
  </si>
  <si>
    <t>RIZKY SANTOSO</t>
  </si>
  <si>
    <t>SAFIRA YULIANA</t>
  </si>
  <si>
    <t>SALSABILLA RIZKI AMMELIA</t>
  </si>
  <si>
    <t>SHALSABILA RIZKY AURELI</t>
  </si>
  <si>
    <t>SYIFA AZZAHRA</t>
  </si>
  <si>
    <t>TALITHA ANNORAMANDA</t>
  </si>
  <si>
    <t>TUNISA ADZKIA ROSYADA</t>
  </si>
  <si>
    <t>USWATUN KHASANAH</t>
  </si>
  <si>
    <t>WAHYU FEBRY NURDIYANSYACH</t>
  </si>
  <si>
    <t>WULANG BAGAS ASIH SAPUTRA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</si>
</sst>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366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Q16" sqref="Q16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120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5871</v>
      </c>
      <c r="C11" s="14" t="s">
        <v>46</v>
      </c>
      <c r="D11" s="13"/>
      <c r="E11" s="14">
        <f t="shared" ref="E11:E50" si="0">H11</f>
        <v>82</v>
      </c>
      <c r="F11" s="13"/>
      <c r="G11" s="24">
        <f t="shared" ref="G11:G50" si="1">IF(OR(COUNTBLANK(AL11:AL11)=1,COUNTBLANK(AR11:AR11)=1,COUNTBLANK(O11:O11)=1),"",ROUND(((2*AL11)+AR11+O11)/4,0))</f>
        <v>83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82</v>
      </c>
      <c r="I11" s="24">
        <f t="shared" ref="I11:I50" si="3">IF(AND(COUNTBLANK(AT11:AX11)=5,COUNTBLANK(AM11:AQ11)=5),"",IF(COUNTBLANK(AL11:AL11)=1,ROUND((AR11+(AY11*2))/3,0),ROUND(AY11,0)))</f>
        <v>85</v>
      </c>
      <c r="J11" s="24">
        <f t="shared" ref="J11:J50" si="4">IF(OR(AND(COUNTBLANK(P11:P11)=1,OR($K$2&lt;&gt;12,UPPER($L$2)&lt;&gt;"GENAP")),COUNTBLANK(AT11:AX11)=5),"",IF(COUNTBLANK(AL11:AL11)=1,ROUND((AR11+(AY11*2))/3,0),ROUND(AY11,0)))</f>
        <v>85</v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>
        <v>80</v>
      </c>
      <c r="P11" s="1">
        <v>80</v>
      </c>
      <c r="Q11" s="13"/>
      <c r="R11" s="3">
        <v>78</v>
      </c>
      <c r="S11" s="1"/>
      <c r="T11" s="39">
        <f t="shared" ref="T11:T50" si="7">IF(ISNUMBER(R11)=FALSE(),"",IF(OR(R11&gt;=$C$4,ISNUMBER(S11)=FALSE(),R11&gt;S11),R11,IF(S11&gt;=$C$4,$C$4,S11)))</f>
        <v>78</v>
      </c>
      <c r="U11" s="1">
        <v>80</v>
      </c>
      <c r="V11" s="1"/>
      <c r="W11" s="39">
        <f t="shared" ref="W11:W50" si="8">IF(ISNUMBER(U11)=FALSE(),"",IF(OR(U11&gt;=$C$4,ISNUMBER(V11)=FALSE(),U11&gt;V11),U11,IF(V11&gt;=$C$4,$C$4,V11)))</f>
        <v>80</v>
      </c>
      <c r="X11" s="1">
        <v>76</v>
      </c>
      <c r="Y11" s="1"/>
      <c r="Z11" s="39">
        <f t="shared" ref="Z11:Z50" si="9">IF(ISNUMBER(X11)=FALSE(),"",IF(OR(X11&gt;=$C$4,ISNUMBER(Y11)=FALSE(),X11&gt;Y11),X11,IF(Y11&gt;=$C$4,$C$4,Y11)))</f>
        <v>76</v>
      </c>
      <c r="AA11" s="1">
        <v>92</v>
      </c>
      <c r="AB11" s="1"/>
      <c r="AC11" s="39">
        <f t="shared" ref="AC11:AC50" si="10">IF(ISNUMBER(AA11)=FALSE(),"",IF(OR(AA11&gt;=$C$4,ISNUMBER(AB11)=FALSE(),AA11&gt;AB11),AA11,IF(AB11&gt;=$C$4,$C$4,AB11)))</f>
        <v>92</v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78</v>
      </c>
      <c r="AH11" s="14">
        <f t="shared" ref="AH11:AH50" si="13">IF(COUNTA(W11:W11)=1,W11)</f>
        <v>80</v>
      </c>
      <c r="AI11" s="14">
        <f t="shared" ref="AI11:AI50" si="14">IF(COUNTA(Z11:Z11)=1,Z11)</f>
        <v>76</v>
      </c>
      <c r="AJ11" s="14">
        <f t="shared" ref="AJ11:AJ50" si="15">IF(COUNTA(AC11:AC11)=1,AC11)</f>
        <v>92</v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81.5</v>
      </c>
      <c r="AM11" s="6">
        <v>90</v>
      </c>
      <c r="AN11" s="2">
        <v>86</v>
      </c>
      <c r="AO11" s="2">
        <v>90</v>
      </c>
      <c r="AP11" s="2"/>
      <c r="AQ11" s="2"/>
      <c r="AR11" s="49">
        <f t="shared" ref="AR11:AR50" si="18">IF(COUNTBLANK(AM11:AQ11)=5,"",AVERAGE(AM11:AQ11))</f>
        <v>88.666666666666671</v>
      </c>
      <c r="AS11" s="13"/>
      <c r="AT11" s="6">
        <v>80</v>
      </c>
      <c r="AU11" s="2">
        <v>86</v>
      </c>
      <c r="AV11" s="2">
        <v>90</v>
      </c>
      <c r="AW11" s="2"/>
      <c r="AX11" s="2"/>
      <c r="AY11" s="51">
        <f t="shared" ref="AY11:AY50" si="19">IF(COUNTBLANK(AT11:AX11)=5,"",AVERAGE(AT11:AX11))</f>
        <v>85.333333333333329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5885</v>
      </c>
      <c r="C12" s="14" t="s">
        <v>49</v>
      </c>
      <c r="D12" s="13"/>
      <c r="E12" s="14">
        <f t="shared" si="0"/>
        <v>84</v>
      </c>
      <c r="F12" s="13"/>
      <c r="G12" s="24">
        <f t="shared" si="1"/>
        <v>86</v>
      </c>
      <c r="H12" s="24">
        <f t="shared" si="2"/>
        <v>84</v>
      </c>
      <c r="I12" s="24">
        <f t="shared" si="3"/>
        <v>88</v>
      </c>
      <c r="J12" s="24">
        <f t="shared" si="4"/>
        <v>88</v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>
        <v>89</v>
      </c>
      <c r="P12" s="2">
        <v>78</v>
      </c>
      <c r="Q12" s="13"/>
      <c r="R12" s="3">
        <v>85</v>
      </c>
      <c r="S12" s="1"/>
      <c r="T12" s="39">
        <f t="shared" si="7"/>
        <v>85</v>
      </c>
      <c r="U12" s="1">
        <v>80</v>
      </c>
      <c r="V12" s="1"/>
      <c r="W12" s="39">
        <f t="shared" si="8"/>
        <v>80</v>
      </c>
      <c r="X12" s="1">
        <v>82</v>
      </c>
      <c r="Y12" s="1"/>
      <c r="Z12" s="39">
        <f t="shared" si="9"/>
        <v>82</v>
      </c>
      <c r="AA12" s="1">
        <v>92</v>
      </c>
      <c r="AB12" s="1"/>
      <c r="AC12" s="39">
        <f t="shared" si="10"/>
        <v>92</v>
      </c>
      <c r="AD12" s="1"/>
      <c r="AE12" s="1"/>
      <c r="AF12" s="39" t="str">
        <f t="shared" si="11"/>
        <v/>
      </c>
      <c r="AG12" s="14">
        <f t="shared" si="12"/>
        <v>85</v>
      </c>
      <c r="AH12" s="14">
        <f t="shared" si="13"/>
        <v>80</v>
      </c>
      <c r="AI12" s="14">
        <f t="shared" si="14"/>
        <v>82</v>
      </c>
      <c r="AJ12" s="14">
        <f t="shared" si="15"/>
        <v>92</v>
      </c>
      <c r="AK12" s="14" t="str">
        <f t="shared" si="16"/>
        <v/>
      </c>
      <c r="AL12" s="35">
        <f t="shared" si="17"/>
        <v>84.75</v>
      </c>
      <c r="AM12" s="6">
        <v>90</v>
      </c>
      <c r="AN12" s="2">
        <v>85</v>
      </c>
      <c r="AO12" s="2">
        <v>80</v>
      </c>
      <c r="AP12" s="2"/>
      <c r="AQ12" s="2"/>
      <c r="AR12" s="49">
        <f t="shared" si="18"/>
        <v>85</v>
      </c>
      <c r="AS12" s="13"/>
      <c r="AT12" s="6">
        <v>80</v>
      </c>
      <c r="AU12" s="2">
        <v>94</v>
      </c>
      <c r="AV12" s="2">
        <v>90</v>
      </c>
      <c r="AW12" s="2"/>
      <c r="AX12" s="2"/>
      <c r="AY12" s="51">
        <f t="shared" si="19"/>
        <v>88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5899</v>
      </c>
      <c r="C13" s="14" t="s">
        <v>50</v>
      </c>
      <c r="D13" s="13"/>
      <c r="E13" s="14">
        <f t="shared" si="0"/>
        <v>83</v>
      </c>
      <c r="F13" s="13"/>
      <c r="G13" s="24">
        <f t="shared" si="1"/>
        <v>82</v>
      </c>
      <c r="H13" s="24">
        <f t="shared" si="2"/>
        <v>83</v>
      </c>
      <c r="I13" s="24">
        <f t="shared" si="3"/>
        <v>85</v>
      </c>
      <c r="J13" s="24">
        <f t="shared" si="4"/>
        <v>85</v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>
        <v>78</v>
      </c>
      <c r="P13" s="2">
        <v>86</v>
      </c>
      <c r="Q13" s="13"/>
      <c r="R13" s="3">
        <v>80</v>
      </c>
      <c r="S13" s="1"/>
      <c r="T13" s="39">
        <f t="shared" si="7"/>
        <v>80</v>
      </c>
      <c r="U13" s="1">
        <v>80</v>
      </c>
      <c r="V13" s="1"/>
      <c r="W13" s="39">
        <f t="shared" si="8"/>
        <v>80</v>
      </c>
      <c r="X13" s="1">
        <v>82</v>
      </c>
      <c r="Y13" s="1"/>
      <c r="Z13" s="39">
        <f t="shared" si="9"/>
        <v>82</v>
      </c>
      <c r="AA13" s="1">
        <v>90</v>
      </c>
      <c r="AB13" s="1"/>
      <c r="AC13" s="39">
        <f t="shared" si="10"/>
        <v>90</v>
      </c>
      <c r="AD13" s="1"/>
      <c r="AE13" s="1"/>
      <c r="AF13" s="39" t="str">
        <f t="shared" si="11"/>
        <v/>
      </c>
      <c r="AG13" s="14">
        <f t="shared" si="12"/>
        <v>80</v>
      </c>
      <c r="AH13" s="14">
        <f t="shared" si="13"/>
        <v>80</v>
      </c>
      <c r="AI13" s="14">
        <f t="shared" si="14"/>
        <v>82</v>
      </c>
      <c r="AJ13" s="14">
        <f t="shared" si="15"/>
        <v>90</v>
      </c>
      <c r="AK13" s="14" t="str">
        <f t="shared" si="16"/>
        <v/>
      </c>
      <c r="AL13" s="35">
        <f t="shared" si="17"/>
        <v>83</v>
      </c>
      <c r="AM13" s="6">
        <v>90</v>
      </c>
      <c r="AN13" s="2">
        <v>85</v>
      </c>
      <c r="AO13" s="2">
        <v>80</v>
      </c>
      <c r="AP13" s="2"/>
      <c r="AQ13" s="2"/>
      <c r="AR13" s="49">
        <f t="shared" si="18"/>
        <v>85</v>
      </c>
      <c r="AS13" s="13"/>
      <c r="AT13" s="6">
        <v>80</v>
      </c>
      <c r="AU13" s="2">
        <v>86</v>
      </c>
      <c r="AV13" s="2">
        <v>90</v>
      </c>
      <c r="AW13" s="2"/>
      <c r="AX13" s="2"/>
      <c r="AY13" s="51">
        <f t="shared" si="19"/>
        <v>85.333333333333329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5913</v>
      </c>
      <c r="C14" s="14" t="s">
        <v>51</v>
      </c>
      <c r="D14" s="13"/>
      <c r="E14" s="14">
        <f t="shared" si="0"/>
        <v>83</v>
      </c>
      <c r="F14" s="13"/>
      <c r="G14" s="24">
        <f t="shared" si="1"/>
        <v>83</v>
      </c>
      <c r="H14" s="24">
        <f t="shared" si="2"/>
        <v>83</v>
      </c>
      <c r="I14" s="24">
        <f t="shared" si="3"/>
        <v>83</v>
      </c>
      <c r="J14" s="24">
        <f t="shared" si="4"/>
        <v>83</v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>
        <v>78</v>
      </c>
      <c r="P14" s="2">
        <v>81</v>
      </c>
      <c r="Q14" s="13"/>
      <c r="R14" s="3">
        <v>80</v>
      </c>
      <c r="S14" s="1"/>
      <c r="T14" s="39">
        <f t="shared" si="7"/>
        <v>80</v>
      </c>
      <c r="U14" s="1">
        <v>80</v>
      </c>
      <c r="V14" s="1"/>
      <c r="W14" s="39">
        <f t="shared" si="8"/>
        <v>80</v>
      </c>
      <c r="X14" s="1">
        <v>86</v>
      </c>
      <c r="Y14" s="1"/>
      <c r="Z14" s="39">
        <f t="shared" si="9"/>
        <v>86</v>
      </c>
      <c r="AA14" s="1">
        <v>93</v>
      </c>
      <c r="AB14" s="1"/>
      <c r="AC14" s="39">
        <f t="shared" si="10"/>
        <v>93</v>
      </c>
      <c r="AD14" s="1"/>
      <c r="AE14" s="1"/>
      <c r="AF14" s="39" t="str">
        <f t="shared" si="11"/>
        <v/>
      </c>
      <c r="AG14" s="14">
        <f t="shared" si="12"/>
        <v>80</v>
      </c>
      <c r="AH14" s="14">
        <f t="shared" si="13"/>
        <v>80</v>
      </c>
      <c r="AI14" s="14">
        <f t="shared" si="14"/>
        <v>86</v>
      </c>
      <c r="AJ14" s="14">
        <f t="shared" si="15"/>
        <v>93</v>
      </c>
      <c r="AK14" s="14" t="str">
        <f t="shared" si="16"/>
        <v/>
      </c>
      <c r="AL14" s="35">
        <f t="shared" si="17"/>
        <v>84.75</v>
      </c>
      <c r="AM14" s="6">
        <v>90</v>
      </c>
      <c r="AN14" s="2">
        <v>85</v>
      </c>
      <c r="AO14" s="2">
        <v>80</v>
      </c>
      <c r="AP14" s="2"/>
      <c r="AQ14" s="2"/>
      <c r="AR14" s="49">
        <f t="shared" si="18"/>
        <v>85</v>
      </c>
      <c r="AS14" s="13"/>
      <c r="AT14" s="6">
        <v>80</v>
      </c>
      <c r="AU14" s="2">
        <v>80</v>
      </c>
      <c r="AV14" s="2">
        <v>90</v>
      </c>
      <c r="AW14" s="2"/>
      <c r="AX14" s="2"/>
      <c r="AY14" s="51">
        <f t="shared" si="19"/>
        <v>83.333333333333329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5927</v>
      </c>
      <c r="C15" s="14" t="s">
        <v>52</v>
      </c>
      <c r="D15" s="13"/>
      <c r="E15" s="14">
        <f t="shared" si="0"/>
        <v>84</v>
      </c>
      <c r="F15" s="13"/>
      <c r="G15" s="24">
        <f t="shared" si="1"/>
        <v>85</v>
      </c>
      <c r="H15" s="24">
        <f t="shared" si="2"/>
        <v>84</v>
      </c>
      <c r="I15" s="24">
        <f t="shared" si="3"/>
        <v>80</v>
      </c>
      <c r="J15" s="24">
        <f t="shared" si="4"/>
        <v>80</v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>
        <v>78</v>
      </c>
      <c r="P15" s="2">
        <v>80</v>
      </c>
      <c r="Q15" s="13"/>
      <c r="R15" s="3">
        <v>85</v>
      </c>
      <c r="S15" s="1"/>
      <c r="T15" s="39">
        <f t="shared" si="7"/>
        <v>85</v>
      </c>
      <c r="U15" s="1">
        <v>87</v>
      </c>
      <c r="V15" s="1"/>
      <c r="W15" s="39">
        <f t="shared" si="8"/>
        <v>87</v>
      </c>
      <c r="X15" s="1">
        <v>76</v>
      </c>
      <c r="Y15" s="1"/>
      <c r="Z15" s="39">
        <f t="shared" si="9"/>
        <v>76</v>
      </c>
      <c r="AA15" s="1">
        <v>93</v>
      </c>
      <c r="AB15" s="1"/>
      <c r="AC15" s="39">
        <f t="shared" si="10"/>
        <v>93</v>
      </c>
      <c r="AD15" s="1"/>
      <c r="AE15" s="1"/>
      <c r="AF15" s="39" t="str">
        <f t="shared" si="11"/>
        <v/>
      </c>
      <c r="AG15" s="14">
        <f t="shared" si="12"/>
        <v>85</v>
      </c>
      <c r="AH15" s="14">
        <f t="shared" si="13"/>
        <v>87</v>
      </c>
      <c r="AI15" s="14">
        <f t="shared" si="14"/>
        <v>76</v>
      </c>
      <c r="AJ15" s="14">
        <f t="shared" si="15"/>
        <v>93</v>
      </c>
      <c r="AK15" s="14" t="str">
        <f t="shared" si="16"/>
        <v/>
      </c>
      <c r="AL15" s="35">
        <f t="shared" si="17"/>
        <v>85.25</v>
      </c>
      <c r="AM15" s="6">
        <v>90</v>
      </c>
      <c r="AN15" s="2">
        <v>90</v>
      </c>
      <c r="AO15" s="2">
        <v>90</v>
      </c>
      <c r="AP15" s="2"/>
      <c r="AQ15" s="2"/>
      <c r="AR15" s="49">
        <f t="shared" si="18"/>
        <v>90</v>
      </c>
      <c r="AS15" s="13"/>
      <c r="AT15" s="6">
        <v>80</v>
      </c>
      <c r="AU15" s="2">
        <v>80</v>
      </c>
      <c r="AV15" s="2">
        <v>80</v>
      </c>
      <c r="AW15" s="2"/>
      <c r="AX15" s="2"/>
      <c r="AY15" s="51">
        <f t="shared" si="19"/>
        <v>80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5941</v>
      </c>
      <c r="C16" s="14" t="s">
        <v>53</v>
      </c>
      <c r="D16" s="13"/>
      <c r="E16" s="14">
        <f t="shared" si="0"/>
        <v>86</v>
      </c>
      <c r="F16" s="13"/>
      <c r="G16" s="24">
        <f t="shared" si="1"/>
        <v>87</v>
      </c>
      <c r="H16" s="24">
        <f t="shared" si="2"/>
        <v>86</v>
      </c>
      <c r="I16" s="24">
        <f t="shared" si="3"/>
        <v>82</v>
      </c>
      <c r="J16" s="24">
        <f t="shared" si="4"/>
        <v>82</v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>
        <v>78</v>
      </c>
      <c r="P16" s="2">
        <v>81</v>
      </c>
      <c r="Q16" s="13"/>
      <c r="R16" s="3">
        <v>90</v>
      </c>
      <c r="S16" s="1"/>
      <c r="T16" s="39">
        <f t="shared" si="7"/>
        <v>90</v>
      </c>
      <c r="U16" s="1">
        <v>81</v>
      </c>
      <c r="V16" s="1"/>
      <c r="W16" s="39">
        <f t="shared" si="8"/>
        <v>81</v>
      </c>
      <c r="X16" s="1">
        <v>98</v>
      </c>
      <c r="Y16" s="1"/>
      <c r="Z16" s="39">
        <f t="shared" si="9"/>
        <v>98</v>
      </c>
      <c r="AA16" s="1">
        <v>92</v>
      </c>
      <c r="AB16" s="1"/>
      <c r="AC16" s="39">
        <f t="shared" si="10"/>
        <v>92</v>
      </c>
      <c r="AD16" s="1"/>
      <c r="AE16" s="1"/>
      <c r="AF16" s="39" t="str">
        <f t="shared" si="11"/>
        <v/>
      </c>
      <c r="AG16" s="14">
        <f t="shared" si="12"/>
        <v>90</v>
      </c>
      <c r="AH16" s="14">
        <f t="shared" si="13"/>
        <v>81</v>
      </c>
      <c r="AI16" s="14">
        <f t="shared" si="14"/>
        <v>98</v>
      </c>
      <c r="AJ16" s="14">
        <f t="shared" si="15"/>
        <v>92</v>
      </c>
      <c r="AK16" s="14" t="str">
        <f t="shared" si="16"/>
        <v/>
      </c>
      <c r="AL16" s="35">
        <f t="shared" si="17"/>
        <v>90.25</v>
      </c>
      <c r="AM16" s="6">
        <v>90</v>
      </c>
      <c r="AN16" s="2">
        <v>85</v>
      </c>
      <c r="AO16" s="2">
        <v>90</v>
      </c>
      <c r="AP16" s="2"/>
      <c r="AQ16" s="2"/>
      <c r="AR16" s="49">
        <f t="shared" si="18"/>
        <v>88.333333333333329</v>
      </c>
      <c r="AS16" s="13"/>
      <c r="AT16" s="6">
        <v>80</v>
      </c>
      <c r="AU16" s="2">
        <v>86</v>
      </c>
      <c r="AV16" s="2">
        <v>80</v>
      </c>
      <c r="AW16" s="2"/>
      <c r="AX16" s="2"/>
      <c r="AY16" s="51">
        <f t="shared" si="19"/>
        <v>82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5955</v>
      </c>
      <c r="C17" s="14" t="s">
        <v>54</v>
      </c>
      <c r="D17" s="13"/>
      <c r="E17" s="14">
        <f t="shared" si="0"/>
        <v>82</v>
      </c>
      <c r="F17" s="13"/>
      <c r="G17" s="24">
        <f t="shared" si="1"/>
        <v>83</v>
      </c>
      <c r="H17" s="24">
        <f t="shared" si="2"/>
        <v>82</v>
      </c>
      <c r="I17" s="24">
        <f t="shared" si="3"/>
        <v>80</v>
      </c>
      <c r="J17" s="24">
        <f t="shared" si="4"/>
        <v>80</v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>
        <v>81</v>
      </c>
      <c r="P17" s="2">
        <v>76</v>
      </c>
      <c r="Q17" s="13"/>
      <c r="R17" s="3">
        <v>80</v>
      </c>
      <c r="S17" s="1"/>
      <c r="T17" s="39">
        <f t="shared" si="7"/>
        <v>80</v>
      </c>
      <c r="U17" s="1">
        <v>80</v>
      </c>
      <c r="V17" s="1"/>
      <c r="W17" s="39">
        <f t="shared" si="8"/>
        <v>80</v>
      </c>
      <c r="X17" s="1">
        <v>82</v>
      </c>
      <c r="Y17" s="1"/>
      <c r="Z17" s="39">
        <f t="shared" si="9"/>
        <v>82</v>
      </c>
      <c r="AA17" s="1">
        <v>90</v>
      </c>
      <c r="AB17" s="1"/>
      <c r="AC17" s="39">
        <f t="shared" si="10"/>
        <v>90</v>
      </c>
      <c r="AD17" s="1"/>
      <c r="AE17" s="1"/>
      <c r="AF17" s="39" t="str">
        <f t="shared" si="11"/>
        <v/>
      </c>
      <c r="AG17" s="14">
        <f t="shared" si="12"/>
        <v>80</v>
      </c>
      <c r="AH17" s="14">
        <f t="shared" si="13"/>
        <v>80</v>
      </c>
      <c r="AI17" s="14">
        <f t="shared" si="14"/>
        <v>82</v>
      </c>
      <c r="AJ17" s="14">
        <f t="shared" si="15"/>
        <v>90</v>
      </c>
      <c r="AK17" s="14" t="str">
        <f t="shared" si="16"/>
        <v/>
      </c>
      <c r="AL17" s="35">
        <f t="shared" si="17"/>
        <v>83</v>
      </c>
      <c r="AM17" s="6">
        <v>90</v>
      </c>
      <c r="AN17" s="2">
        <v>85</v>
      </c>
      <c r="AO17" s="2">
        <v>80</v>
      </c>
      <c r="AP17" s="2"/>
      <c r="AQ17" s="2"/>
      <c r="AR17" s="49">
        <f t="shared" si="18"/>
        <v>85</v>
      </c>
      <c r="AS17" s="13"/>
      <c r="AT17" s="6">
        <v>80</v>
      </c>
      <c r="AU17" s="2">
        <v>80</v>
      </c>
      <c r="AV17" s="2">
        <v>80</v>
      </c>
      <c r="AW17" s="2"/>
      <c r="AX17" s="2"/>
      <c r="AY17" s="51">
        <f t="shared" si="19"/>
        <v>80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5969</v>
      </c>
      <c r="C18" s="14" t="s">
        <v>55</v>
      </c>
      <c r="D18" s="13"/>
      <c r="E18" s="14">
        <f t="shared" si="0"/>
        <v>86</v>
      </c>
      <c r="F18" s="13"/>
      <c r="G18" s="24">
        <f t="shared" si="1"/>
        <v>85</v>
      </c>
      <c r="H18" s="24">
        <f t="shared" si="2"/>
        <v>86</v>
      </c>
      <c r="I18" s="24">
        <f t="shared" si="3"/>
        <v>86</v>
      </c>
      <c r="J18" s="24">
        <f t="shared" si="4"/>
        <v>86</v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>
        <v>82</v>
      </c>
      <c r="P18" s="2">
        <v>86</v>
      </c>
      <c r="Q18" s="13"/>
      <c r="R18" s="3">
        <v>80</v>
      </c>
      <c r="S18" s="1"/>
      <c r="T18" s="39">
        <f t="shared" si="7"/>
        <v>80</v>
      </c>
      <c r="U18" s="1">
        <v>80</v>
      </c>
      <c r="V18" s="1"/>
      <c r="W18" s="39">
        <f t="shared" si="8"/>
        <v>80</v>
      </c>
      <c r="X18" s="1">
        <v>90</v>
      </c>
      <c r="Y18" s="1"/>
      <c r="Z18" s="39">
        <f t="shared" si="9"/>
        <v>90</v>
      </c>
      <c r="AA18" s="1">
        <v>93</v>
      </c>
      <c r="AB18" s="1"/>
      <c r="AC18" s="39">
        <f t="shared" si="10"/>
        <v>93</v>
      </c>
      <c r="AD18" s="1"/>
      <c r="AE18" s="1"/>
      <c r="AF18" s="39" t="str">
        <f t="shared" si="11"/>
        <v/>
      </c>
      <c r="AG18" s="14">
        <f t="shared" si="12"/>
        <v>80</v>
      </c>
      <c r="AH18" s="14">
        <f t="shared" si="13"/>
        <v>80</v>
      </c>
      <c r="AI18" s="14">
        <f t="shared" si="14"/>
        <v>90</v>
      </c>
      <c r="AJ18" s="14">
        <f t="shared" si="15"/>
        <v>93</v>
      </c>
      <c r="AK18" s="14" t="str">
        <f t="shared" si="16"/>
        <v/>
      </c>
      <c r="AL18" s="35">
        <f t="shared" si="17"/>
        <v>85.75</v>
      </c>
      <c r="AM18" s="6">
        <v>90</v>
      </c>
      <c r="AN18" s="2">
        <v>85</v>
      </c>
      <c r="AO18" s="2">
        <v>90</v>
      </c>
      <c r="AP18" s="2"/>
      <c r="AQ18" s="2"/>
      <c r="AR18" s="49">
        <f t="shared" si="18"/>
        <v>88.333333333333329</v>
      </c>
      <c r="AS18" s="13"/>
      <c r="AT18" s="6">
        <v>80</v>
      </c>
      <c r="AU18" s="2">
        <v>88</v>
      </c>
      <c r="AV18" s="2">
        <v>90</v>
      </c>
      <c r="AW18" s="2"/>
      <c r="AX18" s="2"/>
      <c r="AY18" s="51">
        <f t="shared" si="19"/>
        <v>86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5983</v>
      </c>
      <c r="C19" s="14" t="s">
        <v>56</v>
      </c>
      <c r="D19" s="13"/>
      <c r="E19" s="14">
        <f t="shared" si="0"/>
        <v>83</v>
      </c>
      <c r="F19" s="13"/>
      <c r="G19" s="24">
        <f t="shared" si="1"/>
        <v>83</v>
      </c>
      <c r="H19" s="24">
        <f t="shared" si="2"/>
        <v>83</v>
      </c>
      <c r="I19" s="24">
        <f t="shared" si="3"/>
        <v>83</v>
      </c>
      <c r="J19" s="24">
        <f t="shared" si="4"/>
        <v>83</v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>
        <v>78</v>
      </c>
      <c r="P19" s="2">
        <v>86</v>
      </c>
      <c r="Q19" s="13"/>
      <c r="R19" s="3">
        <v>80</v>
      </c>
      <c r="S19" s="1"/>
      <c r="T19" s="39">
        <f t="shared" si="7"/>
        <v>80</v>
      </c>
      <c r="U19" s="1">
        <v>92</v>
      </c>
      <c r="V19" s="1"/>
      <c r="W19" s="39">
        <f t="shared" si="8"/>
        <v>92</v>
      </c>
      <c r="X19" s="1">
        <v>76</v>
      </c>
      <c r="Y19" s="1"/>
      <c r="Z19" s="39">
        <f t="shared" si="9"/>
        <v>76</v>
      </c>
      <c r="AA19" s="1">
        <v>85</v>
      </c>
      <c r="AB19" s="1"/>
      <c r="AC19" s="39">
        <f t="shared" si="10"/>
        <v>85</v>
      </c>
      <c r="AD19" s="1"/>
      <c r="AE19" s="1"/>
      <c r="AF19" s="39" t="str">
        <f t="shared" si="11"/>
        <v/>
      </c>
      <c r="AG19" s="14">
        <f t="shared" si="12"/>
        <v>80</v>
      </c>
      <c r="AH19" s="14">
        <f t="shared" si="13"/>
        <v>92</v>
      </c>
      <c r="AI19" s="14">
        <f t="shared" si="14"/>
        <v>76</v>
      </c>
      <c r="AJ19" s="14">
        <f t="shared" si="15"/>
        <v>85</v>
      </c>
      <c r="AK19" s="14" t="str">
        <f t="shared" si="16"/>
        <v/>
      </c>
      <c r="AL19" s="35">
        <f t="shared" si="17"/>
        <v>83.25</v>
      </c>
      <c r="AM19" s="6">
        <v>90</v>
      </c>
      <c r="AN19" s="2">
        <v>90</v>
      </c>
      <c r="AO19" s="2">
        <v>80</v>
      </c>
      <c r="AP19" s="2"/>
      <c r="AQ19" s="2"/>
      <c r="AR19" s="49">
        <f t="shared" si="18"/>
        <v>86.666666666666671</v>
      </c>
      <c r="AS19" s="13"/>
      <c r="AT19" s="6">
        <v>80</v>
      </c>
      <c r="AU19" s="2">
        <v>80</v>
      </c>
      <c r="AV19" s="2">
        <v>90</v>
      </c>
      <c r="AW19" s="2"/>
      <c r="AX19" s="2"/>
      <c r="AY19" s="51">
        <f t="shared" si="19"/>
        <v>83.333333333333329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5997</v>
      </c>
      <c r="C20" s="14" t="s">
        <v>57</v>
      </c>
      <c r="D20" s="13"/>
      <c r="E20" s="14">
        <f t="shared" si="0"/>
        <v>81</v>
      </c>
      <c r="F20" s="13"/>
      <c r="G20" s="24">
        <f t="shared" si="1"/>
        <v>82</v>
      </c>
      <c r="H20" s="24">
        <f t="shared" si="2"/>
        <v>81</v>
      </c>
      <c r="I20" s="24">
        <f t="shared" si="3"/>
        <v>83</v>
      </c>
      <c r="J20" s="24">
        <f t="shared" si="4"/>
        <v>83</v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>
        <v>78</v>
      </c>
      <c r="P20" s="2">
        <v>76</v>
      </c>
      <c r="Q20" s="13"/>
      <c r="R20" s="3">
        <v>80</v>
      </c>
      <c r="S20" s="1"/>
      <c r="T20" s="39">
        <f t="shared" si="7"/>
        <v>80</v>
      </c>
      <c r="U20" s="1">
        <v>80</v>
      </c>
      <c r="V20" s="1"/>
      <c r="W20" s="39">
        <f t="shared" si="8"/>
        <v>80</v>
      </c>
      <c r="X20" s="1">
        <v>76</v>
      </c>
      <c r="Y20" s="1"/>
      <c r="Z20" s="39">
        <f t="shared" si="9"/>
        <v>76</v>
      </c>
      <c r="AA20" s="1">
        <v>90</v>
      </c>
      <c r="AB20" s="1"/>
      <c r="AC20" s="39">
        <f t="shared" si="10"/>
        <v>90</v>
      </c>
      <c r="AD20" s="1"/>
      <c r="AE20" s="1"/>
      <c r="AF20" s="39" t="str">
        <f t="shared" si="11"/>
        <v/>
      </c>
      <c r="AG20" s="14">
        <f t="shared" si="12"/>
        <v>80</v>
      </c>
      <c r="AH20" s="14">
        <f t="shared" si="13"/>
        <v>80</v>
      </c>
      <c r="AI20" s="14">
        <f t="shared" si="14"/>
        <v>76</v>
      </c>
      <c r="AJ20" s="14">
        <f t="shared" si="15"/>
        <v>90</v>
      </c>
      <c r="AK20" s="14" t="str">
        <f t="shared" si="16"/>
        <v/>
      </c>
      <c r="AL20" s="35">
        <f t="shared" si="17"/>
        <v>81.5</v>
      </c>
      <c r="AM20" s="6">
        <v>90</v>
      </c>
      <c r="AN20" s="2">
        <v>85</v>
      </c>
      <c r="AO20" s="2">
        <v>90</v>
      </c>
      <c r="AP20" s="2"/>
      <c r="AQ20" s="2"/>
      <c r="AR20" s="49">
        <f t="shared" si="18"/>
        <v>88.333333333333329</v>
      </c>
      <c r="AS20" s="13"/>
      <c r="AT20" s="6">
        <v>80</v>
      </c>
      <c r="AU20" s="2">
        <v>80</v>
      </c>
      <c r="AV20" s="2">
        <v>90</v>
      </c>
      <c r="AW20" s="2"/>
      <c r="AX20" s="2"/>
      <c r="AY20" s="51">
        <f t="shared" si="19"/>
        <v>83.333333333333329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6011</v>
      </c>
      <c r="C21" s="14" t="s">
        <v>58</v>
      </c>
      <c r="D21" s="13"/>
      <c r="E21" s="14">
        <f t="shared" si="0"/>
        <v>81</v>
      </c>
      <c r="F21" s="13"/>
      <c r="G21" s="24">
        <f t="shared" si="1"/>
        <v>82</v>
      </c>
      <c r="H21" s="24">
        <f t="shared" si="2"/>
        <v>81</v>
      </c>
      <c r="I21" s="24">
        <f t="shared" si="3"/>
        <v>83</v>
      </c>
      <c r="J21" s="24">
        <f t="shared" si="4"/>
        <v>83</v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>
        <v>78</v>
      </c>
      <c r="P21" s="2">
        <v>76</v>
      </c>
      <c r="Q21" s="13"/>
      <c r="R21" s="3">
        <v>80</v>
      </c>
      <c r="S21" s="1"/>
      <c r="T21" s="39">
        <f t="shared" si="7"/>
        <v>80</v>
      </c>
      <c r="U21" s="1">
        <v>83</v>
      </c>
      <c r="V21" s="1"/>
      <c r="W21" s="39">
        <f t="shared" si="8"/>
        <v>83</v>
      </c>
      <c r="X21" s="1">
        <v>80</v>
      </c>
      <c r="Y21" s="1"/>
      <c r="Z21" s="39">
        <f t="shared" si="9"/>
        <v>80</v>
      </c>
      <c r="AA21" s="1">
        <v>85</v>
      </c>
      <c r="AB21" s="1"/>
      <c r="AC21" s="39">
        <f t="shared" si="10"/>
        <v>85</v>
      </c>
      <c r="AD21" s="1"/>
      <c r="AE21" s="1"/>
      <c r="AF21" s="39" t="str">
        <f t="shared" si="11"/>
        <v/>
      </c>
      <c r="AG21" s="14">
        <f t="shared" si="12"/>
        <v>80</v>
      </c>
      <c r="AH21" s="14">
        <f t="shared" si="13"/>
        <v>83</v>
      </c>
      <c r="AI21" s="14">
        <f t="shared" si="14"/>
        <v>80</v>
      </c>
      <c r="AJ21" s="14">
        <f t="shared" si="15"/>
        <v>85</v>
      </c>
      <c r="AK21" s="14" t="str">
        <f t="shared" si="16"/>
        <v/>
      </c>
      <c r="AL21" s="35">
        <f t="shared" si="17"/>
        <v>82</v>
      </c>
      <c r="AM21" s="6">
        <v>90</v>
      </c>
      <c r="AN21" s="2">
        <v>85</v>
      </c>
      <c r="AO21" s="2">
        <v>80</v>
      </c>
      <c r="AP21" s="2"/>
      <c r="AQ21" s="2"/>
      <c r="AR21" s="49">
        <f t="shared" si="18"/>
        <v>85</v>
      </c>
      <c r="AS21" s="13"/>
      <c r="AT21" s="6">
        <v>80</v>
      </c>
      <c r="AU21" s="2">
        <v>80</v>
      </c>
      <c r="AV21" s="2">
        <v>90</v>
      </c>
      <c r="AW21" s="2"/>
      <c r="AX21" s="2"/>
      <c r="AY21" s="51">
        <f t="shared" si="19"/>
        <v>83.333333333333329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6025</v>
      </c>
      <c r="C22" s="14" t="s">
        <v>59</v>
      </c>
      <c r="D22" s="13"/>
      <c r="E22" s="14">
        <f t="shared" si="0"/>
        <v>85</v>
      </c>
      <c r="F22" s="13"/>
      <c r="G22" s="24">
        <f t="shared" si="1"/>
        <v>85</v>
      </c>
      <c r="H22" s="24">
        <f t="shared" si="2"/>
        <v>85</v>
      </c>
      <c r="I22" s="24">
        <f t="shared" si="3"/>
        <v>86</v>
      </c>
      <c r="J22" s="24">
        <f t="shared" si="4"/>
        <v>86</v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>
        <v>87</v>
      </c>
      <c r="P22" s="2">
        <v>82</v>
      </c>
      <c r="Q22" s="13"/>
      <c r="R22" s="3">
        <v>85</v>
      </c>
      <c r="S22" s="1"/>
      <c r="T22" s="39">
        <f t="shared" si="7"/>
        <v>85</v>
      </c>
      <c r="U22" s="1">
        <v>81</v>
      </c>
      <c r="V22" s="1"/>
      <c r="W22" s="39">
        <f t="shared" si="8"/>
        <v>81</v>
      </c>
      <c r="X22" s="1">
        <v>78</v>
      </c>
      <c r="Y22" s="1"/>
      <c r="Z22" s="39">
        <f t="shared" si="9"/>
        <v>78</v>
      </c>
      <c r="AA22" s="1">
        <v>93</v>
      </c>
      <c r="AB22" s="1"/>
      <c r="AC22" s="39">
        <f t="shared" si="10"/>
        <v>93</v>
      </c>
      <c r="AD22" s="1"/>
      <c r="AE22" s="1"/>
      <c r="AF22" s="39" t="str">
        <f t="shared" si="11"/>
        <v/>
      </c>
      <c r="AG22" s="14">
        <f t="shared" si="12"/>
        <v>85</v>
      </c>
      <c r="AH22" s="14">
        <f t="shared" si="13"/>
        <v>81</v>
      </c>
      <c r="AI22" s="14">
        <f t="shared" si="14"/>
        <v>78</v>
      </c>
      <c r="AJ22" s="14">
        <f t="shared" si="15"/>
        <v>93</v>
      </c>
      <c r="AK22" s="14" t="str">
        <f t="shared" si="16"/>
        <v/>
      </c>
      <c r="AL22" s="35">
        <f t="shared" si="17"/>
        <v>84.25</v>
      </c>
      <c r="AM22" s="6">
        <v>90</v>
      </c>
      <c r="AN22" s="2">
        <v>86</v>
      </c>
      <c r="AO22" s="2">
        <v>80</v>
      </c>
      <c r="AP22" s="2"/>
      <c r="AQ22" s="2"/>
      <c r="AR22" s="49">
        <f t="shared" si="18"/>
        <v>85.333333333333329</v>
      </c>
      <c r="AS22" s="13"/>
      <c r="AT22" s="6">
        <v>80</v>
      </c>
      <c r="AU22" s="2">
        <v>87</v>
      </c>
      <c r="AV22" s="2">
        <v>90</v>
      </c>
      <c r="AW22" s="2"/>
      <c r="AX22" s="2"/>
      <c r="AY22" s="51">
        <f t="shared" si="19"/>
        <v>85.666666666666671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6039</v>
      </c>
      <c r="C23" s="14" t="s">
        <v>60</v>
      </c>
      <c r="D23" s="13"/>
      <c r="E23" s="14">
        <f t="shared" si="0"/>
        <v>83</v>
      </c>
      <c r="F23" s="13"/>
      <c r="G23" s="24">
        <f t="shared" si="1"/>
        <v>83</v>
      </c>
      <c r="H23" s="24">
        <f t="shared" si="2"/>
        <v>83</v>
      </c>
      <c r="I23" s="24">
        <f t="shared" si="3"/>
        <v>80</v>
      </c>
      <c r="J23" s="24">
        <f t="shared" si="4"/>
        <v>80</v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>
        <v>80</v>
      </c>
      <c r="P23" s="2">
        <v>82</v>
      </c>
      <c r="Q23" s="13"/>
      <c r="R23" s="3">
        <v>85</v>
      </c>
      <c r="S23" s="1"/>
      <c r="T23" s="39">
        <f t="shared" si="7"/>
        <v>85</v>
      </c>
      <c r="U23" s="1">
        <v>80</v>
      </c>
      <c r="V23" s="1"/>
      <c r="W23" s="39">
        <f t="shared" si="8"/>
        <v>80</v>
      </c>
      <c r="X23" s="1">
        <v>76</v>
      </c>
      <c r="Y23" s="1"/>
      <c r="Z23" s="39">
        <f t="shared" si="9"/>
        <v>76</v>
      </c>
      <c r="AA23" s="1">
        <v>93</v>
      </c>
      <c r="AB23" s="1"/>
      <c r="AC23" s="39">
        <f t="shared" si="10"/>
        <v>93</v>
      </c>
      <c r="AD23" s="1"/>
      <c r="AE23" s="1"/>
      <c r="AF23" s="39" t="str">
        <f t="shared" si="11"/>
        <v/>
      </c>
      <c r="AG23" s="14">
        <f t="shared" si="12"/>
        <v>85</v>
      </c>
      <c r="AH23" s="14">
        <f t="shared" si="13"/>
        <v>80</v>
      </c>
      <c r="AI23" s="14">
        <f t="shared" si="14"/>
        <v>76</v>
      </c>
      <c r="AJ23" s="14">
        <f t="shared" si="15"/>
        <v>93</v>
      </c>
      <c r="AK23" s="14" t="str">
        <f t="shared" si="16"/>
        <v/>
      </c>
      <c r="AL23" s="35">
        <f t="shared" si="17"/>
        <v>83.5</v>
      </c>
      <c r="AM23" s="6">
        <v>90</v>
      </c>
      <c r="AN23" s="2">
        <v>86</v>
      </c>
      <c r="AO23" s="2">
        <v>80</v>
      </c>
      <c r="AP23" s="2"/>
      <c r="AQ23" s="2"/>
      <c r="AR23" s="49">
        <f t="shared" si="18"/>
        <v>85.333333333333329</v>
      </c>
      <c r="AS23" s="13"/>
      <c r="AT23" s="6">
        <v>80</v>
      </c>
      <c r="AU23" s="2">
        <v>80</v>
      </c>
      <c r="AV23" s="2">
        <v>80</v>
      </c>
      <c r="AW23" s="2"/>
      <c r="AX23" s="2"/>
      <c r="AY23" s="51">
        <f t="shared" si="19"/>
        <v>80</v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6053</v>
      </c>
      <c r="C24" s="14" t="s">
        <v>61</v>
      </c>
      <c r="D24" s="13"/>
      <c r="E24" s="14">
        <f t="shared" si="0"/>
        <v>83</v>
      </c>
      <c r="F24" s="13"/>
      <c r="G24" s="24">
        <f t="shared" si="1"/>
        <v>84</v>
      </c>
      <c r="H24" s="24">
        <f t="shared" si="2"/>
        <v>83</v>
      </c>
      <c r="I24" s="24">
        <f t="shared" si="3"/>
        <v>83</v>
      </c>
      <c r="J24" s="24">
        <f t="shared" si="4"/>
        <v>83</v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>
        <v>78</v>
      </c>
      <c r="P24" s="2">
        <v>76</v>
      </c>
      <c r="Q24" s="13"/>
      <c r="R24" s="3">
        <v>80</v>
      </c>
      <c r="S24" s="1"/>
      <c r="T24" s="39">
        <f t="shared" si="7"/>
        <v>80</v>
      </c>
      <c r="U24" s="1">
        <v>89</v>
      </c>
      <c r="V24" s="1"/>
      <c r="W24" s="39">
        <f t="shared" si="8"/>
        <v>89</v>
      </c>
      <c r="X24" s="1">
        <v>76</v>
      </c>
      <c r="Y24" s="1"/>
      <c r="Z24" s="39">
        <f t="shared" si="9"/>
        <v>76</v>
      </c>
      <c r="AA24" s="1">
        <v>92</v>
      </c>
      <c r="AB24" s="1"/>
      <c r="AC24" s="39">
        <f t="shared" si="10"/>
        <v>92</v>
      </c>
      <c r="AD24" s="1"/>
      <c r="AE24" s="1"/>
      <c r="AF24" s="39" t="str">
        <f t="shared" si="11"/>
        <v/>
      </c>
      <c r="AG24" s="14">
        <f t="shared" si="12"/>
        <v>80</v>
      </c>
      <c r="AH24" s="14">
        <f t="shared" si="13"/>
        <v>89</v>
      </c>
      <c r="AI24" s="14">
        <f t="shared" si="14"/>
        <v>76</v>
      </c>
      <c r="AJ24" s="14">
        <f t="shared" si="15"/>
        <v>92</v>
      </c>
      <c r="AK24" s="14" t="str">
        <f t="shared" si="16"/>
        <v/>
      </c>
      <c r="AL24" s="35">
        <f t="shared" si="17"/>
        <v>84.25</v>
      </c>
      <c r="AM24" s="6">
        <v>90</v>
      </c>
      <c r="AN24" s="2">
        <v>90</v>
      </c>
      <c r="AO24" s="2">
        <v>90</v>
      </c>
      <c r="AP24" s="2"/>
      <c r="AQ24" s="2"/>
      <c r="AR24" s="49">
        <f t="shared" si="18"/>
        <v>90</v>
      </c>
      <c r="AS24" s="13"/>
      <c r="AT24" s="6">
        <v>80</v>
      </c>
      <c r="AU24" s="2">
        <v>90</v>
      </c>
      <c r="AV24" s="2">
        <v>80</v>
      </c>
      <c r="AW24" s="2"/>
      <c r="AX24" s="2"/>
      <c r="AY24" s="51">
        <f t="shared" si="19"/>
        <v>83.333333333333329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6067</v>
      </c>
      <c r="C25" s="14" t="s">
        <v>62</v>
      </c>
      <c r="D25" s="13"/>
      <c r="E25" s="14">
        <f t="shared" si="0"/>
        <v>85</v>
      </c>
      <c r="F25" s="13"/>
      <c r="G25" s="24">
        <f t="shared" si="1"/>
        <v>84</v>
      </c>
      <c r="H25" s="24">
        <f t="shared" si="2"/>
        <v>85</v>
      </c>
      <c r="I25" s="24">
        <f t="shared" si="3"/>
        <v>80</v>
      </c>
      <c r="J25" s="24">
        <f t="shared" si="4"/>
        <v>80</v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>
        <v>89</v>
      </c>
      <c r="P25" s="2">
        <v>88</v>
      </c>
      <c r="Q25" s="13"/>
      <c r="R25" s="3">
        <v>80</v>
      </c>
      <c r="S25" s="1"/>
      <c r="T25" s="39">
        <f t="shared" si="7"/>
        <v>80</v>
      </c>
      <c r="U25" s="1">
        <v>80</v>
      </c>
      <c r="V25" s="1"/>
      <c r="W25" s="39">
        <f t="shared" si="8"/>
        <v>80</v>
      </c>
      <c r="X25" s="1">
        <v>76</v>
      </c>
      <c r="Y25" s="1"/>
      <c r="Z25" s="39">
        <f t="shared" si="9"/>
        <v>76</v>
      </c>
      <c r="AA25" s="1">
        <v>90</v>
      </c>
      <c r="AB25" s="1"/>
      <c r="AC25" s="39">
        <f t="shared" si="10"/>
        <v>90</v>
      </c>
      <c r="AD25" s="1"/>
      <c r="AE25" s="1"/>
      <c r="AF25" s="39" t="str">
        <f t="shared" si="11"/>
        <v/>
      </c>
      <c r="AG25" s="14">
        <f t="shared" si="12"/>
        <v>80</v>
      </c>
      <c r="AH25" s="14">
        <f t="shared" si="13"/>
        <v>80</v>
      </c>
      <c r="AI25" s="14">
        <f t="shared" si="14"/>
        <v>76</v>
      </c>
      <c r="AJ25" s="14">
        <f t="shared" si="15"/>
        <v>90</v>
      </c>
      <c r="AK25" s="14" t="str">
        <f t="shared" si="16"/>
        <v/>
      </c>
      <c r="AL25" s="35">
        <f t="shared" si="17"/>
        <v>81.5</v>
      </c>
      <c r="AM25" s="6">
        <v>90</v>
      </c>
      <c r="AN25" s="2">
        <v>85</v>
      </c>
      <c r="AO25" s="2">
        <v>80</v>
      </c>
      <c r="AP25" s="2"/>
      <c r="AQ25" s="2"/>
      <c r="AR25" s="49">
        <f t="shared" si="18"/>
        <v>85</v>
      </c>
      <c r="AS25" s="13"/>
      <c r="AT25" s="6">
        <v>80</v>
      </c>
      <c r="AU25" s="2">
        <v>80</v>
      </c>
      <c r="AV25" s="2">
        <v>80</v>
      </c>
      <c r="AW25" s="2"/>
      <c r="AX25" s="2"/>
      <c r="AY25" s="51">
        <f t="shared" si="19"/>
        <v>80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6081</v>
      </c>
      <c r="C26" s="14" t="s">
        <v>63</v>
      </c>
      <c r="D26" s="13"/>
      <c r="E26" s="14">
        <f t="shared" si="0"/>
        <v>83</v>
      </c>
      <c r="F26" s="13"/>
      <c r="G26" s="24">
        <f t="shared" si="1"/>
        <v>84</v>
      </c>
      <c r="H26" s="24">
        <f t="shared" si="2"/>
        <v>83</v>
      </c>
      <c r="I26" s="24">
        <f t="shared" si="3"/>
        <v>80</v>
      </c>
      <c r="J26" s="24">
        <f t="shared" si="4"/>
        <v>80</v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>
        <v>78</v>
      </c>
      <c r="P26" s="2">
        <v>80</v>
      </c>
      <c r="Q26" s="13"/>
      <c r="R26" s="3">
        <v>80</v>
      </c>
      <c r="S26" s="1"/>
      <c r="T26" s="39">
        <f t="shared" si="7"/>
        <v>80</v>
      </c>
      <c r="U26" s="1">
        <v>85</v>
      </c>
      <c r="V26" s="1"/>
      <c r="W26" s="39">
        <f t="shared" si="8"/>
        <v>85</v>
      </c>
      <c r="X26" s="1">
        <v>86</v>
      </c>
      <c r="Y26" s="1"/>
      <c r="Z26" s="39">
        <f t="shared" si="9"/>
        <v>86</v>
      </c>
      <c r="AA26" s="1">
        <v>90</v>
      </c>
      <c r="AB26" s="1"/>
      <c r="AC26" s="39">
        <f t="shared" si="10"/>
        <v>90</v>
      </c>
      <c r="AD26" s="1"/>
      <c r="AE26" s="1"/>
      <c r="AF26" s="39" t="str">
        <f t="shared" si="11"/>
        <v/>
      </c>
      <c r="AG26" s="14">
        <f t="shared" si="12"/>
        <v>80</v>
      </c>
      <c r="AH26" s="14">
        <f t="shared" si="13"/>
        <v>85</v>
      </c>
      <c r="AI26" s="14">
        <f t="shared" si="14"/>
        <v>86</v>
      </c>
      <c r="AJ26" s="14">
        <f t="shared" si="15"/>
        <v>90</v>
      </c>
      <c r="AK26" s="14" t="str">
        <f t="shared" si="16"/>
        <v/>
      </c>
      <c r="AL26" s="35">
        <f t="shared" si="17"/>
        <v>85.25</v>
      </c>
      <c r="AM26" s="6">
        <v>90</v>
      </c>
      <c r="AN26" s="2">
        <v>87</v>
      </c>
      <c r="AO26" s="2">
        <v>80</v>
      </c>
      <c r="AP26" s="2"/>
      <c r="AQ26" s="2"/>
      <c r="AR26" s="49">
        <f t="shared" si="18"/>
        <v>85.666666666666671</v>
      </c>
      <c r="AS26" s="13"/>
      <c r="AT26" s="6">
        <v>80</v>
      </c>
      <c r="AU26" s="2">
        <v>80</v>
      </c>
      <c r="AV26" s="2">
        <v>80</v>
      </c>
      <c r="AW26" s="2"/>
      <c r="AX26" s="2"/>
      <c r="AY26" s="51">
        <f t="shared" si="19"/>
        <v>80</v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6095</v>
      </c>
      <c r="C27" s="14" t="s">
        <v>64</v>
      </c>
      <c r="D27" s="13"/>
      <c r="E27" s="14">
        <f t="shared" si="0"/>
        <v>80</v>
      </c>
      <c r="F27" s="13"/>
      <c r="G27" s="24">
        <f t="shared" si="1"/>
        <v>81</v>
      </c>
      <c r="H27" s="24">
        <f t="shared" si="2"/>
        <v>80</v>
      </c>
      <c r="I27" s="24">
        <f t="shared" si="3"/>
        <v>80</v>
      </c>
      <c r="J27" s="24">
        <f t="shared" si="4"/>
        <v>80</v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>
        <v>78</v>
      </c>
      <c r="P27" s="2">
        <v>76</v>
      </c>
      <c r="Q27" s="13"/>
      <c r="R27" s="3">
        <v>80</v>
      </c>
      <c r="S27" s="1"/>
      <c r="T27" s="39">
        <f t="shared" si="7"/>
        <v>80</v>
      </c>
      <c r="U27" s="1">
        <v>80</v>
      </c>
      <c r="V27" s="1"/>
      <c r="W27" s="39">
        <f t="shared" si="8"/>
        <v>80</v>
      </c>
      <c r="X27" s="1">
        <v>76</v>
      </c>
      <c r="Y27" s="1"/>
      <c r="Z27" s="39">
        <f t="shared" si="9"/>
        <v>76</v>
      </c>
      <c r="AA27" s="1">
        <v>85</v>
      </c>
      <c r="AB27" s="1"/>
      <c r="AC27" s="39">
        <f t="shared" si="10"/>
        <v>85</v>
      </c>
      <c r="AD27" s="1"/>
      <c r="AE27" s="1"/>
      <c r="AF27" s="39" t="str">
        <f t="shared" si="11"/>
        <v/>
      </c>
      <c r="AG27" s="14">
        <f t="shared" si="12"/>
        <v>80</v>
      </c>
      <c r="AH27" s="14">
        <f t="shared" si="13"/>
        <v>80</v>
      </c>
      <c r="AI27" s="14">
        <f t="shared" si="14"/>
        <v>76</v>
      </c>
      <c r="AJ27" s="14">
        <f t="shared" si="15"/>
        <v>85</v>
      </c>
      <c r="AK27" s="14" t="str">
        <f t="shared" si="16"/>
        <v/>
      </c>
      <c r="AL27" s="35">
        <f t="shared" si="17"/>
        <v>80.25</v>
      </c>
      <c r="AM27" s="6">
        <v>90</v>
      </c>
      <c r="AN27" s="2">
        <v>87</v>
      </c>
      <c r="AO27" s="2">
        <v>80</v>
      </c>
      <c r="AP27" s="2"/>
      <c r="AQ27" s="2"/>
      <c r="AR27" s="49">
        <f t="shared" si="18"/>
        <v>85.666666666666671</v>
      </c>
      <c r="AS27" s="13"/>
      <c r="AT27" s="6">
        <v>80</v>
      </c>
      <c r="AU27" s="2">
        <v>80</v>
      </c>
      <c r="AV27" s="2">
        <v>80</v>
      </c>
      <c r="AW27" s="2"/>
      <c r="AX27" s="2"/>
      <c r="AY27" s="51">
        <f t="shared" si="19"/>
        <v>80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6109</v>
      </c>
      <c r="C28" s="14" t="s">
        <v>65</v>
      </c>
      <c r="D28" s="13"/>
      <c r="E28" s="14">
        <f t="shared" si="0"/>
        <v>85</v>
      </c>
      <c r="F28" s="13"/>
      <c r="G28" s="24">
        <f t="shared" si="1"/>
        <v>84</v>
      </c>
      <c r="H28" s="24">
        <f t="shared" si="2"/>
        <v>85</v>
      </c>
      <c r="I28" s="24">
        <f t="shared" si="3"/>
        <v>85</v>
      </c>
      <c r="J28" s="24">
        <f t="shared" si="4"/>
        <v>85</v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>
        <v>81</v>
      </c>
      <c r="P28" s="2">
        <v>89</v>
      </c>
      <c r="Q28" s="13"/>
      <c r="R28" s="3">
        <v>80</v>
      </c>
      <c r="S28" s="1"/>
      <c r="T28" s="39">
        <f t="shared" si="7"/>
        <v>80</v>
      </c>
      <c r="U28" s="1">
        <v>80</v>
      </c>
      <c r="V28" s="1"/>
      <c r="W28" s="39">
        <f t="shared" si="8"/>
        <v>80</v>
      </c>
      <c r="X28" s="1">
        <v>80</v>
      </c>
      <c r="Y28" s="1"/>
      <c r="Z28" s="39">
        <f t="shared" si="9"/>
        <v>80</v>
      </c>
      <c r="AA28" s="1">
        <v>93</v>
      </c>
      <c r="AB28" s="1"/>
      <c r="AC28" s="39">
        <f t="shared" si="10"/>
        <v>93</v>
      </c>
      <c r="AD28" s="1"/>
      <c r="AE28" s="1"/>
      <c r="AF28" s="39" t="str">
        <f t="shared" si="11"/>
        <v/>
      </c>
      <c r="AG28" s="14">
        <f t="shared" si="12"/>
        <v>80</v>
      </c>
      <c r="AH28" s="14">
        <f t="shared" si="13"/>
        <v>80</v>
      </c>
      <c r="AI28" s="14">
        <f t="shared" si="14"/>
        <v>80</v>
      </c>
      <c r="AJ28" s="14">
        <f t="shared" si="15"/>
        <v>93</v>
      </c>
      <c r="AK28" s="14" t="str">
        <f t="shared" si="16"/>
        <v/>
      </c>
      <c r="AL28" s="35">
        <f t="shared" si="17"/>
        <v>83.25</v>
      </c>
      <c r="AM28" s="6">
        <v>90</v>
      </c>
      <c r="AN28" s="2">
        <v>85</v>
      </c>
      <c r="AO28" s="2">
        <v>90</v>
      </c>
      <c r="AP28" s="2"/>
      <c r="AQ28" s="2"/>
      <c r="AR28" s="49">
        <f t="shared" si="18"/>
        <v>88.333333333333329</v>
      </c>
      <c r="AS28" s="13"/>
      <c r="AT28" s="6">
        <v>80</v>
      </c>
      <c r="AU28" s="2">
        <v>85</v>
      </c>
      <c r="AV28" s="2">
        <v>90</v>
      </c>
      <c r="AW28" s="2"/>
      <c r="AX28" s="2"/>
      <c r="AY28" s="51">
        <f t="shared" si="19"/>
        <v>85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6123</v>
      </c>
      <c r="C29" s="14" t="s">
        <v>66</v>
      </c>
      <c r="D29" s="13"/>
      <c r="E29" s="14">
        <f t="shared" si="0"/>
        <v>81</v>
      </c>
      <c r="F29" s="13"/>
      <c r="G29" s="24">
        <f t="shared" si="1"/>
        <v>82</v>
      </c>
      <c r="H29" s="24">
        <f t="shared" si="2"/>
        <v>81</v>
      </c>
      <c r="I29" s="24">
        <f t="shared" si="3"/>
        <v>81</v>
      </c>
      <c r="J29" s="24">
        <f t="shared" si="4"/>
        <v>81</v>
      </c>
      <c r="K29" s="14" t="str">
        <f t="shared" si="5"/>
        <v>A</v>
      </c>
      <c r="L29" s="52" t="s">
        <v>47</v>
      </c>
      <c r="M29" s="13"/>
      <c r="N29" s="36" t="str">
        <f t="shared" si="6"/>
        <v/>
      </c>
      <c r="O29" s="2">
        <v>83</v>
      </c>
      <c r="P29" s="2">
        <v>76</v>
      </c>
      <c r="Q29" s="13"/>
      <c r="R29" s="3">
        <v>80</v>
      </c>
      <c r="S29" s="1"/>
      <c r="T29" s="39">
        <f t="shared" si="7"/>
        <v>80</v>
      </c>
      <c r="U29" s="1">
        <v>81</v>
      </c>
      <c r="V29" s="1"/>
      <c r="W29" s="39">
        <f t="shared" si="8"/>
        <v>81</v>
      </c>
      <c r="X29" s="1">
        <v>76</v>
      </c>
      <c r="Y29" s="1"/>
      <c r="Z29" s="39">
        <f t="shared" si="9"/>
        <v>76</v>
      </c>
      <c r="AA29" s="1">
        <v>85</v>
      </c>
      <c r="AB29" s="1"/>
      <c r="AC29" s="39">
        <f t="shared" si="10"/>
        <v>85</v>
      </c>
      <c r="AD29" s="1"/>
      <c r="AE29" s="1"/>
      <c r="AF29" s="39" t="str">
        <f t="shared" si="11"/>
        <v/>
      </c>
      <c r="AG29" s="14">
        <f t="shared" si="12"/>
        <v>80</v>
      </c>
      <c r="AH29" s="14">
        <f t="shared" si="13"/>
        <v>81</v>
      </c>
      <c r="AI29" s="14">
        <f t="shared" si="14"/>
        <v>76</v>
      </c>
      <c r="AJ29" s="14">
        <f t="shared" si="15"/>
        <v>85</v>
      </c>
      <c r="AK29" s="14" t="str">
        <f t="shared" si="16"/>
        <v/>
      </c>
      <c r="AL29" s="35">
        <f t="shared" si="17"/>
        <v>80.5</v>
      </c>
      <c r="AM29" s="6">
        <v>90</v>
      </c>
      <c r="AN29" s="2">
        <v>85</v>
      </c>
      <c r="AO29" s="2">
        <v>80</v>
      </c>
      <c r="AP29" s="2"/>
      <c r="AQ29" s="2"/>
      <c r="AR29" s="49">
        <f t="shared" si="18"/>
        <v>85</v>
      </c>
      <c r="AS29" s="13"/>
      <c r="AT29" s="6">
        <v>80</v>
      </c>
      <c r="AU29" s="2">
        <v>83</v>
      </c>
      <c r="AV29" s="2">
        <v>80</v>
      </c>
      <c r="AW29" s="2"/>
      <c r="AX29" s="2"/>
      <c r="AY29" s="51">
        <f t="shared" si="19"/>
        <v>81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6137</v>
      </c>
      <c r="C30" s="14" t="s">
        <v>67</v>
      </c>
      <c r="D30" s="13"/>
      <c r="E30" s="14">
        <f t="shared" si="0"/>
        <v>81</v>
      </c>
      <c r="F30" s="13"/>
      <c r="G30" s="24">
        <f t="shared" si="1"/>
        <v>82</v>
      </c>
      <c r="H30" s="24">
        <f t="shared" si="2"/>
        <v>81</v>
      </c>
      <c r="I30" s="24">
        <f t="shared" si="3"/>
        <v>80</v>
      </c>
      <c r="J30" s="24">
        <f t="shared" si="4"/>
        <v>80</v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>
        <v>79</v>
      </c>
      <c r="P30" s="2">
        <v>80</v>
      </c>
      <c r="Q30" s="13"/>
      <c r="R30" s="3">
        <v>80</v>
      </c>
      <c r="S30" s="1"/>
      <c r="T30" s="39">
        <f t="shared" si="7"/>
        <v>80</v>
      </c>
      <c r="U30" s="1">
        <v>80</v>
      </c>
      <c r="V30" s="1"/>
      <c r="W30" s="39">
        <f t="shared" si="8"/>
        <v>80</v>
      </c>
      <c r="X30" s="1">
        <v>76</v>
      </c>
      <c r="Y30" s="1"/>
      <c r="Z30" s="39">
        <f t="shared" si="9"/>
        <v>76</v>
      </c>
      <c r="AA30" s="1">
        <v>90</v>
      </c>
      <c r="AB30" s="1"/>
      <c r="AC30" s="39">
        <f t="shared" si="10"/>
        <v>90</v>
      </c>
      <c r="AD30" s="1"/>
      <c r="AE30" s="1"/>
      <c r="AF30" s="39" t="str">
        <f t="shared" si="11"/>
        <v/>
      </c>
      <c r="AG30" s="14">
        <f t="shared" si="12"/>
        <v>80</v>
      </c>
      <c r="AH30" s="14">
        <f t="shared" si="13"/>
        <v>80</v>
      </c>
      <c r="AI30" s="14">
        <f t="shared" si="14"/>
        <v>76</v>
      </c>
      <c r="AJ30" s="14">
        <f t="shared" si="15"/>
        <v>90</v>
      </c>
      <c r="AK30" s="14" t="str">
        <f t="shared" si="16"/>
        <v/>
      </c>
      <c r="AL30" s="35">
        <f t="shared" si="17"/>
        <v>81.5</v>
      </c>
      <c r="AM30" s="6">
        <v>90</v>
      </c>
      <c r="AN30" s="2">
        <v>85</v>
      </c>
      <c r="AO30" s="2">
        <v>80</v>
      </c>
      <c r="AP30" s="2"/>
      <c r="AQ30" s="2"/>
      <c r="AR30" s="49">
        <f t="shared" si="18"/>
        <v>85</v>
      </c>
      <c r="AS30" s="13"/>
      <c r="AT30" s="6">
        <v>80</v>
      </c>
      <c r="AU30" s="2">
        <v>80</v>
      </c>
      <c r="AV30" s="2">
        <v>80</v>
      </c>
      <c r="AW30" s="2"/>
      <c r="AX30" s="2"/>
      <c r="AY30" s="51">
        <f t="shared" si="19"/>
        <v>80</v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6151</v>
      </c>
      <c r="C31" s="14" t="s">
        <v>68</v>
      </c>
      <c r="D31" s="13"/>
      <c r="E31" s="14">
        <f t="shared" si="0"/>
        <v>82</v>
      </c>
      <c r="F31" s="13"/>
      <c r="G31" s="24">
        <f t="shared" si="1"/>
        <v>83</v>
      </c>
      <c r="H31" s="24">
        <f t="shared" si="2"/>
        <v>82</v>
      </c>
      <c r="I31" s="24">
        <f t="shared" si="3"/>
        <v>83</v>
      </c>
      <c r="J31" s="24">
        <f t="shared" si="4"/>
        <v>83</v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>
        <v>78</v>
      </c>
      <c r="P31" s="2">
        <v>76</v>
      </c>
      <c r="Q31" s="13"/>
      <c r="R31" s="3">
        <v>80</v>
      </c>
      <c r="S31" s="1"/>
      <c r="T31" s="39">
        <f t="shared" si="7"/>
        <v>80</v>
      </c>
      <c r="U31" s="1">
        <v>80</v>
      </c>
      <c r="V31" s="1"/>
      <c r="W31" s="39">
        <f t="shared" si="8"/>
        <v>80</v>
      </c>
      <c r="X31" s="1">
        <v>80</v>
      </c>
      <c r="Y31" s="1"/>
      <c r="Z31" s="39">
        <f t="shared" si="9"/>
        <v>80</v>
      </c>
      <c r="AA31" s="1">
        <v>93</v>
      </c>
      <c r="AB31" s="1"/>
      <c r="AC31" s="39">
        <f t="shared" si="10"/>
        <v>93</v>
      </c>
      <c r="AD31" s="1"/>
      <c r="AE31" s="1"/>
      <c r="AF31" s="39" t="str">
        <f t="shared" si="11"/>
        <v/>
      </c>
      <c r="AG31" s="14">
        <f t="shared" si="12"/>
        <v>80</v>
      </c>
      <c r="AH31" s="14">
        <f t="shared" si="13"/>
        <v>80</v>
      </c>
      <c r="AI31" s="14">
        <f t="shared" si="14"/>
        <v>80</v>
      </c>
      <c r="AJ31" s="14">
        <f t="shared" si="15"/>
        <v>93</v>
      </c>
      <c r="AK31" s="14" t="str">
        <f t="shared" si="16"/>
        <v/>
      </c>
      <c r="AL31" s="35">
        <f t="shared" si="17"/>
        <v>83.25</v>
      </c>
      <c r="AM31" s="6">
        <v>90</v>
      </c>
      <c r="AN31" s="2">
        <v>85</v>
      </c>
      <c r="AO31" s="2">
        <v>90</v>
      </c>
      <c r="AP31" s="2"/>
      <c r="AQ31" s="2"/>
      <c r="AR31" s="49">
        <f t="shared" si="18"/>
        <v>88.333333333333329</v>
      </c>
      <c r="AS31" s="13"/>
      <c r="AT31" s="6">
        <v>80</v>
      </c>
      <c r="AU31" s="2">
        <v>80</v>
      </c>
      <c r="AV31" s="2">
        <v>90</v>
      </c>
      <c r="AW31" s="2"/>
      <c r="AX31" s="2"/>
      <c r="AY31" s="51">
        <f t="shared" si="19"/>
        <v>83.333333333333329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6165</v>
      </c>
      <c r="C32" s="14" t="s">
        <v>69</v>
      </c>
      <c r="D32" s="13"/>
      <c r="E32" s="14">
        <f t="shared" si="0"/>
        <v>85</v>
      </c>
      <c r="F32" s="13"/>
      <c r="G32" s="24">
        <f t="shared" si="1"/>
        <v>86</v>
      </c>
      <c r="H32" s="24">
        <f t="shared" si="2"/>
        <v>85</v>
      </c>
      <c r="I32" s="24">
        <f t="shared" si="3"/>
        <v>85</v>
      </c>
      <c r="J32" s="24">
        <f t="shared" si="4"/>
        <v>85</v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>
        <v>84</v>
      </c>
      <c r="P32" s="2">
        <v>79</v>
      </c>
      <c r="Q32" s="13"/>
      <c r="R32" s="3">
        <v>80</v>
      </c>
      <c r="S32" s="1"/>
      <c r="T32" s="39">
        <f t="shared" si="7"/>
        <v>80</v>
      </c>
      <c r="U32" s="1">
        <v>89</v>
      </c>
      <c r="V32" s="1"/>
      <c r="W32" s="39">
        <f t="shared" si="8"/>
        <v>89</v>
      </c>
      <c r="X32" s="1">
        <v>78</v>
      </c>
      <c r="Y32" s="1"/>
      <c r="Z32" s="39">
        <f t="shared" si="9"/>
        <v>78</v>
      </c>
      <c r="AA32" s="1">
        <v>93</v>
      </c>
      <c r="AB32" s="1"/>
      <c r="AC32" s="39">
        <f t="shared" si="10"/>
        <v>93</v>
      </c>
      <c r="AD32" s="1"/>
      <c r="AE32" s="1"/>
      <c r="AF32" s="39" t="str">
        <f t="shared" si="11"/>
        <v/>
      </c>
      <c r="AG32" s="14">
        <f t="shared" si="12"/>
        <v>80</v>
      </c>
      <c r="AH32" s="14">
        <f t="shared" si="13"/>
        <v>89</v>
      </c>
      <c r="AI32" s="14">
        <f t="shared" si="14"/>
        <v>78</v>
      </c>
      <c r="AJ32" s="14">
        <f t="shared" si="15"/>
        <v>93</v>
      </c>
      <c r="AK32" s="14" t="str">
        <f t="shared" si="16"/>
        <v/>
      </c>
      <c r="AL32" s="35">
        <f t="shared" si="17"/>
        <v>85</v>
      </c>
      <c r="AM32" s="6">
        <v>90</v>
      </c>
      <c r="AN32" s="2">
        <v>92</v>
      </c>
      <c r="AO32" s="2">
        <v>90</v>
      </c>
      <c r="AP32" s="2"/>
      <c r="AQ32" s="2"/>
      <c r="AR32" s="49">
        <f t="shared" si="18"/>
        <v>90.666666666666671</v>
      </c>
      <c r="AS32" s="13"/>
      <c r="AT32" s="6">
        <v>80</v>
      </c>
      <c r="AU32" s="2">
        <v>85</v>
      </c>
      <c r="AV32" s="2">
        <v>90</v>
      </c>
      <c r="AW32" s="2"/>
      <c r="AX32" s="2"/>
      <c r="AY32" s="51">
        <f t="shared" si="19"/>
        <v>85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6179</v>
      </c>
      <c r="C33" s="14" t="s">
        <v>70</v>
      </c>
      <c r="D33" s="13"/>
      <c r="E33" s="14">
        <f t="shared" si="0"/>
        <v>87</v>
      </c>
      <c r="F33" s="13"/>
      <c r="G33" s="24">
        <f t="shared" si="1"/>
        <v>87</v>
      </c>
      <c r="H33" s="24">
        <f t="shared" si="2"/>
        <v>87</v>
      </c>
      <c r="I33" s="24">
        <f t="shared" si="3"/>
        <v>85</v>
      </c>
      <c r="J33" s="24">
        <f t="shared" si="4"/>
        <v>85</v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>
        <v>86</v>
      </c>
      <c r="P33" s="2">
        <v>86</v>
      </c>
      <c r="Q33" s="13"/>
      <c r="R33" s="3">
        <v>80</v>
      </c>
      <c r="S33" s="1"/>
      <c r="T33" s="39">
        <f t="shared" si="7"/>
        <v>80</v>
      </c>
      <c r="U33" s="1">
        <v>89</v>
      </c>
      <c r="V33" s="1"/>
      <c r="W33" s="39">
        <f t="shared" si="8"/>
        <v>89</v>
      </c>
      <c r="X33" s="1">
        <v>78</v>
      </c>
      <c r="Y33" s="1"/>
      <c r="Z33" s="39">
        <f t="shared" si="9"/>
        <v>78</v>
      </c>
      <c r="AA33" s="1">
        <v>93</v>
      </c>
      <c r="AB33" s="1"/>
      <c r="AC33" s="39">
        <f t="shared" si="10"/>
        <v>93</v>
      </c>
      <c r="AD33" s="1"/>
      <c r="AE33" s="1"/>
      <c r="AF33" s="39" t="str">
        <f t="shared" si="11"/>
        <v/>
      </c>
      <c r="AG33" s="14">
        <f t="shared" si="12"/>
        <v>80</v>
      </c>
      <c r="AH33" s="14">
        <f t="shared" si="13"/>
        <v>89</v>
      </c>
      <c r="AI33" s="14">
        <f t="shared" si="14"/>
        <v>78</v>
      </c>
      <c r="AJ33" s="14">
        <f t="shared" si="15"/>
        <v>93</v>
      </c>
      <c r="AK33" s="14" t="str">
        <f t="shared" si="16"/>
        <v/>
      </c>
      <c r="AL33" s="35">
        <f t="shared" si="17"/>
        <v>85</v>
      </c>
      <c r="AM33" s="6">
        <v>90</v>
      </c>
      <c r="AN33" s="2">
        <v>92</v>
      </c>
      <c r="AO33" s="2">
        <v>90</v>
      </c>
      <c r="AP33" s="2"/>
      <c r="AQ33" s="2"/>
      <c r="AR33" s="49">
        <f t="shared" si="18"/>
        <v>90.666666666666671</v>
      </c>
      <c r="AS33" s="13"/>
      <c r="AT33" s="6">
        <v>80</v>
      </c>
      <c r="AU33" s="2">
        <v>86</v>
      </c>
      <c r="AV33" s="2">
        <v>90</v>
      </c>
      <c r="AW33" s="2"/>
      <c r="AX33" s="2"/>
      <c r="AY33" s="51">
        <f t="shared" si="19"/>
        <v>85.333333333333329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6193</v>
      </c>
      <c r="C34" s="14" t="s">
        <v>71</v>
      </c>
      <c r="D34" s="13"/>
      <c r="E34" s="14">
        <f t="shared" si="0"/>
        <v>86</v>
      </c>
      <c r="F34" s="13"/>
      <c r="G34" s="24">
        <f t="shared" si="1"/>
        <v>86</v>
      </c>
      <c r="H34" s="24">
        <f t="shared" si="2"/>
        <v>86</v>
      </c>
      <c r="I34" s="24">
        <f t="shared" si="3"/>
        <v>83</v>
      </c>
      <c r="J34" s="24">
        <f t="shared" si="4"/>
        <v>83</v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>
        <v>78</v>
      </c>
      <c r="P34" s="2">
        <v>87</v>
      </c>
      <c r="Q34" s="13"/>
      <c r="R34" s="3">
        <v>80</v>
      </c>
      <c r="S34" s="1"/>
      <c r="T34" s="39">
        <f t="shared" si="7"/>
        <v>80</v>
      </c>
      <c r="U34" s="1">
        <v>85</v>
      </c>
      <c r="V34" s="1"/>
      <c r="W34" s="39">
        <f t="shared" si="8"/>
        <v>85</v>
      </c>
      <c r="X34" s="1">
        <v>96</v>
      </c>
      <c r="Y34" s="1"/>
      <c r="Z34" s="39">
        <f t="shared" si="9"/>
        <v>96</v>
      </c>
      <c r="AA34" s="1">
        <v>93</v>
      </c>
      <c r="AB34" s="1"/>
      <c r="AC34" s="39">
        <f t="shared" si="10"/>
        <v>93</v>
      </c>
      <c r="AD34" s="1"/>
      <c r="AE34" s="1"/>
      <c r="AF34" s="39" t="str">
        <f t="shared" si="11"/>
        <v/>
      </c>
      <c r="AG34" s="14">
        <f t="shared" si="12"/>
        <v>80</v>
      </c>
      <c r="AH34" s="14">
        <f t="shared" si="13"/>
        <v>85</v>
      </c>
      <c r="AI34" s="14">
        <f t="shared" si="14"/>
        <v>96</v>
      </c>
      <c r="AJ34" s="14">
        <f t="shared" si="15"/>
        <v>93</v>
      </c>
      <c r="AK34" s="14" t="str">
        <f t="shared" si="16"/>
        <v/>
      </c>
      <c r="AL34" s="35">
        <f t="shared" si="17"/>
        <v>88.5</v>
      </c>
      <c r="AM34" s="6">
        <v>90</v>
      </c>
      <c r="AN34" s="2">
        <v>90</v>
      </c>
      <c r="AO34" s="2">
        <v>90</v>
      </c>
      <c r="AP34" s="2"/>
      <c r="AQ34" s="2"/>
      <c r="AR34" s="49">
        <f t="shared" si="18"/>
        <v>90</v>
      </c>
      <c r="AS34" s="13"/>
      <c r="AT34" s="6">
        <v>80</v>
      </c>
      <c r="AU34" s="2">
        <v>80</v>
      </c>
      <c r="AV34" s="2">
        <v>90</v>
      </c>
      <c r="AW34" s="2"/>
      <c r="AX34" s="2"/>
      <c r="AY34" s="51">
        <f t="shared" si="19"/>
        <v>83.333333333333329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6207</v>
      </c>
      <c r="C35" s="14" t="s">
        <v>72</v>
      </c>
      <c r="D35" s="13"/>
      <c r="E35" s="14">
        <f t="shared" si="0"/>
        <v>81</v>
      </c>
      <c r="F35" s="13"/>
      <c r="G35" s="24">
        <f t="shared" si="1"/>
        <v>83</v>
      </c>
      <c r="H35" s="24">
        <f t="shared" si="2"/>
        <v>81</v>
      </c>
      <c r="I35" s="24">
        <f t="shared" si="3"/>
        <v>80</v>
      </c>
      <c r="J35" s="24">
        <f t="shared" si="4"/>
        <v>80</v>
      </c>
      <c r="K35" s="14" t="str">
        <f t="shared" si="5"/>
        <v>A</v>
      </c>
      <c r="L35" s="52" t="s">
        <v>47</v>
      </c>
      <c r="M35" s="13"/>
      <c r="N35" s="36" t="str">
        <f t="shared" si="6"/>
        <v/>
      </c>
      <c r="O35" s="2">
        <v>78</v>
      </c>
      <c r="P35" s="2">
        <v>76</v>
      </c>
      <c r="Q35" s="13"/>
      <c r="R35" s="3">
        <v>80</v>
      </c>
      <c r="S35" s="1"/>
      <c r="T35" s="39">
        <f t="shared" si="7"/>
        <v>80</v>
      </c>
      <c r="U35" s="1">
        <v>80</v>
      </c>
      <c r="V35" s="1"/>
      <c r="W35" s="39">
        <f t="shared" si="8"/>
        <v>80</v>
      </c>
      <c r="X35" s="1">
        <v>76</v>
      </c>
      <c r="Y35" s="1"/>
      <c r="Z35" s="39">
        <f t="shared" si="9"/>
        <v>76</v>
      </c>
      <c r="AA35" s="1">
        <v>92</v>
      </c>
      <c r="AB35" s="1"/>
      <c r="AC35" s="39">
        <f t="shared" si="10"/>
        <v>92</v>
      </c>
      <c r="AD35" s="1"/>
      <c r="AE35" s="1"/>
      <c r="AF35" s="39" t="str">
        <f t="shared" si="11"/>
        <v/>
      </c>
      <c r="AG35" s="14">
        <f t="shared" si="12"/>
        <v>80</v>
      </c>
      <c r="AH35" s="14">
        <f t="shared" si="13"/>
        <v>80</v>
      </c>
      <c r="AI35" s="14">
        <f t="shared" si="14"/>
        <v>76</v>
      </c>
      <c r="AJ35" s="14">
        <f t="shared" si="15"/>
        <v>92</v>
      </c>
      <c r="AK35" s="14" t="str">
        <f t="shared" si="16"/>
        <v/>
      </c>
      <c r="AL35" s="35">
        <f t="shared" si="17"/>
        <v>82</v>
      </c>
      <c r="AM35" s="6">
        <v>90</v>
      </c>
      <c r="AN35" s="2">
        <v>85</v>
      </c>
      <c r="AO35" s="2">
        <v>90</v>
      </c>
      <c r="AP35" s="2"/>
      <c r="AQ35" s="2"/>
      <c r="AR35" s="49">
        <f t="shared" si="18"/>
        <v>88.333333333333329</v>
      </c>
      <c r="AS35" s="13"/>
      <c r="AT35" s="6">
        <v>80</v>
      </c>
      <c r="AU35" s="2">
        <v>80</v>
      </c>
      <c r="AV35" s="2">
        <v>80</v>
      </c>
      <c r="AW35" s="2"/>
      <c r="AX35" s="2"/>
      <c r="AY35" s="51">
        <f t="shared" si="19"/>
        <v>80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6221</v>
      </c>
      <c r="C36" s="14" t="s">
        <v>73</v>
      </c>
      <c r="D36" s="13"/>
      <c r="E36" s="14">
        <f t="shared" si="0"/>
        <v>81</v>
      </c>
      <c r="F36" s="13"/>
      <c r="G36" s="24">
        <f t="shared" si="1"/>
        <v>82</v>
      </c>
      <c r="H36" s="24">
        <f t="shared" si="2"/>
        <v>81</v>
      </c>
      <c r="I36" s="24">
        <f t="shared" si="3"/>
        <v>80</v>
      </c>
      <c r="J36" s="24">
        <f t="shared" si="4"/>
        <v>80</v>
      </c>
      <c r="K36" s="14" t="str">
        <f t="shared" si="5"/>
        <v>A</v>
      </c>
      <c r="L36" s="52" t="s">
        <v>47</v>
      </c>
      <c r="M36" s="13"/>
      <c r="N36" s="36" t="str">
        <f t="shared" si="6"/>
        <v/>
      </c>
      <c r="O36" s="2">
        <v>78</v>
      </c>
      <c r="P36" s="2">
        <v>77</v>
      </c>
      <c r="Q36" s="13"/>
      <c r="R36" s="3">
        <v>80</v>
      </c>
      <c r="S36" s="1"/>
      <c r="T36" s="39">
        <f t="shared" si="7"/>
        <v>80</v>
      </c>
      <c r="U36" s="1">
        <v>80</v>
      </c>
      <c r="V36" s="1"/>
      <c r="W36" s="39">
        <f t="shared" si="8"/>
        <v>80</v>
      </c>
      <c r="X36" s="1">
        <v>76</v>
      </c>
      <c r="Y36" s="1"/>
      <c r="Z36" s="39">
        <f t="shared" si="9"/>
        <v>76</v>
      </c>
      <c r="AA36" s="1">
        <v>90</v>
      </c>
      <c r="AB36" s="1"/>
      <c r="AC36" s="39">
        <f t="shared" si="10"/>
        <v>90</v>
      </c>
      <c r="AD36" s="1"/>
      <c r="AE36" s="1"/>
      <c r="AF36" s="39" t="str">
        <f t="shared" si="11"/>
        <v/>
      </c>
      <c r="AG36" s="14">
        <f t="shared" si="12"/>
        <v>80</v>
      </c>
      <c r="AH36" s="14">
        <f t="shared" si="13"/>
        <v>80</v>
      </c>
      <c r="AI36" s="14">
        <f t="shared" si="14"/>
        <v>76</v>
      </c>
      <c r="AJ36" s="14">
        <f t="shared" si="15"/>
        <v>90</v>
      </c>
      <c r="AK36" s="14" t="str">
        <f t="shared" si="16"/>
        <v/>
      </c>
      <c r="AL36" s="35">
        <f t="shared" si="17"/>
        <v>81.5</v>
      </c>
      <c r="AM36" s="6">
        <v>90</v>
      </c>
      <c r="AN36" s="2">
        <v>85</v>
      </c>
      <c r="AO36" s="2">
        <v>90</v>
      </c>
      <c r="AP36" s="2"/>
      <c r="AQ36" s="2"/>
      <c r="AR36" s="49">
        <f t="shared" si="18"/>
        <v>88.333333333333329</v>
      </c>
      <c r="AS36" s="13"/>
      <c r="AT36" s="6">
        <v>80</v>
      </c>
      <c r="AU36" s="2">
        <v>80</v>
      </c>
      <c r="AV36" s="2">
        <v>80</v>
      </c>
      <c r="AW36" s="2"/>
      <c r="AX36" s="2"/>
      <c r="AY36" s="51">
        <f t="shared" si="19"/>
        <v>80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6235</v>
      </c>
      <c r="C37" s="14" t="s">
        <v>74</v>
      </c>
      <c r="D37" s="13"/>
      <c r="E37" s="14">
        <f t="shared" si="0"/>
        <v>81</v>
      </c>
      <c r="F37" s="13"/>
      <c r="G37" s="24">
        <f t="shared" si="1"/>
        <v>83</v>
      </c>
      <c r="H37" s="24">
        <f t="shared" si="2"/>
        <v>81</v>
      </c>
      <c r="I37" s="24">
        <f t="shared" si="3"/>
        <v>80</v>
      </c>
      <c r="J37" s="24">
        <f t="shared" si="4"/>
        <v>80</v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>
        <v>79</v>
      </c>
      <c r="P37" s="2">
        <v>76</v>
      </c>
      <c r="Q37" s="13"/>
      <c r="R37" s="3">
        <v>80</v>
      </c>
      <c r="S37" s="1"/>
      <c r="T37" s="39">
        <f t="shared" si="7"/>
        <v>80</v>
      </c>
      <c r="U37" s="1">
        <v>80</v>
      </c>
      <c r="V37" s="1"/>
      <c r="W37" s="39">
        <f t="shared" si="8"/>
        <v>80</v>
      </c>
      <c r="X37" s="1">
        <v>76</v>
      </c>
      <c r="Y37" s="1"/>
      <c r="Z37" s="39">
        <f t="shared" si="9"/>
        <v>76</v>
      </c>
      <c r="AA37" s="1">
        <v>92</v>
      </c>
      <c r="AB37" s="1"/>
      <c r="AC37" s="39">
        <f t="shared" si="10"/>
        <v>92</v>
      </c>
      <c r="AD37" s="1"/>
      <c r="AE37" s="1"/>
      <c r="AF37" s="39" t="str">
        <f t="shared" si="11"/>
        <v/>
      </c>
      <c r="AG37" s="14">
        <f t="shared" si="12"/>
        <v>80</v>
      </c>
      <c r="AH37" s="14">
        <f t="shared" si="13"/>
        <v>80</v>
      </c>
      <c r="AI37" s="14">
        <f t="shared" si="14"/>
        <v>76</v>
      </c>
      <c r="AJ37" s="14">
        <f t="shared" si="15"/>
        <v>92</v>
      </c>
      <c r="AK37" s="14" t="str">
        <f t="shared" si="16"/>
        <v/>
      </c>
      <c r="AL37" s="35">
        <f t="shared" si="17"/>
        <v>82</v>
      </c>
      <c r="AM37" s="6">
        <v>90</v>
      </c>
      <c r="AN37" s="2">
        <v>85</v>
      </c>
      <c r="AO37" s="2">
        <v>90</v>
      </c>
      <c r="AP37" s="2"/>
      <c r="AQ37" s="2"/>
      <c r="AR37" s="49">
        <f t="shared" si="18"/>
        <v>88.333333333333329</v>
      </c>
      <c r="AS37" s="13"/>
      <c r="AT37" s="6">
        <v>80</v>
      </c>
      <c r="AU37" s="2">
        <v>80</v>
      </c>
      <c r="AV37" s="2">
        <v>80</v>
      </c>
      <c r="AW37" s="2"/>
      <c r="AX37" s="2"/>
      <c r="AY37" s="51">
        <f t="shared" si="19"/>
        <v>80</v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6249</v>
      </c>
      <c r="C38" s="14" t="s">
        <v>75</v>
      </c>
      <c r="D38" s="13"/>
      <c r="E38" s="14">
        <f t="shared" si="0"/>
        <v>83</v>
      </c>
      <c r="F38" s="13"/>
      <c r="G38" s="24">
        <f t="shared" si="1"/>
        <v>84</v>
      </c>
      <c r="H38" s="24">
        <f t="shared" si="2"/>
        <v>83</v>
      </c>
      <c r="I38" s="24">
        <f t="shared" si="3"/>
        <v>82</v>
      </c>
      <c r="J38" s="24">
        <f t="shared" si="4"/>
        <v>82</v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>
        <v>86</v>
      </c>
      <c r="P38" s="2">
        <v>76</v>
      </c>
      <c r="Q38" s="13"/>
      <c r="R38" s="3">
        <v>80</v>
      </c>
      <c r="S38" s="1"/>
      <c r="T38" s="39">
        <f t="shared" si="7"/>
        <v>80</v>
      </c>
      <c r="U38" s="1">
        <v>80</v>
      </c>
      <c r="V38" s="1"/>
      <c r="W38" s="39">
        <f t="shared" si="8"/>
        <v>80</v>
      </c>
      <c r="X38" s="1">
        <v>76</v>
      </c>
      <c r="Y38" s="1"/>
      <c r="Z38" s="39">
        <f t="shared" si="9"/>
        <v>76</v>
      </c>
      <c r="AA38" s="1">
        <v>90</v>
      </c>
      <c r="AB38" s="1"/>
      <c r="AC38" s="39">
        <f t="shared" si="10"/>
        <v>90</v>
      </c>
      <c r="AD38" s="1"/>
      <c r="AE38" s="1"/>
      <c r="AF38" s="39" t="str">
        <f t="shared" si="11"/>
        <v/>
      </c>
      <c r="AG38" s="14">
        <f t="shared" si="12"/>
        <v>80</v>
      </c>
      <c r="AH38" s="14">
        <f t="shared" si="13"/>
        <v>80</v>
      </c>
      <c r="AI38" s="14">
        <f t="shared" si="14"/>
        <v>76</v>
      </c>
      <c r="AJ38" s="14">
        <f t="shared" si="15"/>
        <v>90</v>
      </c>
      <c r="AK38" s="14" t="str">
        <f t="shared" si="16"/>
        <v/>
      </c>
      <c r="AL38" s="35">
        <f t="shared" si="17"/>
        <v>81.5</v>
      </c>
      <c r="AM38" s="6">
        <v>90</v>
      </c>
      <c r="AN38" s="2">
        <v>85</v>
      </c>
      <c r="AO38" s="2">
        <v>90</v>
      </c>
      <c r="AP38" s="2"/>
      <c r="AQ38" s="2"/>
      <c r="AR38" s="49">
        <f t="shared" si="18"/>
        <v>88.333333333333329</v>
      </c>
      <c r="AS38" s="13"/>
      <c r="AT38" s="6">
        <v>80</v>
      </c>
      <c r="AU38" s="2">
        <v>86</v>
      </c>
      <c r="AV38" s="2">
        <v>80</v>
      </c>
      <c r="AW38" s="2"/>
      <c r="AX38" s="2"/>
      <c r="AY38" s="51">
        <f t="shared" si="19"/>
        <v>82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6263</v>
      </c>
      <c r="C39" s="14" t="s">
        <v>76</v>
      </c>
      <c r="D39" s="13"/>
      <c r="E39" s="14">
        <f t="shared" si="0"/>
        <v>81</v>
      </c>
      <c r="F39" s="13"/>
      <c r="G39" s="24">
        <f t="shared" si="1"/>
        <v>83</v>
      </c>
      <c r="H39" s="24">
        <f t="shared" si="2"/>
        <v>81</v>
      </c>
      <c r="I39" s="24">
        <f t="shared" si="3"/>
        <v>80</v>
      </c>
      <c r="J39" s="24">
        <f t="shared" si="4"/>
        <v>80</v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>
        <v>78</v>
      </c>
      <c r="P39" s="2">
        <v>76</v>
      </c>
      <c r="Q39" s="13"/>
      <c r="R39" s="3">
        <v>80</v>
      </c>
      <c r="S39" s="1"/>
      <c r="T39" s="39">
        <f t="shared" si="7"/>
        <v>80</v>
      </c>
      <c r="U39" s="1">
        <v>89</v>
      </c>
      <c r="V39" s="1"/>
      <c r="W39" s="39">
        <f t="shared" si="8"/>
        <v>89</v>
      </c>
      <c r="X39" s="1">
        <v>76</v>
      </c>
      <c r="Y39" s="1"/>
      <c r="Z39" s="39">
        <f t="shared" si="9"/>
        <v>76</v>
      </c>
      <c r="AA39" s="1">
        <v>85</v>
      </c>
      <c r="AB39" s="1"/>
      <c r="AC39" s="39">
        <f t="shared" si="10"/>
        <v>85</v>
      </c>
      <c r="AD39" s="1"/>
      <c r="AE39" s="1"/>
      <c r="AF39" s="39" t="str">
        <f t="shared" si="11"/>
        <v/>
      </c>
      <c r="AG39" s="14">
        <f t="shared" si="12"/>
        <v>80</v>
      </c>
      <c r="AH39" s="14">
        <f t="shared" si="13"/>
        <v>89</v>
      </c>
      <c r="AI39" s="14">
        <f t="shared" si="14"/>
        <v>76</v>
      </c>
      <c r="AJ39" s="14">
        <f t="shared" si="15"/>
        <v>85</v>
      </c>
      <c r="AK39" s="14" t="str">
        <f t="shared" si="16"/>
        <v/>
      </c>
      <c r="AL39" s="35">
        <f t="shared" si="17"/>
        <v>82.5</v>
      </c>
      <c r="AM39" s="6">
        <v>90</v>
      </c>
      <c r="AN39" s="2">
        <v>92</v>
      </c>
      <c r="AO39" s="2">
        <v>80</v>
      </c>
      <c r="AP39" s="2"/>
      <c r="AQ39" s="2"/>
      <c r="AR39" s="49">
        <f t="shared" si="18"/>
        <v>87.333333333333329</v>
      </c>
      <c r="AS39" s="13"/>
      <c r="AT39" s="6">
        <v>80</v>
      </c>
      <c r="AU39" s="2">
        <v>80</v>
      </c>
      <c r="AV39" s="2">
        <v>80</v>
      </c>
      <c r="AW39" s="2"/>
      <c r="AX39" s="2"/>
      <c r="AY39" s="51">
        <f t="shared" si="19"/>
        <v>80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6277</v>
      </c>
      <c r="C40" s="14" t="s">
        <v>77</v>
      </c>
      <c r="D40" s="13"/>
      <c r="E40" s="14">
        <f t="shared" si="0"/>
        <v>81</v>
      </c>
      <c r="F40" s="13"/>
      <c r="G40" s="24">
        <f t="shared" si="1"/>
        <v>82</v>
      </c>
      <c r="H40" s="24">
        <f t="shared" si="2"/>
        <v>81</v>
      </c>
      <c r="I40" s="24">
        <f t="shared" si="3"/>
        <v>80</v>
      </c>
      <c r="J40" s="24">
        <f t="shared" si="4"/>
        <v>80</v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>
        <v>78</v>
      </c>
      <c r="P40" s="2">
        <v>76</v>
      </c>
      <c r="Q40" s="13"/>
      <c r="R40" s="3">
        <v>80</v>
      </c>
      <c r="S40" s="1"/>
      <c r="T40" s="39">
        <f t="shared" si="7"/>
        <v>80</v>
      </c>
      <c r="U40" s="1">
        <v>80</v>
      </c>
      <c r="V40" s="1"/>
      <c r="W40" s="39">
        <f t="shared" si="8"/>
        <v>80</v>
      </c>
      <c r="X40" s="1">
        <v>76</v>
      </c>
      <c r="Y40" s="1"/>
      <c r="Z40" s="39">
        <f t="shared" si="9"/>
        <v>76</v>
      </c>
      <c r="AA40" s="1">
        <v>85</v>
      </c>
      <c r="AB40" s="1"/>
      <c r="AC40" s="39">
        <f t="shared" si="10"/>
        <v>85</v>
      </c>
      <c r="AD40" s="1"/>
      <c r="AE40" s="1"/>
      <c r="AF40" s="39" t="str">
        <f t="shared" si="11"/>
        <v/>
      </c>
      <c r="AG40" s="14">
        <f t="shared" si="12"/>
        <v>80</v>
      </c>
      <c r="AH40" s="14">
        <f t="shared" si="13"/>
        <v>80</v>
      </c>
      <c r="AI40" s="14">
        <f t="shared" si="14"/>
        <v>76</v>
      </c>
      <c r="AJ40" s="14">
        <f t="shared" si="15"/>
        <v>85</v>
      </c>
      <c r="AK40" s="14" t="str">
        <f t="shared" si="16"/>
        <v/>
      </c>
      <c r="AL40" s="35">
        <f t="shared" si="17"/>
        <v>80.25</v>
      </c>
      <c r="AM40" s="6">
        <v>90</v>
      </c>
      <c r="AN40" s="2">
        <v>88</v>
      </c>
      <c r="AO40" s="2">
        <v>90</v>
      </c>
      <c r="AP40" s="2"/>
      <c r="AQ40" s="2"/>
      <c r="AR40" s="49">
        <f t="shared" si="18"/>
        <v>89.333333333333329</v>
      </c>
      <c r="AS40" s="13"/>
      <c r="AT40" s="6">
        <v>80</v>
      </c>
      <c r="AU40" s="2">
        <v>80</v>
      </c>
      <c r="AV40" s="2">
        <v>80</v>
      </c>
      <c r="AW40" s="2"/>
      <c r="AX40" s="2"/>
      <c r="AY40" s="51">
        <f t="shared" si="19"/>
        <v>80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6291</v>
      </c>
      <c r="C41" s="14" t="s">
        <v>78</v>
      </c>
      <c r="D41" s="13"/>
      <c r="E41" s="14">
        <f t="shared" si="0"/>
        <v>82</v>
      </c>
      <c r="F41" s="13"/>
      <c r="G41" s="24">
        <f t="shared" si="1"/>
        <v>83</v>
      </c>
      <c r="H41" s="24">
        <f t="shared" si="2"/>
        <v>82</v>
      </c>
      <c r="I41" s="24">
        <f t="shared" si="3"/>
        <v>85</v>
      </c>
      <c r="J41" s="24">
        <f t="shared" si="4"/>
        <v>85</v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>
        <v>85</v>
      </c>
      <c r="P41" s="2">
        <v>78</v>
      </c>
      <c r="Q41" s="13"/>
      <c r="R41" s="3">
        <v>80</v>
      </c>
      <c r="S41" s="1"/>
      <c r="T41" s="39">
        <f t="shared" si="7"/>
        <v>80</v>
      </c>
      <c r="U41" s="1">
        <v>80</v>
      </c>
      <c r="V41" s="1"/>
      <c r="W41" s="39">
        <f t="shared" si="8"/>
        <v>80</v>
      </c>
      <c r="X41" s="1">
        <v>76</v>
      </c>
      <c r="Y41" s="1"/>
      <c r="Z41" s="39">
        <f t="shared" si="9"/>
        <v>76</v>
      </c>
      <c r="AA41" s="1">
        <v>85</v>
      </c>
      <c r="AB41" s="1"/>
      <c r="AC41" s="39">
        <f t="shared" si="10"/>
        <v>85</v>
      </c>
      <c r="AD41" s="1"/>
      <c r="AE41" s="1"/>
      <c r="AF41" s="39" t="str">
        <f t="shared" si="11"/>
        <v/>
      </c>
      <c r="AG41" s="14">
        <f t="shared" si="12"/>
        <v>80</v>
      </c>
      <c r="AH41" s="14">
        <f t="shared" si="13"/>
        <v>80</v>
      </c>
      <c r="AI41" s="14">
        <f t="shared" si="14"/>
        <v>76</v>
      </c>
      <c r="AJ41" s="14">
        <f t="shared" si="15"/>
        <v>85</v>
      </c>
      <c r="AK41" s="14" t="str">
        <f t="shared" si="16"/>
        <v/>
      </c>
      <c r="AL41" s="35">
        <f t="shared" si="17"/>
        <v>80.25</v>
      </c>
      <c r="AM41" s="6">
        <v>90</v>
      </c>
      <c r="AN41" s="2">
        <v>85</v>
      </c>
      <c r="AO41" s="2">
        <v>80</v>
      </c>
      <c r="AP41" s="2"/>
      <c r="AQ41" s="2"/>
      <c r="AR41" s="49">
        <f t="shared" si="18"/>
        <v>85</v>
      </c>
      <c r="AS41" s="13"/>
      <c r="AT41" s="6">
        <v>80</v>
      </c>
      <c r="AU41" s="2">
        <v>85</v>
      </c>
      <c r="AV41" s="2">
        <v>90</v>
      </c>
      <c r="AW41" s="2"/>
      <c r="AX41" s="2"/>
      <c r="AY41" s="51">
        <f t="shared" si="19"/>
        <v>85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6305</v>
      </c>
      <c r="C42" s="14" t="s">
        <v>79</v>
      </c>
      <c r="D42" s="13"/>
      <c r="E42" s="14">
        <f t="shared" si="0"/>
        <v>81</v>
      </c>
      <c r="F42" s="13"/>
      <c r="G42" s="24">
        <f t="shared" si="1"/>
        <v>82</v>
      </c>
      <c r="H42" s="24">
        <f t="shared" si="2"/>
        <v>81</v>
      </c>
      <c r="I42" s="24">
        <f t="shared" si="3"/>
        <v>80</v>
      </c>
      <c r="J42" s="24">
        <f t="shared" si="4"/>
        <v>80</v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>
        <v>78</v>
      </c>
      <c r="P42" s="2">
        <v>78</v>
      </c>
      <c r="Q42" s="13"/>
      <c r="R42" s="3">
        <v>80</v>
      </c>
      <c r="S42" s="1"/>
      <c r="T42" s="39">
        <f t="shared" si="7"/>
        <v>80</v>
      </c>
      <c r="U42" s="1">
        <v>80</v>
      </c>
      <c r="V42" s="1"/>
      <c r="W42" s="39">
        <f t="shared" si="8"/>
        <v>80</v>
      </c>
      <c r="X42" s="1">
        <v>80</v>
      </c>
      <c r="Y42" s="1"/>
      <c r="Z42" s="39">
        <f t="shared" si="9"/>
        <v>80</v>
      </c>
      <c r="AA42" s="1">
        <v>92</v>
      </c>
      <c r="AB42" s="1"/>
      <c r="AC42" s="39">
        <f t="shared" si="10"/>
        <v>92</v>
      </c>
      <c r="AD42" s="1"/>
      <c r="AE42" s="1"/>
      <c r="AF42" s="39" t="str">
        <f t="shared" si="11"/>
        <v/>
      </c>
      <c r="AG42" s="14">
        <f t="shared" si="12"/>
        <v>80</v>
      </c>
      <c r="AH42" s="14">
        <f t="shared" si="13"/>
        <v>80</v>
      </c>
      <c r="AI42" s="14">
        <f t="shared" si="14"/>
        <v>80</v>
      </c>
      <c r="AJ42" s="14">
        <f t="shared" si="15"/>
        <v>92</v>
      </c>
      <c r="AK42" s="14" t="str">
        <f t="shared" si="16"/>
        <v/>
      </c>
      <c r="AL42" s="35">
        <f t="shared" si="17"/>
        <v>83</v>
      </c>
      <c r="AM42" s="6">
        <v>90</v>
      </c>
      <c r="AN42" s="2">
        <v>85</v>
      </c>
      <c r="AO42" s="2">
        <v>80</v>
      </c>
      <c r="AP42" s="2"/>
      <c r="AQ42" s="2"/>
      <c r="AR42" s="49">
        <f t="shared" si="18"/>
        <v>85</v>
      </c>
      <c r="AS42" s="13"/>
      <c r="AT42" s="6">
        <v>80</v>
      </c>
      <c r="AU42" s="2">
        <v>80</v>
      </c>
      <c r="AV42" s="2">
        <v>80</v>
      </c>
      <c r="AW42" s="2"/>
      <c r="AX42" s="2"/>
      <c r="AY42" s="51">
        <f t="shared" si="19"/>
        <v>80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6319</v>
      </c>
      <c r="C43" s="14" t="s">
        <v>80</v>
      </c>
      <c r="D43" s="13"/>
      <c r="E43" s="14">
        <f t="shared" si="0"/>
        <v>81</v>
      </c>
      <c r="F43" s="13"/>
      <c r="G43" s="24">
        <f t="shared" si="1"/>
        <v>82</v>
      </c>
      <c r="H43" s="24">
        <f t="shared" si="2"/>
        <v>81</v>
      </c>
      <c r="I43" s="24">
        <f t="shared" si="3"/>
        <v>83</v>
      </c>
      <c r="J43" s="24">
        <f t="shared" si="4"/>
        <v>83</v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>
        <v>78</v>
      </c>
      <c r="P43" s="2">
        <v>78</v>
      </c>
      <c r="Q43" s="13"/>
      <c r="R43" s="3">
        <v>80</v>
      </c>
      <c r="S43" s="1"/>
      <c r="T43" s="39">
        <f t="shared" si="7"/>
        <v>80</v>
      </c>
      <c r="U43" s="1">
        <v>80</v>
      </c>
      <c r="V43" s="1"/>
      <c r="W43" s="39">
        <f t="shared" si="8"/>
        <v>80</v>
      </c>
      <c r="X43" s="1">
        <v>76</v>
      </c>
      <c r="Y43" s="1"/>
      <c r="Z43" s="39">
        <f t="shared" si="9"/>
        <v>76</v>
      </c>
      <c r="AA43" s="1">
        <v>92</v>
      </c>
      <c r="AB43" s="1"/>
      <c r="AC43" s="39">
        <f t="shared" si="10"/>
        <v>92</v>
      </c>
      <c r="AD43" s="1"/>
      <c r="AE43" s="1"/>
      <c r="AF43" s="39" t="str">
        <f t="shared" si="11"/>
        <v/>
      </c>
      <c r="AG43" s="14">
        <f t="shared" si="12"/>
        <v>80</v>
      </c>
      <c r="AH43" s="14">
        <f t="shared" si="13"/>
        <v>80</v>
      </c>
      <c r="AI43" s="14">
        <f t="shared" si="14"/>
        <v>76</v>
      </c>
      <c r="AJ43" s="14">
        <f t="shared" si="15"/>
        <v>92</v>
      </c>
      <c r="AK43" s="14" t="str">
        <f t="shared" si="16"/>
        <v/>
      </c>
      <c r="AL43" s="35">
        <f t="shared" si="17"/>
        <v>82</v>
      </c>
      <c r="AM43" s="6">
        <v>90</v>
      </c>
      <c r="AN43" s="2">
        <v>85</v>
      </c>
      <c r="AO43" s="2">
        <v>80</v>
      </c>
      <c r="AP43" s="2"/>
      <c r="AQ43" s="2"/>
      <c r="AR43" s="49">
        <f t="shared" si="18"/>
        <v>85</v>
      </c>
      <c r="AS43" s="13"/>
      <c r="AT43" s="6">
        <v>80</v>
      </c>
      <c r="AU43" s="2">
        <v>80</v>
      </c>
      <c r="AV43" s="2">
        <v>90</v>
      </c>
      <c r="AW43" s="2"/>
      <c r="AX43" s="2"/>
      <c r="AY43" s="51">
        <f t="shared" si="19"/>
        <v>83.333333333333329</v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6333</v>
      </c>
      <c r="C44" s="14" t="s">
        <v>81</v>
      </c>
      <c r="D44" s="13"/>
      <c r="E44" s="14">
        <f t="shared" si="0"/>
        <v>81</v>
      </c>
      <c r="F44" s="13"/>
      <c r="G44" s="24">
        <f t="shared" si="1"/>
        <v>82</v>
      </c>
      <c r="H44" s="24">
        <f t="shared" si="2"/>
        <v>81</v>
      </c>
      <c r="I44" s="24">
        <f t="shared" si="3"/>
        <v>80</v>
      </c>
      <c r="J44" s="24">
        <f t="shared" si="4"/>
        <v>80</v>
      </c>
      <c r="K44" s="14" t="str">
        <f t="shared" si="5"/>
        <v>A</v>
      </c>
      <c r="L44" s="52" t="s">
        <v>47</v>
      </c>
      <c r="M44" s="13"/>
      <c r="N44" s="36" t="str">
        <f t="shared" si="6"/>
        <v/>
      </c>
      <c r="O44" s="2">
        <v>78</v>
      </c>
      <c r="P44" s="2">
        <v>78</v>
      </c>
      <c r="Q44" s="13"/>
      <c r="R44" s="3">
        <v>80</v>
      </c>
      <c r="S44" s="1"/>
      <c r="T44" s="39">
        <f t="shared" si="7"/>
        <v>80</v>
      </c>
      <c r="U44" s="1">
        <v>80</v>
      </c>
      <c r="V44" s="1"/>
      <c r="W44" s="39">
        <f t="shared" si="8"/>
        <v>80</v>
      </c>
      <c r="X44" s="1">
        <v>76</v>
      </c>
      <c r="Y44" s="1"/>
      <c r="Z44" s="39">
        <f t="shared" si="9"/>
        <v>76</v>
      </c>
      <c r="AA44" s="1">
        <v>90</v>
      </c>
      <c r="AB44" s="1"/>
      <c r="AC44" s="39">
        <f t="shared" si="10"/>
        <v>90</v>
      </c>
      <c r="AD44" s="1"/>
      <c r="AE44" s="1"/>
      <c r="AF44" s="39" t="str">
        <f t="shared" si="11"/>
        <v/>
      </c>
      <c r="AG44" s="14">
        <f t="shared" si="12"/>
        <v>80</v>
      </c>
      <c r="AH44" s="14">
        <f t="shared" si="13"/>
        <v>80</v>
      </c>
      <c r="AI44" s="14">
        <f t="shared" si="14"/>
        <v>76</v>
      </c>
      <c r="AJ44" s="14">
        <f t="shared" si="15"/>
        <v>90</v>
      </c>
      <c r="AK44" s="14" t="str">
        <f t="shared" si="16"/>
        <v/>
      </c>
      <c r="AL44" s="35">
        <f t="shared" si="17"/>
        <v>81.5</v>
      </c>
      <c r="AM44" s="6">
        <v>90</v>
      </c>
      <c r="AN44" s="2">
        <v>85</v>
      </c>
      <c r="AO44" s="2">
        <v>80</v>
      </c>
      <c r="AP44" s="2"/>
      <c r="AQ44" s="2"/>
      <c r="AR44" s="49">
        <f t="shared" si="18"/>
        <v>85</v>
      </c>
      <c r="AS44" s="13"/>
      <c r="AT44" s="6">
        <v>80</v>
      </c>
      <c r="AU44" s="2">
        <v>80</v>
      </c>
      <c r="AV44" s="2">
        <v>80</v>
      </c>
      <c r="AW44" s="2"/>
      <c r="AX44" s="2"/>
      <c r="AY44" s="51">
        <f t="shared" si="19"/>
        <v>80</v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6347</v>
      </c>
      <c r="C45" s="14" t="s">
        <v>82</v>
      </c>
      <c r="D45" s="13"/>
      <c r="E45" s="14">
        <f t="shared" si="0"/>
        <v>83</v>
      </c>
      <c r="F45" s="13"/>
      <c r="G45" s="24">
        <f t="shared" si="1"/>
        <v>84</v>
      </c>
      <c r="H45" s="24">
        <f t="shared" si="2"/>
        <v>83</v>
      </c>
      <c r="I45" s="24">
        <f t="shared" si="3"/>
        <v>80</v>
      </c>
      <c r="J45" s="24">
        <f t="shared" si="4"/>
        <v>80</v>
      </c>
      <c r="K45" s="14" t="str">
        <f t="shared" si="5"/>
        <v>A</v>
      </c>
      <c r="L45" s="52" t="s">
        <v>47</v>
      </c>
      <c r="M45" s="13"/>
      <c r="N45" s="36" t="str">
        <f t="shared" si="6"/>
        <v/>
      </c>
      <c r="O45" s="2">
        <v>78</v>
      </c>
      <c r="P45" s="2">
        <v>76</v>
      </c>
      <c r="Q45" s="13"/>
      <c r="R45" s="3">
        <v>80</v>
      </c>
      <c r="S45" s="1"/>
      <c r="T45" s="39">
        <f t="shared" si="7"/>
        <v>80</v>
      </c>
      <c r="U45" s="1">
        <v>82</v>
      </c>
      <c r="V45" s="1"/>
      <c r="W45" s="39">
        <f t="shared" si="8"/>
        <v>82</v>
      </c>
      <c r="X45" s="1">
        <v>82</v>
      </c>
      <c r="Y45" s="1"/>
      <c r="Z45" s="39">
        <f t="shared" si="9"/>
        <v>82</v>
      </c>
      <c r="AA45" s="1">
        <v>93</v>
      </c>
      <c r="AB45" s="1"/>
      <c r="AC45" s="39">
        <f t="shared" si="10"/>
        <v>93</v>
      </c>
      <c r="AD45" s="1"/>
      <c r="AE45" s="1"/>
      <c r="AF45" s="39" t="str">
        <f t="shared" si="11"/>
        <v/>
      </c>
      <c r="AG45" s="14">
        <f t="shared" si="12"/>
        <v>80</v>
      </c>
      <c r="AH45" s="14">
        <f t="shared" si="13"/>
        <v>82</v>
      </c>
      <c r="AI45" s="14">
        <f t="shared" si="14"/>
        <v>82</v>
      </c>
      <c r="AJ45" s="14">
        <f t="shared" si="15"/>
        <v>93</v>
      </c>
      <c r="AK45" s="14" t="str">
        <f t="shared" si="16"/>
        <v/>
      </c>
      <c r="AL45" s="35">
        <f t="shared" si="17"/>
        <v>84.25</v>
      </c>
      <c r="AM45" s="6">
        <v>90</v>
      </c>
      <c r="AN45" s="2">
        <v>90</v>
      </c>
      <c r="AO45" s="2">
        <v>90</v>
      </c>
      <c r="AP45" s="2"/>
      <c r="AQ45" s="2"/>
      <c r="AR45" s="49">
        <f t="shared" si="18"/>
        <v>90</v>
      </c>
      <c r="AS45" s="13"/>
      <c r="AT45" s="6">
        <v>80</v>
      </c>
      <c r="AU45" s="2">
        <v>80</v>
      </c>
      <c r="AV45" s="2">
        <v>80</v>
      </c>
      <c r="AW45" s="2"/>
      <c r="AX45" s="2"/>
      <c r="AY45" s="51">
        <f t="shared" si="19"/>
        <v>80</v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6361</v>
      </c>
      <c r="C46" s="14" t="s">
        <v>83</v>
      </c>
      <c r="D46" s="13"/>
      <c r="E46" s="14">
        <f t="shared" si="0"/>
        <v>82</v>
      </c>
      <c r="F46" s="13"/>
      <c r="G46" s="24">
        <f t="shared" si="1"/>
        <v>84</v>
      </c>
      <c r="H46" s="24">
        <f t="shared" si="2"/>
        <v>82</v>
      </c>
      <c r="I46" s="24">
        <f t="shared" si="3"/>
        <v>85</v>
      </c>
      <c r="J46" s="24">
        <f t="shared" si="4"/>
        <v>85</v>
      </c>
      <c r="K46" s="14" t="str">
        <f t="shared" si="5"/>
        <v>A</v>
      </c>
      <c r="L46" s="52" t="s">
        <v>47</v>
      </c>
      <c r="M46" s="13"/>
      <c r="N46" s="36" t="str">
        <f t="shared" si="6"/>
        <v/>
      </c>
      <c r="O46" s="2">
        <v>85</v>
      </c>
      <c r="P46" s="2">
        <v>76</v>
      </c>
      <c r="Q46" s="13"/>
      <c r="R46" s="3">
        <v>80</v>
      </c>
      <c r="S46" s="1"/>
      <c r="T46" s="39">
        <f t="shared" si="7"/>
        <v>80</v>
      </c>
      <c r="U46" s="1">
        <v>80</v>
      </c>
      <c r="V46" s="1"/>
      <c r="W46" s="39">
        <f t="shared" si="8"/>
        <v>80</v>
      </c>
      <c r="X46" s="1">
        <v>78</v>
      </c>
      <c r="Y46" s="1"/>
      <c r="Z46" s="39">
        <f t="shared" si="9"/>
        <v>78</v>
      </c>
      <c r="AA46" s="1">
        <v>85</v>
      </c>
      <c r="AB46" s="1"/>
      <c r="AC46" s="39">
        <f t="shared" si="10"/>
        <v>85</v>
      </c>
      <c r="AD46" s="1"/>
      <c r="AE46" s="1"/>
      <c r="AF46" s="39" t="str">
        <f t="shared" si="11"/>
        <v/>
      </c>
      <c r="AG46" s="14">
        <f t="shared" si="12"/>
        <v>80</v>
      </c>
      <c r="AH46" s="14">
        <f t="shared" si="13"/>
        <v>80</v>
      </c>
      <c r="AI46" s="14">
        <f t="shared" si="14"/>
        <v>78</v>
      </c>
      <c r="AJ46" s="14">
        <f t="shared" si="15"/>
        <v>85</v>
      </c>
      <c r="AK46" s="14" t="str">
        <f t="shared" si="16"/>
        <v/>
      </c>
      <c r="AL46" s="35">
        <f t="shared" si="17"/>
        <v>80.75</v>
      </c>
      <c r="AM46" s="6">
        <v>90</v>
      </c>
      <c r="AN46" s="2">
        <v>85</v>
      </c>
      <c r="AO46" s="2">
        <v>90</v>
      </c>
      <c r="AP46" s="2"/>
      <c r="AQ46" s="2"/>
      <c r="AR46" s="49">
        <f t="shared" si="18"/>
        <v>88.333333333333329</v>
      </c>
      <c r="AS46" s="13"/>
      <c r="AT46" s="6">
        <v>80</v>
      </c>
      <c r="AU46" s="2">
        <v>85</v>
      </c>
      <c r="AV46" s="2">
        <v>90</v>
      </c>
      <c r="AW46" s="2"/>
      <c r="AX46" s="2"/>
      <c r="AY46" s="51">
        <f t="shared" si="19"/>
        <v>85</v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84</v>
      </c>
      <c r="D52" s="13"/>
      <c r="E52" s="13"/>
      <c r="F52" s="13"/>
      <c r="G52" s="56" t="s">
        <v>85</v>
      </c>
      <c r="H52" s="56"/>
      <c r="I52" s="13">
        <f>IF(COUNTBLANK($H$11:$H$50)=40,"",MAX($H$11:$H$50))</f>
        <v>87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87</v>
      </c>
      <c r="D53" s="13"/>
      <c r="E53" s="13"/>
      <c r="F53" s="13"/>
      <c r="G53" s="56" t="s">
        <v>88</v>
      </c>
      <c r="H53" s="56"/>
      <c r="I53" s="13">
        <f>IF(COUNTBLANK($H$11:$H$50)=40,"",MIN($H$11:$H$50))</f>
        <v>80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90</v>
      </c>
      <c r="H54" s="56"/>
      <c r="I54" s="13">
        <f>IF(COUNTBLANK($H$11:$H$50)=40,"",AVERAGE($H$11:$H$50))</f>
        <v>82.75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91</v>
      </c>
      <c r="H55" s="56"/>
      <c r="I55" s="13">
        <f>IF(COUNTBLANK($P$11:$P$50)=40,"",AVERAGE($P$11:$P$50))</f>
        <v>79.555555555555557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3667" priority="1" operator="lessThan">
      <formula>$C$4</formula>
    </cfRule>
  </conditionalFormatting>
  <conditionalFormatting sqref="T12">
    <cfRule type="cellIs" dxfId="3666" priority="2" operator="lessThan">
      <formula>$C$4</formula>
    </cfRule>
  </conditionalFormatting>
  <conditionalFormatting sqref="T13">
    <cfRule type="cellIs" dxfId="3665" priority="3" operator="lessThan">
      <formula>$C$4</formula>
    </cfRule>
  </conditionalFormatting>
  <conditionalFormatting sqref="T14">
    <cfRule type="cellIs" dxfId="3664" priority="4" operator="lessThan">
      <formula>$C$4</formula>
    </cfRule>
  </conditionalFormatting>
  <conditionalFormatting sqref="T15">
    <cfRule type="cellIs" dxfId="3663" priority="5" operator="lessThan">
      <formula>$C$4</formula>
    </cfRule>
  </conditionalFormatting>
  <conditionalFormatting sqref="T16">
    <cfRule type="cellIs" dxfId="3662" priority="6" operator="lessThan">
      <formula>$C$4</formula>
    </cfRule>
  </conditionalFormatting>
  <conditionalFormatting sqref="T17">
    <cfRule type="cellIs" dxfId="3661" priority="7" operator="lessThan">
      <formula>$C$4</formula>
    </cfRule>
  </conditionalFormatting>
  <conditionalFormatting sqref="T18">
    <cfRule type="cellIs" dxfId="3660" priority="8" operator="lessThan">
      <formula>$C$4</formula>
    </cfRule>
  </conditionalFormatting>
  <conditionalFormatting sqref="T19">
    <cfRule type="cellIs" dxfId="3659" priority="9" operator="lessThan">
      <formula>$C$4</formula>
    </cfRule>
  </conditionalFormatting>
  <conditionalFormatting sqref="T20">
    <cfRule type="cellIs" dxfId="3658" priority="10" operator="lessThan">
      <formula>$C$4</formula>
    </cfRule>
  </conditionalFormatting>
  <conditionalFormatting sqref="T21">
    <cfRule type="cellIs" dxfId="3657" priority="11" operator="lessThan">
      <formula>$C$4</formula>
    </cfRule>
  </conditionalFormatting>
  <conditionalFormatting sqref="T22">
    <cfRule type="cellIs" dxfId="3656" priority="12" operator="lessThan">
      <formula>$C$4</formula>
    </cfRule>
  </conditionalFormatting>
  <conditionalFormatting sqref="T23">
    <cfRule type="cellIs" dxfId="3655" priority="13" operator="lessThan">
      <formula>$C$4</formula>
    </cfRule>
  </conditionalFormatting>
  <conditionalFormatting sqref="T24">
    <cfRule type="cellIs" dxfId="3654" priority="14" operator="lessThan">
      <formula>$C$4</formula>
    </cfRule>
  </conditionalFormatting>
  <conditionalFormatting sqref="T25">
    <cfRule type="cellIs" dxfId="3653" priority="15" operator="lessThan">
      <formula>$C$4</formula>
    </cfRule>
  </conditionalFormatting>
  <conditionalFormatting sqref="T26">
    <cfRule type="cellIs" dxfId="3652" priority="16" operator="lessThan">
      <formula>$C$4</formula>
    </cfRule>
  </conditionalFormatting>
  <conditionalFormatting sqref="T27">
    <cfRule type="cellIs" dxfId="3651" priority="17" operator="lessThan">
      <formula>$C$4</formula>
    </cfRule>
  </conditionalFormatting>
  <conditionalFormatting sqref="T28">
    <cfRule type="cellIs" dxfId="3650" priority="18" operator="lessThan">
      <formula>$C$4</formula>
    </cfRule>
  </conditionalFormatting>
  <conditionalFormatting sqref="T29">
    <cfRule type="cellIs" dxfId="3649" priority="19" operator="lessThan">
      <formula>$C$4</formula>
    </cfRule>
  </conditionalFormatting>
  <conditionalFormatting sqref="T30">
    <cfRule type="cellIs" dxfId="3648" priority="20" operator="lessThan">
      <formula>$C$4</formula>
    </cfRule>
  </conditionalFormatting>
  <conditionalFormatting sqref="T31">
    <cfRule type="cellIs" dxfId="3647" priority="21" operator="lessThan">
      <formula>$C$4</formula>
    </cfRule>
  </conditionalFormatting>
  <conditionalFormatting sqref="T32">
    <cfRule type="cellIs" dxfId="3646" priority="22" operator="lessThan">
      <formula>$C$4</formula>
    </cfRule>
  </conditionalFormatting>
  <conditionalFormatting sqref="T33">
    <cfRule type="cellIs" dxfId="3645" priority="23" operator="lessThan">
      <formula>$C$4</formula>
    </cfRule>
  </conditionalFormatting>
  <conditionalFormatting sqref="T34">
    <cfRule type="cellIs" dxfId="3644" priority="24" operator="lessThan">
      <formula>$C$4</formula>
    </cfRule>
  </conditionalFormatting>
  <conditionalFormatting sqref="T35">
    <cfRule type="cellIs" dxfId="3643" priority="25" operator="lessThan">
      <formula>$C$4</formula>
    </cfRule>
  </conditionalFormatting>
  <conditionalFormatting sqref="T36">
    <cfRule type="cellIs" dxfId="3642" priority="26" operator="lessThan">
      <formula>$C$4</formula>
    </cfRule>
  </conditionalFormatting>
  <conditionalFormatting sqref="T37">
    <cfRule type="cellIs" dxfId="3641" priority="27" operator="lessThan">
      <formula>$C$4</formula>
    </cfRule>
  </conditionalFormatting>
  <conditionalFormatting sqref="T38">
    <cfRule type="cellIs" dxfId="3640" priority="28" operator="lessThan">
      <formula>$C$4</formula>
    </cfRule>
  </conditionalFormatting>
  <conditionalFormatting sqref="T39">
    <cfRule type="cellIs" dxfId="3639" priority="29" operator="lessThan">
      <formula>$C$4</formula>
    </cfRule>
  </conditionalFormatting>
  <conditionalFormatting sqref="T40">
    <cfRule type="cellIs" dxfId="3638" priority="30" operator="lessThan">
      <formula>$C$4</formula>
    </cfRule>
  </conditionalFormatting>
  <conditionalFormatting sqref="T41">
    <cfRule type="cellIs" dxfId="3637" priority="31" operator="lessThan">
      <formula>$C$4</formula>
    </cfRule>
  </conditionalFormatting>
  <conditionalFormatting sqref="T42">
    <cfRule type="cellIs" dxfId="3636" priority="32" operator="lessThan">
      <formula>$C$4</formula>
    </cfRule>
  </conditionalFormatting>
  <conditionalFormatting sqref="T43">
    <cfRule type="cellIs" dxfId="3635" priority="33" operator="lessThan">
      <formula>$C$4</formula>
    </cfRule>
  </conditionalFormatting>
  <conditionalFormatting sqref="T44">
    <cfRule type="cellIs" dxfId="3634" priority="34" operator="lessThan">
      <formula>$C$4</formula>
    </cfRule>
  </conditionalFormatting>
  <conditionalFormatting sqref="T45">
    <cfRule type="cellIs" dxfId="3633" priority="35" operator="lessThan">
      <formula>$C$4</formula>
    </cfRule>
  </conditionalFormatting>
  <conditionalFormatting sqref="T46">
    <cfRule type="cellIs" dxfId="3632" priority="36" operator="lessThan">
      <formula>$C$4</formula>
    </cfRule>
  </conditionalFormatting>
  <conditionalFormatting sqref="T47">
    <cfRule type="cellIs" dxfId="3631" priority="37" operator="lessThan">
      <formula>$C$4</formula>
    </cfRule>
  </conditionalFormatting>
  <conditionalFormatting sqref="T48">
    <cfRule type="cellIs" dxfId="3630" priority="38" operator="lessThan">
      <formula>$C$4</formula>
    </cfRule>
  </conditionalFormatting>
  <conditionalFormatting sqref="T49">
    <cfRule type="cellIs" dxfId="3629" priority="39" operator="lessThan">
      <formula>$C$4</formula>
    </cfRule>
  </conditionalFormatting>
  <conditionalFormatting sqref="T50">
    <cfRule type="cellIs" dxfId="3628" priority="40" operator="lessThan">
      <formula>$C$4</formula>
    </cfRule>
  </conditionalFormatting>
  <conditionalFormatting sqref="W11">
    <cfRule type="cellIs" dxfId="3627" priority="41" operator="lessThan">
      <formula>$C$4</formula>
    </cfRule>
  </conditionalFormatting>
  <conditionalFormatting sqref="W12">
    <cfRule type="cellIs" dxfId="3626" priority="42" operator="lessThan">
      <formula>$C$4</formula>
    </cfRule>
  </conditionalFormatting>
  <conditionalFormatting sqref="W13">
    <cfRule type="cellIs" dxfId="3625" priority="43" operator="lessThan">
      <formula>$C$4</formula>
    </cfRule>
  </conditionalFormatting>
  <conditionalFormatting sqref="W14">
    <cfRule type="cellIs" dxfId="3624" priority="44" operator="lessThan">
      <formula>$C$4</formula>
    </cfRule>
  </conditionalFormatting>
  <conditionalFormatting sqref="W15">
    <cfRule type="cellIs" dxfId="3623" priority="45" operator="lessThan">
      <formula>$C$4</formula>
    </cfRule>
  </conditionalFormatting>
  <conditionalFormatting sqref="W16">
    <cfRule type="cellIs" dxfId="3622" priority="46" operator="lessThan">
      <formula>$C$4</formula>
    </cfRule>
  </conditionalFormatting>
  <conditionalFormatting sqref="W17">
    <cfRule type="cellIs" dxfId="3621" priority="47" operator="lessThan">
      <formula>$C$4</formula>
    </cfRule>
  </conditionalFormatting>
  <conditionalFormatting sqref="W18">
    <cfRule type="cellIs" dxfId="3620" priority="48" operator="lessThan">
      <formula>$C$4</formula>
    </cfRule>
  </conditionalFormatting>
  <conditionalFormatting sqref="W19">
    <cfRule type="cellIs" dxfId="3619" priority="49" operator="lessThan">
      <formula>$C$4</formula>
    </cfRule>
  </conditionalFormatting>
  <conditionalFormatting sqref="W20">
    <cfRule type="cellIs" dxfId="3618" priority="50" operator="lessThan">
      <formula>$C$4</formula>
    </cfRule>
  </conditionalFormatting>
  <conditionalFormatting sqref="W21">
    <cfRule type="cellIs" dxfId="3617" priority="51" operator="lessThan">
      <formula>$C$4</formula>
    </cfRule>
  </conditionalFormatting>
  <conditionalFormatting sqref="W22">
    <cfRule type="cellIs" dxfId="3616" priority="52" operator="lessThan">
      <formula>$C$4</formula>
    </cfRule>
  </conditionalFormatting>
  <conditionalFormatting sqref="W23">
    <cfRule type="cellIs" dxfId="3615" priority="53" operator="lessThan">
      <formula>$C$4</formula>
    </cfRule>
  </conditionalFormatting>
  <conditionalFormatting sqref="W24">
    <cfRule type="cellIs" dxfId="3614" priority="54" operator="lessThan">
      <formula>$C$4</formula>
    </cfRule>
  </conditionalFormatting>
  <conditionalFormatting sqref="W25">
    <cfRule type="cellIs" dxfId="3613" priority="55" operator="lessThan">
      <formula>$C$4</formula>
    </cfRule>
  </conditionalFormatting>
  <conditionalFormatting sqref="W26">
    <cfRule type="cellIs" dxfId="3612" priority="56" operator="lessThan">
      <formula>$C$4</formula>
    </cfRule>
  </conditionalFormatting>
  <conditionalFormatting sqref="W27">
    <cfRule type="cellIs" dxfId="3611" priority="57" operator="lessThan">
      <formula>$C$4</formula>
    </cfRule>
  </conditionalFormatting>
  <conditionalFormatting sqref="W28">
    <cfRule type="cellIs" dxfId="3610" priority="58" operator="lessThan">
      <formula>$C$4</formula>
    </cfRule>
  </conditionalFormatting>
  <conditionalFormatting sqref="W29">
    <cfRule type="cellIs" dxfId="3609" priority="59" operator="lessThan">
      <formula>$C$4</formula>
    </cfRule>
  </conditionalFormatting>
  <conditionalFormatting sqref="W30">
    <cfRule type="cellIs" dxfId="3608" priority="60" operator="lessThan">
      <formula>$C$4</formula>
    </cfRule>
  </conditionalFormatting>
  <conditionalFormatting sqref="W31">
    <cfRule type="cellIs" dxfId="3607" priority="61" operator="lessThan">
      <formula>$C$4</formula>
    </cfRule>
  </conditionalFormatting>
  <conditionalFormatting sqref="W32">
    <cfRule type="cellIs" dxfId="3606" priority="62" operator="lessThan">
      <formula>$C$4</formula>
    </cfRule>
  </conditionalFormatting>
  <conditionalFormatting sqref="W33">
    <cfRule type="cellIs" dxfId="3605" priority="63" operator="lessThan">
      <formula>$C$4</formula>
    </cfRule>
  </conditionalFormatting>
  <conditionalFormatting sqref="W34">
    <cfRule type="cellIs" dxfId="3604" priority="64" operator="lessThan">
      <formula>$C$4</formula>
    </cfRule>
  </conditionalFormatting>
  <conditionalFormatting sqref="W35">
    <cfRule type="cellIs" dxfId="3603" priority="65" operator="lessThan">
      <formula>$C$4</formula>
    </cfRule>
  </conditionalFormatting>
  <conditionalFormatting sqref="W36">
    <cfRule type="cellIs" dxfId="3602" priority="66" operator="lessThan">
      <formula>$C$4</formula>
    </cfRule>
  </conditionalFormatting>
  <conditionalFormatting sqref="W37">
    <cfRule type="cellIs" dxfId="3601" priority="67" operator="lessThan">
      <formula>$C$4</formula>
    </cfRule>
  </conditionalFormatting>
  <conditionalFormatting sqref="W38">
    <cfRule type="cellIs" dxfId="3600" priority="68" operator="lessThan">
      <formula>$C$4</formula>
    </cfRule>
  </conditionalFormatting>
  <conditionalFormatting sqref="W39">
    <cfRule type="cellIs" dxfId="3599" priority="69" operator="lessThan">
      <formula>$C$4</formula>
    </cfRule>
  </conditionalFormatting>
  <conditionalFormatting sqref="W40">
    <cfRule type="cellIs" dxfId="3598" priority="70" operator="lessThan">
      <formula>$C$4</formula>
    </cfRule>
  </conditionalFormatting>
  <conditionalFormatting sqref="W41">
    <cfRule type="cellIs" dxfId="3597" priority="71" operator="lessThan">
      <formula>$C$4</formula>
    </cfRule>
  </conditionalFormatting>
  <conditionalFormatting sqref="W42">
    <cfRule type="cellIs" dxfId="3596" priority="72" operator="lessThan">
      <formula>$C$4</formula>
    </cfRule>
  </conditionalFormatting>
  <conditionalFormatting sqref="W43">
    <cfRule type="cellIs" dxfId="3595" priority="73" operator="lessThan">
      <formula>$C$4</formula>
    </cfRule>
  </conditionalFormatting>
  <conditionalFormatting sqref="W44">
    <cfRule type="cellIs" dxfId="3594" priority="74" operator="lessThan">
      <formula>$C$4</formula>
    </cfRule>
  </conditionalFormatting>
  <conditionalFormatting sqref="W45">
    <cfRule type="cellIs" dxfId="3593" priority="75" operator="lessThan">
      <formula>$C$4</formula>
    </cfRule>
  </conditionalFormatting>
  <conditionalFormatting sqref="W46">
    <cfRule type="cellIs" dxfId="3592" priority="76" operator="lessThan">
      <formula>$C$4</formula>
    </cfRule>
  </conditionalFormatting>
  <conditionalFormatting sqref="W47">
    <cfRule type="cellIs" dxfId="3591" priority="77" operator="lessThan">
      <formula>$C$4</formula>
    </cfRule>
  </conditionalFormatting>
  <conditionalFormatting sqref="W48">
    <cfRule type="cellIs" dxfId="3590" priority="78" operator="lessThan">
      <formula>$C$4</formula>
    </cfRule>
  </conditionalFormatting>
  <conditionalFormatting sqref="W49">
    <cfRule type="cellIs" dxfId="3589" priority="79" operator="lessThan">
      <formula>$C$4</formula>
    </cfRule>
  </conditionalFormatting>
  <conditionalFormatting sqref="W50">
    <cfRule type="cellIs" dxfId="3588" priority="80" operator="lessThan">
      <formula>$C$4</formula>
    </cfRule>
  </conditionalFormatting>
  <conditionalFormatting sqref="Z11">
    <cfRule type="cellIs" dxfId="3587" priority="81" operator="lessThan">
      <formula>$C$4</formula>
    </cfRule>
  </conditionalFormatting>
  <conditionalFormatting sqref="Z12">
    <cfRule type="cellIs" dxfId="3586" priority="82" operator="lessThan">
      <formula>$C$4</formula>
    </cfRule>
  </conditionalFormatting>
  <conditionalFormatting sqref="Z13">
    <cfRule type="cellIs" dxfId="3585" priority="83" operator="lessThan">
      <formula>$C$4</formula>
    </cfRule>
  </conditionalFormatting>
  <conditionalFormatting sqref="Z14">
    <cfRule type="cellIs" dxfId="3584" priority="84" operator="lessThan">
      <formula>$C$4</formula>
    </cfRule>
  </conditionalFormatting>
  <conditionalFormatting sqref="Z15">
    <cfRule type="cellIs" dxfId="3583" priority="85" operator="lessThan">
      <formula>$C$4</formula>
    </cfRule>
  </conditionalFormatting>
  <conditionalFormatting sqref="Z16">
    <cfRule type="cellIs" dxfId="3582" priority="86" operator="lessThan">
      <formula>$C$4</formula>
    </cfRule>
  </conditionalFormatting>
  <conditionalFormatting sqref="Z17">
    <cfRule type="cellIs" dxfId="3581" priority="87" operator="lessThan">
      <formula>$C$4</formula>
    </cfRule>
  </conditionalFormatting>
  <conditionalFormatting sqref="Z18">
    <cfRule type="cellIs" dxfId="3580" priority="88" operator="lessThan">
      <formula>$C$4</formula>
    </cfRule>
  </conditionalFormatting>
  <conditionalFormatting sqref="Z19">
    <cfRule type="cellIs" dxfId="3579" priority="89" operator="lessThan">
      <formula>$C$4</formula>
    </cfRule>
  </conditionalFormatting>
  <conditionalFormatting sqref="Z20">
    <cfRule type="cellIs" dxfId="3578" priority="90" operator="lessThan">
      <formula>$C$4</formula>
    </cfRule>
  </conditionalFormatting>
  <conditionalFormatting sqref="Z21">
    <cfRule type="cellIs" dxfId="3577" priority="91" operator="lessThan">
      <formula>$C$4</formula>
    </cfRule>
  </conditionalFormatting>
  <conditionalFormatting sqref="Z22">
    <cfRule type="cellIs" dxfId="3576" priority="92" operator="lessThan">
      <formula>$C$4</formula>
    </cfRule>
  </conditionalFormatting>
  <conditionalFormatting sqref="Z23">
    <cfRule type="cellIs" dxfId="3575" priority="93" operator="lessThan">
      <formula>$C$4</formula>
    </cfRule>
  </conditionalFormatting>
  <conditionalFormatting sqref="Z24">
    <cfRule type="cellIs" dxfId="3574" priority="94" operator="lessThan">
      <formula>$C$4</formula>
    </cfRule>
  </conditionalFormatting>
  <conditionalFormatting sqref="Z25">
    <cfRule type="cellIs" dxfId="3573" priority="95" operator="lessThan">
      <formula>$C$4</formula>
    </cfRule>
  </conditionalFormatting>
  <conditionalFormatting sqref="Z26">
    <cfRule type="cellIs" dxfId="3572" priority="96" operator="lessThan">
      <formula>$C$4</formula>
    </cfRule>
  </conditionalFormatting>
  <conditionalFormatting sqref="Z27">
    <cfRule type="cellIs" dxfId="3571" priority="97" operator="lessThan">
      <formula>$C$4</formula>
    </cfRule>
  </conditionalFormatting>
  <conditionalFormatting sqref="Z28">
    <cfRule type="cellIs" dxfId="3570" priority="98" operator="lessThan">
      <formula>$C$4</formula>
    </cfRule>
  </conditionalFormatting>
  <conditionalFormatting sqref="Z29">
    <cfRule type="cellIs" dxfId="3569" priority="99" operator="lessThan">
      <formula>$C$4</formula>
    </cfRule>
  </conditionalFormatting>
  <conditionalFormatting sqref="Z30">
    <cfRule type="cellIs" dxfId="3568" priority="100" operator="lessThan">
      <formula>$C$4</formula>
    </cfRule>
  </conditionalFormatting>
  <conditionalFormatting sqref="Z31">
    <cfRule type="cellIs" dxfId="3567" priority="101" operator="lessThan">
      <formula>$C$4</formula>
    </cfRule>
  </conditionalFormatting>
  <conditionalFormatting sqref="Z32">
    <cfRule type="cellIs" dxfId="3566" priority="102" operator="lessThan">
      <formula>$C$4</formula>
    </cfRule>
  </conditionalFormatting>
  <conditionalFormatting sqref="Z33">
    <cfRule type="cellIs" dxfId="3565" priority="103" operator="lessThan">
      <formula>$C$4</formula>
    </cfRule>
  </conditionalFormatting>
  <conditionalFormatting sqref="Z34">
    <cfRule type="cellIs" dxfId="3564" priority="104" operator="lessThan">
      <formula>$C$4</formula>
    </cfRule>
  </conditionalFormatting>
  <conditionalFormatting sqref="Z35">
    <cfRule type="cellIs" dxfId="3563" priority="105" operator="lessThan">
      <formula>$C$4</formula>
    </cfRule>
  </conditionalFormatting>
  <conditionalFormatting sqref="Z36">
    <cfRule type="cellIs" dxfId="3562" priority="106" operator="lessThan">
      <formula>$C$4</formula>
    </cfRule>
  </conditionalFormatting>
  <conditionalFormatting sqref="Z37">
    <cfRule type="cellIs" dxfId="3561" priority="107" operator="lessThan">
      <formula>$C$4</formula>
    </cfRule>
  </conditionalFormatting>
  <conditionalFormatting sqref="Z38">
    <cfRule type="cellIs" dxfId="3560" priority="108" operator="lessThan">
      <formula>$C$4</formula>
    </cfRule>
  </conditionalFormatting>
  <conditionalFormatting sqref="Z39">
    <cfRule type="cellIs" dxfId="3559" priority="109" operator="lessThan">
      <formula>$C$4</formula>
    </cfRule>
  </conditionalFormatting>
  <conditionalFormatting sqref="Z40">
    <cfRule type="cellIs" dxfId="3558" priority="110" operator="lessThan">
      <formula>$C$4</formula>
    </cfRule>
  </conditionalFormatting>
  <conditionalFormatting sqref="Z41">
    <cfRule type="cellIs" dxfId="3557" priority="111" operator="lessThan">
      <formula>$C$4</formula>
    </cfRule>
  </conditionalFormatting>
  <conditionalFormatting sqref="Z42">
    <cfRule type="cellIs" dxfId="3556" priority="112" operator="lessThan">
      <formula>$C$4</formula>
    </cfRule>
  </conditionalFormatting>
  <conditionalFormatting sqref="Z43">
    <cfRule type="cellIs" dxfId="3555" priority="113" operator="lessThan">
      <formula>$C$4</formula>
    </cfRule>
  </conditionalFormatting>
  <conditionalFormatting sqref="Z44">
    <cfRule type="cellIs" dxfId="3554" priority="114" operator="lessThan">
      <formula>$C$4</formula>
    </cfRule>
  </conditionalFormatting>
  <conditionalFormatting sqref="Z45">
    <cfRule type="cellIs" dxfId="3553" priority="115" operator="lessThan">
      <formula>$C$4</formula>
    </cfRule>
  </conditionalFormatting>
  <conditionalFormatting sqref="Z46">
    <cfRule type="cellIs" dxfId="3552" priority="116" operator="lessThan">
      <formula>$C$4</formula>
    </cfRule>
  </conditionalFormatting>
  <conditionalFormatting sqref="Z47">
    <cfRule type="cellIs" dxfId="3551" priority="117" operator="lessThan">
      <formula>$C$4</formula>
    </cfRule>
  </conditionalFormatting>
  <conditionalFormatting sqref="Z48">
    <cfRule type="cellIs" dxfId="3550" priority="118" operator="lessThan">
      <formula>$C$4</formula>
    </cfRule>
  </conditionalFormatting>
  <conditionalFormatting sqref="Z49">
    <cfRule type="cellIs" dxfId="3549" priority="119" operator="lessThan">
      <formula>$C$4</formula>
    </cfRule>
  </conditionalFormatting>
  <conditionalFormatting sqref="Z50">
    <cfRule type="cellIs" dxfId="3548" priority="120" operator="lessThan">
      <formula>$C$4</formula>
    </cfRule>
  </conditionalFormatting>
  <conditionalFormatting sqref="AC11">
    <cfRule type="cellIs" dxfId="3547" priority="121" operator="lessThan">
      <formula>$C$4</formula>
    </cfRule>
  </conditionalFormatting>
  <conditionalFormatting sqref="AC12">
    <cfRule type="cellIs" dxfId="3546" priority="122" operator="lessThan">
      <formula>$C$4</formula>
    </cfRule>
  </conditionalFormatting>
  <conditionalFormatting sqref="AC13">
    <cfRule type="cellIs" dxfId="3545" priority="123" operator="lessThan">
      <formula>$C$4</formula>
    </cfRule>
  </conditionalFormatting>
  <conditionalFormatting sqref="AC14">
    <cfRule type="cellIs" dxfId="3544" priority="124" operator="lessThan">
      <formula>$C$4</formula>
    </cfRule>
  </conditionalFormatting>
  <conditionalFormatting sqref="AC15">
    <cfRule type="cellIs" dxfId="3543" priority="125" operator="lessThan">
      <formula>$C$4</formula>
    </cfRule>
  </conditionalFormatting>
  <conditionalFormatting sqref="AC16">
    <cfRule type="cellIs" dxfId="3542" priority="126" operator="lessThan">
      <formula>$C$4</formula>
    </cfRule>
  </conditionalFormatting>
  <conditionalFormatting sqref="AC17">
    <cfRule type="cellIs" dxfId="3541" priority="127" operator="lessThan">
      <formula>$C$4</formula>
    </cfRule>
  </conditionalFormatting>
  <conditionalFormatting sqref="AC18">
    <cfRule type="cellIs" dxfId="3540" priority="128" operator="lessThan">
      <formula>$C$4</formula>
    </cfRule>
  </conditionalFormatting>
  <conditionalFormatting sqref="AC19">
    <cfRule type="cellIs" dxfId="3539" priority="129" operator="lessThan">
      <formula>$C$4</formula>
    </cfRule>
  </conditionalFormatting>
  <conditionalFormatting sqref="AC20">
    <cfRule type="cellIs" dxfId="3538" priority="130" operator="lessThan">
      <formula>$C$4</formula>
    </cfRule>
  </conditionalFormatting>
  <conditionalFormatting sqref="AC21">
    <cfRule type="cellIs" dxfId="3537" priority="131" operator="lessThan">
      <formula>$C$4</formula>
    </cfRule>
  </conditionalFormatting>
  <conditionalFormatting sqref="AC22">
    <cfRule type="cellIs" dxfId="3536" priority="132" operator="lessThan">
      <formula>$C$4</formula>
    </cfRule>
  </conditionalFormatting>
  <conditionalFormatting sqref="AC23">
    <cfRule type="cellIs" dxfId="3535" priority="133" operator="lessThan">
      <formula>$C$4</formula>
    </cfRule>
  </conditionalFormatting>
  <conditionalFormatting sqref="AC24">
    <cfRule type="cellIs" dxfId="3534" priority="134" operator="lessThan">
      <formula>$C$4</formula>
    </cfRule>
  </conditionalFormatting>
  <conditionalFormatting sqref="AC25">
    <cfRule type="cellIs" dxfId="3533" priority="135" operator="lessThan">
      <formula>$C$4</formula>
    </cfRule>
  </conditionalFormatting>
  <conditionalFormatting sqref="AC26">
    <cfRule type="cellIs" dxfId="3532" priority="136" operator="lessThan">
      <formula>$C$4</formula>
    </cfRule>
  </conditionalFormatting>
  <conditionalFormatting sqref="AC27">
    <cfRule type="cellIs" dxfId="3531" priority="137" operator="lessThan">
      <formula>$C$4</formula>
    </cfRule>
  </conditionalFormatting>
  <conditionalFormatting sqref="AC28">
    <cfRule type="cellIs" dxfId="3530" priority="138" operator="lessThan">
      <formula>$C$4</formula>
    </cfRule>
  </conditionalFormatting>
  <conditionalFormatting sqref="AC29">
    <cfRule type="cellIs" dxfId="3529" priority="139" operator="lessThan">
      <formula>$C$4</formula>
    </cfRule>
  </conditionalFormatting>
  <conditionalFormatting sqref="AC30">
    <cfRule type="cellIs" dxfId="3528" priority="140" operator="lessThan">
      <formula>$C$4</formula>
    </cfRule>
  </conditionalFormatting>
  <conditionalFormatting sqref="AC31">
    <cfRule type="cellIs" dxfId="3527" priority="141" operator="lessThan">
      <formula>$C$4</formula>
    </cfRule>
  </conditionalFormatting>
  <conditionalFormatting sqref="AC32">
    <cfRule type="cellIs" dxfId="3526" priority="142" operator="lessThan">
      <formula>$C$4</formula>
    </cfRule>
  </conditionalFormatting>
  <conditionalFormatting sqref="AC33">
    <cfRule type="cellIs" dxfId="3525" priority="143" operator="lessThan">
      <formula>$C$4</formula>
    </cfRule>
  </conditionalFormatting>
  <conditionalFormatting sqref="AC34">
    <cfRule type="cellIs" dxfId="3524" priority="144" operator="lessThan">
      <formula>$C$4</formula>
    </cfRule>
  </conditionalFormatting>
  <conditionalFormatting sqref="AC35">
    <cfRule type="cellIs" dxfId="3523" priority="145" operator="lessThan">
      <formula>$C$4</formula>
    </cfRule>
  </conditionalFormatting>
  <conditionalFormatting sqref="AC36">
    <cfRule type="cellIs" dxfId="3522" priority="146" operator="lessThan">
      <formula>$C$4</formula>
    </cfRule>
  </conditionalFormatting>
  <conditionalFormatting sqref="AC37">
    <cfRule type="cellIs" dxfId="3521" priority="147" operator="lessThan">
      <formula>$C$4</formula>
    </cfRule>
  </conditionalFormatting>
  <conditionalFormatting sqref="AC38">
    <cfRule type="cellIs" dxfId="3520" priority="148" operator="lessThan">
      <formula>$C$4</formula>
    </cfRule>
  </conditionalFormatting>
  <conditionalFormatting sqref="AC39">
    <cfRule type="cellIs" dxfId="3519" priority="149" operator="lessThan">
      <formula>$C$4</formula>
    </cfRule>
  </conditionalFormatting>
  <conditionalFormatting sqref="AC40">
    <cfRule type="cellIs" dxfId="3518" priority="150" operator="lessThan">
      <formula>$C$4</formula>
    </cfRule>
  </conditionalFormatting>
  <conditionalFormatting sqref="AC41">
    <cfRule type="cellIs" dxfId="3517" priority="151" operator="lessThan">
      <formula>$C$4</formula>
    </cfRule>
  </conditionalFormatting>
  <conditionalFormatting sqref="AC42">
    <cfRule type="cellIs" dxfId="3516" priority="152" operator="lessThan">
      <formula>$C$4</formula>
    </cfRule>
  </conditionalFormatting>
  <conditionalFormatting sqref="AC43">
    <cfRule type="cellIs" dxfId="3515" priority="153" operator="lessThan">
      <formula>$C$4</formula>
    </cfRule>
  </conditionalFormatting>
  <conditionalFormatting sqref="AC44">
    <cfRule type="cellIs" dxfId="3514" priority="154" operator="lessThan">
      <formula>$C$4</formula>
    </cfRule>
  </conditionalFormatting>
  <conditionalFormatting sqref="AC45">
    <cfRule type="cellIs" dxfId="3513" priority="155" operator="lessThan">
      <formula>$C$4</formula>
    </cfRule>
  </conditionalFormatting>
  <conditionalFormatting sqref="AC46">
    <cfRule type="cellIs" dxfId="3512" priority="156" operator="lessThan">
      <formula>$C$4</formula>
    </cfRule>
  </conditionalFormatting>
  <conditionalFormatting sqref="AC47">
    <cfRule type="cellIs" dxfId="3511" priority="157" operator="lessThan">
      <formula>$C$4</formula>
    </cfRule>
  </conditionalFormatting>
  <conditionalFormatting sqref="AC48">
    <cfRule type="cellIs" dxfId="3510" priority="158" operator="lessThan">
      <formula>$C$4</formula>
    </cfRule>
  </conditionalFormatting>
  <conditionalFormatting sqref="AC49">
    <cfRule type="cellIs" dxfId="3509" priority="159" operator="lessThan">
      <formula>$C$4</formula>
    </cfRule>
  </conditionalFormatting>
  <conditionalFormatting sqref="AC50">
    <cfRule type="cellIs" dxfId="3508" priority="160" operator="lessThan">
      <formula>$C$4</formula>
    </cfRule>
  </conditionalFormatting>
  <conditionalFormatting sqref="AF11">
    <cfRule type="cellIs" dxfId="3507" priority="161" operator="lessThan">
      <formula>$C$4</formula>
    </cfRule>
  </conditionalFormatting>
  <conditionalFormatting sqref="AF12">
    <cfRule type="cellIs" dxfId="3506" priority="162" operator="lessThan">
      <formula>$C$4</formula>
    </cfRule>
  </conditionalFormatting>
  <conditionalFormatting sqref="AF13">
    <cfRule type="cellIs" dxfId="3505" priority="163" operator="lessThan">
      <formula>$C$4</formula>
    </cfRule>
  </conditionalFormatting>
  <conditionalFormatting sqref="AF14">
    <cfRule type="cellIs" dxfId="3504" priority="164" operator="lessThan">
      <formula>$C$4</formula>
    </cfRule>
  </conditionalFormatting>
  <conditionalFormatting sqref="AF15">
    <cfRule type="cellIs" dxfId="3503" priority="165" operator="lessThan">
      <formula>$C$4</formula>
    </cfRule>
  </conditionalFormatting>
  <conditionalFormatting sqref="AF16">
    <cfRule type="cellIs" dxfId="3502" priority="166" operator="lessThan">
      <formula>$C$4</formula>
    </cfRule>
  </conditionalFormatting>
  <conditionalFormatting sqref="AF17">
    <cfRule type="cellIs" dxfId="3501" priority="167" operator="lessThan">
      <formula>$C$4</formula>
    </cfRule>
  </conditionalFormatting>
  <conditionalFormatting sqref="AF18">
    <cfRule type="cellIs" dxfId="3500" priority="168" operator="lessThan">
      <formula>$C$4</formula>
    </cfRule>
  </conditionalFormatting>
  <conditionalFormatting sqref="AF19">
    <cfRule type="cellIs" dxfId="3499" priority="169" operator="lessThan">
      <formula>$C$4</formula>
    </cfRule>
  </conditionalFormatting>
  <conditionalFormatting sqref="AF20">
    <cfRule type="cellIs" dxfId="3498" priority="170" operator="lessThan">
      <formula>$C$4</formula>
    </cfRule>
  </conditionalFormatting>
  <conditionalFormatting sqref="AF21">
    <cfRule type="cellIs" dxfId="3497" priority="171" operator="lessThan">
      <formula>$C$4</formula>
    </cfRule>
  </conditionalFormatting>
  <conditionalFormatting sqref="AF22">
    <cfRule type="cellIs" dxfId="3496" priority="172" operator="lessThan">
      <formula>$C$4</formula>
    </cfRule>
  </conditionalFormatting>
  <conditionalFormatting sqref="AF23">
    <cfRule type="cellIs" dxfId="3495" priority="173" operator="lessThan">
      <formula>$C$4</formula>
    </cfRule>
  </conditionalFormatting>
  <conditionalFormatting sqref="AF24">
    <cfRule type="cellIs" dxfId="3494" priority="174" operator="lessThan">
      <formula>$C$4</formula>
    </cfRule>
  </conditionalFormatting>
  <conditionalFormatting sqref="AF25">
    <cfRule type="cellIs" dxfId="3493" priority="175" operator="lessThan">
      <formula>$C$4</formula>
    </cfRule>
  </conditionalFormatting>
  <conditionalFormatting sqref="AF26">
    <cfRule type="cellIs" dxfId="3492" priority="176" operator="lessThan">
      <formula>$C$4</formula>
    </cfRule>
  </conditionalFormatting>
  <conditionalFormatting sqref="AF27">
    <cfRule type="cellIs" dxfId="3491" priority="177" operator="lessThan">
      <formula>$C$4</formula>
    </cfRule>
  </conditionalFormatting>
  <conditionalFormatting sqref="AF28">
    <cfRule type="cellIs" dxfId="3490" priority="178" operator="lessThan">
      <formula>$C$4</formula>
    </cfRule>
  </conditionalFormatting>
  <conditionalFormatting sqref="AF29">
    <cfRule type="cellIs" dxfId="3489" priority="179" operator="lessThan">
      <formula>$C$4</formula>
    </cfRule>
  </conditionalFormatting>
  <conditionalFormatting sqref="AF30">
    <cfRule type="cellIs" dxfId="3488" priority="180" operator="lessThan">
      <formula>$C$4</formula>
    </cfRule>
  </conditionalFormatting>
  <conditionalFormatting sqref="AF31">
    <cfRule type="cellIs" dxfId="3487" priority="181" operator="lessThan">
      <formula>$C$4</formula>
    </cfRule>
  </conditionalFormatting>
  <conditionalFormatting sqref="AF32">
    <cfRule type="cellIs" dxfId="3486" priority="182" operator="lessThan">
      <formula>$C$4</formula>
    </cfRule>
  </conditionalFormatting>
  <conditionalFormatting sqref="AF33">
    <cfRule type="cellIs" dxfId="3485" priority="183" operator="lessThan">
      <formula>$C$4</formula>
    </cfRule>
  </conditionalFormatting>
  <conditionalFormatting sqref="AF34">
    <cfRule type="cellIs" dxfId="3484" priority="184" operator="lessThan">
      <formula>$C$4</formula>
    </cfRule>
  </conditionalFormatting>
  <conditionalFormatting sqref="AF35">
    <cfRule type="cellIs" dxfId="3483" priority="185" operator="lessThan">
      <formula>$C$4</formula>
    </cfRule>
  </conditionalFormatting>
  <conditionalFormatting sqref="AF36">
    <cfRule type="cellIs" dxfId="3482" priority="186" operator="lessThan">
      <formula>$C$4</formula>
    </cfRule>
  </conditionalFormatting>
  <conditionalFormatting sqref="AF37">
    <cfRule type="cellIs" dxfId="3481" priority="187" operator="lessThan">
      <formula>$C$4</formula>
    </cfRule>
  </conditionalFormatting>
  <conditionalFormatting sqref="AF38">
    <cfRule type="cellIs" dxfId="3480" priority="188" operator="lessThan">
      <formula>$C$4</formula>
    </cfRule>
  </conditionalFormatting>
  <conditionalFormatting sqref="AF39">
    <cfRule type="cellIs" dxfId="3479" priority="189" operator="lessThan">
      <formula>$C$4</formula>
    </cfRule>
  </conditionalFormatting>
  <conditionalFormatting sqref="AF40">
    <cfRule type="cellIs" dxfId="3478" priority="190" operator="lessThan">
      <formula>$C$4</formula>
    </cfRule>
  </conditionalFormatting>
  <conditionalFormatting sqref="AF41">
    <cfRule type="cellIs" dxfId="3477" priority="191" operator="lessThan">
      <formula>$C$4</formula>
    </cfRule>
  </conditionalFormatting>
  <conditionalFormatting sqref="AF42">
    <cfRule type="cellIs" dxfId="3476" priority="192" operator="lessThan">
      <formula>$C$4</formula>
    </cfRule>
  </conditionalFormatting>
  <conditionalFormatting sqref="AF43">
    <cfRule type="cellIs" dxfId="3475" priority="193" operator="lessThan">
      <formula>$C$4</formula>
    </cfRule>
  </conditionalFormatting>
  <conditionalFormatting sqref="AF44">
    <cfRule type="cellIs" dxfId="3474" priority="194" operator="lessThan">
      <formula>$C$4</formula>
    </cfRule>
  </conditionalFormatting>
  <conditionalFormatting sqref="AF45">
    <cfRule type="cellIs" dxfId="3473" priority="195" operator="lessThan">
      <formula>$C$4</formula>
    </cfRule>
  </conditionalFormatting>
  <conditionalFormatting sqref="AF46">
    <cfRule type="cellIs" dxfId="3472" priority="196" operator="lessThan">
      <formula>$C$4</formula>
    </cfRule>
  </conditionalFormatting>
  <conditionalFormatting sqref="AF47">
    <cfRule type="cellIs" dxfId="3471" priority="197" operator="lessThan">
      <formula>$C$4</formula>
    </cfRule>
  </conditionalFormatting>
  <conditionalFormatting sqref="AF48">
    <cfRule type="cellIs" dxfId="3470" priority="198" operator="lessThan">
      <formula>$C$4</formula>
    </cfRule>
  </conditionalFormatting>
  <conditionalFormatting sqref="AF49">
    <cfRule type="cellIs" dxfId="3469" priority="199" operator="lessThan">
      <formula>$C$4</formula>
    </cfRule>
  </conditionalFormatting>
  <conditionalFormatting sqref="AF50">
    <cfRule type="cellIs" dxfId="3468" priority="200" operator="lessThan">
      <formula>$C$4</formula>
    </cfRule>
  </conditionalFormatting>
  <conditionalFormatting sqref="AL11">
    <cfRule type="cellIs" dxfId="3467" priority="201" operator="lessThan">
      <formula>$C$4</formula>
    </cfRule>
  </conditionalFormatting>
  <conditionalFormatting sqref="AL12">
    <cfRule type="cellIs" dxfId="3466" priority="202" operator="lessThan">
      <formula>$C$4</formula>
    </cfRule>
  </conditionalFormatting>
  <conditionalFormatting sqref="AL13">
    <cfRule type="cellIs" dxfId="3465" priority="203" operator="lessThan">
      <formula>$C$4</formula>
    </cfRule>
  </conditionalFormatting>
  <conditionalFormatting sqref="AL14">
    <cfRule type="cellIs" dxfId="3464" priority="204" operator="lessThan">
      <formula>$C$4</formula>
    </cfRule>
  </conditionalFormatting>
  <conditionalFormatting sqref="AL15">
    <cfRule type="cellIs" dxfId="3463" priority="205" operator="lessThan">
      <formula>$C$4</formula>
    </cfRule>
  </conditionalFormatting>
  <conditionalFormatting sqref="AL16">
    <cfRule type="cellIs" dxfId="3462" priority="206" operator="lessThan">
      <formula>$C$4</formula>
    </cfRule>
  </conditionalFormatting>
  <conditionalFormatting sqref="AL17">
    <cfRule type="cellIs" dxfId="3461" priority="207" operator="lessThan">
      <formula>$C$4</formula>
    </cfRule>
  </conditionalFormatting>
  <conditionalFormatting sqref="AL18">
    <cfRule type="cellIs" dxfId="3460" priority="208" operator="lessThan">
      <formula>$C$4</formula>
    </cfRule>
  </conditionalFormatting>
  <conditionalFormatting sqref="AL19">
    <cfRule type="cellIs" dxfId="3459" priority="209" operator="lessThan">
      <formula>$C$4</formula>
    </cfRule>
  </conditionalFormatting>
  <conditionalFormatting sqref="AL20">
    <cfRule type="cellIs" dxfId="3458" priority="210" operator="lessThan">
      <formula>$C$4</formula>
    </cfRule>
  </conditionalFormatting>
  <conditionalFormatting sqref="AL21">
    <cfRule type="cellIs" dxfId="3457" priority="211" operator="lessThan">
      <formula>$C$4</formula>
    </cfRule>
  </conditionalFormatting>
  <conditionalFormatting sqref="AL22">
    <cfRule type="cellIs" dxfId="3456" priority="212" operator="lessThan">
      <formula>$C$4</formula>
    </cfRule>
  </conditionalFormatting>
  <conditionalFormatting sqref="AL23">
    <cfRule type="cellIs" dxfId="3455" priority="213" operator="lessThan">
      <formula>$C$4</formula>
    </cfRule>
  </conditionalFormatting>
  <conditionalFormatting sqref="AL24">
    <cfRule type="cellIs" dxfId="3454" priority="214" operator="lessThan">
      <formula>$C$4</formula>
    </cfRule>
  </conditionalFormatting>
  <conditionalFormatting sqref="AL25">
    <cfRule type="cellIs" dxfId="3453" priority="215" operator="lessThan">
      <formula>$C$4</formula>
    </cfRule>
  </conditionalFormatting>
  <conditionalFormatting sqref="AL26">
    <cfRule type="cellIs" dxfId="3452" priority="216" operator="lessThan">
      <formula>$C$4</formula>
    </cfRule>
  </conditionalFormatting>
  <conditionalFormatting sqref="AL27">
    <cfRule type="cellIs" dxfId="3451" priority="217" operator="lessThan">
      <formula>$C$4</formula>
    </cfRule>
  </conditionalFormatting>
  <conditionalFormatting sqref="AL28">
    <cfRule type="cellIs" dxfId="3450" priority="218" operator="lessThan">
      <formula>$C$4</formula>
    </cfRule>
  </conditionalFormatting>
  <conditionalFormatting sqref="AL29">
    <cfRule type="cellIs" dxfId="3449" priority="219" operator="lessThan">
      <formula>$C$4</formula>
    </cfRule>
  </conditionalFormatting>
  <conditionalFormatting sqref="AL30">
    <cfRule type="cellIs" dxfId="3448" priority="220" operator="lessThan">
      <formula>$C$4</formula>
    </cfRule>
  </conditionalFormatting>
  <conditionalFormatting sqref="AL31">
    <cfRule type="cellIs" dxfId="3447" priority="221" operator="lessThan">
      <formula>$C$4</formula>
    </cfRule>
  </conditionalFormatting>
  <conditionalFormatting sqref="AL32">
    <cfRule type="cellIs" dxfId="3446" priority="222" operator="lessThan">
      <formula>$C$4</formula>
    </cfRule>
  </conditionalFormatting>
  <conditionalFormatting sqref="AL33">
    <cfRule type="cellIs" dxfId="3445" priority="223" operator="lessThan">
      <formula>$C$4</formula>
    </cfRule>
  </conditionalFormatting>
  <conditionalFormatting sqref="AL34">
    <cfRule type="cellIs" dxfId="3444" priority="224" operator="lessThan">
      <formula>$C$4</formula>
    </cfRule>
  </conditionalFormatting>
  <conditionalFormatting sqref="AL35">
    <cfRule type="cellIs" dxfId="3443" priority="225" operator="lessThan">
      <formula>$C$4</formula>
    </cfRule>
  </conditionalFormatting>
  <conditionalFormatting sqref="AL36">
    <cfRule type="cellIs" dxfId="3442" priority="226" operator="lessThan">
      <formula>$C$4</formula>
    </cfRule>
  </conditionalFormatting>
  <conditionalFormatting sqref="AL37">
    <cfRule type="cellIs" dxfId="3441" priority="227" operator="lessThan">
      <formula>$C$4</formula>
    </cfRule>
  </conditionalFormatting>
  <conditionalFormatting sqref="AL38">
    <cfRule type="cellIs" dxfId="3440" priority="228" operator="lessThan">
      <formula>$C$4</formula>
    </cfRule>
  </conditionalFormatting>
  <conditionalFormatting sqref="AL39">
    <cfRule type="cellIs" dxfId="3439" priority="229" operator="lessThan">
      <formula>$C$4</formula>
    </cfRule>
  </conditionalFormatting>
  <conditionalFormatting sqref="AL40">
    <cfRule type="cellIs" dxfId="3438" priority="230" operator="lessThan">
      <formula>$C$4</formula>
    </cfRule>
  </conditionalFormatting>
  <conditionalFormatting sqref="AL41">
    <cfRule type="cellIs" dxfId="3437" priority="231" operator="lessThan">
      <formula>$C$4</formula>
    </cfRule>
  </conditionalFormatting>
  <conditionalFormatting sqref="AL42">
    <cfRule type="cellIs" dxfId="3436" priority="232" operator="lessThan">
      <formula>$C$4</formula>
    </cfRule>
  </conditionalFormatting>
  <conditionalFormatting sqref="AL43">
    <cfRule type="cellIs" dxfId="3435" priority="233" operator="lessThan">
      <formula>$C$4</formula>
    </cfRule>
  </conditionalFormatting>
  <conditionalFormatting sqref="AL44">
    <cfRule type="cellIs" dxfId="3434" priority="234" operator="lessThan">
      <formula>$C$4</formula>
    </cfRule>
  </conditionalFormatting>
  <conditionalFormatting sqref="AL45">
    <cfRule type="cellIs" dxfId="3433" priority="235" operator="lessThan">
      <formula>$C$4</formula>
    </cfRule>
  </conditionalFormatting>
  <conditionalFormatting sqref="AL46">
    <cfRule type="cellIs" dxfId="3432" priority="236" operator="lessThan">
      <formula>$C$4</formula>
    </cfRule>
  </conditionalFormatting>
  <conditionalFormatting sqref="AL47">
    <cfRule type="cellIs" dxfId="3431" priority="237" operator="lessThan">
      <formula>$C$4</formula>
    </cfRule>
  </conditionalFormatting>
  <conditionalFormatting sqref="AL48">
    <cfRule type="cellIs" dxfId="3430" priority="238" operator="lessThan">
      <formula>$C$4</formula>
    </cfRule>
  </conditionalFormatting>
  <conditionalFormatting sqref="AL49">
    <cfRule type="cellIs" dxfId="3429" priority="239" operator="lessThan">
      <formula>$C$4</formula>
    </cfRule>
  </conditionalFormatting>
  <conditionalFormatting sqref="AL50">
    <cfRule type="cellIs" dxfId="3428" priority="240" operator="lessThan">
      <formula>$C$4</formula>
    </cfRule>
  </conditionalFormatting>
  <conditionalFormatting sqref="AR11">
    <cfRule type="cellIs" dxfId="3427" priority="241" operator="lessThan">
      <formula>$C$4</formula>
    </cfRule>
  </conditionalFormatting>
  <conditionalFormatting sqref="AR12">
    <cfRule type="cellIs" dxfId="3426" priority="242" operator="lessThan">
      <formula>$C$4</formula>
    </cfRule>
  </conditionalFormatting>
  <conditionalFormatting sqref="AR13">
    <cfRule type="cellIs" dxfId="3425" priority="243" operator="lessThan">
      <formula>$C$4</formula>
    </cfRule>
  </conditionalFormatting>
  <conditionalFormatting sqref="AR14">
    <cfRule type="cellIs" dxfId="3424" priority="244" operator="lessThan">
      <formula>$C$4</formula>
    </cfRule>
  </conditionalFormatting>
  <conditionalFormatting sqref="AR15">
    <cfRule type="cellIs" dxfId="3423" priority="245" operator="lessThan">
      <formula>$C$4</formula>
    </cfRule>
  </conditionalFormatting>
  <conditionalFormatting sqref="AR16">
    <cfRule type="cellIs" dxfId="3422" priority="246" operator="lessThan">
      <formula>$C$4</formula>
    </cfRule>
  </conditionalFormatting>
  <conditionalFormatting sqref="AR17">
    <cfRule type="cellIs" dxfId="3421" priority="247" operator="lessThan">
      <formula>$C$4</formula>
    </cfRule>
  </conditionalFormatting>
  <conditionalFormatting sqref="AR18">
    <cfRule type="cellIs" dxfId="3420" priority="248" operator="lessThan">
      <formula>$C$4</formula>
    </cfRule>
  </conditionalFormatting>
  <conditionalFormatting sqref="AR19">
    <cfRule type="cellIs" dxfId="3419" priority="249" operator="lessThan">
      <formula>$C$4</formula>
    </cfRule>
  </conditionalFormatting>
  <conditionalFormatting sqref="AR20">
    <cfRule type="cellIs" dxfId="3418" priority="250" operator="lessThan">
      <formula>$C$4</formula>
    </cfRule>
  </conditionalFormatting>
  <conditionalFormatting sqref="AR21">
    <cfRule type="cellIs" dxfId="3417" priority="251" operator="lessThan">
      <formula>$C$4</formula>
    </cfRule>
  </conditionalFormatting>
  <conditionalFormatting sqref="AR22">
    <cfRule type="cellIs" dxfId="3416" priority="252" operator="lessThan">
      <formula>$C$4</formula>
    </cfRule>
  </conditionalFormatting>
  <conditionalFormatting sqref="AR23">
    <cfRule type="cellIs" dxfId="3415" priority="253" operator="lessThan">
      <formula>$C$4</formula>
    </cfRule>
  </conditionalFormatting>
  <conditionalFormatting sqref="AR24">
    <cfRule type="cellIs" dxfId="3414" priority="254" operator="lessThan">
      <formula>$C$4</formula>
    </cfRule>
  </conditionalFormatting>
  <conditionalFormatting sqref="AR25">
    <cfRule type="cellIs" dxfId="3413" priority="255" operator="lessThan">
      <formula>$C$4</formula>
    </cfRule>
  </conditionalFormatting>
  <conditionalFormatting sqref="AR26">
    <cfRule type="cellIs" dxfId="3412" priority="256" operator="lessThan">
      <formula>$C$4</formula>
    </cfRule>
  </conditionalFormatting>
  <conditionalFormatting sqref="AR27">
    <cfRule type="cellIs" dxfId="3411" priority="257" operator="lessThan">
      <formula>$C$4</formula>
    </cfRule>
  </conditionalFormatting>
  <conditionalFormatting sqref="AR28">
    <cfRule type="cellIs" dxfId="3410" priority="258" operator="lessThan">
      <formula>$C$4</formula>
    </cfRule>
  </conditionalFormatting>
  <conditionalFormatting sqref="AR29">
    <cfRule type="cellIs" dxfId="3409" priority="259" operator="lessThan">
      <formula>$C$4</formula>
    </cfRule>
  </conditionalFormatting>
  <conditionalFormatting sqref="AR30">
    <cfRule type="cellIs" dxfId="3408" priority="260" operator="lessThan">
      <formula>$C$4</formula>
    </cfRule>
  </conditionalFormatting>
  <conditionalFormatting sqref="AR31">
    <cfRule type="cellIs" dxfId="3407" priority="261" operator="lessThan">
      <formula>$C$4</formula>
    </cfRule>
  </conditionalFormatting>
  <conditionalFormatting sqref="AR32">
    <cfRule type="cellIs" dxfId="3406" priority="262" operator="lessThan">
      <formula>$C$4</formula>
    </cfRule>
  </conditionalFormatting>
  <conditionalFormatting sqref="AR33">
    <cfRule type="cellIs" dxfId="3405" priority="263" operator="lessThan">
      <formula>$C$4</formula>
    </cfRule>
  </conditionalFormatting>
  <conditionalFormatting sqref="AR34">
    <cfRule type="cellIs" dxfId="3404" priority="264" operator="lessThan">
      <formula>$C$4</formula>
    </cfRule>
  </conditionalFormatting>
  <conditionalFormatting sqref="AR35">
    <cfRule type="cellIs" dxfId="3403" priority="265" operator="lessThan">
      <formula>$C$4</formula>
    </cfRule>
  </conditionalFormatting>
  <conditionalFormatting sqref="AR36">
    <cfRule type="cellIs" dxfId="3402" priority="266" operator="lessThan">
      <formula>$C$4</formula>
    </cfRule>
  </conditionalFormatting>
  <conditionalFormatting sqref="AR37">
    <cfRule type="cellIs" dxfId="3401" priority="267" operator="lessThan">
      <formula>$C$4</formula>
    </cfRule>
  </conditionalFormatting>
  <conditionalFormatting sqref="AR38">
    <cfRule type="cellIs" dxfId="3400" priority="268" operator="lessThan">
      <formula>$C$4</formula>
    </cfRule>
  </conditionalFormatting>
  <conditionalFormatting sqref="AR39">
    <cfRule type="cellIs" dxfId="3399" priority="269" operator="lessThan">
      <formula>$C$4</formula>
    </cfRule>
  </conditionalFormatting>
  <conditionalFormatting sqref="AR40">
    <cfRule type="cellIs" dxfId="3398" priority="270" operator="lessThan">
      <formula>$C$4</formula>
    </cfRule>
  </conditionalFormatting>
  <conditionalFormatting sqref="AR41">
    <cfRule type="cellIs" dxfId="3397" priority="271" operator="lessThan">
      <formula>$C$4</formula>
    </cfRule>
  </conditionalFormatting>
  <conditionalFormatting sqref="AR42">
    <cfRule type="cellIs" dxfId="3396" priority="272" operator="lessThan">
      <formula>$C$4</formula>
    </cfRule>
  </conditionalFormatting>
  <conditionalFormatting sqref="AR43">
    <cfRule type="cellIs" dxfId="3395" priority="273" operator="lessThan">
      <formula>$C$4</formula>
    </cfRule>
  </conditionalFormatting>
  <conditionalFormatting sqref="AR44">
    <cfRule type="cellIs" dxfId="3394" priority="274" operator="lessThan">
      <formula>$C$4</formula>
    </cfRule>
  </conditionalFormatting>
  <conditionalFormatting sqref="AR45">
    <cfRule type="cellIs" dxfId="3393" priority="275" operator="lessThan">
      <formula>$C$4</formula>
    </cfRule>
  </conditionalFormatting>
  <conditionalFormatting sqref="AR46">
    <cfRule type="cellIs" dxfId="3392" priority="276" operator="lessThan">
      <formula>$C$4</formula>
    </cfRule>
  </conditionalFormatting>
  <conditionalFormatting sqref="AR47">
    <cfRule type="cellIs" dxfId="3391" priority="277" operator="lessThan">
      <formula>$C$4</formula>
    </cfRule>
  </conditionalFormatting>
  <conditionalFormatting sqref="AR48">
    <cfRule type="cellIs" dxfId="3390" priority="278" operator="lessThan">
      <formula>$C$4</formula>
    </cfRule>
  </conditionalFormatting>
  <conditionalFormatting sqref="AR49">
    <cfRule type="cellIs" dxfId="3389" priority="279" operator="lessThan">
      <formula>$C$4</formula>
    </cfRule>
  </conditionalFormatting>
  <conditionalFormatting sqref="AR50">
    <cfRule type="cellIs" dxfId="3388" priority="280" operator="lessThan">
      <formula>$C$4</formula>
    </cfRule>
  </conditionalFormatting>
  <conditionalFormatting sqref="AY11">
    <cfRule type="cellIs" dxfId="3387" priority="281" operator="lessThan">
      <formula>$C$4</formula>
    </cfRule>
  </conditionalFormatting>
  <conditionalFormatting sqref="AY12">
    <cfRule type="cellIs" dxfId="3386" priority="282" operator="lessThan">
      <formula>$C$4</formula>
    </cfRule>
  </conditionalFormatting>
  <conditionalFormatting sqref="AY13">
    <cfRule type="cellIs" dxfId="3385" priority="283" operator="lessThan">
      <formula>$C$4</formula>
    </cfRule>
  </conditionalFormatting>
  <conditionalFormatting sqref="AY14">
    <cfRule type="cellIs" dxfId="3384" priority="284" operator="lessThan">
      <formula>$C$4</formula>
    </cfRule>
  </conditionalFormatting>
  <conditionalFormatting sqref="AY15">
    <cfRule type="cellIs" dxfId="3383" priority="285" operator="lessThan">
      <formula>$C$4</formula>
    </cfRule>
  </conditionalFormatting>
  <conditionalFormatting sqref="AY16">
    <cfRule type="cellIs" dxfId="3382" priority="286" operator="lessThan">
      <formula>$C$4</formula>
    </cfRule>
  </conditionalFormatting>
  <conditionalFormatting sqref="AY17">
    <cfRule type="cellIs" dxfId="3381" priority="287" operator="lessThan">
      <formula>$C$4</formula>
    </cfRule>
  </conditionalFormatting>
  <conditionalFormatting sqref="AY18">
    <cfRule type="cellIs" dxfId="3380" priority="288" operator="lessThan">
      <formula>$C$4</formula>
    </cfRule>
  </conditionalFormatting>
  <conditionalFormatting sqref="AY19">
    <cfRule type="cellIs" dxfId="3379" priority="289" operator="lessThan">
      <formula>$C$4</formula>
    </cfRule>
  </conditionalFormatting>
  <conditionalFormatting sqref="AY20">
    <cfRule type="cellIs" dxfId="3378" priority="290" operator="lessThan">
      <formula>$C$4</formula>
    </cfRule>
  </conditionalFormatting>
  <conditionalFormatting sqref="AY21">
    <cfRule type="cellIs" dxfId="3377" priority="291" operator="lessThan">
      <formula>$C$4</formula>
    </cfRule>
  </conditionalFormatting>
  <conditionalFormatting sqref="AY22">
    <cfRule type="cellIs" dxfId="3376" priority="292" operator="lessThan">
      <formula>$C$4</formula>
    </cfRule>
  </conditionalFormatting>
  <conditionalFormatting sqref="AY23">
    <cfRule type="cellIs" dxfId="3375" priority="293" operator="lessThan">
      <formula>$C$4</formula>
    </cfRule>
  </conditionalFormatting>
  <conditionalFormatting sqref="AY24">
    <cfRule type="cellIs" dxfId="3374" priority="294" operator="lessThan">
      <formula>$C$4</formula>
    </cfRule>
  </conditionalFormatting>
  <conditionalFormatting sqref="AY25">
    <cfRule type="cellIs" dxfId="3373" priority="295" operator="lessThan">
      <formula>$C$4</formula>
    </cfRule>
  </conditionalFormatting>
  <conditionalFormatting sqref="AY26">
    <cfRule type="cellIs" dxfId="3372" priority="296" operator="lessThan">
      <formula>$C$4</formula>
    </cfRule>
  </conditionalFormatting>
  <conditionalFormatting sqref="AY27">
    <cfRule type="cellIs" dxfId="3371" priority="297" operator="lessThan">
      <formula>$C$4</formula>
    </cfRule>
  </conditionalFormatting>
  <conditionalFormatting sqref="AY28">
    <cfRule type="cellIs" dxfId="3370" priority="298" operator="lessThan">
      <formula>$C$4</formula>
    </cfRule>
  </conditionalFormatting>
  <conditionalFormatting sqref="AY29">
    <cfRule type="cellIs" dxfId="3369" priority="299" operator="lessThan">
      <formula>$C$4</formula>
    </cfRule>
  </conditionalFormatting>
  <conditionalFormatting sqref="AY30">
    <cfRule type="cellIs" dxfId="3368" priority="300" operator="lessThan">
      <formula>$C$4</formula>
    </cfRule>
  </conditionalFormatting>
  <conditionalFormatting sqref="AY31">
    <cfRule type="cellIs" dxfId="3367" priority="301" operator="lessThan">
      <formula>$C$4</formula>
    </cfRule>
  </conditionalFormatting>
  <conditionalFormatting sqref="AY32">
    <cfRule type="cellIs" dxfId="3366" priority="302" operator="lessThan">
      <formula>$C$4</formula>
    </cfRule>
  </conditionalFormatting>
  <conditionalFormatting sqref="AY33">
    <cfRule type="cellIs" dxfId="3365" priority="303" operator="lessThan">
      <formula>$C$4</formula>
    </cfRule>
  </conditionalFormatting>
  <conditionalFormatting sqref="AY34">
    <cfRule type="cellIs" dxfId="3364" priority="304" operator="lessThan">
      <formula>$C$4</formula>
    </cfRule>
  </conditionalFormatting>
  <conditionalFormatting sqref="AY35">
    <cfRule type="cellIs" dxfId="3363" priority="305" operator="lessThan">
      <formula>$C$4</formula>
    </cfRule>
  </conditionalFormatting>
  <conditionalFormatting sqref="AY36">
    <cfRule type="cellIs" dxfId="3362" priority="306" operator="lessThan">
      <formula>$C$4</formula>
    </cfRule>
  </conditionalFormatting>
  <conditionalFormatting sqref="AY37">
    <cfRule type="cellIs" dxfId="3361" priority="307" operator="lessThan">
      <formula>$C$4</formula>
    </cfRule>
  </conditionalFormatting>
  <conditionalFormatting sqref="AY38">
    <cfRule type="cellIs" dxfId="3360" priority="308" operator="lessThan">
      <formula>$C$4</formula>
    </cfRule>
  </conditionalFormatting>
  <conditionalFormatting sqref="AY39">
    <cfRule type="cellIs" dxfId="3359" priority="309" operator="lessThan">
      <formula>$C$4</formula>
    </cfRule>
  </conditionalFormatting>
  <conditionalFormatting sqref="AY40">
    <cfRule type="cellIs" dxfId="3358" priority="310" operator="lessThan">
      <formula>$C$4</formula>
    </cfRule>
  </conditionalFormatting>
  <conditionalFormatting sqref="AY41">
    <cfRule type="cellIs" dxfId="3357" priority="311" operator="lessThan">
      <formula>$C$4</formula>
    </cfRule>
  </conditionalFormatting>
  <conditionalFormatting sqref="AY42">
    <cfRule type="cellIs" dxfId="3356" priority="312" operator="lessThan">
      <formula>$C$4</formula>
    </cfRule>
  </conditionalFormatting>
  <conditionalFormatting sqref="AY43">
    <cfRule type="cellIs" dxfId="3355" priority="313" operator="lessThan">
      <formula>$C$4</formula>
    </cfRule>
  </conditionalFormatting>
  <conditionalFormatting sqref="AY44">
    <cfRule type="cellIs" dxfId="3354" priority="314" operator="lessThan">
      <formula>$C$4</formula>
    </cfRule>
  </conditionalFormatting>
  <conditionalFormatting sqref="AY45">
    <cfRule type="cellIs" dxfId="3353" priority="315" operator="lessThan">
      <formula>$C$4</formula>
    </cfRule>
  </conditionalFormatting>
  <conditionalFormatting sqref="AY46">
    <cfRule type="cellIs" dxfId="3352" priority="316" operator="lessThan">
      <formula>$C$4</formula>
    </cfRule>
  </conditionalFormatting>
  <conditionalFormatting sqref="AY47">
    <cfRule type="cellIs" dxfId="3351" priority="317" operator="lessThan">
      <formula>$C$4</formula>
    </cfRule>
  </conditionalFormatting>
  <conditionalFormatting sqref="AY48">
    <cfRule type="cellIs" dxfId="3350" priority="318" operator="lessThan">
      <formula>$C$4</formula>
    </cfRule>
  </conditionalFormatting>
  <conditionalFormatting sqref="AY49">
    <cfRule type="cellIs" dxfId="3349" priority="319" operator="lessThan">
      <formula>$C$4</formula>
    </cfRule>
  </conditionalFormatting>
  <conditionalFormatting sqref="AY50">
    <cfRule type="cellIs" dxfId="3348" priority="320" operator="lessThan">
      <formula>$C$4</formula>
    </cfRule>
  </conditionalFormatting>
  <conditionalFormatting sqref="G11">
    <cfRule type="cellIs" dxfId="3347" priority="321" operator="lessThan">
      <formula>$C$4</formula>
    </cfRule>
  </conditionalFormatting>
  <conditionalFormatting sqref="G12">
    <cfRule type="cellIs" dxfId="3346" priority="322" operator="lessThan">
      <formula>$C$4</formula>
    </cfRule>
  </conditionalFormatting>
  <conditionalFormatting sqref="G13">
    <cfRule type="cellIs" dxfId="3345" priority="323" operator="lessThan">
      <formula>$C$4</formula>
    </cfRule>
  </conditionalFormatting>
  <conditionalFormatting sqref="G14">
    <cfRule type="cellIs" dxfId="3344" priority="324" operator="lessThan">
      <formula>$C$4</formula>
    </cfRule>
  </conditionalFormatting>
  <conditionalFormatting sqref="G15">
    <cfRule type="cellIs" dxfId="3343" priority="325" operator="lessThan">
      <formula>$C$4</formula>
    </cfRule>
  </conditionalFormatting>
  <conditionalFormatting sqref="G16">
    <cfRule type="cellIs" dxfId="3342" priority="326" operator="lessThan">
      <formula>$C$4</formula>
    </cfRule>
  </conditionalFormatting>
  <conditionalFormatting sqref="G17">
    <cfRule type="cellIs" dxfId="3341" priority="327" operator="lessThan">
      <formula>$C$4</formula>
    </cfRule>
  </conditionalFormatting>
  <conditionalFormatting sqref="G18">
    <cfRule type="cellIs" dxfId="3340" priority="328" operator="lessThan">
      <formula>$C$4</formula>
    </cfRule>
  </conditionalFormatting>
  <conditionalFormatting sqref="G19">
    <cfRule type="cellIs" dxfId="3339" priority="329" operator="lessThan">
      <formula>$C$4</formula>
    </cfRule>
  </conditionalFormatting>
  <conditionalFormatting sqref="G20">
    <cfRule type="cellIs" dxfId="3338" priority="330" operator="lessThan">
      <formula>$C$4</formula>
    </cfRule>
  </conditionalFormatting>
  <conditionalFormatting sqref="G21">
    <cfRule type="cellIs" dxfId="3337" priority="331" operator="lessThan">
      <formula>$C$4</formula>
    </cfRule>
  </conditionalFormatting>
  <conditionalFormatting sqref="G22">
    <cfRule type="cellIs" dxfId="3336" priority="332" operator="lessThan">
      <formula>$C$4</formula>
    </cfRule>
  </conditionalFormatting>
  <conditionalFormatting sqref="G23">
    <cfRule type="cellIs" dxfId="3335" priority="333" operator="lessThan">
      <formula>$C$4</formula>
    </cfRule>
  </conditionalFormatting>
  <conditionalFormatting sqref="G24">
    <cfRule type="cellIs" dxfId="3334" priority="334" operator="lessThan">
      <formula>$C$4</formula>
    </cfRule>
  </conditionalFormatting>
  <conditionalFormatting sqref="G25">
    <cfRule type="cellIs" dxfId="3333" priority="335" operator="lessThan">
      <formula>$C$4</formula>
    </cfRule>
  </conditionalFormatting>
  <conditionalFormatting sqref="G26">
    <cfRule type="cellIs" dxfId="3332" priority="336" operator="lessThan">
      <formula>$C$4</formula>
    </cfRule>
  </conditionalFormatting>
  <conditionalFormatting sqref="G27">
    <cfRule type="cellIs" dxfId="3331" priority="337" operator="lessThan">
      <formula>$C$4</formula>
    </cfRule>
  </conditionalFormatting>
  <conditionalFormatting sqref="G28">
    <cfRule type="cellIs" dxfId="3330" priority="338" operator="lessThan">
      <formula>$C$4</formula>
    </cfRule>
  </conditionalFormatting>
  <conditionalFormatting sqref="G29">
    <cfRule type="cellIs" dxfId="3329" priority="339" operator="lessThan">
      <formula>$C$4</formula>
    </cfRule>
  </conditionalFormatting>
  <conditionalFormatting sqref="G30">
    <cfRule type="cellIs" dxfId="3328" priority="340" operator="lessThan">
      <formula>$C$4</formula>
    </cfRule>
  </conditionalFormatting>
  <conditionalFormatting sqref="G31">
    <cfRule type="cellIs" dxfId="3327" priority="341" operator="lessThan">
      <formula>$C$4</formula>
    </cfRule>
  </conditionalFormatting>
  <conditionalFormatting sqref="G32">
    <cfRule type="cellIs" dxfId="3326" priority="342" operator="lessThan">
      <formula>$C$4</formula>
    </cfRule>
  </conditionalFormatting>
  <conditionalFormatting sqref="G33">
    <cfRule type="cellIs" dxfId="3325" priority="343" operator="lessThan">
      <formula>$C$4</formula>
    </cfRule>
  </conditionalFormatting>
  <conditionalFormatting sqref="G34">
    <cfRule type="cellIs" dxfId="3324" priority="344" operator="lessThan">
      <formula>$C$4</formula>
    </cfRule>
  </conditionalFormatting>
  <conditionalFormatting sqref="G35">
    <cfRule type="cellIs" dxfId="3323" priority="345" operator="lessThan">
      <formula>$C$4</formula>
    </cfRule>
  </conditionalFormatting>
  <conditionalFormatting sqref="G36">
    <cfRule type="cellIs" dxfId="3322" priority="346" operator="lessThan">
      <formula>$C$4</formula>
    </cfRule>
  </conditionalFormatting>
  <conditionalFormatting sqref="G37">
    <cfRule type="cellIs" dxfId="3321" priority="347" operator="lessThan">
      <formula>$C$4</formula>
    </cfRule>
  </conditionalFormatting>
  <conditionalFormatting sqref="G38">
    <cfRule type="cellIs" dxfId="3320" priority="348" operator="lessThan">
      <formula>$C$4</formula>
    </cfRule>
  </conditionalFormatting>
  <conditionalFormatting sqref="G39">
    <cfRule type="cellIs" dxfId="3319" priority="349" operator="lessThan">
      <formula>$C$4</formula>
    </cfRule>
  </conditionalFormatting>
  <conditionalFormatting sqref="G40">
    <cfRule type="cellIs" dxfId="3318" priority="350" operator="lessThan">
      <formula>$C$4</formula>
    </cfRule>
  </conditionalFormatting>
  <conditionalFormatting sqref="G41">
    <cfRule type="cellIs" dxfId="3317" priority="351" operator="lessThan">
      <formula>$C$4</formula>
    </cfRule>
  </conditionalFormatting>
  <conditionalFormatting sqref="G42">
    <cfRule type="cellIs" dxfId="3316" priority="352" operator="lessThan">
      <formula>$C$4</formula>
    </cfRule>
  </conditionalFormatting>
  <conditionalFormatting sqref="G43">
    <cfRule type="cellIs" dxfId="3315" priority="353" operator="lessThan">
      <formula>$C$4</formula>
    </cfRule>
  </conditionalFormatting>
  <conditionalFormatting sqref="G44">
    <cfRule type="cellIs" dxfId="3314" priority="354" operator="lessThan">
      <formula>$C$4</formula>
    </cfRule>
  </conditionalFormatting>
  <conditionalFormatting sqref="G45">
    <cfRule type="cellIs" dxfId="3313" priority="355" operator="lessThan">
      <formula>$C$4</formula>
    </cfRule>
  </conditionalFormatting>
  <conditionalFormatting sqref="G46">
    <cfRule type="cellIs" dxfId="3312" priority="356" operator="lessThan">
      <formula>$C$4</formula>
    </cfRule>
  </conditionalFormatting>
  <conditionalFormatting sqref="G47">
    <cfRule type="cellIs" dxfId="3311" priority="357" operator="lessThan">
      <formula>$C$4</formula>
    </cfRule>
  </conditionalFormatting>
  <conditionalFormatting sqref="G48">
    <cfRule type="cellIs" dxfId="3310" priority="358" operator="lessThan">
      <formula>$C$4</formula>
    </cfRule>
  </conditionalFormatting>
  <conditionalFormatting sqref="G49">
    <cfRule type="cellIs" dxfId="3309" priority="359" operator="lessThan">
      <formula>$C$4</formula>
    </cfRule>
  </conditionalFormatting>
  <conditionalFormatting sqref="G50">
    <cfRule type="cellIs" dxfId="3308" priority="360" operator="lessThan">
      <formula>$C$4</formula>
    </cfRule>
  </conditionalFormatting>
  <conditionalFormatting sqref="H11">
    <cfRule type="cellIs" dxfId="3307" priority="361" operator="lessThan">
      <formula>$C$4</formula>
    </cfRule>
  </conditionalFormatting>
  <conditionalFormatting sqref="H12">
    <cfRule type="cellIs" dxfId="3306" priority="362" operator="lessThan">
      <formula>$C$4</formula>
    </cfRule>
  </conditionalFormatting>
  <conditionalFormatting sqref="H13">
    <cfRule type="cellIs" dxfId="3305" priority="363" operator="lessThan">
      <formula>$C$4</formula>
    </cfRule>
  </conditionalFormatting>
  <conditionalFormatting sqref="H14">
    <cfRule type="cellIs" dxfId="3304" priority="364" operator="lessThan">
      <formula>$C$4</formula>
    </cfRule>
  </conditionalFormatting>
  <conditionalFormatting sqref="H15">
    <cfRule type="cellIs" dxfId="3303" priority="365" operator="lessThan">
      <formula>$C$4</formula>
    </cfRule>
  </conditionalFormatting>
  <conditionalFormatting sqref="H16">
    <cfRule type="cellIs" dxfId="3302" priority="366" operator="lessThan">
      <formula>$C$4</formula>
    </cfRule>
  </conditionalFormatting>
  <conditionalFormatting sqref="H17">
    <cfRule type="cellIs" dxfId="3301" priority="367" operator="lessThan">
      <formula>$C$4</formula>
    </cfRule>
  </conditionalFormatting>
  <conditionalFormatting sqref="H18">
    <cfRule type="cellIs" dxfId="3300" priority="368" operator="lessThan">
      <formula>$C$4</formula>
    </cfRule>
  </conditionalFormatting>
  <conditionalFormatting sqref="H19">
    <cfRule type="cellIs" dxfId="3299" priority="369" operator="lessThan">
      <formula>$C$4</formula>
    </cfRule>
  </conditionalFormatting>
  <conditionalFormatting sqref="H20">
    <cfRule type="cellIs" dxfId="3298" priority="370" operator="lessThan">
      <formula>$C$4</formula>
    </cfRule>
  </conditionalFormatting>
  <conditionalFormatting sqref="H21">
    <cfRule type="cellIs" dxfId="3297" priority="371" operator="lessThan">
      <formula>$C$4</formula>
    </cfRule>
  </conditionalFormatting>
  <conditionalFormatting sqref="H22">
    <cfRule type="cellIs" dxfId="3296" priority="372" operator="lessThan">
      <formula>$C$4</formula>
    </cfRule>
  </conditionalFormatting>
  <conditionalFormatting sqref="H23">
    <cfRule type="cellIs" dxfId="3295" priority="373" operator="lessThan">
      <formula>$C$4</formula>
    </cfRule>
  </conditionalFormatting>
  <conditionalFormatting sqref="H24">
    <cfRule type="cellIs" dxfId="3294" priority="374" operator="lessThan">
      <formula>$C$4</formula>
    </cfRule>
  </conditionalFormatting>
  <conditionalFormatting sqref="H25">
    <cfRule type="cellIs" dxfId="3293" priority="375" operator="lessThan">
      <formula>$C$4</formula>
    </cfRule>
  </conditionalFormatting>
  <conditionalFormatting sqref="H26">
    <cfRule type="cellIs" dxfId="3292" priority="376" operator="lessThan">
      <formula>$C$4</formula>
    </cfRule>
  </conditionalFormatting>
  <conditionalFormatting sqref="H27">
    <cfRule type="cellIs" dxfId="3291" priority="377" operator="lessThan">
      <formula>$C$4</formula>
    </cfRule>
  </conditionalFormatting>
  <conditionalFormatting sqref="H28">
    <cfRule type="cellIs" dxfId="3290" priority="378" operator="lessThan">
      <formula>$C$4</formula>
    </cfRule>
  </conditionalFormatting>
  <conditionalFormatting sqref="H29">
    <cfRule type="cellIs" dxfId="3289" priority="379" operator="lessThan">
      <formula>$C$4</formula>
    </cfRule>
  </conditionalFormatting>
  <conditionalFormatting sqref="H30">
    <cfRule type="cellIs" dxfId="3288" priority="380" operator="lessThan">
      <formula>$C$4</formula>
    </cfRule>
  </conditionalFormatting>
  <conditionalFormatting sqref="H31">
    <cfRule type="cellIs" dxfId="3287" priority="381" operator="lessThan">
      <formula>$C$4</formula>
    </cfRule>
  </conditionalFormatting>
  <conditionalFormatting sqref="H32">
    <cfRule type="cellIs" dxfId="3286" priority="382" operator="lessThan">
      <formula>$C$4</formula>
    </cfRule>
  </conditionalFormatting>
  <conditionalFormatting sqref="H33">
    <cfRule type="cellIs" dxfId="3285" priority="383" operator="lessThan">
      <formula>$C$4</formula>
    </cfRule>
  </conditionalFormatting>
  <conditionalFormatting sqref="H34">
    <cfRule type="cellIs" dxfId="3284" priority="384" operator="lessThan">
      <formula>$C$4</formula>
    </cfRule>
  </conditionalFormatting>
  <conditionalFormatting sqref="H35">
    <cfRule type="cellIs" dxfId="3283" priority="385" operator="lessThan">
      <formula>$C$4</formula>
    </cfRule>
  </conditionalFormatting>
  <conditionalFormatting sqref="H36">
    <cfRule type="cellIs" dxfId="3282" priority="386" operator="lessThan">
      <formula>$C$4</formula>
    </cfRule>
  </conditionalFormatting>
  <conditionalFormatting sqref="H37">
    <cfRule type="cellIs" dxfId="3281" priority="387" operator="lessThan">
      <formula>$C$4</formula>
    </cfRule>
  </conditionalFormatting>
  <conditionalFormatting sqref="H38">
    <cfRule type="cellIs" dxfId="3280" priority="388" operator="lessThan">
      <formula>$C$4</formula>
    </cfRule>
  </conditionalFormatting>
  <conditionalFormatting sqref="H39">
    <cfRule type="cellIs" dxfId="3279" priority="389" operator="lessThan">
      <formula>$C$4</formula>
    </cfRule>
  </conditionalFormatting>
  <conditionalFormatting sqref="H40">
    <cfRule type="cellIs" dxfId="3278" priority="390" operator="lessThan">
      <formula>$C$4</formula>
    </cfRule>
  </conditionalFormatting>
  <conditionalFormatting sqref="H41">
    <cfRule type="cellIs" dxfId="3277" priority="391" operator="lessThan">
      <formula>$C$4</formula>
    </cfRule>
  </conditionalFormatting>
  <conditionalFormatting sqref="H42">
    <cfRule type="cellIs" dxfId="3276" priority="392" operator="lessThan">
      <formula>$C$4</formula>
    </cfRule>
  </conditionalFormatting>
  <conditionalFormatting sqref="H43">
    <cfRule type="cellIs" dxfId="3275" priority="393" operator="lessThan">
      <formula>$C$4</formula>
    </cfRule>
  </conditionalFormatting>
  <conditionalFormatting sqref="H44">
    <cfRule type="cellIs" dxfId="3274" priority="394" operator="lessThan">
      <formula>$C$4</formula>
    </cfRule>
  </conditionalFormatting>
  <conditionalFormatting sqref="H45">
    <cfRule type="cellIs" dxfId="3273" priority="395" operator="lessThan">
      <formula>$C$4</formula>
    </cfRule>
  </conditionalFormatting>
  <conditionalFormatting sqref="H46">
    <cfRule type="cellIs" dxfId="3272" priority="396" operator="lessThan">
      <formula>$C$4</formula>
    </cfRule>
  </conditionalFormatting>
  <conditionalFormatting sqref="H47">
    <cfRule type="cellIs" dxfId="3271" priority="397" operator="lessThan">
      <formula>$C$4</formula>
    </cfRule>
  </conditionalFormatting>
  <conditionalFormatting sqref="H48">
    <cfRule type="cellIs" dxfId="3270" priority="398" operator="lessThan">
      <formula>$C$4</formula>
    </cfRule>
  </conditionalFormatting>
  <conditionalFormatting sqref="H49">
    <cfRule type="cellIs" dxfId="3269" priority="399" operator="lessThan">
      <formula>$C$4</formula>
    </cfRule>
  </conditionalFormatting>
  <conditionalFormatting sqref="H50">
    <cfRule type="cellIs" dxfId="3268" priority="400" operator="lessThan">
      <formula>$C$4</formula>
    </cfRule>
  </conditionalFormatting>
  <conditionalFormatting sqref="I11">
    <cfRule type="cellIs" dxfId="3267" priority="401" operator="lessThan">
      <formula>$C$4</formula>
    </cfRule>
  </conditionalFormatting>
  <conditionalFormatting sqref="I12">
    <cfRule type="cellIs" dxfId="3266" priority="402" operator="lessThan">
      <formula>$C$4</formula>
    </cfRule>
  </conditionalFormatting>
  <conditionalFormatting sqref="I13">
    <cfRule type="cellIs" dxfId="3265" priority="403" operator="lessThan">
      <formula>$C$4</formula>
    </cfRule>
  </conditionalFormatting>
  <conditionalFormatting sqref="I14">
    <cfRule type="cellIs" dxfId="3264" priority="404" operator="lessThan">
      <formula>$C$4</formula>
    </cfRule>
  </conditionalFormatting>
  <conditionalFormatting sqref="I15">
    <cfRule type="cellIs" dxfId="3263" priority="405" operator="lessThan">
      <formula>$C$4</formula>
    </cfRule>
  </conditionalFormatting>
  <conditionalFormatting sqref="I16">
    <cfRule type="cellIs" dxfId="3262" priority="406" operator="lessThan">
      <formula>$C$4</formula>
    </cfRule>
  </conditionalFormatting>
  <conditionalFormatting sqref="I17">
    <cfRule type="cellIs" dxfId="3261" priority="407" operator="lessThan">
      <formula>$C$4</formula>
    </cfRule>
  </conditionalFormatting>
  <conditionalFormatting sqref="I18">
    <cfRule type="cellIs" dxfId="3260" priority="408" operator="lessThan">
      <formula>$C$4</formula>
    </cfRule>
  </conditionalFormatting>
  <conditionalFormatting sqref="I19">
    <cfRule type="cellIs" dxfId="3259" priority="409" operator="lessThan">
      <formula>$C$4</formula>
    </cfRule>
  </conditionalFormatting>
  <conditionalFormatting sqref="I20">
    <cfRule type="cellIs" dxfId="3258" priority="410" operator="lessThan">
      <formula>$C$4</formula>
    </cfRule>
  </conditionalFormatting>
  <conditionalFormatting sqref="I21">
    <cfRule type="cellIs" dxfId="3257" priority="411" operator="lessThan">
      <formula>$C$4</formula>
    </cfRule>
  </conditionalFormatting>
  <conditionalFormatting sqref="I22">
    <cfRule type="cellIs" dxfId="3256" priority="412" operator="lessThan">
      <formula>$C$4</formula>
    </cfRule>
  </conditionalFormatting>
  <conditionalFormatting sqref="I23">
    <cfRule type="cellIs" dxfId="3255" priority="413" operator="lessThan">
      <formula>$C$4</formula>
    </cfRule>
  </conditionalFormatting>
  <conditionalFormatting sqref="I24">
    <cfRule type="cellIs" dxfId="3254" priority="414" operator="lessThan">
      <formula>$C$4</formula>
    </cfRule>
  </conditionalFormatting>
  <conditionalFormatting sqref="I25">
    <cfRule type="cellIs" dxfId="3253" priority="415" operator="lessThan">
      <formula>$C$4</formula>
    </cfRule>
  </conditionalFormatting>
  <conditionalFormatting sqref="I26">
    <cfRule type="cellIs" dxfId="3252" priority="416" operator="lessThan">
      <formula>$C$4</formula>
    </cfRule>
  </conditionalFormatting>
  <conditionalFormatting sqref="I27">
    <cfRule type="cellIs" dxfId="3251" priority="417" operator="lessThan">
      <formula>$C$4</formula>
    </cfRule>
  </conditionalFormatting>
  <conditionalFormatting sqref="I28">
    <cfRule type="cellIs" dxfId="3250" priority="418" operator="lessThan">
      <formula>$C$4</formula>
    </cfRule>
  </conditionalFormatting>
  <conditionalFormatting sqref="I29">
    <cfRule type="cellIs" dxfId="3249" priority="419" operator="lessThan">
      <formula>$C$4</formula>
    </cfRule>
  </conditionalFormatting>
  <conditionalFormatting sqref="I30">
    <cfRule type="cellIs" dxfId="3248" priority="420" operator="lessThan">
      <formula>$C$4</formula>
    </cfRule>
  </conditionalFormatting>
  <conditionalFormatting sqref="I31">
    <cfRule type="cellIs" dxfId="3247" priority="421" operator="lessThan">
      <formula>$C$4</formula>
    </cfRule>
  </conditionalFormatting>
  <conditionalFormatting sqref="I32">
    <cfRule type="cellIs" dxfId="3246" priority="422" operator="lessThan">
      <formula>$C$4</formula>
    </cfRule>
  </conditionalFormatting>
  <conditionalFormatting sqref="I33">
    <cfRule type="cellIs" dxfId="3245" priority="423" operator="lessThan">
      <formula>$C$4</formula>
    </cfRule>
  </conditionalFormatting>
  <conditionalFormatting sqref="I34">
    <cfRule type="cellIs" dxfId="3244" priority="424" operator="lessThan">
      <formula>$C$4</formula>
    </cfRule>
  </conditionalFormatting>
  <conditionalFormatting sqref="I35">
    <cfRule type="cellIs" dxfId="3243" priority="425" operator="lessThan">
      <formula>$C$4</formula>
    </cfRule>
  </conditionalFormatting>
  <conditionalFormatting sqref="I36">
    <cfRule type="cellIs" dxfId="3242" priority="426" operator="lessThan">
      <formula>$C$4</formula>
    </cfRule>
  </conditionalFormatting>
  <conditionalFormatting sqref="I37">
    <cfRule type="cellIs" dxfId="3241" priority="427" operator="lessThan">
      <formula>$C$4</formula>
    </cfRule>
  </conditionalFormatting>
  <conditionalFormatting sqref="I38">
    <cfRule type="cellIs" dxfId="3240" priority="428" operator="lessThan">
      <formula>$C$4</formula>
    </cfRule>
  </conditionalFormatting>
  <conditionalFormatting sqref="I39">
    <cfRule type="cellIs" dxfId="3239" priority="429" operator="lessThan">
      <formula>$C$4</formula>
    </cfRule>
  </conditionalFormatting>
  <conditionalFormatting sqref="I40">
    <cfRule type="cellIs" dxfId="3238" priority="430" operator="lessThan">
      <formula>$C$4</formula>
    </cfRule>
  </conditionalFormatting>
  <conditionalFormatting sqref="I41">
    <cfRule type="cellIs" dxfId="3237" priority="431" operator="lessThan">
      <formula>$C$4</formula>
    </cfRule>
  </conditionalFormatting>
  <conditionalFormatting sqref="I42">
    <cfRule type="cellIs" dxfId="3236" priority="432" operator="lessThan">
      <formula>$C$4</formula>
    </cfRule>
  </conditionalFormatting>
  <conditionalFormatting sqref="I43">
    <cfRule type="cellIs" dxfId="3235" priority="433" operator="lessThan">
      <formula>$C$4</formula>
    </cfRule>
  </conditionalFormatting>
  <conditionalFormatting sqref="I44">
    <cfRule type="cellIs" dxfId="3234" priority="434" operator="lessThan">
      <formula>$C$4</formula>
    </cfRule>
  </conditionalFormatting>
  <conditionalFormatting sqref="I45">
    <cfRule type="cellIs" dxfId="3233" priority="435" operator="lessThan">
      <formula>$C$4</formula>
    </cfRule>
  </conditionalFormatting>
  <conditionalFormatting sqref="I46">
    <cfRule type="cellIs" dxfId="3232" priority="436" operator="lessThan">
      <formula>$C$4</formula>
    </cfRule>
  </conditionalFormatting>
  <conditionalFormatting sqref="I47">
    <cfRule type="cellIs" dxfId="3231" priority="437" operator="lessThan">
      <formula>$C$4</formula>
    </cfRule>
  </conditionalFormatting>
  <conditionalFormatting sqref="I48">
    <cfRule type="cellIs" dxfId="3230" priority="438" operator="lessThan">
      <formula>$C$4</formula>
    </cfRule>
  </conditionalFormatting>
  <conditionalFormatting sqref="I49">
    <cfRule type="cellIs" dxfId="3229" priority="439" operator="lessThan">
      <formula>$C$4</formula>
    </cfRule>
  </conditionalFormatting>
  <conditionalFormatting sqref="I50">
    <cfRule type="cellIs" dxfId="3228" priority="440" operator="lessThan">
      <formula>$C$4</formula>
    </cfRule>
  </conditionalFormatting>
  <conditionalFormatting sqref="I52">
    <cfRule type="cellIs" dxfId="3227" priority="441" operator="lessThan">
      <formula>$C$4</formula>
    </cfRule>
  </conditionalFormatting>
  <conditionalFormatting sqref="J11">
    <cfRule type="cellIs" dxfId="3226" priority="442" operator="lessThan">
      <formula>$C$4</formula>
    </cfRule>
  </conditionalFormatting>
  <conditionalFormatting sqref="J12">
    <cfRule type="cellIs" dxfId="3225" priority="443" operator="lessThan">
      <formula>$C$4</formula>
    </cfRule>
  </conditionalFormatting>
  <conditionalFormatting sqref="J13">
    <cfRule type="cellIs" dxfId="3224" priority="444" operator="lessThan">
      <formula>$C$4</formula>
    </cfRule>
  </conditionalFormatting>
  <conditionalFormatting sqref="J14">
    <cfRule type="cellIs" dxfId="3223" priority="445" operator="lessThan">
      <formula>$C$4</formula>
    </cfRule>
  </conditionalFormatting>
  <conditionalFormatting sqref="J15">
    <cfRule type="cellIs" dxfId="3222" priority="446" operator="lessThan">
      <formula>$C$4</formula>
    </cfRule>
  </conditionalFormatting>
  <conditionalFormatting sqref="J16">
    <cfRule type="cellIs" dxfId="3221" priority="447" operator="lessThan">
      <formula>$C$4</formula>
    </cfRule>
  </conditionalFormatting>
  <conditionalFormatting sqref="J17">
    <cfRule type="cellIs" dxfId="3220" priority="448" operator="lessThan">
      <formula>$C$4</formula>
    </cfRule>
  </conditionalFormatting>
  <conditionalFormatting sqref="J18">
    <cfRule type="cellIs" dxfId="3219" priority="449" operator="lessThan">
      <formula>$C$4</formula>
    </cfRule>
  </conditionalFormatting>
  <conditionalFormatting sqref="J19">
    <cfRule type="cellIs" dxfId="3218" priority="450" operator="lessThan">
      <formula>$C$4</formula>
    </cfRule>
  </conditionalFormatting>
  <conditionalFormatting sqref="J20">
    <cfRule type="cellIs" dxfId="3217" priority="451" operator="lessThan">
      <formula>$C$4</formula>
    </cfRule>
  </conditionalFormatting>
  <conditionalFormatting sqref="J21">
    <cfRule type="cellIs" dxfId="3216" priority="452" operator="lessThan">
      <formula>$C$4</formula>
    </cfRule>
  </conditionalFormatting>
  <conditionalFormatting sqref="J22">
    <cfRule type="cellIs" dxfId="3215" priority="453" operator="lessThan">
      <formula>$C$4</formula>
    </cfRule>
  </conditionalFormatting>
  <conditionalFormatting sqref="J23">
    <cfRule type="cellIs" dxfId="3214" priority="454" operator="lessThan">
      <formula>$C$4</formula>
    </cfRule>
  </conditionalFormatting>
  <conditionalFormatting sqref="J24">
    <cfRule type="cellIs" dxfId="3213" priority="455" operator="lessThan">
      <formula>$C$4</formula>
    </cfRule>
  </conditionalFormatting>
  <conditionalFormatting sqref="J25">
    <cfRule type="cellIs" dxfId="3212" priority="456" operator="lessThan">
      <formula>$C$4</formula>
    </cfRule>
  </conditionalFormatting>
  <conditionalFormatting sqref="J26">
    <cfRule type="cellIs" dxfId="3211" priority="457" operator="lessThan">
      <formula>$C$4</formula>
    </cfRule>
  </conditionalFormatting>
  <conditionalFormatting sqref="J27">
    <cfRule type="cellIs" dxfId="3210" priority="458" operator="lessThan">
      <formula>$C$4</formula>
    </cfRule>
  </conditionalFormatting>
  <conditionalFormatting sqref="J28">
    <cfRule type="cellIs" dxfId="3209" priority="459" operator="lessThan">
      <formula>$C$4</formula>
    </cfRule>
  </conditionalFormatting>
  <conditionalFormatting sqref="J29">
    <cfRule type="cellIs" dxfId="3208" priority="460" operator="lessThan">
      <formula>$C$4</formula>
    </cfRule>
  </conditionalFormatting>
  <conditionalFormatting sqref="J30">
    <cfRule type="cellIs" dxfId="3207" priority="461" operator="lessThan">
      <formula>$C$4</formula>
    </cfRule>
  </conditionalFormatting>
  <conditionalFormatting sqref="J31">
    <cfRule type="cellIs" dxfId="3206" priority="462" operator="lessThan">
      <formula>$C$4</formula>
    </cfRule>
  </conditionalFormatting>
  <conditionalFormatting sqref="J32">
    <cfRule type="cellIs" dxfId="3205" priority="463" operator="lessThan">
      <formula>$C$4</formula>
    </cfRule>
  </conditionalFormatting>
  <conditionalFormatting sqref="J33">
    <cfRule type="cellIs" dxfId="3204" priority="464" operator="lessThan">
      <formula>$C$4</formula>
    </cfRule>
  </conditionalFormatting>
  <conditionalFormatting sqref="J34">
    <cfRule type="cellIs" dxfId="3203" priority="465" operator="lessThan">
      <formula>$C$4</formula>
    </cfRule>
  </conditionalFormatting>
  <conditionalFormatting sqref="J35">
    <cfRule type="cellIs" dxfId="3202" priority="466" operator="lessThan">
      <formula>$C$4</formula>
    </cfRule>
  </conditionalFormatting>
  <conditionalFormatting sqref="J36">
    <cfRule type="cellIs" dxfId="3201" priority="467" operator="lessThan">
      <formula>$C$4</formula>
    </cfRule>
  </conditionalFormatting>
  <conditionalFormatting sqref="J37">
    <cfRule type="cellIs" dxfId="3200" priority="468" operator="lessThan">
      <formula>$C$4</formula>
    </cfRule>
  </conditionalFormatting>
  <conditionalFormatting sqref="J38">
    <cfRule type="cellIs" dxfId="3199" priority="469" operator="lessThan">
      <formula>$C$4</formula>
    </cfRule>
  </conditionalFormatting>
  <conditionalFormatting sqref="J39">
    <cfRule type="cellIs" dxfId="3198" priority="470" operator="lessThan">
      <formula>$C$4</formula>
    </cfRule>
  </conditionalFormatting>
  <conditionalFormatting sqref="J40">
    <cfRule type="cellIs" dxfId="3197" priority="471" operator="lessThan">
      <formula>$C$4</formula>
    </cfRule>
  </conditionalFormatting>
  <conditionalFormatting sqref="J41">
    <cfRule type="cellIs" dxfId="3196" priority="472" operator="lessThan">
      <formula>$C$4</formula>
    </cfRule>
  </conditionalFormatting>
  <conditionalFormatting sqref="J42">
    <cfRule type="cellIs" dxfId="3195" priority="473" operator="lessThan">
      <formula>$C$4</formula>
    </cfRule>
  </conditionalFormatting>
  <conditionalFormatting sqref="J43">
    <cfRule type="cellIs" dxfId="3194" priority="474" operator="lessThan">
      <formula>$C$4</formula>
    </cfRule>
  </conditionalFormatting>
  <conditionalFormatting sqref="J44">
    <cfRule type="cellIs" dxfId="3193" priority="475" operator="lessThan">
      <formula>$C$4</formula>
    </cfRule>
  </conditionalFormatting>
  <conditionalFormatting sqref="J45">
    <cfRule type="cellIs" dxfId="3192" priority="476" operator="lessThan">
      <formula>$C$4</formula>
    </cfRule>
  </conditionalFormatting>
  <conditionalFormatting sqref="J46">
    <cfRule type="cellIs" dxfId="3191" priority="477" operator="lessThan">
      <formula>$C$4</formula>
    </cfRule>
  </conditionalFormatting>
  <conditionalFormatting sqref="J47">
    <cfRule type="cellIs" dxfId="3190" priority="478" operator="lessThan">
      <formula>$C$4</formula>
    </cfRule>
  </conditionalFormatting>
  <conditionalFormatting sqref="J48">
    <cfRule type="cellIs" dxfId="3189" priority="479" operator="lessThan">
      <formula>$C$4</formula>
    </cfRule>
  </conditionalFormatting>
  <conditionalFormatting sqref="J49">
    <cfRule type="cellIs" dxfId="3188" priority="480" operator="lessThan">
      <formula>$C$4</formula>
    </cfRule>
  </conditionalFormatting>
  <conditionalFormatting sqref="J50">
    <cfRule type="cellIs" dxfId="3187" priority="481" operator="lessThan">
      <formula>$C$4</formula>
    </cfRule>
  </conditionalFormatting>
  <conditionalFormatting sqref="E11">
    <cfRule type="cellIs" dxfId="3186" priority="482" operator="lessThan">
      <formula>$C$4</formula>
    </cfRule>
  </conditionalFormatting>
  <conditionalFormatting sqref="E12">
    <cfRule type="cellIs" dxfId="3185" priority="483" operator="lessThan">
      <formula>$C$4</formula>
    </cfRule>
  </conditionalFormatting>
  <conditionalFormatting sqref="E13">
    <cfRule type="cellIs" dxfId="3184" priority="484" operator="lessThan">
      <formula>$C$4</formula>
    </cfRule>
  </conditionalFormatting>
  <conditionalFormatting sqref="E14">
    <cfRule type="cellIs" dxfId="3183" priority="485" operator="lessThan">
      <formula>$C$4</formula>
    </cfRule>
  </conditionalFormatting>
  <conditionalFormatting sqref="E15">
    <cfRule type="cellIs" dxfId="3182" priority="486" operator="lessThan">
      <formula>$C$4</formula>
    </cfRule>
  </conditionalFormatting>
  <conditionalFormatting sqref="E16">
    <cfRule type="cellIs" dxfId="3181" priority="487" operator="lessThan">
      <formula>$C$4</formula>
    </cfRule>
  </conditionalFormatting>
  <conditionalFormatting sqref="E17">
    <cfRule type="cellIs" dxfId="3180" priority="488" operator="lessThan">
      <formula>$C$4</formula>
    </cfRule>
  </conditionalFormatting>
  <conditionalFormatting sqref="E18">
    <cfRule type="cellIs" dxfId="3179" priority="489" operator="lessThan">
      <formula>$C$4</formula>
    </cfRule>
  </conditionalFormatting>
  <conditionalFormatting sqref="E19">
    <cfRule type="cellIs" dxfId="3178" priority="490" operator="lessThan">
      <formula>$C$4</formula>
    </cfRule>
  </conditionalFormatting>
  <conditionalFormatting sqref="E20">
    <cfRule type="cellIs" dxfId="3177" priority="491" operator="lessThan">
      <formula>$C$4</formula>
    </cfRule>
  </conditionalFormatting>
  <conditionalFormatting sqref="E21">
    <cfRule type="cellIs" dxfId="3176" priority="492" operator="lessThan">
      <formula>$C$4</formula>
    </cfRule>
  </conditionalFormatting>
  <conditionalFormatting sqref="E22">
    <cfRule type="cellIs" dxfId="3175" priority="493" operator="lessThan">
      <formula>$C$4</formula>
    </cfRule>
  </conditionalFormatting>
  <conditionalFormatting sqref="E23">
    <cfRule type="cellIs" dxfId="3174" priority="494" operator="lessThan">
      <formula>$C$4</formula>
    </cfRule>
  </conditionalFormatting>
  <conditionalFormatting sqref="E24">
    <cfRule type="cellIs" dxfId="3173" priority="495" operator="lessThan">
      <formula>$C$4</formula>
    </cfRule>
  </conditionalFormatting>
  <conditionalFormatting sqref="E25">
    <cfRule type="cellIs" dxfId="3172" priority="496" operator="lessThan">
      <formula>$C$4</formula>
    </cfRule>
  </conditionalFormatting>
  <conditionalFormatting sqref="E26">
    <cfRule type="cellIs" dxfId="3171" priority="497" operator="lessThan">
      <formula>$C$4</formula>
    </cfRule>
  </conditionalFormatting>
  <conditionalFormatting sqref="E27">
    <cfRule type="cellIs" dxfId="3170" priority="498" operator="lessThan">
      <formula>$C$4</formula>
    </cfRule>
  </conditionalFormatting>
  <conditionalFormatting sqref="E28">
    <cfRule type="cellIs" dxfId="3169" priority="499" operator="lessThan">
      <formula>$C$4</formula>
    </cfRule>
  </conditionalFormatting>
  <conditionalFormatting sqref="E29">
    <cfRule type="cellIs" dxfId="3168" priority="500" operator="lessThan">
      <formula>$C$4</formula>
    </cfRule>
  </conditionalFormatting>
  <conditionalFormatting sqref="E30">
    <cfRule type="cellIs" dxfId="3167" priority="501" operator="lessThan">
      <formula>$C$4</formula>
    </cfRule>
  </conditionalFormatting>
  <conditionalFormatting sqref="E31">
    <cfRule type="cellIs" dxfId="3166" priority="502" operator="lessThan">
      <formula>$C$4</formula>
    </cfRule>
  </conditionalFormatting>
  <conditionalFormatting sqref="E32">
    <cfRule type="cellIs" dxfId="3165" priority="503" operator="lessThan">
      <formula>$C$4</formula>
    </cfRule>
  </conditionalFormatting>
  <conditionalFormatting sqref="E33">
    <cfRule type="cellIs" dxfId="3164" priority="504" operator="lessThan">
      <formula>$C$4</formula>
    </cfRule>
  </conditionalFormatting>
  <conditionalFormatting sqref="E34">
    <cfRule type="cellIs" dxfId="3163" priority="505" operator="lessThan">
      <formula>$C$4</formula>
    </cfRule>
  </conditionalFormatting>
  <conditionalFormatting sqref="E35">
    <cfRule type="cellIs" dxfId="3162" priority="506" operator="lessThan">
      <formula>$C$4</formula>
    </cfRule>
  </conditionalFormatting>
  <conditionalFormatting sqref="E36">
    <cfRule type="cellIs" dxfId="3161" priority="507" operator="lessThan">
      <formula>$C$4</formula>
    </cfRule>
  </conditionalFormatting>
  <conditionalFormatting sqref="E37">
    <cfRule type="cellIs" dxfId="3160" priority="508" operator="lessThan">
      <formula>$C$4</formula>
    </cfRule>
  </conditionalFormatting>
  <conditionalFormatting sqref="E38">
    <cfRule type="cellIs" dxfId="3159" priority="509" operator="lessThan">
      <formula>$C$4</formula>
    </cfRule>
  </conditionalFormatting>
  <conditionalFormatting sqref="E39">
    <cfRule type="cellIs" dxfId="3158" priority="510" operator="lessThan">
      <formula>$C$4</formula>
    </cfRule>
  </conditionalFormatting>
  <conditionalFormatting sqref="E40">
    <cfRule type="cellIs" dxfId="3157" priority="511" operator="lessThan">
      <formula>$C$4</formula>
    </cfRule>
  </conditionalFormatting>
  <conditionalFormatting sqref="E41">
    <cfRule type="cellIs" dxfId="3156" priority="512" operator="lessThan">
      <formula>$C$4</formula>
    </cfRule>
  </conditionalFormatting>
  <conditionalFormatting sqref="E42">
    <cfRule type="cellIs" dxfId="3155" priority="513" operator="lessThan">
      <formula>$C$4</formula>
    </cfRule>
  </conditionalFormatting>
  <conditionalFormatting sqref="E43">
    <cfRule type="cellIs" dxfId="3154" priority="514" operator="lessThan">
      <formula>$C$4</formula>
    </cfRule>
  </conditionalFormatting>
  <conditionalFormatting sqref="E44">
    <cfRule type="cellIs" dxfId="3153" priority="515" operator="lessThan">
      <formula>$C$4</formula>
    </cfRule>
  </conditionalFormatting>
  <conditionalFormatting sqref="E45">
    <cfRule type="cellIs" dxfId="3152" priority="516" operator="lessThan">
      <formula>$C$4</formula>
    </cfRule>
  </conditionalFormatting>
  <conditionalFormatting sqref="E46">
    <cfRule type="cellIs" dxfId="3151" priority="517" operator="lessThan">
      <formula>$C$4</formula>
    </cfRule>
  </conditionalFormatting>
  <conditionalFormatting sqref="E47">
    <cfRule type="cellIs" dxfId="3150" priority="518" operator="lessThan">
      <formula>$C$4</formula>
    </cfRule>
  </conditionalFormatting>
  <conditionalFormatting sqref="E48">
    <cfRule type="cellIs" dxfId="3149" priority="519" operator="lessThan">
      <formula>$C$4</formula>
    </cfRule>
  </conditionalFormatting>
  <conditionalFormatting sqref="E49">
    <cfRule type="cellIs" dxfId="3148" priority="520" operator="lessThan">
      <formula>$C$4</formula>
    </cfRule>
  </conditionalFormatting>
  <conditionalFormatting sqref="E50">
    <cfRule type="cellIs" dxfId="3147" priority="521" operator="lessThan">
      <formula>$C$4</formula>
    </cfRule>
  </conditionalFormatting>
  <conditionalFormatting sqref="I53">
    <cfRule type="cellIs" dxfId="3146" priority="522" operator="lessThan">
      <formula>$C$4</formula>
    </cfRule>
  </conditionalFormatting>
  <conditionalFormatting sqref="I54">
    <cfRule type="cellIs" dxfId="3145" priority="523" operator="lessThan">
      <formula>$C$4</formula>
    </cfRule>
  </conditionalFormatting>
  <conditionalFormatting sqref="I55">
    <cfRule type="cellIs" dxfId="314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120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95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6375</v>
      </c>
      <c r="C11" s="14" t="s">
        <v>96</v>
      </c>
      <c r="D11" s="13"/>
      <c r="E11" s="14">
        <f t="shared" ref="E11:E50" si="0">H11</f>
        <v>82</v>
      </c>
      <c r="F11" s="13"/>
      <c r="G11" s="24">
        <f t="shared" ref="G11:G50" si="1">IF(OR(COUNTBLANK(AL11:AL11)=1,COUNTBLANK(AR11:AR11)=1,COUNTBLANK(O11:O11)=1),"",ROUND(((2*AL11)+AR11+O11)/4,0))</f>
        <v>83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82</v>
      </c>
      <c r="I11" s="24">
        <f t="shared" ref="I11:I50" si="3">IF(AND(COUNTBLANK(AT11:AX11)=5,COUNTBLANK(AM11:AQ11)=5),"",IF(COUNTBLANK(AL11:AL11)=1,ROUND((AR11+(AY11*2))/3,0),ROUND(AY11,0)))</f>
        <v>82</v>
      </c>
      <c r="J11" s="24">
        <f t="shared" ref="J11:J50" si="4">IF(OR(AND(COUNTBLANK(P11:P11)=1,OR($K$2&lt;&gt;12,UPPER($L$2)&lt;&gt;"GENAP")),COUNTBLANK(AT11:AX11)=5),"",IF(COUNTBLANK(AL11:AL11)=1,ROUND((AR11+(AY11*2))/3,0),ROUND(AY11,0)))</f>
        <v>82</v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>
        <v>78</v>
      </c>
      <c r="P11" s="1">
        <v>76</v>
      </c>
      <c r="Q11" s="13"/>
      <c r="R11" s="3">
        <v>80</v>
      </c>
      <c r="S11" s="1"/>
      <c r="T11" s="39">
        <f t="shared" ref="T11:T50" si="7">IF(ISNUMBER(R11)=FALSE(),"",IF(OR(R11&gt;=$C$4,ISNUMBER(S11)=FALSE(),R11&gt;S11),R11,IF(S11&gt;=$C$4,$C$4,S11)))</f>
        <v>80</v>
      </c>
      <c r="U11" s="1">
        <v>82</v>
      </c>
      <c r="V11" s="1"/>
      <c r="W11" s="39">
        <f t="shared" ref="W11:W50" si="8">IF(ISNUMBER(U11)=FALSE(),"",IF(OR(U11&gt;=$C$4,ISNUMBER(V11)=FALSE(),U11&gt;V11),U11,IF(V11&gt;=$C$4,$C$4,V11)))</f>
        <v>82</v>
      </c>
      <c r="X11" s="1">
        <v>88</v>
      </c>
      <c r="Y11" s="1"/>
      <c r="Z11" s="39">
        <f t="shared" ref="Z11:Z50" si="9">IF(ISNUMBER(X11)=FALSE(),"",IF(OR(X11&gt;=$C$4,ISNUMBER(Y11)=FALSE(),X11&gt;Y11),X11,IF(Y11&gt;=$C$4,$C$4,Y11)))</f>
        <v>88</v>
      </c>
      <c r="AA11" s="1">
        <v>85</v>
      </c>
      <c r="AB11" s="1"/>
      <c r="AC11" s="39">
        <f t="shared" ref="AC11:AC50" si="10">IF(ISNUMBER(AA11)=FALSE(),"",IF(OR(AA11&gt;=$C$4,ISNUMBER(AB11)=FALSE(),AA11&gt;AB11),AA11,IF(AB11&gt;=$C$4,$C$4,AB11)))</f>
        <v>85</v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80</v>
      </c>
      <c r="AH11" s="14">
        <f t="shared" ref="AH11:AH50" si="13">IF(COUNTA(W11:W11)=1,W11)</f>
        <v>82</v>
      </c>
      <c r="AI11" s="14">
        <f t="shared" ref="AI11:AI50" si="14">IF(COUNTA(Z11:Z11)=1,Z11)</f>
        <v>88</v>
      </c>
      <c r="AJ11" s="14">
        <f t="shared" ref="AJ11:AJ50" si="15">IF(COUNTA(AC11:AC11)=1,AC11)</f>
        <v>85</v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83.75</v>
      </c>
      <c r="AM11" s="6">
        <v>80</v>
      </c>
      <c r="AN11" s="2">
        <v>90</v>
      </c>
      <c r="AO11" s="2">
        <v>90</v>
      </c>
      <c r="AP11" s="2"/>
      <c r="AQ11" s="2"/>
      <c r="AR11" s="49">
        <f t="shared" ref="AR11:AR50" si="18">IF(COUNTBLANK(AM11:AQ11)=5,"",AVERAGE(AM11:AQ11))</f>
        <v>86.666666666666671</v>
      </c>
      <c r="AS11" s="13"/>
      <c r="AT11" s="6">
        <v>80</v>
      </c>
      <c r="AU11" s="2">
        <v>85</v>
      </c>
      <c r="AV11" s="2">
        <v>80</v>
      </c>
      <c r="AW11" s="2"/>
      <c r="AX11" s="2"/>
      <c r="AY11" s="51">
        <f t="shared" ref="AY11:AY50" si="19">IF(COUNTBLANK(AT11:AX11)=5,"",AVERAGE(AT11:AX11))</f>
        <v>81.666666666666671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6389</v>
      </c>
      <c r="C12" s="14" t="s">
        <v>97</v>
      </c>
      <c r="D12" s="13"/>
      <c r="E12" s="14">
        <f t="shared" si="0"/>
        <v>88</v>
      </c>
      <c r="F12" s="13"/>
      <c r="G12" s="24">
        <f t="shared" si="1"/>
        <v>88</v>
      </c>
      <c r="H12" s="24">
        <f t="shared" si="2"/>
        <v>88</v>
      </c>
      <c r="I12" s="24">
        <f t="shared" si="3"/>
        <v>87</v>
      </c>
      <c r="J12" s="24">
        <f t="shared" si="4"/>
        <v>87</v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>
        <v>89</v>
      </c>
      <c r="P12" s="2">
        <v>87</v>
      </c>
      <c r="Q12" s="13"/>
      <c r="R12" s="3">
        <v>85</v>
      </c>
      <c r="S12" s="1"/>
      <c r="T12" s="39">
        <f t="shared" si="7"/>
        <v>85</v>
      </c>
      <c r="U12" s="1">
        <v>85</v>
      </c>
      <c r="V12" s="1"/>
      <c r="W12" s="39">
        <f t="shared" si="8"/>
        <v>85</v>
      </c>
      <c r="X12" s="1">
        <v>94</v>
      </c>
      <c r="Y12" s="1"/>
      <c r="Z12" s="39">
        <f t="shared" si="9"/>
        <v>94</v>
      </c>
      <c r="AA12" s="1">
        <v>90</v>
      </c>
      <c r="AB12" s="1"/>
      <c r="AC12" s="39">
        <f t="shared" si="10"/>
        <v>90</v>
      </c>
      <c r="AD12" s="1"/>
      <c r="AE12" s="1"/>
      <c r="AF12" s="39" t="str">
        <f t="shared" si="11"/>
        <v/>
      </c>
      <c r="AG12" s="14">
        <f t="shared" si="12"/>
        <v>85</v>
      </c>
      <c r="AH12" s="14">
        <f t="shared" si="13"/>
        <v>85</v>
      </c>
      <c r="AI12" s="14">
        <f t="shared" si="14"/>
        <v>94</v>
      </c>
      <c r="AJ12" s="14">
        <f t="shared" si="15"/>
        <v>90</v>
      </c>
      <c r="AK12" s="14" t="str">
        <f t="shared" si="16"/>
        <v/>
      </c>
      <c r="AL12" s="35">
        <f t="shared" si="17"/>
        <v>88.5</v>
      </c>
      <c r="AM12" s="6">
        <v>93</v>
      </c>
      <c r="AN12" s="2">
        <v>90</v>
      </c>
      <c r="AO12" s="2">
        <v>80</v>
      </c>
      <c r="AP12" s="2"/>
      <c r="AQ12" s="2"/>
      <c r="AR12" s="49">
        <f t="shared" si="18"/>
        <v>87.666666666666671</v>
      </c>
      <c r="AS12" s="13"/>
      <c r="AT12" s="6">
        <v>93</v>
      </c>
      <c r="AU12" s="2">
        <v>87</v>
      </c>
      <c r="AV12" s="2">
        <v>80</v>
      </c>
      <c r="AW12" s="2"/>
      <c r="AX12" s="2"/>
      <c r="AY12" s="51">
        <f t="shared" si="19"/>
        <v>86.666666666666671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6403</v>
      </c>
      <c r="C13" s="14" t="s">
        <v>98</v>
      </c>
      <c r="D13" s="13"/>
      <c r="E13" s="14">
        <f t="shared" si="0"/>
        <v>82</v>
      </c>
      <c r="F13" s="13"/>
      <c r="G13" s="24">
        <f t="shared" si="1"/>
        <v>82</v>
      </c>
      <c r="H13" s="24">
        <f t="shared" si="2"/>
        <v>82</v>
      </c>
      <c r="I13" s="24">
        <f t="shared" si="3"/>
        <v>85</v>
      </c>
      <c r="J13" s="24">
        <f t="shared" si="4"/>
        <v>85</v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>
        <v>78</v>
      </c>
      <c r="P13" s="2">
        <v>84</v>
      </c>
      <c r="Q13" s="13"/>
      <c r="R13" s="3">
        <v>80</v>
      </c>
      <c r="S13" s="1"/>
      <c r="T13" s="39">
        <f t="shared" si="7"/>
        <v>80</v>
      </c>
      <c r="U13" s="1">
        <v>80</v>
      </c>
      <c r="V13" s="1"/>
      <c r="W13" s="39">
        <f t="shared" si="8"/>
        <v>80</v>
      </c>
      <c r="X13" s="1">
        <v>76</v>
      </c>
      <c r="Y13" s="1"/>
      <c r="Z13" s="39">
        <f t="shared" si="9"/>
        <v>76</v>
      </c>
      <c r="AA13" s="1">
        <v>90</v>
      </c>
      <c r="AB13" s="1"/>
      <c r="AC13" s="39">
        <f t="shared" si="10"/>
        <v>90</v>
      </c>
      <c r="AD13" s="1"/>
      <c r="AE13" s="1"/>
      <c r="AF13" s="39" t="str">
        <f t="shared" si="11"/>
        <v/>
      </c>
      <c r="AG13" s="14">
        <f t="shared" si="12"/>
        <v>80</v>
      </c>
      <c r="AH13" s="14">
        <f t="shared" si="13"/>
        <v>80</v>
      </c>
      <c r="AI13" s="14">
        <f t="shared" si="14"/>
        <v>76</v>
      </c>
      <c r="AJ13" s="14">
        <f t="shared" si="15"/>
        <v>90</v>
      </c>
      <c r="AK13" s="14" t="str">
        <f t="shared" si="16"/>
        <v/>
      </c>
      <c r="AL13" s="35">
        <f t="shared" si="17"/>
        <v>81.5</v>
      </c>
      <c r="AM13" s="6">
        <v>81</v>
      </c>
      <c r="AN13" s="2">
        <v>90</v>
      </c>
      <c r="AO13" s="2">
        <v>90</v>
      </c>
      <c r="AP13" s="2"/>
      <c r="AQ13" s="2"/>
      <c r="AR13" s="49">
        <f t="shared" si="18"/>
        <v>87</v>
      </c>
      <c r="AS13" s="13"/>
      <c r="AT13" s="6">
        <v>80</v>
      </c>
      <c r="AU13" s="2">
        <v>85</v>
      </c>
      <c r="AV13" s="2">
        <v>90</v>
      </c>
      <c r="AW13" s="2"/>
      <c r="AX13" s="2"/>
      <c r="AY13" s="51">
        <f t="shared" si="19"/>
        <v>85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6416</v>
      </c>
      <c r="C14" s="14" t="s">
        <v>99</v>
      </c>
      <c r="D14" s="13"/>
      <c r="E14" s="14">
        <f t="shared" si="0"/>
        <v>86</v>
      </c>
      <c r="F14" s="13"/>
      <c r="G14" s="24">
        <f t="shared" si="1"/>
        <v>88</v>
      </c>
      <c r="H14" s="24">
        <f t="shared" si="2"/>
        <v>86</v>
      </c>
      <c r="I14" s="24">
        <f t="shared" si="3"/>
        <v>85</v>
      </c>
      <c r="J14" s="24">
        <f t="shared" si="4"/>
        <v>85</v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>
        <v>93</v>
      </c>
      <c r="P14" s="2">
        <v>81</v>
      </c>
      <c r="Q14" s="13"/>
      <c r="R14" s="3">
        <v>80</v>
      </c>
      <c r="S14" s="1"/>
      <c r="T14" s="39">
        <f t="shared" si="7"/>
        <v>80</v>
      </c>
      <c r="U14" s="1">
        <v>85</v>
      </c>
      <c r="V14" s="1"/>
      <c r="W14" s="39">
        <f t="shared" si="8"/>
        <v>85</v>
      </c>
      <c r="X14" s="1">
        <v>86</v>
      </c>
      <c r="Y14" s="1"/>
      <c r="Z14" s="39">
        <f t="shared" si="9"/>
        <v>86</v>
      </c>
      <c r="AA14" s="1">
        <v>95</v>
      </c>
      <c r="AB14" s="1"/>
      <c r="AC14" s="39">
        <f t="shared" si="10"/>
        <v>95</v>
      </c>
      <c r="AD14" s="1"/>
      <c r="AE14" s="1"/>
      <c r="AF14" s="39" t="str">
        <f t="shared" si="11"/>
        <v/>
      </c>
      <c r="AG14" s="14">
        <f t="shared" si="12"/>
        <v>80</v>
      </c>
      <c r="AH14" s="14">
        <f t="shared" si="13"/>
        <v>85</v>
      </c>
      <c r="AI14" s="14">
        <f t="shared" si="14"/>
        <v>86</v>
      </c>
      <c r="AJ14" s="14">
        <f t="shared" si="15"/>
        <v>95</v>
      </c>
      <c r="AK14" s="14" t="str">
        <f t="shared" si="16"/>
        <v/>
      </c>
      <c r="AL14" s="35">
        <f t="shared" si="17"/>
        <v>86.5</v>
      </c>
      <c r="AM14" s="6">
        <v>86</v>
      </c>
      <c r="AN14" s="2">
        <v>90</v>
      </c>
      <c r="AO14" s="2">
        <v>80</v>
      </c>
      <c r="AP14" s="2"/>
      <c r="AQ14" s="2"/>
      <c r="AR14" s="49">
        <f t="shared" si="18"/>
        <v>85.333333333333329</v>
      </c>
      <c r="AS14" s="13"/>
      <c r="AT14" s="6">
        <v>81</v>
      </c>
      <c r="AU14" s="2">
        <v>85</v>
      </c>
      <c r="AV14" s="2">
        <v>90</v>
      </c>
      <c r="AW14" s="2"/>
      <c r="AX14" s="2"/>
      <c r="AY14" s="51">
        <f t="shared" si="19"/>
        <v>85.333333333333329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6430</v>
      </c>
      <c r="C15" s="14" t="s">
        <v>100</v>
      </c>
      <c r="D15" s="13"/>
      <c r="E15" s="14">
        <f t="shared" si="0"/>
        <v>82</v>
      </c>
      <c r="F15" s="13"/>
      <c r="G15" s="24">
        <f t="shared" si="1"/>
        <v>84</v>
      </c>
      <c r="H15" s="24">
        <f t="shared" si="2"/>
        <v>82</v>
      </c>
      <c r="I15" s="24">
        <f t="shared" si="3"/>
        <v>87</v>
      </c>
      <c r="J15" s="24">
        <f t="shared" si="4"/>
        <v>87</v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>
        <v>78</v>
      </c>
      <c r="P15" s="2">
        <v>77</v>
      </c>
      <c r="Q15" s="13"/>
      <c r="R15" s="3">
        <v>80</v>
      </c>
      <c r="S15" s="1"/>
      <c r="T15" s="39">
        <f t="shared" si="7"/>
        <v>80</v>
      </c>
      <c r="U15" s="1">
        <v>85</v>
      </c>
      <c r="V15" s="1"/>
      <c r="W15" s="39">
        <f t="shared" si="8"/>
        <v>85</v>
      </c>
      <c r="X15" s="1">
        <v>80</v>
      </c>
      <c r="Y15" s="1"/>
      <c r="Z15" s="39">
        <f t="shared" si="9"/>
        <v>80</v>
      </c>
      <c r="AA15" s="1">
        <v>95</v>
      </c>
      <c r="AB15" s="1"/>
      <c r="AC15" s="39">
        <f t="shared" si="10"/>
        <v>95</v>
      </c>
      <c r="AD15" s="1"/>
      <c r="AE15" s="1"/>
      <c r="AF15" s="39" t="str">
        <f t="shared" si="11"/>
        <v/>
      </c>
      <c r="AG15" s="14">
        <f t="shared" si="12"/>
        <v>80</v>
      </c>
      <c r="AH15" s="14">
        <f t="shared" si="13"/>
        <v>85</v>
      </c>
      <c r="AI15" s="14">
        <f t="shared" si="14"/>
        <v>80</v>
      </c>
      <c r="AJ15" s="14">
        <f t="shared" si="15"/>
        <v>95</v>
      </c>
      <c r="AK15" s="14" t="str">
        <f t="shared" si="16"/>
        <v/>
      </c>
      <c r="AL15" s="35">
        <f t="shared" si="17"/>
        <v>85</v>
      </c>
      <c r="AM15" s="6">
        <v>81</v>
      </c>
      <c r="AN15" s="2">
        <v>90</v>
      </c>
      <c r="AO15" s="2">
        <v>90</v>
      </c>
      <c r="AP15" s="2"/>
      <c r="AQ15" s="2"/>
      <c r="AR15" s="49">
        <f t="shared" si="18"/>
        <v>87</v>
      </c>
      <c r="AS15" s="13"/>
      <c r="AT15" s="6">
        <v>86</v>
      </c>
      <c r="AU15" s="2">
        <v>85</v>
      </c>
      <c r="AV15" s="2">
        <v>90</v>
      </c>
      <c r="AW15" s="2"/>
      <c r="AX15" s="2"/>
      <c r="AY15" s="51">
        <f t="shared" si="19"/>
        <v>87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6444</v>
      </c>
      <c r="C16" s="14" t="s">
        <v>101</v>
      </c>
      <c r="D16" s="13"/>
      <c r="E16" s="14">
        <f t="shared" si="0"/>
        <v>82</v>
      </c>
      <c r="F16" s="13"/>
      <c r="G16" s="24">
        <f t="shared" si="1"/>
        <v>83</v>
      </c>
      <c r="H16" s="24">
        <f t="shared" si="2"/>
        <v>82</v>
      </c>
      <c r="I16" s="24">
        <f t="shared" si="3"/>
        <v>82</v>
      </c>
      <c r="J16" s="24">
        <f t="shared" si="4"/>
        <v>82</v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>
        <v>78</v>
      </c>
      <c r="P16" s="2">
        <v>78</v>
      </c>
      <c r="Q16" s="13"/>
      <c r="R16" s="3">
        <v>80</v>
      </c>
      <c r="S16" s="1"/>
      <c r="T16" s="39">
        <f t="shared" si="7"/>
        <v>80</v>
      </c>
      <c r="U16" s="1">
        <v>85</v>
      </c>
      <c r="V16" s="1"/>
      <c r="W16" s="39">
        <f t="shared" si="8"/>
        <v>85</v>
      </c>
      <c r="X16" s="1">
        <v>82</v>
      </c>
      <c r="Y16" s="1"/>
      <c r="Z16" s="39">
        <f t="shared" si="9"/>
        <v>82</v>
      </c>
      <c r="AA16" s="1">
        <v>85</v>
      </c>
      <c r="AB16" s="1"/>
      <c r="AC16" s="39">
        <f t="shared" si="10"/>
        <v>85</v>
      </c>
      <c r="AD16" s="1"/>
      <c r="AE16" s="1"/>
      <c r="AF16" s="39" t="str">
        <f t="shared" si="11"/>
        <v/>
      </c>
      <c r="AG16" s="14">
        <f t="shared" si="12"/>
        <v>80</v>
      </c>
      <c r="AH16" s="14">
        <f t="shared" si="13"/>
        <v>85</v>
      </c>
      <c r="AI16" s="14">
        <f t="shared" si="14"/>
        <v>82</v>
      </c>
      <c r="AJ16" s="14">
        <f t="shared" si="15"/>
        <v>85</v>
      </c>
      <c r="AK16" s="14" t="str">
        <f t="shared" si="16"/>
        <v/>
      </c>
      <c r="AL16" s="35">
        <f t="shared" si="17"/>
        <v>83</v>
      </c>
      <c r="AM16" s="6">
        <v>80</v>
      </c>
      <c r="AN16" s="2">
        <v>90</v>
      </c>
      <c r="AO16" s="2">
        <v>90</v>
      </c>
      <c r="AP16" s="2"/>
      <c r="AQ16" s="2"/>
      <c r="AR16" s="49">
        <f t="shared" si="18"/>
        <v>86.666666666666671</v>
      </c>
      <c r="AS16" s="13"/>
      <c r="AT16" s="6">
        <v>81</v>
      </c>
      <c r="AU16" s="2">
        <v>85</v>
      </c>
      <c r="AV16" s="2">
        <v>80</v>
      </c>
      <c r="AW16" s="2"/>
      <c r="AX16" s="2"/>
      <c r="AY16" s="51">
        <f t="shared" si="19"/>
        <v>82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6458</v>
      </c>
      <c r="C17" s="14" t="s">
        <v>102</v>
      </c>
      <c r="D17" s="13"/>
      <c r="E17" s="14">
        <f t="shared" si="0"/>
        <v>81</v>
      </c>
      <c r="F17" s="13"/>
      <c r="G17" s="24">
        <f t="shared" si="1"/>
        <v>82</v>
      </c>
      <c r="H17" s="24">
        <f t="shared" si="2"/>
        <v>81</v>
      </c>
      <c r="I17" s="24">
        <f t="shared" si="3"/>
        <v>85</v>
      </c>
      <c r="J17" s="24">
        <f t="shared" si="4"/>
        <v>85</v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>
        <v>79</v>
      </c>
      <c r="P17" s="2">
        <v>76</v>
      </c>
      <c r="Q17" s="13"/>
      <c r="R17" s="3">
        <v>80</v>
      </c>
      <c r="S17" s="1"/>
      <c r="T17" s="39">
        <f t="shared" si="7"/>
        <v>80</v>
      </c>
      <c r="U17" s="1">
        <v>80</v>
      </c>
      <c r="V17" s="1"/>
      <c r="W17" s="39">
        <f t="shared" si="8"/>
        <v>80</v>
      </c>
      <c r="X17" s="1">
        <v>76</v>
      </c>
      <c r="Y17" s="1"/>
      <c r="Z17" s="39">
        <f t="shared" si="9"/>
        <v>76</v>
      </c>
      <c r="AA17" s="1">
        <v>95</v>
      </c>
      <c r="AB17" s="1"/>
      <c r="AC17" s="39">
        <f t="shared" si="10"/>
        <v>95</v>
      </c>
      <c r="AD17" s="1"/>
      <c r="AE17" s="1"/>
      <c r="AF17" s="39" t="str">
        <f t="shared" si="11"/>
        <v/>
      </c>
      <c r="AG17" s="14">
        <f t="shared" si="12"/>
        <v>80</v>
      </c>
      <c r="AH17" s="14">
        <f t="shared" si="13"/>
        <v>80</v>
      </c>
      <c r="AI17" s="14">
        <f t="shared" si="14"/>
        <v>76</v>
      </c>
      <c r="AJ17" s="14">
        <f t="shared" si="15"/>
        <v>95</v>
      </c>
      <c r="AK17" s="14" t="str">
        <f t="shared" si="16"/>
        <v/>
      </c>
      <c r="AL17" s="35">
        <f t="shared" si="17"/>
        <v>82.75</v>
      </c>
      <c r="AM17" s="6">
        <v>80</v>
      </c>
      <c r="AN17" s="2">
        <v>90</v>
      </c>
      <c r="AO17" s="2">
        <v>80</v>
      </c>
      <c r="AP17" s="2"/>
      <c r="AQ17" s="2"/>
      <c r="AR17" s="49">
        <f t="shared" si="18"/>
        <v>83.333333333333329</v>
      </c>
      <c r="AS17" s="13"/>
      <c r="AT17" s="6">
        <v>80</v>
      </c>
      <c r="AU17" s="2">
        <v>85</v>
      </c>
      <c r="AV17" s="2">
        <v>90</v>
      </c>
      <c r="AW17" s="2"/>
      <c r="AX17" s="2"/>
      <c r="AY17" s="51">
        <f t="shared" si="19"/>
        <v>85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6472</v>
      </c>
      <c r="C18" s="14" t="s">
        <v>103</v>
      </c>
      <c r="D18" s="13"/>
      <c r="E18" s="14">
        <f t="shared" si="0"/>
        <v>82</v>
      </c>
      <c r="F18" s="13"/>
      <c r="G18" s="24">
        <f t="shared" si="1"/>
        <v>84</v>
      </c>
      <c r="H18" s="24">
        <f t="shared" si="2"/>
        <v>82</v>
      </c>
      <c r="I18" s="24">
        <f t="shared" si="3"/>
        <v>82</v>
      </c>
      <c r="J18" s="24">
        <f t="shared" si="4"/>
        <v>82</v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>
        <v>78</v>
      </c>
      <c r="P18" s="2">
        <v>76</v>
      </c>
      <c r="Q18" s="13"/>
      <c r="R18" s="3">
        <v>85</v>
      </c>
      <c r="S18" s="1"/>
      <c r="T18" s="39">
        <f t="shared" si="7"/>
        <v>85</v>
      </c>
      <c r="U18" s="1">
        <v>85</v>
      </c>
      <c r="V18" s="1"/>
      <c r="W18" s="39">
        <f t="shared" si="8"/>
        <v>85</v>
      </c>
      <c r="X18" s="1">
        <v>86</v>
      </c>
      <c r="Y18" s="1"/>
      <c r="Z18" s="39">
        <f t="shared" si="9"/>
        <v>86</v>
      </c>
      <c r="AA18" s="1">
        <v>85</v>
      </c>
      <c r="AB18" s="1"/>
      <c r="AC18" s="39">
        <f t="shared" si="10"/>
        <v>85</v>
      </c>
      <c r="AD18" s="1"/>
      <c r="AE18" s="1"/>
      <c r="AF18" s="39" t="str">
        <f t="shared" si="11"/>
        <v/>
      </c>
      <c r="AG18" s="14">
        <f t="shared" si="12"/>
        <v>85</v>
      </c>
      <c r="AH18" s="14">
        <f t="shared" si="13"/>
        <v>85</v>
      </c>
      <c r="AI18" s="14">
        <f t="shared" si="14"/>
        <v>86</v>
      </c>
      <c r="AJ18" s="14">
        <f t="shared" si="15"/>
        <v>85</v>
      </c>
      <c r="AK18" s="14" t="str">
        <f t="shared" si="16"/>
        <v/>
      </c>
      <c r="AL18" s="35">
        <f t="shared" si="17"/>
        <v>85.25</v>
      </c>
      <c r="AM18" s="6">
        <v>80</v>
      </c>
      <c r="AN18" s="2">
        <v>90</v>
      </c>
      <c r="AO18" s="2">
        <v>90</v>
      </c>
      <c r="AP18" s="2"/>
      <c r="AQ18" s="2"/>
      <c r="AR18" s="49">
        <f t="shared" si="18"/>
        <v>86.666666666666671</v>
      </c>
      <c r="AS18" s="13"/>
      <c r="AT18" s="6">
        <v>80</v>
      </c>
      <c r="AU18" s="2">
        <v>86</v>
      </c>
      <c r="AV18" s="2">
        <v>80</v>
      </c>
      <c r="AW18" s="2"/>
      <c r="AX18" s="2"/>
      <c r="AY18" s="51">
        <f t="shared" si="19"/>
        <v>82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6485</v>
      </c>
      <c r="C19" s="14" t="s">
        <v>104</v>
      </c>
      <c r="D19" s="13"/>
      <c r="E19" s="14">
        <f t="shared" si="0"/>
        <v>84</v>
      </c>
      <c r="F19" s="13"/>
      <c r="G19" s="24">
        <f t="shared" si="1"/>
        <v>85</v>
      </c>
      <c r="H19" s="24">
        <f t="shared" si="2"/>
        <v>84</v>
      </c>
      <c r="I19" s="24">
        <f t="shared" si="3"/>
        <v>89</v>
      </c>
      <c r="J19" s="24">
        <f t="shared" si="4"/>
        <v>89</v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>
        <v>79</v>
      </c>
      <c r="P19" s="2">
        <v>76</v>
      </c>
      <c r="Q19" s="13"/>
      <c r="R19" s="3">
        <v>85</v>
      </c>
      <c r="S19" s="1"/>
      <c r="T19" s="39">
        <f t="shared" si="7"/>
        <v>85</v>
      </c>
      <c r="U19" s="1">
        <v>85</v>
      </c>
      <c r="V19" s="1"/>
      <c r="W19" s="39">
        <f t="shared" si="8"/>
        <v>85</v>
      </c>
      <c r="X19" s="1">
        <v>80</v>
      </c>
      <c r="Y19" s="1"/>
      <c r="Z19" s="39">
        <f t="shared" si="9"/>
        <v>80</v>
      </c>
      <c r="AA19" s="1">
        <v>95</v>
      </c>
      <c r="AB19" s="1"/>
      <c r="AC19" s="39">
        <f t="shared" si="10"/>
        <v>95</v>
      </c>
      <c r="AD19" s="1"/>
      <c r="AE19" s="1"/>
      <c r="AF19" s="39" t="str">
        <f t="shared" si="11"/>
        <v/>
      </c>
      <c r="AG19" s="14">
        <f t="shared" si="12"/>
        <v>85</v>
      </c>
      <c r="AH19" s="14">
        <f t="shared" si="13"/>
        <v>85</v>
      </c>
      <c r="AI19" s="14">
        <f t="shared" si="14"/>
        <v>80</v>
      </c>
      <c r="AJ19" s="14">
        <f t="shared" si="15"/>
        <v>95</v>
      </c>
      <c r="AK19" s="14" t="str">
        <f t="shared" si="16"/>
        <v/>
      </c>
      <c r="AL19" s="35">
        <f t="shared" si="17"/>
        <v>86.25</v>
      </c>
      <c r="AM19" s="6">
        <v>91</v>
      </c>
      <c r="AN19" s="2">
        <v>90</v>
      </c>
      <c r="AO19" s="2">
        <v>90</v>
      </c>
      <c r="AP19" s="2"/>
      <c r="AQ19" s="2"/>
      <c r="AR19" s="49">
        <f t="shared" si="18"/>
        <v>90.333333333333329</v>
      </c>
      <c r="AS19" s="13"/>
      <c r="AT19" s="6">
        <v>91</v>
      </c>
      <c r="AU19" s="2">
        <v>85</v>
      </c>
      <c r="AV19" s="2">
        <v>90</v>
      </c>
      <c r="AW19" s="2"/>
      <c r="AX19" s="2"/>
      <c r="AY19" s="51">
        <f t="shared" si="19"/>
        <v>88.666666666666671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6499</v>
      </c>
      <c r="C20" s="14" t="s">
        <v>105</v>
      </c>
      <c r="D20" s="13"/>
      <c r="E20" s="14">
        <f t="shared" si="0"/>
        <v>88</v>
      </c>
      <c r="F20" s="13"/>
      <c r="G20" s="24">
        <f t="shared" si="1"/>
        <v>90</v>
      </c>
      <c r="H20" s="24">
        <f t="shared" si="2"/>
        <v>88</v>
      </c>
      <c r="I20" s="24">
        <f t="shared" si="3"/>
        <v>92</v>
      </c>
      <c r="J20" s="24">
        <f t="shared" si="4"/>
        <v>92</v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>
        <v>87</v>
      </c>
      <c r="P20" s="2">
        <v>80</v>
      </c>
      <c r="Q20" s="13"/>
      <c r="R20" s="3">
        <v>90</v>
      </c>
      <c r="S20" s="1"/>
      <c r="T20" s="39">
        <f t="shared" si="7"/>
        <v>90</v>
      </c>
      <c r="U20" s="1">
        <v>85</v>
      </c>
      <c r="V20" s="1"/>
      <c r="W20" s="39">
        <f t="shared" si="8"/>
        <v>85</v>
      </c>
      <c r="X20" s="1">
        <v>98</v>
      </c>
      <c r="Y20" s="1"/>
      <c r="Z20" s="39">
        <f t="shared" si="9"/>
        <v>98</v>
      </c>
      <c r="AA20" s="1">
        <v>95</v>
      </c>
      <c r="AB20" s="1"/>
      <c r="AC20" s="39">
        <f t="shared" si="10"/>
        <v>95</v>
      </c>
      <c r="AD20" s="1"/>
      <c r="AE20" s="1"/>
      <c r="AF20" s="39" t="str">
        <f t="shared" si="11"/>
        <v/>
      </c>
      <c r="AG20" s="14">
        <f t="shared" si="12"/>
        <v>90</v>
      </c>
      <c r="AH20" s="14">
        <f t="shared" si="13"/>
        <v>85</v>
      </c>
      <c r="AI20" s="14">
        <f t="shared" si="14"/>
        <v>98</v>
      </c>
      <c r="AJ20" s="14">
        <f t="shared" si="15"/>
        <v>95</v>
      </c>
      <c r="AK20" s="14" t="str">
        <f t="shared" si="16"/>
        <v/>
      </c>
      <c r="AL20" s="35">
        <f t="shared" si="17"/>
        <v>92</v>
      </c>
      <c r="AM20" s="6">
        <v>87</v>
      </c>
      <c r="AN20" s="2">
        <v>90</v>
      </c>
      <c r="AO20" s="2">
        <v>90</v>
      </c>
      <c r="AP20" s="2"/>
      <c r="AQ20" s="2"/>
      <c r="AR20" s="49">
        <f t="shared" si="18"/>
        <v>89</v>
      </c>
      <c r="AS20" s="13"/>
      <c r="AT20" s="6">
        <v>87</v>
      </c>
      <c r="AU20" s="2">
        <v>98</v>
      </c>
      <c r="AV20" s="2">
        <v>90</v>
      </c>
      <c r="AW20" s="2"/>
      <c r="AX20" s="2"/>
      <c r="AY20" s="51">
        <f t="shared" si="19"/>
        <v>91.666666666666671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6513</v>
      </c>
      <c r="C21" s="14" t="s">
        <v>106</v>
      </c>
      <c r="D21" s="13"/>
      <c r="E21" s="14">
        <f t="shared" si="0"/>
        <v>89</v>
      </c>
      <c r="F21" s="13"/>
      <c r="G21" s="24">
        <f t="shared" si="1"/>
        <v>89</v>
      </c>
      <c r="H21" s="24">
        <f t="shared" si="2"/>
        <v>89</v>
      </c>
      <c r="I21" s="24">
        <f t="shared" si="3"/>
        <v>88</v>
      </c>
      <c r="J21" s="24">
        <f t="shared" si="4"/>
        <v>88</v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>
        <v>85</v>
      </c>
      <c r="P21" s="2">
        <v>88</v>
      </c>
      <c r="Q21" s="13"/>
      <c r="R21" s="3">
        <v>80</v>
      </c>
      <c r="S21" s="1"/>
      <c r="T21" s="39">
        <f t="shared" si="7"/>
        <v>80</v>
      </c>
      <c r="U21" s="1">
        <v>85</v>
      </c>
      <c r="V21" s="1"/>
      <c r="W21" s="39">
        <f t="shared" si="8"/>
        <v>85</v>
      </c>
      <c r="X21" s="1">
        <v>98</v>
      </c>
      <c r="Y21" s="1"/>
      <c r="Z21" s="39">
        <f t="shared" si="9"/>
        <v>98</v>
      </c>
      <c r="AA21" s="1">
        <v>95</v>
      </c>
      <c r="AB21" s="1"/>
      <c r="AC21" s="39">
        <f t="shared" si="10"/>
        <v>95</v>
      </c>
      <c r="AD21" s="1"/>
      <c r="AE21" s="1"/>
      <c r="AF21" s="39" t="str">
        <f t="shared" si="11"/>
        <v/>
      </c>
      <c r="AG21" s="14">
        <f t="shared" si="12"/>
        <v>80</v>
      </c>
      <c r="AH21" s="14">
        <f t="shared" si="13"/>
        <v>85</v>
      </c>
      <c r="AI21" s="14">
        <f t="shared" si="14"/>
        <v>98</v>
      </c>
      <c r="AJ21" s="14">
        <f t="shared" si="15"/>
        <v>95</v>
      </c>
      <c r="AK21" s="14" t="str">
        <f t="shared" si="16"/>
        <v/>
      </c>
      <c r="AL21" s="35">
        <f t="shared" si="17"/>
        <v>89.5</v>
      </c>
      <c r="AM21" s="6">
        <v>98</v>
      </c>
      <c r="AN21" s="2">
        <v>90</v>
      </c>
      <c r="AO21" s="2">
        <v>90</v>
      </c>
      <c r="AP21" s="2"/>
      <c r="AQ21" s="2"/>
      <c r="AR21" s="49">
        <f t="shared" si="18"/>
        <v>92.666666666666671</v>
      </c>
      <c r="AS21" s="13"/>
      <c r="AT21" s="6">
        <v>98</v>
      </c>
      <c r="AU21" s="2">
        <v>87</v>
      </c>
      <c r="AV21" s="2">
        <v>80</v>
      </c>
      <c r="AW21" s="2"/>
      <c r="AX21" s="2"/>
      <c r="AY21" s="51">
        <f t="shared" si="19"/>
        <v>88.333333333333329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6526</v>
      </c>
      <c r="C22" s="14" t="s">
        <v>107</v>
      </c>
      <c r="D22" s="13"/>
      <c r="E22" s="14">
        <f t="shared" si="0"/>
        <v>84</v>
      </c>
      <c r="F22" s="13"/>
      <c r="G22" s="24">
        <f t="shared" si="1"/>
        <v>83</v>
      </c>
      <c r="H22" s="24">
        <f t="shared" si="2"/>
        <v>84</v>
      </c>
      <c r="I22" s="24">
        <f t="shared" si="3"/>
        <v>82</v>
      </c>
      <c r="J22" s="24">
        <f t="shared" si="4"/>
        <v>82</v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>
        <v>81</v>
      </c>
      <c r="P22" s="2">
        <v>87</v>
      </c>
      <c r="Q22" s="13"/>
      <c r="R22" s="3">
        <v>80</v>
      </c>
      <c r="S22" s="1"/>
      <c r="T22" s="39">
        <f t="shared" si="7"/>
        <v>80</v>
      </c>
      <c r="U22" s="1">
        <v>85</v>
      </c>
      <c r="V22" s="1"/>
      <c r="W22" s="39">
        <f t="shared" si="8"/>
        <v>85</v>
      </c>
      <c r="X22" s="1">
        <v>76</v>
      </c>
      <c r="Y22" s="1"/>
      <c r="Z22" s="39">
        <f t="shared" si="9"/>
        <v>76</v>
      </c>
      <c r="AA22" s="1">
        <v>90</v>
      </c>
      <c r="AB22" s="1"/>
      <c r="AC22" s="39">
        <f t="shared" si="10"/>
        <v>90</v>
      </c>
      <c r="AD22" s="1"/>
      <c r="AE22" s="1"/>
      <c r="AF22" s="39" t="str">
        <f t="shared" si="11"/>
        <v/>
      </c>
      <c r="AG22" s="14">
        <f t="shared" si="12"/>
        <v>80</v>
      </c>
      <c r="AH22" s="14">
        <f t="shared" si="13"/>
        <v>85</v>
      </c>
      <c r="AI22" s="14">
        <f t="shared" si="14"/>
        <v>76</v>
      </c>
      <c r="AJ22" s="14">
        <f t="shared" si="15"/>
        <v>90</v>
      </c>
      <c r="AK22" s="14" t="str">
        <f t="shared" si="16"/>
        <v/>
      </c>
      <c r="AL22" s="35">
        <f t="shared" si="17"/>
        <v>82.75</v>
      </c>
      <c r="AM22" s="6">
        <v>81</v>
      </c>
      <c r="AN22" s="2">
        <v>92</v>
      </c>
      <c r="AO22" s="2">
        <v>80</v>
      </c>
      <c r="AP22" s="2"/>
      <c r="AQ22" s="2"/>
      <c r="AR22" s="49">
        <f t="shared" si="18"/>
        <v>84.333333333333329</v>
      </c>
      <c r="AS22" s="13"/>
      <c r="AT22" s="6">
        <v>81</v>
      </c>
      <c r="AU22" s="2">
        <v>85</v>
      </c>
      <c r="AV22" s="2">
        <v>80</v>
      </c>
      <c r="AW22" s="2"/>
      <c r="AX22" s="2"/>
      <c r="AY22" s="51">
        <f t="shared" si="19"/>
        <v>82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6540</v>
      </c>
      <c r="C23" s="14" t="s">
        <v>108</v>
      </c>
      <c r="D23" s="13"/>
      <c r="E23" s="14">
        <f t="shared" si="0"/>
        <v>87</v>
      </c>
      <c r="F23" s="13"/>
      <c r="G23" s="24">
        <f t="shared" si="1"/>
        <v>89</v>
      </c>
      <c r="H23" s="24">
        <f t="shared" si="2"/>
        <v>87</v>
      </c>
      <c r="I23" s="24">
        <f t="shared" si="3"/>
        <v>85</v>
      </c>
      <c r="J23" s="24">
        <f t="shared" si="4"/>
        <v>85</v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>
        <v>96</v>
      </c>
      <c r="P23" s="2">
        <v>76</v>
      </c>
      <c r="Q23" s="13"/>
      <c r="R23" s="3">
        <v>83</v>
      </c>
      <c r="S23" s="1"/>
      <c r="T23" s="39">
        <f t="shared" si="7"/>
        <v>83</v>
      </c>
      <c r="U23" s="1">
        <v>80</v>
      </c>
      <c r="V23" s="1"/>
      <c r="W23" s="39">
        <f t="shared" si="8"/>
        <v>80</v>
      </c>
      <c r="X23" s="1">
        <v>88</v>
      </c>
      <c r="Y23" s="1"/>
      <c r="Z23" s="39">
        <f t="shared" si="9"/>
        <v>88</v>
      </c>
      <c r="AA23" s="1">
        <v>95</v>
      </c>
      <c r="AB23" s="1"/>
      <c r="AC23" s="39">
        <f t="shared" si="10"/>
        <v>95</v>
      </c>
      <c r="AD23" s="1"/>
      <c r="AE23" s="1"/>
      <c r="AF23" s="39" t="str">
        <f t="shared" si="11"/>
        <v/>
      </c>
      <c r="AG23" s="14">
        <f t="shared" si="12"/>
        <v>83</v>
      </c>
      <c r="AH23" s="14">
        <f t="shared" si="13"/>
        <v>80</v>
      </c>
      <c r="AI23" s="14">
        <f t="shared" si="14"/>
        <v>88</v>
      </c>
      <c r="AJ23" s="14">
        <f t="shared" si="15"/>
        <v>95</v>
      </c>
      <c r="AK23" s="14" t="str">
        <f t="shared" si="16"/>
        <v/>
      </c>
      <c r="AL23" s="35">
        <f t="shared" si="17"/>
        <v>86.5</v>
      </c>
      <c r="AM23" s="6">
        <v>83</v>
      </c>
      <c r="AN23" s="2">
        <v>90</v>
      </c>
      <c r="AO23" s="2">
        <v>90</v>
      </c>
      <c r="AP23" s="2"/>
      <c r="AQ23" s="2"/>
      <c r="AR23" s="49">
        <f t="shared" si="18"/>
        <v>87.666666666666671</v>
      </c>
      <c r="AS23" s="13"/>
      <c r="AT23" s="6">
        <v>81</v>
      </c>
      <c r="AU23" s="2">
        <v>85</v>
      </c>
      <c r="AV23" s="2">
        <v>90</v>
      </c>
      <c r="AW23" s="2"/>
      <c r="AX23" s="2"/>
      <c r="AY23" s="51">
        <f t="shared" si="19"/>
        <v>85.333333333333329</v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6554</v>
      </c>
      <c r="C24" s="14" t="s">
        <v>109</v>
      </c>
      <c r="D24" s="13"/>
      <c r="E24" s="14">
        <f t="shared" si="0"/>
        <v>82</v>
      </c>
      <c r="F24" s="13"/>
      <c r="G24" s="24">
        <f t="shared" si="1"/>
        <v>82</v>
      </c>
      <c r="H24" s="24">
        <f t="shared" si="2"/>
        <v>82</v>
      </c>
      <c r="I24" s="24">
        <f t="shared" si="3"/>
        <v>83</v>
      </c>
      <c r="J24" s="24">
        <f t="shared" si="4"/>
        <v>83</v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>
        <v>78</v>
      </c>
      <c r="P24" s="2">
        <v>80</v>
      </c>
      <c r="Q24" s="13"/>
      <c r="R24" s="3">
        <v>81</v>
      </c>
      <c r="S24" s="1"/>
      <c r="T24" s="39">
        <f t="shared" si="7"/>
        <v>81</v>
      </c>
      <c r="U24" s="1">
        <v>80</v>
      </c>
      <c r="V24" s="1"/>
      <c r="W24" s="39">
        <f t="shared" si="8"/>
        <v>80</v>
      </c>
      <c r="X24" s="1">
        <v>82</v>
      </c>
      <c r="Y24" s="1"/>
      <c r="Z24" s="39">
        <f t="shared" si="9"/>
        <v>82</v>
      </c>
      <c r="AA24" s="1">
        <v>90</v>
      </c>
      <c r="AB24" s="1"/>
      <c r="AC24" s="39">
        <f t="shared" si="10"/>
        <v>90</v>
      </c>
      <c r="AD24" s="1"/>
      <c r="AE24" s="1"/>
      <c r="AF24" s="39" t="str">
        <f t="shared" si="11"/>
        <v/>
      </c>
      <c r="AG24" s="14">
        <f t="shared" si="12"/>
        <v>81</v>
      </c>
      <c r="AH24" s="14">
        <f t="shared" si="13"/>
        <v>80</v>
      </c>
      <c r="AI24" s="14">
        <f t="shared" si="14"/>
        <v>82</v>
      </c>
      <c r="AJ24" s="14">
        <f t="shared" si="15"/>
        <v>90</v>
      </c>
      <c r="AK24" s="14" t="str">
        <f t="shared" si="16"/>
        <v/>
      </c>
      <c r="AL24" s="35">
        <f t="shared" si="17"/>
        <v>83.25</v>
      </c>
      <c r="AM24" s="6">
        <v>82</v>
      </c>
      <c r="AN24" s="2">
        <v>90</v>
      </c>
      <c r="AO24" s="2">
        <v>80</v>
      </c>
      <c r="AP24" s="2"/>
      <c r="AQ24" s="2"/>
      <c r="AR24" s="49">
        <f t="shared" si="18"/>
        <v>84</v>
      </c>
      <c r="AS24" s="13"/>
      <c r="AT24" s="6">
        <v>83</v>
      </c>
      <c r="AU24" s="2">
        <v>85</v>
      </c>
      <c r="AV24" s="2">
        <v>80</v>
      </c>
      <c r="AW24" s="2"/>
      <c r="AX24" s="2"/>
      <c r="AY24" s="51">
        <f t="shared" si="19"/>
        <v>82.666666666666671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6568</v>
      </c>
      <c r="C25" s="14" t="s">
        <v>110</v>
      </c>
      <c r="D25" s="13"/>
      <c r="E25" s="14">
        <f t="shared" si="0"/>
        <v>81</v>
      </c>
      <c r="F25" s="13"/>
      <c r="G25" s="24">
        <f t="shared" si="1"/>
        <v>81</v>
      </c>
      <c r="H25" s="24">
        <f t="shared" si="2"/>
        <v>81</v>
      </c>
      <c r="I25" s="24">
        <f t="shared" si="3"/>
        <v>82</v>
      </c>
      <c r="J25" s="24">
        <f t="shared" si="4"/>
        <v>82</v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>
        <v>78</v>
      </c>
      <c r="P25" s="2">
        <v>77</v>
      </c>
      <c r="Q25" s="13"/>
      <c r="R25" s="3">
        <v>80</v>
      </c>
      <c r="S25" s="1"/>
      <c r="T25" s="39">
        <f t="shared" si="7"/>
        <v>80</v>
      </c>
      <c r="U25" s="1">
        <v>85</v>
      </c>
      <c r="V25" s="1"/>
      <c r="W25" s="39">
        <f t="shared" si="8"/>
        <v>85</v>
      </c>
      <c r="X25" s="1">
        <v>82</v>
      </c>
      <c r="Y25" s="1"/>
      <c r="Z25" s="39">
        <f t="shared" si="9"/>
        <v>82</v>
      </c>
      <c r="AA25" s="1">
        <v>80</v>
      </c>
      <c r="AB25" s="1"/>
      <c r="AC25" s="39">
        <f t="shared" si="10"/>
        <v>80</v>
      </c>
      <c r="AD25" s="1"/>
      <c r="AE25" s="1"/>
      <c r="AF25" s="39" t="str">
        <f t="shared" si="11"/>
        <v/>
      </c>
      <c r="AG25" s="14">
        <f t="shared" si="12"/>
        <v>80</v>
      </c>
      <c r="AH25" s="14">
        <f t="shared" si="13"/>
        <v>85</v>
      </c>
      <c r="AI25" s="14">
        <f t="shared" si="14"/>
        <v>82</v>
      </c>
      <c r="AJ25" s="14">
        <f t="shared" si="15"/>
        <v>80</v>
      </c>
      <c r="AK25" s="14" t="str">
        <f t="shared" si="16"/>
        <v/>
      </c>
      <c r="AL25" s="35">
        <f t="shared" si="17"/>
        <v>81.75</v>
      </c>
      <c r="AM25" s="6">
        <v>82</v>
      </c>
      <c r="AN25" s="2">
        <v>90</v>
      </c>
      <c r="AO25" s="2">
        <v>80</v>
      </c>
      <c r="AP25" s="2"/>
      <c r="AQ25" s="2"/>
      <c r="AR25" s="49">
        <f t="shared" si="18"/>
        <v>84</v>
      </c>
      <c r="AS25" s="13"/>
      <c r="AT25" s="6">
        <v>82</v>
      </c>
      <c r="AU25" s="2">
        <v>85</v>
      </c>
      <c r="AV25" s="2">
        <v>80</v>
      </c>
      <c r="AW25" s="2"/>
      <c r="AX25" s="2"/>
      <c r="AY25" s="51">
        <f t="shared" si="19"/>
        <v>82.333333333333329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6582</v>
      </c>
      <c r="C26" s="14" t="s">
        <v>111</v>
      </c>
      <c r="D26" s="13"/>
      <c r="E26" s="14">
        <f t="shared" si="0"/>
        <v>83</v>
      </c>
      <c r="F26" s="13"/>
      <c r="G26" s="24">
        <f t="shared" si="1"/>
        <v>83</v>
      </c>
      <c r="H26" s="24">
        <f t="shared" si="2"/>
        <v>83</v>
      </c>
      <c r="I26" s="24">
        <f t="shared" si="3"/>
        <v>88</v>
      </c>
      <c r="J26" s="24">
        <f t="shared" si="4"/>
        <v>88</v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>
        <v>80</v>
      </c>
      <c r="P26" s="2">
        <v>83</v>
      </c>
      <c r="Q26" s="13"/>
      <c r="R26" s="3">
        <v>80</v>
      </c>
      <c r="S26" s="1"/>
      <c r="T26" s="39">
        <f t="shared" si="7"/>
        <v>80</v>
      </c>
      <c r="U26" s="1">
        <v>85</v>
      </c>
      <c r="V26" s="1"/>
      <c r="W26" s="39">
        <f t="shared" si="8"/>
        <v>85</v>
      </c>
      <c r="X26" s="1">
        <v>82</v>
      </c>
      <c r="Y26" s="1"/>
      <c r="Z26" s="39">
        <f t="shared" si="9"/>
        <v>82</v>
      </c>
      <c r="AA26" s="1">
        <v>85</v>
      </c>
      <c r="AB26" s="1"/>
      <c r="AC26" s="39">
        <f t="shared" si="10"/>
        <v>85</v>
      </c>
      <c r="AD26" s="1"/>
      <c r="AE26" s="1"/>
      <c r="AF26" s="39" t="str">
        <f t="shared" si="11"/>
        <v/>
      </c>
      <c r="AG26" s="14">
        <f t="shared" si="12"/>
        <v>80</v>
      </c>
      <c r="AH26" s="14">
        <f t="shared" si="13"/>
        <v>85</v>
      </c>
      <c r="AI26" s="14">
        <f t="shared" si="14"/>
        <v>82</v>
      </c>
      <c r="AJ26" s="14">
        <f t="shared" si="15"/>
        <v>85</v>
      </c>
      <c r="AK26" s="14" t="str">
        <f t="shared" si="16"/>
        <v/>
      </c>
      <c r="AL26" s="35">
        <f t="shared" si="17"/>
        <v>83</v>
      </c>
      <c r="AM26" s="6">
        <v>88</v>
      </c>
      <c r="AN26" s="2">
        <v>90</v>
      </c>
      <c r="AO26" s="2">
        <v>80</v>
      </c>
      <c r="AP26" s="2"/>
      <c r="AQ26" s="2"/>
      <c r="AR26" s="49">
        <f t="shared" si="18"/>
        <v>86</v>
      </c>
      <c r="AS26" s="13"/>
      <c r="AT26" s="6">
        <v>88</v>
      </c>
      <c r="AU26" s="2">
        <v>85</v>
      </c>
      <c r="AV26" s="2">
        <v>90</v>
      </c>
      <c r="AW26" s="2"/>
      <c r="AX26" s="2"/>
      <c r="AY26" s="51">
        <f t="shared" si="19"/>
        <v>87.666666666666671</v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6596</v>
      </c>
      <c r="C27" s="14" t="s">
        <v>112</v>
      </c>
      <c r="D27" s="13"/>
      <c r="E27" s="14">
        <f t="shared" si="0"/>
        <v>86</v>
      </c>
      <c r="F27" s="13"/>
      <c r="G27" s="24">
        <f t="shared" si="1"/>
        <v>88</v>
      </c>
      <c r="H27" s="24">
        <f t="shared" si="2"/>
        <v>86</v>
      </c>
      <c r="I27" s="24">
        <f t="shared" si="3"/>
        <v>83</v>
      </c>
      <c r="J27" s="24">
        <f t="shared" si="4"/>
        <v>83</v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>
        <v>94</v>
      </c>
      <c r="P27" s="2">
        <v>78</v>
      </c>
      <c r="Q27" s="13"/>
      <c r="R27" s="3">
        <v>80</v>
      </c>
      <c r="S27" s="1"/>
      <c r="T27" s="39">
        <f t="shared" si="7"/>
        <v>80</v>
      </c>
      <c r="U27" s="1">
        <v>85</v>
      </c>
      <c r="V27" s="1"/>
      <c r="W27" s="39">
        <f t="shared" si="8"/>
        <v>85</v>
      </c>
      <c r="X27" s="1">
        <v>92</v>
      </c>
      <c r="Y27" s="1"/>
      <c r="Z27" s="39">
        <f t="shared" si="9"/>
        <v>92</v>
      </c>
      <c r="AA27" s="1">
        <v>85</v>
      </c>
      <c r="AB27" s="1"/>
      <c r="AC27" s="39">
        <f t="shared" si="10"/>
        <v>85</v>
      </c>
      <c r="AD27" s="1"/>
      <c r="AE27" s="1"/>
      <c r="AF27" s="39" t="str">
        <f t="shared" si="11"/>
        <v/>
      </c>
      <c r="AG27" s="14">
        <f t="shared" si="12"/>
        <v>80</v>
      </c>
      <c r="AH27" s="14">
        <f t="shared" si="13"/>
        <v>85</v>
      </c>
      <c r="AI27" s="14">
        <f t="shared" si="14"/>
        <v>92</v>
      </c>
      <c r="AJ27" s="14">
        <f t="shared" si="15"/>
        <v>85</v>
      </c>
      <c r="AK27" s="14" t="str">
        <f t="shared" si="16"/>
        <v/>
      </c>
      <c r="AL27" s="35">
        <f t="shared" si="17"/>
        <v>85.5</v>
      </c>
      <c r="AM27" s="6">
        <v>85</v>
      </c>
      <c r="AN27" s="2">
        <v>90</v>
      </c>
      <c r="AO27" s="2">
        <v>90</v>
      </c>
      <c r="AP27" s="2"/>
      <c r="AQ27" s="2"/>
      <c r="AR27" s="49">
        <f t="shared" si="18"/>
        <v>88.333333333333329</v>
      </c>
      <c r="AS27" s="13"/>
      <c r="AT27" s="6">
        <v>85</v>
      </c>
      <c r="AU27" s="2">
        <v>85</v>
      </c>
      <c r="AV27" s="2">
        <v>80</v>
      </c>
      <c r="AW27" s="2"/>
      <c r="AX27" s="2"/>
      <c r="AY27" s="51">
        <f t="shared" si="19"/>
        <v>83.333333333333329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6610</v>
      </c>
      <c r="C28" s="14" t="s">
        <v>113</v>
      </c>
      <c r="D28" s="13"/>
      <c r="E28" s="14">
        <f t="shared" si="0"/>
        <v>85</v>
      </c>
      <c r="F28" s="13"/>
      <c r="G28" s="24">
        <f t="shared" si="1"/>
        <v>86</v>
      </c>
      <c r="H28" s="24">
        <f t="shared" si="2"/>
        <v>85</v>
      </c>
      <c r="I28" s="24">
        <f t="shared" si="3"/>
        <v>86</v>
      </c>
      <c r="J28" s="24">
        <f t="shared" si="4"/>
        <v>86</v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>
        <v>85</v>
      </c>
      <c r="P28" s="2">
        <v>82</v>
      </c>
      <c r="Q28" s="13"/>
      <c r="R28" s="3">
        <v>80</v>
      </c>
      <c r="S28" s="1"/>
      <c r="T28" s="39">
        <f t="shared" si="7"/>
        <v>80</v>
      </c>
      <c r="U28" s="1">
        <v>85</v>
      </c>
      <c r="V28" s="1"/>
      <c r="W28" s="39">
        <f t="shared" si="8"/>
        <v>85</v>
      </c>
      <c r="X28" s="1">
        <v>80</v>
      </c>
      <c r="Y28" s="1"/>
      <c r="Z28" s="39">
        <f t="shared" si="9"/>
        <v>80</v>
      </c>
      <c r="AA28" s="1">
        <v>90</v>
      </c>
      <c r="AB28" s="1"/>
      <c r="AC28" s="39">
        <f t="shared" si="10"/>
        <v>90</v>
      </c>
      <c r="AD28" s="1"/>
      <c r="AE28" s="1"/>
      <c r="AF28" s="39" t="str">
        <f t="shared" si="11"/>
        <v/>
      </c>
      <c r="AG28" s="14">
        <f t="shared" si="12"/>
        <v>80</v>
      </c>
      <c r="AH28" s="14">
        <f t="shared" si="13"/>
        <v>85</v>
      </c>
      <c r="AI28" s="14">
        <f t="shared" si="14"/>
        <v>80</v>
      </c>
      <c r="AJ28" s="14">
        <f t="shared" si="15"/>
        <v>90</v>
      </c>
      <c r="AK28" s="14" t="str">
        <f t="shared" si="16"/>
        <v/>
      </c>
      <c r="AL28" s="35">
        <f t="shared" si="17"/>
        <v>83.75</v>
      </c>
      <c r="AM28" s="6">
        <v>94</v>
      </c>
      <c r="AN28" s="2">
        <v>90</v>
      </c>
      <c r="AO28" s="2">
        <v>90</v>
      </c>
      <c r="AP28" s="2"/>
      <c r="AQ28" s="2"/>
      <c r="AR28" s="49">
        <f t="shared" si="18"/>
        <v>91.333333333333329</v>
      </c>
      <c r="AS28" s="13"/>
      <c r="AT28" s="6">
        <v>94</v>
      </c>
      <c r="AU28" s="2">
        <v>85</v>
      </c>
      <c r="AV28" s="2">
        <v>80</v>
      </c>
      <c r="AW28" s="2"/>
      <c r="AX28" s="2"/>
      <c r="AY28" s="51">
        <f t="shared" si="19"/>
        <v>86.333333333333329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6624</v>
      </c>
      <c r="C29" s="14" t="s">
        <v>114</v>
      </c>
      <c r="D29" s="13"/>
      <c r="E29" s="14">
        <f t="shared" si="0"/>
        <v>82</v>
      </c>
      <c r="F29" s="13"/>
      <c r="G29" s="24">
        <f t="shared" si="1"/>
        <v>84</v>
      </c>
      <c r="H29" s="24">
        <f t="shared" si="2"/>
        <v>82</v>
      </c>
      <c r="I29" s="24">
        <f t="shared" si="3"/>
        <v>85</v>
      </c>
      <c r="J29" s="24">
        <f t="shared" si="4"/>
        <v>85</v>
      </c>
      <c r="K29" s="14" t="str">
        <f t="shared" si="5"/>
        <v>A</v>
      </c>
      <c r="L29" s="52" t="s">
        <v>47</v>
      </c>
      <c r="M29" s="13"/>
      <c r="N29" s="36" t="str">
        <f t="shared" si="6"/>
        <v/>
      </c>
      <c r="O29" s="2">
        <v>80</v>
      </c>
      <c r="P29" s="2">
        <v>76</v>
      </c>
      <c r="Q29" s="13"/>
      <c r="R29" s="3">
        <v>80</v>
      </c>
      <c r="S29" s="1"/>
      <c r="T29" s="39">
        <f t="shared" si="7"/>
        <v>80</v>
      </c>
      <c r="U29" s="1">
        <v>85</v>
      </c>
      <c r="V29" s="1"/>
      <c r="W29" s="39">
        <f t="shared" si="8"/>
        <v>85</v>
      </c>
      <c r="X29" s="1">
        <v>76</v>
      </c>
      <c r="Y29" s="1"/>
      <c r="Z29" s="39">
        <f t="shared" si="9"/>
        <v>76</v>
      </c>
      <c r="AA29" s="1">
        <v>95</v>
      </c>
      <c r="AB29" s="1"/>
      <c r="AC29" s="39">
        <f t="shared" si="10"/>
        <v>95</v>
      </c>
      <c r="AD29" s="1"/>
      <c r="AE29" s="1"/>
      <c r="AF29" s="39" t="str">
        <f t="shared" si="11"/>
        <v/>
      </c>
      <c r="AG29" s="14">
        <f t="shared" si="12"/>
        <v>80</v>
      </c>
      <c r="AH29" s="14">
        <f t="shared" si="13"/>
        <v>85</v>
      </c>
      <c r="AI29" s="14">
        <f t="shared" si="14"/>
        <v>76</v>
      </c>
      <c r="AJ29" s="14">
        <f t="shared" si="15"/>
        <v>95</v>
      </c>
      <c r="AK29" s="14" t="str">
        <f t="shared" si="16"/>
        <v/>
      </c>
      <c r="AL29" s="35">
        <f t="shared" si="17"/>
        <v>84</v>
      </c>
      <c r="AM29" s="6">
        <v>80</v>
      </c>
      <c r="AN29" s="2">
        <v>90</v>
      </c>
      <c r="AO29" s="2">
        <v>90</v>
      </c>
      <c r="AP29" s="2"/>
      <c r="AQ29" s="2"/>
      <c r="AR29" s="49">
        <f t="shared" si="18"/>
        <v>86.666666666666671</v>
      </c>
      <c r="AS29" s="13"/>
      <c r="AT29" s="6">
        <v>80</v>
      </c>
      <c r="AU29" s="2">
        <v>85</v>
      </c>
      <c r="AV29" s="2">
        <v>90</v>
      </c>
      <c r="AW29" s="2"/>
      <c r="AX29" s="2"/>
      <c r="AY29" s="51">
        <f t="shared" si="19"/>
        <v>85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6638</v>
      </c>
      <c r="C30" s="14" t="s">
        <v>115</v>
      </c>
      <c r="D30" s="13"/>
      <c r="E30" s="14">
        <f t="shared" si="0"/>
        <v>84</v>
      </c>
      <c r="F30" s="13"/>
      <c r="G30" s="24">
        <f t="shared" si="1"/>
        <v>84</v>
      </c>
      <c r="H30" s="24">
        <f t="shared" si="2"/>
        <v>84</v>
      </c>
      <c r="I30" s="24">
        <f t="shared" si="3"/>
        <v>82</v>
      </c>
      <c r="J30" s="24">
        <f t="shared" si="4"/>
        <v>82</v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>
        <v>91</v>
      </c>
      <c r="P30" s="2">
        <v>81</v>
      </c>
      <c r="Q30" s="13"/>
      <c r="R30" s="3">
        <v>80</v>
      </c>
      <c r="S30" s="1"/>
      <c r="T30" s="39">
        <f t="shared" si="7"/>
        <v>80</v>
      </c>
      <c r="U30" s="1">
        <v>85</v>
      </c>
      <c r="V30" s="1"/>
      <c r="W30" s="39">
        <f t="shared" si="8"/>
        <v>85</v>
      </c>
      <c r="X30" s="1">
        <v>82</v>
      </c>
      <c r="Y30" s="1"/>
      <c r="Z30" s="39">
        <f t="shared" si="9"/>
        <v>82</v>
      </c>
      <c r="AA30" s="1">
        <v>80</v>
      </c>
      <c r="AB30" s="1"/>
      <c r="AC30" s="39">
        <f t="shared" si="10"/>
        <v>80</v>
      </c>
      <c r="AD30" s="1"/>
      <c r="AE30" s="1"/>
      <c r="AF30" s="39" t="str">
        <f t="shared" si="11"/>
        <v/>
      </c>
      <c r="AG30" s="14">
        <f t="shared" si="12"/>
        <v>80</v>
      </c>
      <c r="AH30" s="14">
        <f t="shared" si="13"/>
        <v>85</v>
      </c>
      <c r="AI30" s="14">
        <f t="shared" si="14"/>
        <v>82</v>
      </c>
      <c r="AJ30" s="14">
        <f t="shared" si="15"/>
        <v>80</v>
      </c>
      <c r="AK30" s="14" t="str">
        <f t="shared" si="16"/>
        <v/>
      </c>
      <c r="AL30" s="35">
        <f t="shared" si="17"/>
        <v>81.75</v>
      </c>
      <c r="AM30" s="6">
        <v>80</v>
      </c>
      <c r="AN30" s="2">
        <v>90</v>
      </c>
      <c r="AO30" s="2">
        <v>80</v>
      </c>
      <c r="AP30" s="2"/>
      <c r="AQ30" s="2"/>
      <c r="AR30" s="49">
        <f t="shared" si="18"/>
        <v>83.333333333333329</v>
      </c>
      <c r="AS30" s="13"/>
      <c r="AT30" s="6">
        <v>80</v>
      </c>
      <c r="AU30" s="2">
        <v>85</v>
      </c>
      <c r="AV30" s="2">
        <v>80</v>
      </c>
      <c r="AW30" s="2"/>
      <c r="AX30" s="2"/>
      <c r="AY30" s="51">
        <f t="shared" si="19"/>
        <v>81.666666666666671</v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6652</v>
      </c>
      <c r="C31" s="14" t="s">
        <v>116</v>
      </c>
      <c r="D31" s="13"/>
      <c r="E31" s="14">
        <f t="shared" si="0"/>
        <v>84</v>
      </c>
      <c r="F31" s="13"/>
      <c r="G31" s="24">
        <f t="shared" si="1"/>
        <v>84</v>
      </c>
      <c r="H31" s="24">
        <f t="shared" si="2"/>
        <v>84</v>
      </c>
      <c r="I31" s="24">
        <f t="shared" si="3"/>
        <v>85</v>
      </c>
      <c r="J31" s="24">
        <f t="shared" si="4"/>
        <v>85</v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>
        <v>78</v>
      </c>
      <c r="P31" s="2">
        <v>81</v>
      </c>
      <c r="Q31" s="13"/>
      <c r="R31" s="3">
        <v>83</v>
      </c>
      <c r="S31" s="1"/>
      <c r="T31" s="39">
        <f t="shared" si="7"/>
        <v>83</v>
      </c>
      <c r="U31" s="1">
        <v>85</v>
      </c>
      <c r="V31" s="1"/>
      <c r="W31" s="39">
        <f t="shared" si="8"/>
        <v>85</v>
      </c>
      <c r="X31" s="1">
        <v>82</v>
      </c>
      <c r="Y31" s="1"/>
      <c r="Z31" s="39">
        <f t="shared" si="9"/>
        <v>82</v>
      </c>
      <c r="AA31" s="1">
        <v>95</v>
      </c>
      <c r="AB31" s="1"/>
      <c r="AC31" s="39">
        <f t="shared" si="10"/>
        <v>95</v>
      </c>
      <c r="AD31" s="1"/>
      <c r="AE31" s="1"/>
      <c r="AF31" s="39" t="str">
        <f t="shared" si="11"/>
        <v/>
      </c>
      <c r="AG31" s="14">
        <f t="shared" si="12"/>
        <v>83</v>
      </c>
      <c r="AH31" s="14">
        <f t="shared" si="13"/>
        <v>85</v>
      </c>
      <c r="AI31" s="14">
        <f t="shared" si="14"/>
        <v>82</v>
      </c>
      <c r="AJ31" s="14">
        <f t="shared" si="15"/>
        <v>95</v>
      </c>
      <c r="AK31" s="14" t="str">
        <f t="shared" si="16"/>
        <v/>
      </c>
      <c r="AL31" s="35">
        <f t="shared" si="17"/>
        <v>86.25</v>
      </c>
      <c r="AM31" s="6">
        <v>80</v>
      </c>
      <c r="AN31" s="2">
        <v>90</v>
      </c>
      <c r="AO31" s="2">
        <v>90</v>
      </c>
      <c r="AP31" s="2"/>
      <c r="AQ31" s="2"/>
      <c r="AR31" s="49">
        <f t="shared" si="18"/>
        <v>86.666666666666671</v>
      </c>
      <c r="AS31" s="13"/>
      <c r="AT31" s="6">
        <v>80</v>
      </c>
      <c r="AU31" s="2">
        <v>85</v>
      </c>
      <c r="AV31" s="2">
        <v>90</v>
      </c>
      <c r="AW31" s="2"/>
      <c r="AX31" s="2"/>
      <c r="AY31" s="51">
        <f t="shared" si="19"/>
        <v>85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6666</v>
      </c>
      <c r="C32" s="14" t="s">
        <v>117</v>
      </c>
      <c r="D32" s="13"/>
      <c r="E32" s="14">
        <f t="shared" si="0"/>
        <v>88</v>
      </c>
      <c r="F32" s="13"/>
      <c r="G32" s="24">
        <f t="shared" si="1"/>
        <v>88</v>
      </c>
      <c r="H32" s="24">
        <f t="shared" si="2"/>
        <v>88</v>
      </c>
      <c r="I32" s="24">
        <f t="shared" si="3"/>
        <v>85</v>
      </c>
      <c r="J32" s="24">
        <f t="shared" si="4"/>
        <v>85</v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>
        <v>87</v>
      </c>
      <c r="P32" s="2">
        <v>88</v>
      </c>
      <c r="Q32" s="13"/>
      <c r="R32" s="3">
        <v>80</v>
      </c>
      <c r="S32" s="1"/>
      <c r="T32" s="39">
        <f t="shared" si="7"/>
        <v>80</v>
      </c>
      <c r="U32" s="1">
        <v>85</v>
      </c>
      <c r="V32" s="1"/>
      <c r="W32" s="39">
        <f t="shared" si="8"/>
        <v>85</v>
      </c>
      <c r="X32" s="1">
        <v>92</v>
      </c>
      <c r="Y32" s="1"/>
      <c r="Z32" s="39">
        <f t="shared" si="9"/>
        <v>92</v>
      </c>
      <c r="AA32" s="1">
        <v>90</v>
      </c>
      <c r="AB32" s="1"/>
      <c r="AC32" s="39">
        <f t="shared" si="10"/>
        <v>90</v>
      </c>
      <c r="AD32" s="1"/>
      <c r="AE32" s="1"/>
      <c r="AF32" s="39" t="str">
        <f t="shared" si="11"/>
        <v/>
      </c>
      <c r="AG32" s="14">
        <f t="shared" si="12"/>
        <v>80</v>
      </c>
      <c r="AH32" s="14">
        <f t="shared" si="13"/>
        <v>85</v>
      </c>
      <c r="AI32" s="14">
        <f t="shared" si="14"/>
        <v>92</v>
      </c>
      <c r="AJ32" s="14">
        <f t="shared" si="15"/>
        <v>90</v>
      </c>
      <c r="AK32" s="14" t="str">
        <f t="shared" si="16"/>
        <v/>
      </c>
      <c r="AL32" s="35">
        <f t="shared" si="17"/>
        <v>86.75</v>
      </c>
      <c r="AM32" s="6">
        <v>89</v>
      </c>
      <c r="AN32" s="2">
        <v>90</v>
      </c>
      <c r="AO32" s="2">
        <v>90</v>
      </c>
      <c r="AP32" s="2"/>
      <c r="AQ32" s="2"/>
      <c r="AR32" s="49">
        <f t="shared" si="18"/>
        <v>89.666666666666671</v>
      </c>
      <c r="AS32" s="13"/>
      <c r="AT32" s="6">
        <v>89</v>
      </c>
      <c r="AU32" s="2">
        <v>85</v>
      </c>
      <c r="AV32" s="2">
        <v>80</v>
      </c>
      <c r="AW32" s="2"/>
      <c r="AX32" s="2"/>
      <c r="AY32" s="51">
        <f t="shared" si="19"/>
        <v>84.666666666666671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6680</v>
      </c>
      <c r="C33" s="14" t="s">
        <v>118</v>
      </c>
      <c r="D33" s="13"/>
      <c r="E33" s="14">
        <f t="shared" si="0"/>
        <v>86</v>
      </c>
      <c r="F33" s="13"/>
      <c r="G33" s="24">
        <f t="shared" si="1"/>
        <v>85</v>
      </c>
      <c r="H33" s="24">
        <f t="shared" si="2"/>
        <v>86</v>
      </c>
      <c r="I33" s="24">
        <f t="shared" si="3"/>
        <v>85</v>
      </c>
      <c r="J33" s="24">
        <f t="shared" si="4"/>
        <v>85</v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>
        <v>84</v>
      </c>
      <c r="P33" s="2">
        <v>87</v>
      </c>
      <c r="Q33" s="13"/>
      <c r="R33" s="3">
        <v>80</v>
      </c>
      <c r="S33" s="1"/>
      <c r="T33" s="39">
        <f t="shared" si="7"/>
        <v>80</v>
      </c>
      <c r="U33" s="1">
        <v>85</v>
      </c>
      <c r="V33" s="1"/>
      <c r="W33" s="39">
        <f t="shared" si="8"/>
        <v>85</v>
      </c>
      <c r="X33" s="1">
        <v>82</v>
      </c>
      <c r="Y33" s="1"/>
      <c r="Z33" s="39">
        <f t="shared" si="9"/>
        <v>82</v>
      </c>
      <c r="AA33" s="1">
        <v>95</v>
      </c>
      <c r="AB33" s="1"/>
      <c r="AC33" s="39">
        <f t="shared" si="10"/>
        <v>95</v>
      </c>
      <c r="AD33" s="1"/>
      <c r="AE33" s="1"/>
      <c r="AF33" s="39" t="str">
        <f t="shared" si="11"/>
        <v/>
      </c>
      <c r="AG33" s="14">
        <f t="shared" si="12"/>
        <v>80</v>
      </c>
      <c r="AH33" s="14">
        <f t="shared" si="13"/>
        <v>85</v>
      </c>
      <c r="AI33" s="14">
        <f t="shared" si="14"/>
        <v>82</v>
      </c>
      <c r="AJ33" s="14">
        <f t="shared" si="15"/>
        <v>95</v>
      </c>
      <c r="AK33" s="14" t="str">
        <f t="shared" si="16"/>
        <v/>
      </c>
      <c r="AL33" s="35">
        <f t="shared" si="17"/>
        <v>85.5</v>
      </c>
      <c r="AM33" s="6">
        <v>80</v>
      </c>
      <c r="AN33" s="2">
        <v>90</v>
      </c>
      <c r="AO33" s="2">
        <v>90</v>
      </c>
      <c r="AP33" s="2"/>
      <c r="AQ33" s="2"/>
      <c r="AR33" s="49">
        <f t="shared" si="18"/>
        <v>86.666666666666671</v>
      </c>
      <c r="AS33" s="13"/>
      <c r="AT33" s="6">
        <v>80</v>
      </c>
      <c r="AU33" s="2">
        <v>85</v>
      </c>
      <c r="AV33" s="2">
        <v>90</v>
      </c>
      <c r="AW33" s="2"/>
      <c r="AX33" s="2"/>
      <c r="AY33" s="51">
        <f t="shared" si="19"/>
        <v>85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6694</v>
      </c>
      <c r="C34" s="14" t="s">
        <v>119</v>
      </c>
      <c r="D34" s="13"/>
      <c r="E34" s="14">
        <f t="shared" si="0"/>
        <v>88</v>
      </c>
      <c r="F34" s="13"/>
      <c r="G34" s="24">
        <f t="shared" si="1"/>
        <v>87</v>
      </c>
      <c r="H34" s="24">
        <f t="shared" si="2"/>
        <v>88</v>
      </c>
      <c r="I34" s="24">
        <f t="shared" si="3"/>
        <v>88</v>
      </c>
      <c r="J34" s="24">
        <f t="shared" si="4"/>
        <v>88</v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>
        <v>89</v>
      </c>
      <c r="P34" s="2">
        <v>92</v>
      </c>
      <c r="Q34" s="13"/>
      <c r="R34" s="3">
        <v>80</v>
      </c>
      <c r="S34" s="1"/>
      <c r="T34" s="39">
        <f t="shared" si="7"/>
        <v>80</v>
      </c>
      <c r="U34" s="1">
        <v>85</v>
      </c>
      <c r="V34" s="1"/>
      <c r="W34" s="39">
        <f t="shared" si="8"/>
        <v>85</v>
      </c>
      <c r="X34" s="1">
        <v>88</v>
      </c>
      <c r="Y34" s="1"/>
      <c r="Z34" s="39">
        <f t="shared" si="9"/>
        <v>88</v>
      </c>
      <c r="AA34" s="1">
        <v>85</v>
      </c>
      <c r="AB34" s="1"/>
      <c r="AC34" s="39">
        <f t="shared" si="10"/>
        <v>85</v>
      </c>
      <c r="AD34" s="1"/>
      <c r="AE34" s="1"/>
      <c r="AF34" s="39" t="str">
        <f t="shared" si="11"/>
        <v/>
      </c>
      <c r="AG34" s="14">
        <f t="shared" si="12"/>
        <v>80</v>
      </c>
      <c r="AH34" s="14">
        <f t="shared" si="13"/>
        <v>85</v>
      </c>
      <c r="AI34" s="14">
        <f t="shared" si="14"/>
        <v>88</v>
      </c>
      <c r="AJ34" s="14">
        <f t="shared" si="15"/>
        <v>85</v>
      </c>
      <c r="AK34" s="14" t="str">
        <f t="shared" si="16"/>
        <v/>
      </c>
      <c r="AL34" s="35">
        <f t="shared" si="17"/>
        <v>84.5</v>
      </c>
      <c r="AM34" s="6">
        <v>89</v>
      </c>
      <c r="AN34" s="2">
        <v>90</v>
      </c>
      <c r="AO34" s="2">
        <v>90</v>
      </c>
      <c r="AP34" s="2"/>
      <c r="AQ34" s="2"/>
      <c r="AR34" s="49">
        <f t="shared" si="18"/>
        <v>89.666666666666671</v>
      </c>
      <c r="AS34" s="13"/>
      <c r="AT34" s="6">
        <v>89</v>
      </c>
      <c r="AU34" s="2">
        <v>85</v>
      </c>
      <c r="AV34" s="2">
        <v>90</v>
      </c>
      <c r="AW34" s="2"/>
      <c r="AX34" s="2"/>
      <c r="AY34" s="51">
        <f t="shared" si="19"/>
        <v>88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6708</v>
      </c>
      <c r="C35" s="14" t="s">
        <v>120</v>
      </c>
      <c r="D35" s="13"/>
      <c r="E35" s="14">
        <f t="shared" si="0"/>
        <v>87</v>
      </c>
      <c r="F35" s="13"/>
      <c r="G35" s="24">
        <f t="shared" si="1"/>
        <v>87</v>
      </c>
      <c r="H35" s="24">
        <f t="shared" si="2"/>
        <v>87</v>
      </c>
      <c r="I35" s="24">
        <f t="shared" si="3"/>
        <v>87</v>
      </c>
      <c r="J35" s="24">
        <f t="shared" si="4"/>
        <v>87</v>
      </c>
      <c r="K35" s="14" t="str">
        <f t="shared" si="5"/>
        <v>A</v>
      </c>
      <c r="L35" s="52" t="s">
        <v>47</v>
      </c>
      <c r="M35" s="13"/>
      <c r="N35" s="36" t="str">
        <f t="shared" si="6"/>
        <v/>
      </c>
      <c r="O35" s="2">
        <v>80</v>
      </c>
      <c r="P35" s="2">
        <v>86</v>
      </c>
      <c r="Q35" s="13"/>
      <c r="R35" s="3">
        <v>80</v>
      </c>
      <c r="S35" s="1"/>
      <c r="T35" s="39">
        <f t="shared" si="7"/>
        <v>80</v>
      </c>
      <c r="U35" s="1">
        <v>85</v>
      </c>
      <c r="V35" s="1"/>
      <c r="W35" s="39">
        <f t="shared" si="8"/>
        <v>85</v>
      </c>
      <c r="X35" s="1">
        <v>90</v>
      </c>
      <c r="Y35" s="1"/>
      <c r="Z35" s="39">
        <f t="shared" si="9"/>
        <v>90</v>
      </c>
      <c r="AA35" s="1">
        <v>95</v>
      </c>
      <c r="AB35" s="1"/>
      <c r="AC35" s="39">
        <f t="shared" si="10"/>
        <v>95</v>
      </c>
      <c r="AD35" s="1"/>
      <c r="AE35" s="1"/>
      <c r="AF35" s="39" t="str">
        <f t="shared" si="11"/>
        <v/>
      </c>
      <c r="AG35" s="14">
        <f t="shared" si="12"/>
        <v>80</v>
      </c>
      <c r="AH35" s="14">
        <f t="shared" si="13"/>
        <v>85</v>
      </c>
      <c r="AI35" s="14">
        <f t="shared" si="14"/>
        <v>90</v>
      </c>
      <c r="AJ35" s="14">
        <f t="shared" si="15"/>
        <v>95</v>
      </c>
      <c r="AK35" s="14" t="str">
        <f t="shared" si="16"/>
        <v/>
      </c>
      <c r="AL35" s="35">
        <f t="shared" si="17"/>
        <v>87.5</v>
      </c>
      <c r="AM35" s="6">
        <v>96</v>
      </c>
      <c r="AN35" s="2">
        <v>90</v>
      </c>
      <c r="AO35" s="2">
        <v>90</v>
      </c>
      <c r="AP35" s="2"/>
      <c r="AQ35" s="2"/>
      <c r="AR35" s="49">
        <f t="shared" si="18"/>
        <v>92</v>
      </c>
      <c r="AS35" s="13"/>
      <c r="AT35" s="6">
        <v>96</v>
      </c>
      <c r="AU35" s="2">
        <v>85</v>
      </c>
      <c r="AV35" s="2">
        <v>80</v>
      </c>
      <c r="AW35" s="2"/>
      <c r="AX35" s="2"/>
      <c r="AY35" s="51">
        <f t="shared" si="19"/>
        <v>87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6722</v>
      </c>
      <c r="C36" s="14" t="s">
        <v>121</v>
      </c>
      <c r="D36" s="13"/>
      <c r="E36" s="14">
        <f t="shared" si="0"/>
        <v>85</v>
      </c>
      <c r="F36" s="13"/>
      <c r="G36" s="24">
        <f t="shared" si="1"/>
        <v>85</v>
      </c>
      <c r="H36" s="24">
        <f t="shared" si="2"/>
        <v>85</v>
      </c>
      <c r="I36" s="24">
        <f t="shared" si="3"/>
        <v>82</v>
      </c>
      <c r="J36" s="24">
        <f t="shared" si="4"/>
        <v>82</v>
      </c>
      <c r="K36" s="14" t="str">
        <f t="shared" si="5"/>
        <v>A</v>
      </c>
      <c r="L36" s="52" t="s">
        <v>47</v>
      </c>
      <c r="M36" s="13"/>
      <c r="N36" s="36" t="str">
        <f t="shared" si="6"/>
        <v/>
      </c>
      <c r="O36" s="2">
        <v>78</v>
      </c>
      <c r="P36" s="2">
        <v>87</v>
      </c>
      <c r="Q36" s="13"/>
      <c r="R36" s="3">
        <v>80</v>
      </c>
      <c r="S36" s="1"/>
      <c r="T36" s="39">
        <f t="shared" si="7"/>
        <v>80</v>
      </c>
      <c r="U36" s="1">
        <v>85</v>
      </c>
      <c r="V36" s="1"/>
      <c r="W36" s="39">
        <f t="shared" si="8"/>
        <v>85</v>
      </c>
      <c r="X36" s="1">
        <v>98</v>
      </c>
      <c r="Y36" s="1"/>
      <c r="Z36" s="39">
        <f t="shared" si="9"/>
        <v>98</v>
      </c>
      <c r="AA36" s="1">
        <v>85</v>
      </c>
      <c r="AB36" s="1"/>
      <c r="AC36" s="39">
        <f t="shared" si="10"/>
        <v>85</v>
      </c>
      <c r="AD36" s="1"/>
      <c r="AE36" s="1"/>
      <c r="AF36" s="39" t="str">
        <f t="shared" si="11"/>
        <v/>
      </c>
      <c r="AG36" s="14">
        <f t="shared" si="12"/>
        <v>80</v>
      </c>
      <c r="AH36" s="14">
        <f t="shared" si="13"/>
        <v>85</v>
      </c>
      <c r="AI36" s="14">
        <f t="shared" si="14"/>
        <v>98</v>
      </c>
      <c r="AJ36" s="14">
        <f t="shared" si="15"/>
        <v>85</v>
      </c>
      <c r="AK36" s="14" t="str">
        <f t="shared" si="16"/>
        <v/>
      </c>
      <c r="AL36" s="35">
        <f t="shared" si="17"/>
        <v>87</v>
      </c>
      <c r="AM36" s="6">
        <v>82</v>
      </c>
      <c r="AN36" s="2">
        <v>90</v>
      </c>
      <c r="AO36" s="2">
        <v>90</v>
      </c>
      <c r="AP36" s="2"/>
      <c r="AQ36" s="2"/>
      <c r="AR36" s="49">
        <f t="shared" si="18"/>
        <v>87.333333333333329</v>
      </c>
      <c r="AS36" s="13"/>
      <c r="AT36" s="6">
        <v>82</v>
      </c>
      <c r="AU36" s="2">
        <v>85</v>
      </c>
      <c r="AV36" s="2">
        <v>80</v>
      </c>
      <c r="AW36" s="2"/>
      <c r="AX36" s="2"/>
      <c r="AY36" s="51">
        <f t="shared" si="19"/>
        <v>82.333333333333329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6736</v>
      </c>
      <c r="C37" s="14" t="s">
        <v>122</v>
      </c>
      <c r="D37" s="13"/>
      <c r="E37" s="14">
        <f t="shared" si="0"/>
        <v>86</v>
      </c>
      <c r="F37" s="13"/>
      <c r="G37" s="24">
        <f t="shared" si="1"/>
        <v>84</v>
      </c>
      <c r="H37" s="24">
        <f t="shared" si="2"/>
        <v>86</v>
      </c>
      <c r="I37" s="24">
        <f t="shared" si="3"/>
        <v>87</v>
      </c>
      <c r="J37" s="24">
        <f t="shared" si="4"/>
        <v>87</v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>
        <v>78</v>
      </c>
      <c r="P37" s="2">
        <v>91</v>
      </c>
      <c r="Q37" s="13"/>
      <c r="R37" s="3">
        <v>80</v>
      </c>
      <c r="S37" s="1"/>
      <c r="T37" s="39">
        <f t="shared" si="7"/>
        <v>80</v>
      </c>
      <c r="U37" s="1">
        <v>85</v>
      </c>
      <c r="V37" s="1"/>
      <c r="W37" s="39">
        <f t="shared" si="8"/>
        <v>85</v>
      </c>
      <c r="X37" s="1">
        <v>92</v>
      </c>
      <c r="Y37" s="1"/>
      <c r="Z37" s="39">
        <f t="shared" si="9"/>
        <v>92</v>
      </c>
      <c r="AA37" s="1">
        <v>85</v>
      </c>
      <c r="AB37" s="1"/>
      <c r="AC37" s="39">
        <f t="shared" si="10"/>
        <v>85</v>
      </c>
      <c r="AD37" s="1"/>
      <c r="AE37" s="1"/>
      <c r="AF37" s="39" t="str">
        <f t="shared" si="11"/>
        <v/>
      </c>
      <c r="AG37" s="14">
        <f t="shared" si="12"/>
        <v>80</v>
      </c>
      <c r="AH37" s="14">
        <f t="shared" si="13"/>
        <v>85</v>
      </c>
      <c r="AI37" s="14">
        <f t="shared" si="14"/>
        <v>92</v>
      </c>
      <c r="AJ37" s="14">
        <f t="shared" si="15"/>
        <v>85</v>
      </c>
      <c r="AK37" s="14" t="str">
        <f t="shared" si="16"/>
        <v/>
      </c>
      <c r="AL37" s="35">
        <f t="shared" si="17"/>
        <v>85.5</v>
      </c>
      <c r="AM37" s="6">
        <v>86</v>
      </c>
      <c r="AN37" s="2">
        <v>90</v>
      </c>
      <c r="AO37" s="2">
        <v>90</v>
      </c>
      <c r="AP37" s="2"/>
      <c r="AQ37" s="2"/>
      <c r="AR37" s="49">
        <f t="shared" si="18"/>
        <v>88.666666666666671</v>
      </c>
      <c r="AS37" s="13"/>
      <c r="AT37" s="6">
        <v>86</v>
      </c>
      <c r="AU37" s="2">
        <v>85</v>
      </c>
      <c r="AV37" s="2">
        <v>90</v>
      </c>
      <c r="AW37" s="2"/>
      <c r="AX37" s="2"/>
      <c r="AY37" s="51">
        <f t="shared" si="19"/>
        <v>87</v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6750</v>
      </c>
      <c r="C38" s="14" t="s">
        <v>123</v>
      </c>
      <c r="D38" s="13"/>
      <c r="E38" s="14">
        <f t="shared" si="0"/>
        <v>84</v>
      </c>
      <c r="F38" s="13"/>
      <c r="G38" s="24">
        <f t="shared" si="1"/>
        <v>85</v>
      </c>
      <c r="H38" s="24">
        <f t="shared" si="2"/>
        <v>84</v>
      </c>
      <c r="I38" s="24">
        <f t="shared" si="3"/>
        <v>84</v>
      </c>
      <c r="J38" s="24">
        <f t="shared" si="4"/>
        <v>84</v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>
        <v>83</v>
      </c>
      <c r="P38" s="2">
        <v>81</v>
      </c>
      <c r="Q38" s="13"/>
      <c r="R38" s="3">
        <v>83</v>
      </c>
      <c r="S38" s="1"/>
      <c r="T38" s="39">
        <f t="shared" si="7"/>
        <v>83</v>
      </c>
      <c r="U38" s="1">
        <v>85</v>
      </c>
      <c r="V38" s="1"/>
      <c r="W38" s="39">
        <f t="shared" si="8"/>
        <v>85</v>
      </c>
      <c r="X38" s="1">
        <v>90</v>
      </c>
      <c r="Y38" s="1"/>
      <c r="Z38" s="39">
        <f t="shared" si="9"/>
        <v>90</v>
      </c>
      <c r="AA38" s="1">
        <v>80</v>
      </c>
      <c r="AB38" s="1"/>
      <c r="AC38" s="39">
        <f t="shared" si="10"/>
        <v>80</v>
      </c>
      <c r="AD38" s="1"/>
      <c r="AE38" s="1"/>
      <c r="AF38" s="39" t="str">
        <f t="shared" si="11"/>
        <v/>
      </c>
      <c r="AG38" s="14">
        <f t="shared" si="12"/>
        <v>83</v>
      </c>
      <c r="AH38" s="14">
        <f t="shared" si="13"/>
        <v>85</v>
      </c>
      <c r="AI38" s="14">
        <f t="shared" si="14"/>
        <v>90</v>
      </c>
      <c r="AJ38" s="14">
        <f t="shared" si="15"/>
        <v>80</v>
      </c>
      <c r="AK38" s="14" t="str">
        <f t="shared" si="16"/>
        <v/>
      </c>
      <c r="AL38" s="35">
        <f t="shared" si="17"/>
        <v>84.5</v>
      </c>
      <c r="AM38" s="6">
        <v>86</v>
      </c>
      <c r="AN38" s="2">
        <v>90</v>
      </c>
      <c r="AO38" s="2">
        <v>90</v>
      </c>
      <c r="AP38" s="2"/>
      <c r="AQ38" s="2"/>
      <c r="AR38" s="49">
        <f t="shared" si="18"/>
        <v>88.666666666666671</v>
      </c>
      <c r="AS38" s="13"/>
      <c r="AT38" s="6">
        <v>86</v>
      </c>
      <c r="AU38" s="2">
        <v>86</v>
      </c>
      <c r="AV38" s="2">
        <v>80</v>
      </c>
      <c r="AW38" s="2"/>
      <c r="AX38" s="2"/>
      <c r="AY38" s="51">
        <f t="shared" si="19"/>
        <v>84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6764</v>
      </c>
      <c r="C39" s="14" t="s">
        <v>124</v>
      </c>
      <c r="D39" s="13"/>
      <c r="E39" s="14">
        <f t="shared" si="0"/>
        <v>82</v>
      </c>
      <c r="F39" s="13"/>
      <c r="G39" s="24">
        <f t="shared" si="1"/>
        <v>82</v>
      </c>
      <c r="H39" s="24">
        <f t="shared" si="2"/>
        <v>82</v>
      </c>
      <c r="I39" s="24">
        <f t="shared" si="3"/>
        <v>82</v>
      </c>
      <c r="J39" s="24">
        <f t="shared" si="4"/>
        <v>82</v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>
        <v>78</v>
      </c>
      <c r="P39" s="2">
        <v>82</v>
      </c>
      <c r="Q39" s="13"/>
      <c r="R39" s="3">
        <v>80</v>
      </c>
      <c r="S39" s="1"/>
      <c r="T39" s="39">
        <f t="shared" si="7"/>
        <v>80</v>
      </c>
      <c r="U39" s="1">
        <v>81</v>
      </c>
      <c r="V39" s="1"/>
      <c r="W39" s="39">
        <f t="shared" si="8"/>
        <v>81</v>
      </c>
      <c r="X39" s="1">
        <v>80</v>
      </c>
      <c r="Y39" s="1"/>
      <c r="Z39" s="39">
        <f t="shared" si="9"/>
        <v>80</v>
      </c>
      <c r="AA39" s="1">
        <v>90</v>
      </c>
      <c r="AB39" s="1"/>
      <c r="AC39" s="39">
        <f t="shared" si="10"/>
        <v>90</v>
      </c>
      <c r="AD39" s="1"/>
      <c r="AE39" s="1"/>
      <c r="AF39" s="39" t="str">
        <f t="shared" si="11"/>
        <v/>
      </c>
      <c r="AG39" s="14">
        <f t="shared" si="12"/>
        <v>80</v>
      </c>
      <c r="AH39" s="14">
        <f t="shared" si="13"/>
        <v>81</v>
      </c>
      <c r="AI39" s="14">
        <f t="shared" si="14"/>
        <v>80</v>
      </c>
      <c r="AJ39" s="14">
        <f t="shared" si="15"/>
        <v>90</v>
      </c>
      <c r="AK39" s="14" t="str">
        <f t="shared" si="16"/>
        <v/>
      </c>
      <c r="AL39" s="35">
        <f t="shared" si="17"/>
        <v>82.75</v>
      </c>
      <c r="AM39" s="6">
        <v>80</v>
      </c>
      <c r="AN39" s="2">
        <v>90</v>
      </c>
      <c r="AO39" s="2">
        <v>80</v>
      </c>
      <c r="AP39" s="2"/>
      <c r="AQ39" s="2"/>
      <c r="AR39" s="49">
        <f t="shared" si="18"/>
        <v>83.333333333333329</v>
      </c>
      <c r="AS39" s="13"/>
      <c r="AT39" s="6">
        <v>80</v>
      </c>
      <c r="AU39" s="2">
        <v>85</v>
      </c>
      <c r="AV39" s="2">
        <v>80</v>
      </c>
      <c r="AW39" s="2"/>
      <c r="AX39" s="2"/>
      <c r="AY39" s="51">
        <f t="shared" si="19"/>
        <v>81.666666666666671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6777</v>
      </c>
      <c r="C40" s="14" t="s">
        <v>125</v>
      </c>
      <c r="D40" s="13"/>
      <c r="E40" s="14">
        <f t="shared" si="0"/>
        <v>85</v>
      </c>
      <c r="F40" s="13"/>
      <c r="G40" s="24">
        <f t="shared" si="1"/>
        <v>84</v>
      </c>
      <c r="H40" s="24">
        <f t="shared" si="2"/>
        <v>85</v>
      </c>
      <c r="I40" s="24">
        <f t="shared" si="3"/>
        <v>85</v>
      </c>
      <c r="J40" s="24">
        <f t="shared" si="4"/>
        <v>85</v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>
        <v>80</v>
      </c>
      <c r="P40" s="2">
        <v>90</v>
      </c>
      <c r="Q40" s="13"/>
      <c r="R40" s="3">
        <v>83</v>
      </c>
      <c r="S40" s="1"/>
      <c r="T40" s="39">
        <f t="shared" si="7"/>
        <v>83</v>
      </c>
      <c r="U40" s="1">
        <v>80</v>
      </c>
      <c r="V40" s="1"/>
      <c r="W40" s="39">
        <f t="shared" si="8"/>
        <v>80</v>
      </c>
      <c r="X40" s="1">
        <v>82</v>
      </c>
      <c r="Y40" s="1"/>
      <c r="Z40" s="39">
        <f t="shared" si="9"/>
        <v>82</v>
      </c>
      <c r="AA40" s="1">
        <v>90</v>
      </c>
      <c r="AB40" s="1"/>
      <c r="AC40" s="39">
        <f t="shared" si="10"/>
        <v>90</v>
      </c>
      <c r="AD40" s="1"/>
      <c r="AE40" s="1"/>
      <c r="AF40" s="39" t="str">
        <f t="shared" si="11"/>
        <v/>
      </c>
      <c r="AG40" s="14">
        <f t="shared" si="12"/>
        <v>83</v>
      </c>
      <c r="AH40" s="14">
        <f t="shared" si="13"/>
        <v>80</v>
      </c>
      <c r="AI40" s="14">
        <f t="shared" si="14"/>
        <v>82</v>
      </c>
      <c r="AJ40" s="14">
        <f t="shared" si="15"/>
        <v>90</v>
      </c>
      <c r="AK40" s="14" t="str">
        <f t="shared" si="16"/>
        <v/>
      </c>
      <c r="AL40" s="35">
        <f t="shared" si="17"/>
        <v>83.75</v>
      </c>
      <c r="AM40" s="6">
        <v>89</v>
      </c>
      <c r="AN40" s="2">
        <v>90</v>
      </c>
      <c r="AO40" s="2">
        <v>90</v>
      </c>
      <c r="AP40" s="2"/>
      <c r="AQ40" s="2"/>
      <c r="AR40" s="49">
        <f t="shared" si="18"/>
        <v>89.666666666666671</v>
      </c>
      <c r="AS40" s="13"/>
      <c r="AT40" s="6">
        <v>89</v>
      </c>
      <c r="AU40" s="2">
        <v>85</v>
      </c>
      <c r="AV40" s="2">
        <v>80</v>
      </c>
      <c r="AW40" s="2"/>
      <c r="AX40" s="2"/>
      <c r="AY40" s="51">
        <f t="shared" si="19"/>
        <v>84.666666666666671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6790</v>
      </c>
      <c r="C41" s="14" t="s">
        <v>126</v>
      </c>
      <c r="D41" s="13"/>
      <c r="E41" s="14">
        <f t="shared" si="0"/>
        <v>84</v>
      </c>
      <c r="F41" s="13"/>
      <c r="G41" s="24">
        <f t="shared" si="1"/>
        <v>83</v>
      </c>
      <c r="H41" s="24">
        <f t="shared" si="2"/>
        <v>84</v>
      </c>
      <c r="I41" s="24">
        <f t="shared" si="3"/>
        <v>86</v>
      </c>
      <c r="J41" s="24">
        <f t="shared" si="4"/>
        <v>86</v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>
        <v>80</v>
      </c>
      <c r="P41" s="2">
        <v>90</v>
      </c>
      <c r="Q41" s="13"/>
      <c r="R41" s="3">
        <v>83</v>
      </c>
      <c r="S41" s="1"/>
      <c r="T41" s="39">
        <f t="shared" si="7"/>
        <v>83</v>
      </c>
      <c r="U41" s="1">
        <v>85</v>
      </c>
      <c r="V41" s="1"/>
      <c r="W41" s="39">
        <f t="shared" si="8"/>
        <v>85</v>
      </c>
      <c r="X41" s="1">
        <v>78</v>
      </c>
      <c r="Y41" s="1"/>
      <c r="Z41" s="39">
        <f t="shared" si="9"/>
        <v>78</v>
      </c>
      <c r="AA41" s="1">
        <v>90</v>
      </c>
      <c r="AB41" s="1"/>
      <c r="AC41" s="39">
        <f t="shared" si="10"/>
        <v>90</v>
      </c>
      <c r="AD41" s="1"/>
      <c r="AE41" s="1"/>
      <c r="AF41" s="39" t="str">
        <f t="shared" si="11"/>
        <v/>
      </c>
      <c r="AG41" s="14">
        <f t="shared" si="12"/>
        <v>83</v>
      </c>
      <c r="AH41" s="14">
        <f t="shared" si="13"/>
        <v>85</v>
      </c>
      <c r="AI41" s="14">
        <f t="shared" si="14"/>
        <v>78</v>
      </c>
      <c r="AJ41" s="14">
        <f t="shared" si="15"/>
        <v>90</v>
      </c>
      <c r="AK41" s="14" t="str">
        <f t="shared" si="16"/>
        <v/>
      </c>
      <c r="AL41" s="35">
        <f t="shared" si="17"/>
        <v>84</v>
      </c>
      <c r="AM41" s="6">
        <v>82</v>
      </c>
      <c r="AN41" s="2">
        <v>90</v>
      </c>
      <c r="AO41" s="2">
        <v>80</v>
      </c>
      <c r="AP41" s="2"/>
      <c r="AQ41" s="2"/>
      <c r="AR41" s="49">
        <f t="shared" si="18"/>
        <v>84</v>
      </c>
      <c r="AS41" s="13"/>
      <c r="AT41" s="6">
        <v>84</v>
      </c>
      <c r="AU41" s="2">
        <v>84</v>
      </c>
      <c r="AV41" s="2">
        <v>90</v>
      </c>
      <c r="AW41" s="2"/>
      <c r="AX41" s="2"/>
      <c r="AY41" s="51">
        <f t="shared" si="19"/>
        <v>86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6803</v>
      </c>
      <c r="C42" s="14" t="s">
        <v>127</v>
      </c>
      <c r="D42" s="13"/>
      <c r="E42" s="14">
        <f t="shared" si="0"/>
        <v>82</v>
      </c>
      <c r="F42" s="13"/>
      <c r="G42" s="24">
        <f t="shared" si="1"/>
        <v>82</v>
      </c>
      <c r="H42" s="24">
        <f t="shared" si="2"/>
        <v>82</v>
      </c>
      <c r="I42" s="24">
        <f t="shared" si="3"/>
        <v>83</v>
      </c>
      <c r="J42" s="24">
        <f t="shared" si="4"/>
        <v>83</v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>
        <v>78</v>
      </c>
      <c r="P42" s="2">
        <v>84</v>
      </c>
      <c r="Q42" s="13"/>
      <c r="R42" s="3">
        <v>80</v>
      </c>
      <c r="S42" s="1"/>
      <c r="T42" s="39">
        <f t="shared" si="7"/>
        <v>80</v>
      </c>
      <c r="U42" s="1">
        <v>85</v>
      </c>
      <c r="V42" s="1"/>
      <c r="W42" s="39">
        <f t="shared" si="8"/>
        <v>85</v>
      </c>
      <c r="X42" s="1">
        <v>76</v>
      </c>
      <c r="Y42" s="1"/>
      <c r="Z42" s="39">
        <f t="shared" si="9"/>
        <v>76</v>
      </c>
      <c r="AA42" s="1">
        <v>90</v>
      </c>
      <c r="AB42" s="1"/>
      <c r="AC42" s="39">
        <f t="shared" si="10"/>
        <v>90</v>
      </c>
      <c r="AD42" s="1"/>
      <c r="AE42" s="1"/>
      <c r="AF42" s="39" t="str">
        <f t="shared" si="11"/>
        <v/>
      </c>
      <c r="AG42" s="14">
        <f t="shared" si="12"/>
        <v>80</v>
      </c>
      <c r="AH42" s="14">
        <f t="shared" si="13"/>
        <v>85</v>
      </c>
      <c r="AI42" s="14">
        <f t="shared" si="14"/>
        <v>76</v>
      </c>
      <c r="AJ42" s="14">
        <f t="shared" si="15"/>
        <v>90</v>
      </c>
      <c r="AK42" s="14" t="str">
        <f t="shared" si="16"/>
        <v/>
      </c>
      <c r="AL42" s="35">
        <f t="shared" si="17"/>
        <v>82.75</v>
      </c>
      <c r="AM42" s="6">
        <v>80</v>
      </c>
      <c r="AN42" s="2">
        <v>90</v>
      </c>
      <c r="AO42" s="2">
        <v>80</v>
      </c>
      <c r="AP42" s="2"/>
      <c r="AQ42" s="2"/>
      <c r="AR42" s="49">
        <f t="shared" si="18"/>
        <v>83.333333333333329</v>
      </c>
      <c r="AS42" s="13"/>
      <c r="AT42" s="6">
        <v>80</v>
      </c>
      <c r="AU42" s="2">
        <v>80</v>
      </c>
      <c r="AV42" s="2">
        <v>90</v>
      </c>
      <c r="AW42" s="2"/>
      <c r="AX42" s="2"/>
      <c r="AY42" s="51">
        <f t="shared" si="19"/>
        <v>83.333333333333329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6817</v>
      </c>
      <c r="C43" s="14" t="s">
        <v>128</v>
      </c>
      <c r="D43" s="13"/>
      <c r="E43" s="14">
        <f t="shared" si="0"/>
        <v>86</v>
      </c>
      <c r="F43" s="13"/>
      <c r="G43" s="24">
        <f t="shared" si="1"/>
        <v>86</v>
      </c>
      <c r="H43" s="24">
        <f t="shared" si="2"/>
        <v>86</v>
      </c>
      <c r="I43" s="24">
        <f t="shared" si="3"/>
        <v>86</v>
      </c>
      <c r="J43" s="24">
        <f t="shared" si="4"/>
        <v>86</v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>
        <v>85</v>
      </c>
      <c r="P43" s="2">
        <v>83</v>
      </c>
      <c r="Q43" s="13"/>
      <c r="R43" s="3">
        <v>83</v>
      </c>
      <c r="S43" s="1"/>
      <c r="T43" s="39">
        <f t="shared" si="7"/>
        <v>83</v>
      </c>
      <c r="U43" s="1">
        <v>85</v>
      </c>
      <c r="V43" s="1"/>
      <c r="W43" s="39">
        <f t="shared" si="8"/>
        <v>85</v>
      </c>
      <c r="X43" s="1">
        <v>82</v>
      </c>
      <c r="Y43" s="1"/>
      <c r="Z43" s="39">
        <f t="shared" si="9"/>
        <v>82</v>
      </c>
      <c r="AA43" s="1">
        <v>95</v>
      </c>
      <c r="AB43" s="1"/>
      <c r="AC43" s="39">
        <f t="shared" si="10"/>
        <v>95</v>
      </c>
      <c r="AD43" s="1"/>
      <c r="AE43" s="1"/>
      <c r="AF43" s="39" t="str">
        <f t="shared" si="11"/>
        <v/>
      </c>
      <c r="AG43" s="14">
        <f t="shared" si="12"/>
        <v>83</v>
      </c>
      <c r="AH43" s="14">
        <f t="shared" si="13"/>
        <v>85</v>
      </c>
      <c r="AI43" s="14">
        <f t="shared" si="14"/>
        <v>82</v>
      </c>
      <c r="AJ43" s="14">
        <f t="shared" si="15"/>
        <v>95</v>
      </c>
      <c r="AK43" s="14" t="str">
        <f t="shared" si="16"/>
        <v/>
      </c>
      <c r="AL43" s="35">
        <f t="shared" si="17"/>
        <v>86.25</v>
      </c>
      <c r="AM43" s="6">
        <v>83</v>
      </c>
      <c r="AN43" s="2">
        <v>90</v>
      </c>
      <c r="AO43" s="2">
        <v>90</v>
      </c>
      <c r="AP43" s="2"/>
      <c r="AQ43" s="2"/>
      <c r="AR43" s="49">
        <f t="shared" si="18"/>
        <v>87.666666666666671</v>
      </c>
      <c r="AS43" s="13"/>
      <c r="AT43" s="6">
        <v>83</v>
      </c>
      <c r="AU43" s="2">
        <v>85</v>
      </c>
      <c r="AV43" s="2">
        <v>90</v>
      </c>
      <c r="AW43" s="2"/>
      <c r="AX43" s="2"/>
      <c r="AY43" s="51">
        <f t="shared" si="19"/>
        <v>86</v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6831</v>
      </c>
      <c r="C44" s="14" t="s">
        <v>129</v>
      </c>
      <c r="D44" s="13"/>
      <c r="E44" s="14">
        <f t="shared" si="0"/>
        <v>85</v>
      </c>
      <c r="F44" s="13"/>
      <c r="G44" s="24">
        <f t="shared" si="1"/>
        <v>87</v>
      </c>
      <c r="H44" s="24">
        <f t="shared" si="2"/>
        <v>85</v>
      </c>
      <c r="I44" s="24">
        <f t="shared" si="3"/>
        <v>89</v>
      </c>
      <c r="J44" s="24">
        <f t="shared" si="4"/>
        <v>89</v>
      </c>
      <c r="K44" s="14" t="str">
        <f t="shared" si="5"/>
        <v>A</v>
      </c>
      <c r="L44" s="52" t="s">
        <v>47</v>
      </c>
      <c r="M44" s="13"/>
      <c r="N44" s="36" t="str">
        <f t="shared" si="6"/>
        <v/>
      </c>
      <c r="O44" s="2">
        <v>85</v>
      </c>
      <c r="P44" s="2">
        <v>76</v>
      </c>
      <c r="Q44" s="13"/>
      <c r="R44" s="3">
        <v>80</v>
      </c>
      <c r="S44" s="1"/>
      <c r="T44" s="39">
        <f t="shared" si="7"/>
        <v>80</v>
      </c>
      <c r="U44" s="1">
        <v>85</v>
      </c>
      <c r="V44" s="1"/>
      <c r="W44" s="39">
        <f t="shared" si="8"/>
        <v>85</v>
      </c>
      <c r="X44" s="1">
        <v>86</v>
      </c>
      <c r="Y44" s="1"/>
      <c r="Z44" s="39">
        <f t="shared" si="9"/>
        <v>86</v>
      </c>
      <c r="AA44" s="1">
        <v>95</v>
      </c>
      <c r="AB44" s="1"/>
      <c r="AC44" s="39">
        <f t="shared" si="10"/>
        <v>95</v>
      </c>
      <c r="AD44" s="1"/>
      <c r="AE44" s="1"/>
      <c r="AF44" s="39" t="str">
        <f t="shared" si="11"/>
        <v/>
      </c>
      <c r="AG44" s="14">
        <f t="shared" si="12"/>
        <v>80</v>
      </c>
      <c r="AH44" s="14">
        <f t="shared" si="13"/>
        <v>85</v>
      </c>
      <c r="AI44" s="14">
        <f t="shared" si="14"/>
        <v>86</v>
      </c>
      <c r="AJ44" s="14">
        <f t="shared" si="15"/>
        <v>95</v>
      </c>
      <c r="AK44" s="14" t="str">
        <f t="shared" si="16"/>
        <v/>
      </c>
      <c r="AL44" s="35">
        <f t="shared" si="17"/>
        <v>86.5</v>
      </c>
      <c r="AM44" s="6">
        <v>89</v>
      </c>
      <c r="AN44" s="2">
        <v>90</v>
      </c>
      <c r="AO44" s="2">
        <v>90</v>
      </c>
      <c r="AP44" s="2"/>
      <c r="AQ44" s="2"/>
      <c r="AR44" s="49">
        <f t="shared" si="18"/>
        <v>89.666666666666671</v>
      </c>
      <c r="AS44" s="13"/>
      <c r="AT44" s="6">
        <v>89</v>
      </c>
      <c r="AU44" s="2">
        <v>89</v>
      </c>
      <c r="AV44" s="2">
        <v>90</v>
      </c>
      <c r="AW44" s="2"/>
      <c r="AX44" s="2"/>
      <c r="AY44" s="51">
        <f t="shared" si="19"/>
        <v>89.333333333333329</v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6845</v>
      </c>
      <c r="C45" s="14" t="s">
        <v>130</v>
      </c>
      <c r="D45" s="13"/>
      <c r="E45" s="14">
        <f t="shared" si="0"/>
        <v>86</v>
      </c>
      <c r="F45" s="13"/>
      <c r="G45" s="24">
        <f t="shared" si="1"/>
        <v>85</v>
      </c>
      <c r="H45" s="24">
        <f t="shared" si="2"/>
        <v>86</v>
      </c>
      <c r="I45" s="24">
        <f t="shared" si="3"/>
        <v>90</v>
      </c>
      <c r="J45" s="24">
        <f t="shared" si="4"/>
        <v>90</v>
      </c>
      <c r="K45" s="14" t="str">
        <f t="shared" si="5"/>
        <v>A</v>
      </c>
      <c r="L45" s="52" t="s">
        <v>47</v>
      </c>
      <c r="M45" s="13"/>
      <c r="N45" s="36" t="str">
        <f t="shared" si="6"/>
        <v/>
      </c>
      <c r="O45" s="2">
        <v>86</v>
      </c>
      <c r="P45" s="2">
        <v>91</v>
      </c>
      <c r="Q45" s="13"/>
      <c r="R45" s="3">
        <v>82</v>
      </c>
      <c r="S45" s="1"/>
      <c r="T45" s="39">
        <f t="shared" si="7"/>
        <v>82</v>
      </c>
      <c r="U45" s="1">
        <v>81</v>
      </c>
      <c r="V45" s="1"/>
      <c r="W45" s="39">
        <f t="shared" si="8"/>
        <v>81</v>
      </c>
      <c r="X45" s="1">
        <v>76</v>
      </c>
      <c r="Y45" s="1"/>
      <c r="Z45" s="39">
        <f t="shared" si="9"/>
        <v>76</v>
      </c>
      <c r="AA45" s="1">
        <v>90</v>
      </c>
      <c r="AB45" s="1"/>
      <c r="AC45" s="39">
        <f t="shared" si="10"/>
        <v>90</v>
      </c>
      <c r="AD45" s="1"/>
      <c r="AE45" s="1"/>
      <c r="AF45" s="39" t="str">
        <f t="shared" si="11"/>
        <v/>
      </c>
      <c r="AG45" s="14">
        <f t="shared" si="12"/>
        <v>82</v>
      </c>
      <c r="AH45" s="14">
        <f t="shared" si="13"/>
        <v>81</v>
      </c>
      <c r="AI45" s="14">
        <f t="shared" si="14"/>
        <v>76</v>
      </c>
      <c r="AJ45" s="14">
        <f t="shared" si="15"/>
        <v>90</v>
      </c>
      <c r="AK45" s="14" t="str">
        <f t="shared" si="16"/>
        <v/>
      </c>
      <c r="AL45" s="35">
        <f t="shared" si="17"/>
        <v>82.25</v>
      </c>
      <c r="AM45" s="6">
        <v>90</v>
      </c>
      <c r="AN45" s="2">
        <v>90</v>
      </c>
      <c r="AO45" s="2">
        <v>90</v>
      </c>
      <c r="AP45" s="2"/>
      <c r="AQ45" s="2"/>
      <c r="AR45" s="49">
        <f t="shared" si="18"/>
        <v>90</v>
      </c>
      <c r="AS45" s="13"/>
      <c r="AT45" s="6">
        <v>90</v>
      </c>
      <c r="AU45" s="2">
        <v>90</v>
      </c>
      <c r="AV45" s="2">
        <v>90</v>
      </c>
      <c r="AW45" s="2"/>
      <c r="AX45" s="2"/>
      <c r="AY45" s="51">
        <f t="shared" si="19"/>
        <v>90</v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6859</v>
      </c>
      <c r="C46" s="14" t="s">
        <v>131</v>
      </c>
      <c r="D46" s="13"/>
      <c r="E46" s="14">
        <f t="shared" si="0"/>
        <v>82</v>
      </c>
      <c r="F46" s="13"/>
      <c r="G46" s="24">
        <f t="shared" si="1"/>
        <v>84</v>
      </c>
      <c r="H46" s="24">
        <f t="shared" si="2"/>
        <v>82</v>
      </c>
      <c r="I46" s="24">
        <f t="shared" si="3"/>
        <v>91</v>
      </c>
      <c r="J46" s="24">
        <f t="shared" si="4"/>
        <v>91</v>
      </c>
      <c r="K46" s="14" t="str">
        <f t="shared" si="5"/>
        <v>A</v>
      </c>
      <c r="L46" s="52" t="s">
        <v>47</v>
      </c>
      <c r="M46" s="13"/>
      <c r="N46" s="36" t="str">
        <f t="shared" si="6"/>
        <v/>
      </c>
      <c r="O46" s="2">
        <v>78</v>
      </c>
      <c r="P46" s="2">
        <v>76</v>
      </c>
      <c r="Q46" s="13"/>
      <c r="R46" s="3">
        <v>83</v>
      </c>
      <c r="S46" s="1"/>
      <c r="T46" s="39">
        <f t="shared" si="7"/>
        <v>83</v>
      </c>
      <c r="U46" s="1">
        <v>85</v>
      </c>
      <c r="V46" s="1"/>
      <c r="W46" s="39">
        <f t="shared" si="8"/>
        <v>85</v>
      </c>
      <c r="X46" s="1">
        <v>76</v>
      </c>
      <c r="Y46" s="1"/>
      <c r="Z46" s="39">
        <f t="shared" si="9"/>
        <v>76</v>
      </c>
      <c r="AA46" s="1">
        <v>90</v>
      </c>
      <c r="AB46" s="1"/>
      <c r="AC46" s="39">
        <f t="shared" si="10"/>
        <v>90</v>
      </c>
      <c r="AD46" s="1"/>
      <c r="AE46" s="1"/>
      <c r="AF46" s="39" t="str">
        <f t="shared" si="11"/>
        <v/>
      </c>
      <c r="AG46" s="14">
        <f t="shared" si="12"/>
        <v>83</v>
      </c>
      <c r="AH46" s="14">
        <f t="shared" si="13"/>
        <v>85</v>
      </c>
      <c r="AI46" s="14">
        <f t="shared" si="14"/>
        <v>76</v>
      </c>
      <c r="AJ46" s="14">
        <f t="shared" si="15"/>
        <v>90</v>
      </c>
      <c r="AK46" s="14" t="str">
        <f t="shared" si="16"/>
        <v/>
      </c>
      <c r="AL46" s="35">
        <f t="shared" si="17"/>
        <v>83.5</v>
      </c>
      <c r="AM46" s="6">
        <v>92</v>
      </c>
      <c r="AN46" s="2">
        <v>90</v>
      </c>
      <c r="AO46" s="2">
        <v>90</v>
      </c>
      <c r="AP46" s="2"/>
      <c r="AQ46" s="2"/>
      <c r="AR46" s="49">
        <f t="shared" si="18"/>
        <v>90.666666666666671</v>
      </c>
      <c r="AS46" s="13"/>
      <c r="AT46" s="6">
        <v>92</v>
      </c>
      <c r="AU46" s="2">
        <v>92</v>
      </c>
      <c r="AV46" s="2">
        <v>90</v>
      </c>
      <c r="AW46" s="2"/>
      <c r="AX46" s="2"/>
      <c r="AY46" s="51">
        <f t="shared" si="19"/>
        <v>91.333333333333329</v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>
        <v>37</v>
      </c>
      <c r="B47" s="14">
        <v>6872</v>
      </c>
      <c r="C47" s="14" t="s">
        <v>132</v>
      </c>
      <c r="D47" s="13"/>
      <c r="E47" s="14">
        <f t="shared" si="0"/>
        <v>89</v>
      </c>
      <c r="F47" s="13"/>
      <c r="G47" s="24">
        <f t="shared" si="1"/>
        <v>90</v>
      </c>
      <c r="H47" s="24">
        <f t="shared" si="2"/>
        <v>89</v>
      </c>
      <c r="I47" s="24">
        <f t="shared" si="3"/>
        <v>88</v>
      </c>
      <c r="J47" s="24">
        <f t="shared" si="4"/>
        <v>88</v>
      </c>
      <c r="K47" s="14" t="str">
        <f t="shared" si="5"/>
        <v>A</v>
      </c>
      <c r="L47" s="52" t="s">
        <v>47</v>
      </c>
      <c r="M47" s="13"/>
      <c r="N47" s="36" t="str">
        <f t="shared" si="6"/>
        <v/>
      </c>
      <c r="O47" s="2">
        <v>97</v>
      </c>
      <c r="P47" s="2">
        <v>84</v>
      </c>
      <c r="Q47" s="13"/>
      <c r="R47" s="3">
        <v>80</v>
      </c>
      <c r="S47" s="1"/>
      <c r="T47" s="39">
        <f t="shared" si="7"/>
        <v>80</v>
      </c>
      <c r="U47" s="1">
        <v>85</v>
      </c>
      <c r="V47" s="1"/>
      <c r="W47" s="39">
        <f t="shared" si="8"/>
        <v>85</v>
      </c>
      <c r="X47" s="1">
        <v>88</v>
      </c>
      <c r="Y47" s="1"/>
      <c r="Z47" s="39">
        <f t="shared" si="9"/>
        <v>88</v>
      </c>
      <c r="AA47" s="1">
        <v>90</v>
      </c>
      <c r="AB47" s="1"/>
      <c r="AC47" s="39">
        <f t="shared" si="10"/>
        <v>90</v>
      </c>
      <c r="AD47" s="1"/>
      <c r="AE47" s="1"/>
      <c r="AF47" s="39" t="str">
        <f t="shared" si="11"/>
        <v/>
      </c>
      <c r="AG47" s="14">
        <f t="shared" si="12"/>
        <v>80</v>
      </c>
      <c r="AH47" s="14">
        <f t="shared" si="13"/>
        <v>85</v>
      </c>
      <c r="AI47" s="14">
        <f t="shared" si="14"/>
        <v>88</v>
      </c>
      <c r="AJ47" s="14">
        <f t="shared" si="15"/>
        <v>90</v>
      </c>
      <c r="AK47" s="14" t="str">
        <f t="shared" si="16"/>
        <v/>
      </c>
      <c r="AL47" s="35">
        <f t="shared" si="17"/>
        <v>85.75</v>
      </c>
      <c r="AM47" s="6">
        <v>92</v>
      </c>
      <c r="AN47" s="2">
        <v>90</v>
      </c>
      <c r="AO47" s="2">
        <v>90</v>
      </c>
      <c r="AP47" s="2"/>
      <c r="AQ47" s="2"/>
      <c r="AR47" s="49">
        <f t="shared" si="18"/>
        <v>90.666666666666671</v>
      </c>
      <c r="AS47" s="13"/>
      <c r="AT47" s="6">
        <v>86</v>
      </c>
      <c r="AU47" s="2">
        <v>88</v>
      </c>
      <c r="AV47" s="2">
        <v>90</v>
      </c>
      <c r="AW47" s="2"/>
      <c r="AX47" s="2"/>
      <c r="AY47" s="51">
        <f t="shared" si="19"/>
        <v>88</v>
      </c>
      <c r="AZ47" s="13"/>
      <c r="BA47" s="54" t="s">
        <v>48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>
        <v>38</v>
      </c>
      <c r="B48" s="14">
        <v>6885</v>
      </c>
      <c r="C48" s="14" t="s">
        <v>133</v>
      </c>
      <c r="D48" s="13"/>
      <c r="E48" s="14">
        <f t="shared" si="0"/>
        <v>85</v>
      </c>
      <c r="F48" s="13"/>
      <c r="G48" s="24">
        <f t="shared" si="1"/>
        <v>85</v>
      </c>
      <c r="H48" s="24">
        <f t="shared" si="2"/>
        <v>85</v>
      </c>
      <c r="I48" s="24">
        <f t="shared" si="3"/>
        <v>88</v>
      </c>
      <c r="J48" s="24">
        <f t="shared" si="4"/>
        <v>88</v>
      </c>
      <c r="K48" s="14" t="str">
        <f t="shared" si="5"/>
        <v>A</v>
      </c>
      <c r="L48" s="52" t="s">
        <v>47</v>
      </c>
      <c r="M48" s="13"/>
      <c r="N48" s="36" t="str">
        <f t="shared" si="6"/>
        <v/>
      </c>
      <c r="O48" s="2">
        <v>84</v>
      </c>
      <c r="P48" s="2">
        <v>83</v>
      </c>
      <c r="Q48" s="13"/>
      <c r="R48" s="3">
        <v>80</v>
      </c>
      <c r="S48" s="1"/>
      <c r="T48" s="39">
        <f t="shared" si="7"/>
        <v>80</v>
      </c>
      <c r="U48" s="1">
        <v>85</v>
      </c>
      <c r="V48" s="1"/>
      <c r="W48" s="39">
        <f t="shared" si="8"/>
        <v>85</v>
      </c>
      <c r="X48" s="1">
        <v>78</v>
      </c>
      <c r="Y48" s="1"/>
      <c r="Z48" s="39">
        <f t="shared" si="9"/>
        <v>78</v>
      </c>
      <c r="AA48" s="1">
        <v>90</v>
      </c>
      <c r="AB48" s="1"/>
      <c r="AC48" s="39">
        <f t="shared" si="10"/>
        <v>90</v>
      </c>
      <c r="AD48" s="1"/>
      <c r="AE48" s="1"/>
      <c r="AF48" s="39" t="str">
        <f t="shared" si="11"/>
        <v/>
      </c>
      <c r="AG48" s="14">
        <f t="shared" si="12"/>
        <v>80</v>
      </c>
      <c r="AH48" s="14">
        <f t="shared" si="13"/>
        <v>85</v>
      </c>
      <c r="AI48" s="14">
        <f t="shared" si="14"/>
        <v>78</v>
      </c>
      <c r="AJ48" s="14">
        <f t="shared" si="15"/>
        <v>90</v>
      </c>
      <c r="AK48" s="14" t="str">
        <f t="shared" si="16"/>
        <v/>
      </c>
      <c r="AL48" s="35">
        <f t="shared" si="17"/>
        <v>83.25</v>
      </c>
      <c r="AM48" s="6">
        <v>90</v>
      </c>
      <c r="AN48" s="2">
        <v>90</v>
      </c>
      <c r="AO48" s="2">
        <v>90</v>
      </c>
      <c r="AP48" s="2"/>
      <c r="AQ48" s="2"/>
      <c r="AR48" s="49">
        <f t="shared" si="18"/>
        <v>90</v>
      </c>
      <c r="AS48" s="13"/>
      <c r="AT48" s="6">
        <v>88</v>
      </c>
      <c r="AU48" s="2">
        <v>87</v>
      </c>
      <c r="AV48" s="2">
        <v>90</v>
      </c>
      <c r="AW48" s="2"/>
      <c r="AX48" s="2"/>
      <c r="AY48" s="51">
        <f t="shared" si="19"/>
        <v>88.333333333333329</v>
      </c>
      <c r="AZ48" s="13"/>
      <c r="BA48" s="54" t="s">
        <v>48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84</v>
      </c>
      <c r="D52" s="13"/>
      <c r="E52" s="13"/>
      <c r="F52" s="13"/>
      <c r="G52" s="56" t="s">
        <v>85</v>
      </c>
      <c r="H52" s="56"/>
      <c r="I52" s="13">
        <f>IF(COUNTBLANK($H$11:$H$50)=40,"",MAX($H$11:$H$50))</f>
        <v>89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87</v>
      </c>
      <c r="D53" s="13"/>
      <c r="E53" s="13"/>
      <c r="F53" s="13"/>
      <c r="G53" s="56" t="s">
        <v>88</v>
      </c>
      <c r="H53" s="56"/>
      <c r="I53" s="13">
        <f>IF(COUNTBLANK($H$11:$H$50)=40,"",MIN($H$11:$H$50))</f>
        <v>81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90</v>
      </c>
      <c r="H54" s="56"/>
      <c r="I54" s="13">
        <f>IF(COUNTBLANK($H$11:$H$50)=40,"",AVERAGE($H$11:$H$50))</f>
        <v>84.578947368421055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91</v>
      </c>
      <c r="H55" s="56"/>
      <c r="I55" s="13">
        <f>IF(COUNTBLANK($P$11:$P$50)=40,"",AVERAGE($P$11:$P$50))</f>
        <v>82.39473684210526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3143" priority="1" operator="lessThan">
      <formula>$C$4</formula>
    </cfRule>
  </conditionalFormatting>
  <conditionalFormatting sqref="T12">
    <cfRule type="cellIs" dxfId="3142" priority="2" operator="lessThan">
      <formula>$C$4</formula>
    </cfRule>
  </conditionalFormatting>
  <conditionalFormatting sqref="T13">
    <cfRule type="cellIs" dxfId="3141" priority="3" operator="lessThan">
      <formula>$C$4</formula>
    </cfRule>
  </conditionalFormatting>
  <conditionalFormatting sqref="T14">
    <cfRule type="cellIs" dxfId="3140" priority="4" operator="lessThan">
      <formula>$C$4</formula>
    </cfRule>
  </conditionalFormatting>
  <conditionalFormatting sqref="T15">
    <cfRule type="cellIs" dxfId="3139" priority="5" operator="lessThan">
      <formula>$C$4</formula>
    </cfRule>
  </conditionalFormatting>
  <conditionalFormatting sqref="T16">
    <cfRule type="cellIs" dxfId="3138" priority="6" operator="lessThan">
      <formula>$C$4</formula>
    </cfRule>
  </conditionalFormatting>
  <conditionalFormatting sqref="T17">
    <cfRule type="cellIs" dxfId="3137" priority="7" operator="lessThan">
      <formula>$C$4</formula>
    </cfRule>
  </conditionalFormatting>
  <conditionalFormatting sqref="T18">
    <cfRule type="cellIs" dxfId="3136" priority="8" operator="lessThan">
      <formula>$C$4</formula>
    </cfRule>
  </conditionalFormatting>
  <conditionalFormatting sqref="T19">
    <cfRule type="cellIs" dxfId="3135" priority="9" operator="lessThan">
      <formula>$C$4</formula>
    </cfRule>
  </conditionalFormatting>
  <conditionalFormatting sqref="T20">
    <cfRule type="cellIs" dxfId="3134" priority="10" operator="lessThan">
      <formula>$C$4</formula>
    </cfRule>
  </conditionalFormatting>
  <conditionalFormatting sqref="T21">
    <cfRule type="cellIs" dxfId="3133" priority="11" operator="lessThan">
      <formula>$C$4</formula>
    </cfRule>
  </conditionalFormatting>
  <conditionalFormatting sqref="T22">
    <cfRule type="cellIs" dxfId="3132" priority="12" operator="lessThan">
      <formula>$C$4</formula>
    </cfRule>
  </conditionalFormatting>
  <conditionalFormatting sqref="T23">
    <cfRule type="cellIs" dxfId="3131" priority="13" operator="lessThan">
      <formula>$C$4</formula>
    </cfRule>
  </conditionalFormatting>
  <conditionalFormatting sqref="T24">
    <cfRule type="cellIs" dxfId="3130" priority="14" operator="lessThan">
      <formula>$C$4</formula>
    </cfRule>
  </conditionalFormatting>
  <conditionalFormatting sqref="T25">
    <cfRule type="cellIs" dxfId="3129" priority="15" operator="lessThan">
      <formula>$C$4</formula>
    </cfRule>
  </conditionalFormatting>
  <conditionalFormatting sqref="T26">
    <cfRule type="cellIs" dxfId="3128" priority="16" operator="lessThan">
      <formula>$C$4</formula>
    </cfRule>
  </conditionalFormatting>
  <conditionalFormatting sqref="T27">
    <cfRule type="cellIs" dxfId="3127" priority="17" operator="lessThan">
      <formula>$C$4</formula>
    </cfRule>
  </conditionalFormatting>
  <conditionalFormatting sqref="T28">
    <cfRule type="cellIs" dxfId="3126" priority="18" operator="lessThan">
      <formula>$C$4</formula>
    </cfRule>
  </conditionalFormatting>
  <conditionalFormatting sqref="T29">
    <cfRule type="cellIs" dxfId="3125" priority="19" operator="lessThan">
      <formula>$C$4</formula>
    </cfRule>
  </conditionalFormatting>
  <conditionalFormatting sqref="T30">
    <cfRule type="cellIs" dxfId="3124" priority="20" operator="lessThan">
      <formula>$C$4</formula>
    </cfRule>
  </conditionalFormatting>
  <conditionalFormatting sqref="T31">
    <cfRule type="cellIs" dxfId="3123" priority="21" operator="lessThan">
      <formula>$C$4</formula>
    </cfRule>
  </conditionalFormatting>
  <conditionalFormatting sqref="T32">
    <cfRule type="cellIs" dxfId="3122" priority="22" operator="lessThan">
      <formula>$C$4</formula>
    </cfRule>
  </conditionalFormatting>
  <conditionalFormatting sqref="T33">
    <cfRule type="cellIs" dxfId="3121" priority="23" operator="lessThan">
      <formula>$C$4</formula>
    </cfRule>
  </conditionalFormatting>
  <conditionalFormatting sqref="T34">
    <cfRule type="cellIs" dxfId="3120" priority="24" operator="lessThan">
      <formula>$C$4</formula>
    </cfRule>
  </conditionalFormatting>
  <conditionalFormatting sqref="T35">
    <cfRule type="cellIs" dxfId="3119" priority="25" operator="lessThan">
      <formula>$C$4</formula>
    </cfRule>
  </conditionalFormatting>
  <conditionalFormatting sqref="T36">
    <cfRule type="cellIs" dxfId="3118" priority="26" operator="lessThan">
      <formula>$C$4</formula>
    </cfRule>
  </conditionalFormatting>
  <conditionalFormatting sqref="T37">
    <cfRule type="cellIs" dxfId="3117" priority="27" operator="lessThan">
      <formula>$C$4</formula>
    </cfRule>
  </conditionalFormatting>
  <conditionalFormatting sqref="T38">
    <cfRule type="cellIs" dxfId="3116" priority="28" operator="lessThan">
      <formula>$C$4</formula>
    </cfRule>
  </conditionalFormatting>
  <conditionalFormatting sqref="T39">
    <cfRule type="cellIs" dxfId="3115" priority="29" operator="lessThan">
      <formula>$C$4</formula>
    </cfRule>
  </conditionalFormatting>
  <conditionalFormatting sqref="T40">
    <cfRule type="cellIs" dxfId="3114" priority="30" operator="lessThan">
      <formula>$C$4</formula>
    </cfRule>
  </conditionalFormatting>
  <conditionalFormatting sqref="T41">
    <cfRule type="cellIs" dxfId="3113" priority="31" operator="lessThan">
      <formula>$C$4</formula>
    </cfRule>
  </conditionalFormatting>
  <conditionalFormatting sqref="T42">
    <cfRule type="cellIs" dxfId="3112" priority="32" operator="lessThan">
      <formula>$C$4</formula>
    </cfRule>
  </conditionalFormatting>
  <conditionalFormatting sqref="T43">
    <cfRule type="cellIs" dxfId="3111" priority="33" operator="lessThan">
      <formula>$C$4</formula>
    </cfRule>
  </conditionalFormatting>
  <conditionalFormatting sqref="T44">
    <cfRule type="cellIs" dxfId="3110" priority="34" operator="lessThan">
      <formula>$C$4</formula>
    </cfRule>
  </conditionalFormatting>
  <conditionalFormatting sqref="T45">
    <cfRule type="cellIs" dxfId="3109" priority="35" operator="lessThan">
      <formula>$C$4</formula>
    </cfRule>
  </conditionalFormatting>
  <conditionalFormatting sqref="T46">
    <cfRule type="cellIs" dxfId="3108" priority="36" operator="lessThan">
      <formula>$C$4</formula>
    </cfRule>
  </conditionalFormatting>
  <conditionalFormatting sqref="T47">
    <cfRule type="cellIs" dxfId="3107" priority="37" operator="lessThan">
      <formula>$C$4</formula>
    </cfRule>
  </conditionalFormatting>
  <conditionalFormatting sqref="T48">
    <cfRule type="cellIs" dxfId="3106" priority="38" operator="lessThan">
      <formula>$C$4</formula>
    </cfRule>
  </conditionalFormatting>
  <conditionalFormatting sqref="T49">
    <cfRule type="cellIs" dxfId="3105" priority="39" operator="lessThan">
      <formula>$C$4</formula>
    </cfRule>
  </conditionalFormatting>
  <conditionalFormatting sqref="T50">
    <cfRule type="cellIs" dxfId="3104" priority="40" operator="lessThan">
      <formula>$C$4</formula>
    </cfRule>
  </conditionalFormatting>
  <conditionalFormatting sqref="W11">
    <cfRule type="cellIs" dxfId="3103" priority="41" operator="lessThan">
      <formula>$C$4</formula>
    </cfRule>
  </conditionalFormatting>
  <conditionalFormatting sqref="W12">
    <cfRule type="cellIs" dxfId="3102" priority="42" operator="lessThan">
      <formula>$C$4</formula>
    </cfRule>
  </conditionalFormatting>
  <conditionalFormatting sqref="W13">
    <cfRule type="cellIs" dxfId="3101" priority="43" operator="lessThan">
      <formula>$C$4</formula>
    </cfRule>
  </conditionalFormatting>
  <conditionalFormatting sqref="W14">
    <cfRule type="cellIs" dxfId="3100" priority="44" operator="lessThan">
      <formula>$C$4</formula>
    </cfRule>
  </conditionalFormatting>
  <conditionalFormatting sqref="W15">
    <cfRule type="cellIs" dxfId="3099" priority="45" operator="lessThan">
      <formula>$C$4</formula>
    </cfRule>
  </conditionalFormatting>
  <conditionalFormatting sqref="W16">
    <cfRule type="cellIs" dxfId="3098" priority="46" operator="lessThan">
      <formula>$C$4</formula>
    </cfRule>
  </conditionalFormatting>
  <conditionalFormatting sqref="W17">
    <cfRule type="cellIs" dxfId="3097" priority="47" operator="lessThan">
      <formula>$C$4</formula>
    </cfRule>
  </conditionalFormatting>
  <conditionalFormatting sqref="W18">
    <cfRule type="cellIs" dxfId="3096" priority="48" operator="lessThan">
      <formula>$C$4</formula>
    </cfRule>
  </conditionalFormatting>
  <conditionalFormatting sqref="W19">
    <cfRule type="cellIs" dxfId="3095" priority="49" operator="lessThan">
      <formula>$C$4</formula>
    </cfRule>
  </conditionalFormatting>
  <conditionalFormatting sqref="W20">
    <cfRule type="cellIs" dxfId="3094" priority="50" operator="lessThan">
      <formula>$C$4</formula>
    </cfRule>
  </conditionalFormatting>
  <conditionalFormatting sqref="W21">
    <cfRule type="cellIs" dxfId="3093" priority="51" operator="lessThan">
      <formula>$C$4</formula>
    </cfRule>
  </conditionalFormatting>
  <conditionalFormatting sqref="W22">
    <cfRule type="cellIs" dxfId="3092" priority="52" operator="lessThan">
      <formula>$C$4</formula>
    </cfRule>
  </conditionalFormatting>
  <conditionalFormatting sqref="W23">
    <cfRule type="cellIs" dxfId="3091" priority="53" operator="lessThan">
      <formula>$C$4</formula>
    </cfRule>
  </conditionalFormatting>
  <conditionalFormatting sqref="W24">
    <cfRule type="cellIs" dxfId="3090" priority="54" operator="lessThan">
      <formula>$C$4</formula>
    </cfRule>
  </conditionalFormatting>
  <conditionalFormatting sqref="W25">
    <cfRule type="cellIs" dxfId="3089" priority="55" operator="lessThan">
      <formula>$C$4</formula>
    </cfRule>
  </conditionalFormatting>
  <conditionalFormatting sqref="W26">
    <cfRule type="cellIs" dxfId="3088" priority="56" operator="lessThan">
      <formula>$C$4</formula>
    </cfRule>
  </conditionalFormatting>
  <conditionalFormatting sqref="W27">
    <cfRule type="cellIs" dxfId="3087" priority="57" operator="lessThan">
      <formula>$C$4</formula>
    </cfRule>
  </conditionalFormatting>
  <conditionalFormatting sqref="W28">
    <cfRule type="cellIs" dxfId="3086" priority="58" operator="lessThan">
      <formula>$C$4</formula>
    </cfRule>
  </conditionalFormatting>
  <conditionalFormatting sqref="W29">
    <cfRule type="cellIs" dxfId="3085" priority="59" operator="lessThan">
      <formula>$C$4</formula>
    </cfRule>
  </conditionalFormatting>
  <conditionalFormatting sqref="W30">
    <cfRule type="cellIs" dxfId="3084" priority="60" operator="lessThan">
      <formula>$C$4</formula>
    </cfRule>
  </conditionalFormatting>
  <conditionalFormatting sqref="W31">
    <cfRule type="cellIs" dxfId="3083" priority="61" operator="lessThan">
      <formula>$C$4</formula>
    </cfRule>
  </conditionalFormatting>
  <conditionalFormatting sqref="W32">
    <cfRule type="cellIs" dxfId="3082" priority="62" operator="lessThan">
      <formula>$C$4</formula>
    </cfRule>
  </conditionalFormatting>
  <conditionalFormatting sqref="W33">
    <cfRule type="cellIs" dxfId="3081" priority="63" operator="lessThan">
      <formula>$C$4</formula>
    </cfRule>
  </conditionalFormatting>
  <conditionalFormatting sqref="W34">
    <cfRule type="cellIs" dxfId="3080" priority="64" operator="lessThan">
      <formula>$C$4</formula>
    </cfRule>
  </conditionalFormatting>
  <conditionalFormatting sqref="W35">
    <cfRule type="cellIs" dxfId="3079" priority="65" operator="lessThan">
      <formula>$C$4</formula>
    </cfRule>
  </conditionalFormatting>
  <conditionalFormatting sqref="W36">
    <cfRule type="cellIs" dxfId="3078" priority="66" operator="lessThan">
      <formula>$C$4</formula>
    </cfRule>
  </conditionalFormatting>
  <conditionalFormatting sqref="W37">
    <cfRule type="cellIs" dxfId="3077" priority="67" operator="lessThan">
      <formula>$C$4</formula>
    </cfRule>
  </conditionalFormatting>
  <conditionalFormatting sqref="W38">
    <cfRule type="cellIs" dxfId="3076" priority="68" operator="lessThan">
      <formula>$C$4</formula>
    </cfRule>
  </conditionalFormatting>
  <conditionalFormatting sqref="W39">
    <cfRule type="cellIs" dxfId="3075" priority="69" operator="lessThan">
      <formula>$C$4</formula>
    </cfRule>
  </conditionalFormatting>
  <conditionalFormatting sqref="W40">
    <cfRule type="cellIs" dxfId="3074" priority="70" operator="lessThan">
      <formula>$C$4</formula>
    </cfRule>
  </conditionalFormatting>
  <conditionalFormatting sqref="W41">
    <cfRule type="cellIs" dxfId="3073" priority="71" operator="lessThan">
      <formula>$C$4</formula>
    </cfRule>
  </conditionalFormatting>
  <conditionalFormatting sqref="W42">
    <cfRule type="cellIs" dxfId="3072" priority="72" operator="lessThan">
      <formula>$C$4</formula>
    </cfRule>
  </conditionalFormatting>
  <conditionalFormatting sqref="W43">
    <cfRule type="cellIs" dxfId="3071" priority="73" operator="lessThan">
      <formula>$C$4</formula>
    </cfRule>
  </conditionalFormatting>
  <conditionalFormatting sqref="W44">
    <cfRule type="cellIs" dxfId="3070" priority="74" operator="lessThan">
      <formula>$C$4</formula>
    </cfRule>
  </conditionalFormatting>
  <conditionalFormatting sqref="W45">
    <cfRule type="cellIs" dxfId="3069" priority="75" operator="lessThan">
      <formula>$C$4</formula>
    </cfRule>
  </conditionalFormatting>
  <conditionalFormatting sqref="W46">
    <cfRule type="cellIs" dxfId="3068" priority="76" operator="lessThan">
      <formula>$C$4</formula>
    </cfRule>
  </conditionalFormatting>
  <conditionalFormatting sqref="W47">
    <cfRule type="cellIs" dxfId="3067" priority="77" operator="lessThan">
      <formula>$C$4</formula>
    </cfRule>
  </conditionalFormatting>
  <conditionalFormatting sqref="W48">
    <cfRule type="cellIs" dxfId="3066" priority="78" operator="lessThan">
      <formula>$C$4</formula>
    </cfRule>
  </conditionalFormatting>
  <conditionalFormatting sqref="W49">
    <cfRule type="cellIs" dxfId="3065" priority="79" operator="lessThan">
      <formula>$C$4</formula>
    </cfRule>
  </conditionalFormatting>
  <conditionalFormatting sqref="W50">
    <cfRule type="cellIs" dxfId="3064" priority="80" operator="lessThan">
      <formula>$C$4</formula>
    </cfRule>
  </conditionalFormatting>
  <conditionalFormatting sqref="Z11">
    <cfRule type="cellIs" dxfId="3063" priority="81" operator="lessThan">
      <formula>$C$4</formula>
    </cfRule>
  </conditionalFormatting>
  <conditionalFormatting sqref="Z12">
    <cfRule type="cellIs" dxfId="3062" priority="82" operator="lessThan">
      <formula>$C$4</formula>
    </cfRule>
  </conditionalFormatting>
  <conditionalFormatting sqref="Z13">
    <cfRule type="cellIs" dxfId="3061" priority="83" operator="lessThan">
      <formula>$C$4</formula>
    </cfRule>
  </conditionalFormatting>
  <conditionalFormatting sqref="Z14">
    <cfRule type="cellIs" dxfId="3060" priority="84" operator="lessThan">
      <formula>$C$4</formula>
    </cfRule>
  </conditionalFormatting>
  <conditionalFormatting sqref="Z15">
    <cfRule type="cellIs" dxfId="3059" priority="85" operator="lessThan">
      <formula>$C$4</formula>
    </cfRule>
  </conditionalFormatting>
  <conditionalFormatting sqref="Z16">
    <cfRule type="cellIs" dxfId="3058" priority="86" operator="lessThan">
      <formula>$C$4</formula>
    </cfRule>
  </conditionalFormatting>
  <conditionalFormatting sqref="Z17">
    <cfRule type="cellIs" dxfId="3057" priority="87" operator="lessThan">
      <formula>$C$4</formula>
    </cfRule>
  </conditionalFormatting>
  <conditionalFormatting sqref="Z18">
    <cfRule type="cellIs" dxfId="3056" priority="88" operator="lessThan">
      <formula>$C$4</formula>
    </cfRule>
  </conditionalFormatting>
  <conditionalFormatting sqref="Z19">
    <cfRule type="cellIs" dxfId="3055" priority="89" operator="lessThan">
      <formula>$C$4</formula>
    </cfRule>
  </conditionalFormatting>
  <conditionalFormatting sqref="Z20">
    <cfRule type="cellIs" dxfId="3054" priority="90" operator="lessThan">
      <formula>$C$4</formula>
    </cfRule>
  </conditionalFormatting>
  <conditionalFormatting sqref="Z21">
    <cfRule type="cellIs" dxfId="3053" priority="91" operator="lessThan">
      <formula>$C$4</formula>
    </cfRule>
  </conditionalFormatting>
  <conditionalFormatting sqref="Z22">
    <cfRule type="cellIs" dxfId="3052" priority="92" operator="lessThan">
      <formula>$C$4</formula>
    </cfRule>
  </conditionalFormatting>
  <conditionalFormatting sqref="Z23">
    <cfRule type="cellIs" dxfId="3051" priority="93" operator="lessThan">
      <formula>$C$4</formula>
    </cfRule>
  </conditionalFormatting>
  <conditionalFormatting sqref="Z24">
    <cfRule type="cellIs" dxfId="3050" priority="94" operator="lessThan">
      <formula>$C$4</formula>
    </cfRule>
  </conditionalFormatting>
  <conditionalFormatting sqref="Z25">
    <cfRule type="cellIs" dxfId="3049" priority="95" operator="lessThan">
      <formula>$C$4</formula>
    </cfRule>
  </conditionalFormatting>
  <conditionalFormatting sqref="Z26">
    <cfRule type="cellIs" dxfId="3048" priority="96" operator="lessThan">
      <formula>$C$4</formula>
    </cfRule>
  </conditionalFormatting>
  <conditionalFormatting sqref="Z27">
    <cfRule type="cellIs" dxfId="3047" priority="97" operator="lessThan">
      <formula>$C$4</formula>
    </cfRule>
  </conditionalFormatting>
  <conditionalFormatting sqref="Z28">
    <cfRule type="cellIs" dxfId="3046" priority="98" operator="lessThan">
      <formula>$C$4</formula>
    </cfRule>
  </conditionalFormatting>
  <conditionalFormatting sqref="Z29">
    <cfRule type="cellIs" dxfId="3045" priority="99" operator="lessThan">
      <formula>$C$4</formula>
    </cfRule>
  </conditionalFormatting>
  <conditionalFormatting sqref="Z30">
    <cfRule type="cellIs" dxfId="3044" priority="100" operator="lessThan">
      <formula>$C$4</formula>
    </cfRule>
  </conditionalFormatting>
  <conditionalFormatting sqref="Z31">
    <cfRule type="cellIs" dxfId="3043" priority="101" operator="lessThan">
      <formula>$C$4</formula>
    </cfRule>
  </conditionalFormatting>
  <conditionalFormatting sqref="Z32">
    <cfRule type="cellIs" dxfId="3042" priority="102" operator="lessThan">
      <formula>$C$4</formula>
    </cfRule>
  </conditionalFormatting>
  <conditionalFormatting sqref="Z33">
    <cfRule type="cellIs" dxfId="3041" priority="103" operator="lessThan">
      <formula>$C$4</formula>
    </cfRule>
  </conditionalFormatting>
  <conditionalFormatting sqref="Z34">
    <cfRule type="cellIs" dxfId="3040" priority="104" operator="lessThan">
      <formula>$C$4</formula>
    </cfRule>
  </conditionalFormatting>
  <conditionalFormatting sqref="Z35">
    <cfRule type="cellIs" dxfId="3039" priority="105" operator="lessThan">
      <formula>$C$4</formula>
    </cfRule>
  </conditionalFormatting>
  <conditionalFormatting sqref="Z36">
    <cfRule type="cellIs" dxfId="3038" priority="106" operator="lessThan">
      <formula>$C$4</formula>
    </cfRule>
  </conditionalFormatting>
  <conditionalFormatting sqref="Z37">
    <cfRule type="cellIs" dxfId="3037" priority="107" operator="lessThan">
      <formula>$C$4</formula>
    </cfRule>
  </conditionalFormatting>
  <conditionalFormatting sqref="Z38">
    <cfRule type="cellIs" dxfId="3036" priority="108" operator="lessThan">
      <formula>$C$4</formula>
    </cfRule>
  </conditionalFormatting>
  <conditionalFormatting sqref="Z39">
    <cfRule type="cellIs" dxfId="3035" priority="109" operator="lessThan">
      <formula>$C$4</formula>
    </cfRule>
  </conditionalFormatting>
  <conditionalFormatting sqref="Z40">
    <cfRule type="cellIs" dxfId="3034" priority="110" operator="lessThan">
      <formula>$C$4</formula>
    </cfRule>
  </conditionalFormatting>
  <conditionalFormatting sqref="Z41">
    <cfRule type="cellIs" dxfId="3033" priority="111" operator="lessThan">
      <formula>$C$4</formula>
    </cfRule>
  </conditionalFormatting>
  <conditionalFormatting sqref="Z42">
    <cfRule type="cellIs" dxfId="3032" priority="112" operator="lessThan">
      <formula>$C$4</formula>
    </cfRule>
  </conditionalFormatting>
  <conditionalFormatting sqref="Z43">
    <cfRule type="cellIs" dxfId="3031" priority="113" operator="lessThan">
      <formula>$C$4</formula>
    </cfRule>
  </conditionalFormatting>
  <conditionalFormatting sqref="Z44">
    <cfRule type="cellIs" dxfId="3030" priority="114" operator="lessThan">
      <formula>$C$4</formula>
    </cfRule>
  </conditionalFormatting>
  <conditionalFormatting sqref="Z45">
    <cfRule type="cellIs" dxfId="3029" priority="115" operator="lessThan">
      <formula>$C$4</formula>
    </cfRule>
  </conditionalFormatting>
  <conditionalFormatting sqref="Z46">
    <cfRule type="cellIs" dxfId="3028" priority="116" operator="lessThan">
      <formula>$C$4</formula>
    </cfRule>
  </conditionalFormatting>
  <conditionalFormatting sqref="Z47">
    <cfRule type="cellIs" dxfId="3027" priority="117" operator="lessThan">
      <formula>$C$4</formula>
    </cfRule>
  </conditionalFormatting>
  <conditionalFormatting sqref="Z48">
    <cfRule type="cellIs" dxfId="3026" priority="118" operator="lessThan">
      <formula>$C$4</formula>
    </cfRule>
  </conditionalFormatting>
  <conditionalFormatting sqref="Z49">
    <cfRule type="cellIs" dxfId="3025" priority="119" operator="lessThan">
      <formula>$C$4</formula>
    </cfRule>
  </conditionalFormatting>
  <conditionalFormatting sqref="Z50">
    <cfRule type="cellIs" dxfId="3024" priority="120" operator="lessThan">
      <formula>$C$4</formula>
    </cfRule>
  </conditionalFormatting>
  <conditionalFormatting sqref="AC11">
    <cfRule type="cellIs" dxfId="3023" priority="121" operator="lessThan">
      <formula>$C$4</formula>
    </cfRule>
  </conditionalFormatting>
  <conditionalFormatting sqref="AC12">
    <cfRule type="cellIs" dxfId="3022" priority="122" operator="lessThan">
      <formula>$C$4</formula>
    </cfRule>
  </conditionalFormatting>
  <conditionalFormatting sqref="AC13">
    <cfRule type="cellIs" dxfId="3021" priority="123" operator="lessThan">
      <formula>$C$4</formula>
    </cfRule>
  </conditionalFormatting>
  <conditionalFormatting sqref="AC14">
    <cfRule type="cellIs" dxfId="3020" priority="124" operator="lessThan">
      <formula>$C$4</formula>
    </cfRule>
  </conditionalFormatting>
  <conditionalFormatting sqref="AC15">
    <cfRule type="cellIs" dxfId="3019" priority="125" operator="lessThan">
      <formula>$C$4</formula>
    </cfRule>
  </conditionalFormatting>
  <conditionalFormatting sqref="AC16">
    <cfRule type="cellIs" dxfId="3018" priority="126" operator="lessThan">
      <formula>$C$4</formula>
    </cfRule>
  </conditionalFormatting>
  <conditionalFormatting sqref="AC17">
    <cfRule type="cellIs" dxfId="3017" priority="127" operator="lessThan">
      <formula>$C$4</formula>
    </cfRule>
  </conditionalFormatting>
  <conditionalFormatting sqref="AC18">
    <cfRule type="cellIs" dxfId="3016" priority="128" operator="lessThan">
      <formula>$C$4</formula>
    </cfRule>
  </conditionalFormatting>
  <conditionalFormatting sqref="AC19">
    <cfRule type="cellIs" dxfId="3015" priority="129" operator="lessThan">
      <formula>$C$4</formula>
    </cfRule>
  </conditionalFormatting>
  <conditionalFormatting sqref="AC20">
    <cfRule type="cellIs" dxfId="3014" priority="130" operator="lessThan">
      <formula>$C$4</formula>
    </cfRule>
  </conditionalFormatting>
  <conditionalFormatting sqref="AC21">
    <cfRule type="cellIs" dxfId="3013" priority="131" operator="lessThan">
      <formula>$C$4</formula>
    </cfRule>
  </conditionalFormatting>
  <conditionalFormatting sqref="AC22">
    <cfRule type="cellIs" dxfId="3012" priority="132" operator="lessThan">
      <formula>$C$4</formula>
    </cfRule>
  </conditionalFormatting>
  <conditionalFormatting sqref="AC23">
    <cfRule type="cellIs" dxfId="3011" priority="133" operator="lessThan">
      <formula>$C$4</formula>
    </cfRule>
  </conditionalFormatting>
  <conditionalFormatting sqref="AC24">
    <cfRule type="cellIs" dxfId="3010" priority="134" operator="lessThan">
      <formula>$C$4</formula>
    </cfRule>
  </conditionalFormatting>
  <conditionalFormatting sqref="AC25">
    <cfRule type="cellIs" dxfId="3009" priority="135" operator="lessThan">
      <formula>$C$4</formula>
    </cfRule>
  </conditionalFormatting>
  <conditionalFormatting sqref="AC26">
    <cfRule type="cellIs" dxfId="3008" priority="136" operator="lessThan">
      <formula>$C$4</formula>
    </cfRule>
  </conditionalFormatting>
  <conditionalFormatting sqref="AC27">
    <cfRule type="cellIs" dxfId="3007" priority="137" operator="lessThan">
      <formula>$C$4</formula>
    </cfRule>
  </conditionalFormatting>
  <conditionalFormatting sqref="AC28">
    <cfRule type="cellIs" dxfId="3006" priority="138" operator="lessThan">
      <formula>$C$4</formula>
    </cfRule>
  </conditionalFormatting>
  <conditionalFormatting sqref="AC29">
    <cfRule type="cellIs" dxfId="3005" priority="139" operator="lessThan">
      <formula>$C$4</formula>
    </cfRule>
  </conditionalFormatting>
  <conditionalFormatting sqref="AC30">
    <cfRule type="cellIs" dxfId="3004" priority="140" operator="lessThan">
      <formula>$C$4</formula>
    </cfRule>
  </conditionalFormatting>
  <conditionalFormatting sqref="AC31">
    <cfRule type="cellIs" dxfId="3003" priority="141" operator="lessThan">
      <formula>$C$4</formula>
    </cfRule>
  </conditionalFormatting>
  <conditionalFormatting sqref="AC32">
    <cfRule type="cellIs" dxfId="3002" priority="142" operator="lessThan">
      <formula>$C$4</formula>
    </cfRule>
  </conditionalFormatting>
  <conditionalFormatting sqref="AC33">
    <cfRule type="cellIs" dxfId="3001" priority="143" operator="lessThan">
      <formula>$C$4</formula>
    </cfRule>
  </conditionalFormatting>
  <conditionalFormatting sqref="AC34">
    <cfRule type="cellIs" dxfId="3000" priority="144" operator="lessThan">
      <formula>$C$4</formula>
    </cfRule>
  </conditionalFormatting>
  <conditionalFormatting sqref="AC35">
    <cfRule type="cellIs" dxfId="2999" priority="145" operator="lessThan">
      <formula>$C$4</formula>
    </cfRule>
  </conditionalFormatting>
  <conditionalFormatting sqref="AC36">
    <cfRule type="cellIs" dxfId="2998" priority="146" operator="lessThan">
      <formula>$C$4</formula>
    </cfRule>
  </conditionalFormatting>
  <conditionalFormatting sqref="AC37">
    <cfRule type="cellIs" dxfId="2997" priority="147" operator="lessThan">
      <formula>$C$4</formula>
    </cfRule>
  </conditionalFormatting>
  <conditionalFormatting sqref="AC38">
    <cfRule type="cellIs" dxfId="2996" priority="148" operator="lessThan">
      <formula>$C$4</formula>
    </cfRule>
  </conditionalFormatting>
  <conditionalFormatting sqref="AC39">
    <cfRule type="cellIs" dxfId="2995" priority="149" operator="lessThan">
      <formula>$C$4</formula>
    </cfRule>
  </conditionalFormatting>
  <conditionalFormatting sqref="AC40">
    <cfRule type="cellIs" dxfId="2994" priority="150" operator="lessThan">
      <formula>$C$4</formula>
    </cfRule>
  </conditionalFormatting>
  <conditionalFormatting sqref="AC41">
    <cfRule type="cellIs" dxfId="2993" priority="151" operator="lessThan">
      <formula>$C$4</formula>
    </cfRule>
  </conditionalFormatting>
  <conditionalFormatting sqref="AC42">
    <cfRule type="cellIs" dxfId="2992" priority="152" operator="lessThan">
      <formula>$C$4</formula>
    </cfRule>
  </conditionalFormatting>
  <conditionalFormatting sqref="AC43">
    <cfRule type="cellIs" dxfId="2991" priority="153" operator="lessThan">
      <formula>$C$4</formula>
    </cfRule>
  </conditionalFormatting>
  <conditionalFormatting sqref="AC44">
    <cfRule type="cellIs" dxfId="2990" priority="154" operator="lessThan">
      <formula>$C$4</formula>
    </cfRule>
  </conditionalFormatting>
  <conditionalFormatting sqref="AC45">
    <cfRule type="cellIs" dxfId="2989" priority="155" operator="lessThan">
      <formula>$C$4</formula>
    </cfRule>
  </conditionalFormatting>
  <conditionalFormatting sqref="AC46">
    <cfRule type="cellIs" dxfId="2988" priority="156" operator="lessThan">
      <formula>$C$4</formula>
    </cfRule>
  </conditionalFormatting>
  <conditionalFormatting sqref="AC47">
    <cfRule type="cellIs" dxfId="2987" priority="157" operator="lessThan">
      <formula>$C$4</formula>
    </cfRule>
  </conditionalFormatting>
  <conditionalFormatting sqref="AC48">
    <cfRule type="cellIs" dxfId="2986" priority="158" operator="lessThan">
      <formula>$C$4</formula>
    </cfRule>
  </conditionalFormatting>
  <conditionalFormatting sqref="AC49">
    <cfRule type="cellIs" dxfId="2985" priority="159" operator="lessThan">
      <formula>$C$4</formula>
    </cfRule>
  </conditionalFormatting>
  <conditionalFormatting sqref="AC50">
    <cfRule type="cellIs" dxfId="2984" priority="160" operator="lessThan">
      <formula>$C$4</formula>
    </cfRule>
  </conditionalFormatting>
  <conditionalFormatting sqref="AF11">
    <cfRule type="cellIs" dxfId="2983" priority="161" operator="lessThan">
      <formula>$C$4</formula>
    </cfRule>
  </conditionalFormatting>
  <conditionalFormatting sqref="AF12">
    <cfRule type="cellIs" dxfId="2982" priority="162" operator="lessThan">
      <formula>$C$4</formula>
    </cfRule>
  </conditionalFormatting>
  <conditionalFormatting sqref="AF13">
    <cfRule type="cellIs" dxfId="2981" priority="163" operator="lessThan">
      <formula>$C$4</formula>
    </cfRule>
  </conditionalFormatting>
  <conditionalFormatting sqref="AF14">
    <cfRule type="cellIs" dxfId="2980" priority="164" operator="lessThan">
      <formula>$C$4</formula>
    </cfRule>
  </conditionalFormatting>
  <conditionalFormatting sqref="AF15">
    <cfRule type="cellIs" dxfId="2979" priority="165" operator="lessThan">
      <formula>$C$4</formula>
    </cfRule>
  </conditionalFormatting>
  <conditionalFormatting sqref="AF16">
    <cfRule type="cellIs" dxfId="2978" priority="166" operator="lessThan">
      <formula>$C$4</formula>
    </cfRule>
  </conditionalFormatting>
  <conditionalFormatting sqref="AF17">
    <cfRule type="cellIs" dxfId="2977" priority="167" operator="lessThan">
      <formula>$C$4</formula>
    </cfRule>
  </conditionalFormatting>
  <conditionalFormatting sqref="AF18">
    <cfRule type="cellIs" dxfId="2976" priority="168" operator="lessThan">
      <formula>$C$4</formula>
    </cfRule>
  </conditionalFormatting>
  <conditionalFormatting sqref="AF19">
    <cfRule type="cellIs" dxfId="2975" priority="169" operator="lessThan">
      <formula>$C$4</formula>
    </cfRule>
  </conditionalFormatting>
  <conditionalFormatting sqref="AF20">
    <cfRule type="cellIs" dxfId="2974" priority="170" operator="lessThan">
      <formula>$C$4</formula>
    </cfRule>
  </conditionalFormatting>
  <conditionalFormatting sqref="AF21">
    <cfRule type="cellIs" dxfId="2973" priority="171" operator="lessThan">
      <formula>$C$4</formula>
    </cfRule>
  </conditionalFormatting>
  <conditionalFormatting sqref="AF22">
    <cfRule type="cellIs" dxfId="2972" priority="172" operator="lessThan">
      <formula>$C$4</formula>
    </cfRule>
  </conditionalFormatting>
  <conditionalFormatting sqref="AF23">
    <cfRule type="cellIs" dxfId="2971" priority="173" operator="lessThan">
      <formula>$C$4</formula>
    </cfRule>
  </conditionalFormatting>
  <conditionalFormatting sqref="AF24">
    <cfRule type="cellIs" dxfId="2970" priority="174" operator="lessThan">
      <formula>$C$4</formula>
    </cfRule>
  </conditionalFormatting>
  <conditionalFormatting sqref="AF25">
    <cfRule type="cellIs" dxfId="2969" priority="175" operator="lessThan">
      <formula>$C$4</formula>
    </cfRule>
  </conditionalFormatting>
  <conditionalFormatting sqref="AF26">
    <cfRule type="cellIs" dxfId="2968" priority="176" operator="lessThan">
      <formula>$C$4</formula>
    </cfRule>
  </conditionalFormatting>
  <conditionalFormatting sqref="AF27">
    <cfRule type="cellIs" dxfId="2967" priority="177" operator="lessThan">
      <formula>$C$4</formula>
    </cfRule>
  </conditionalFormatting>
  <conditionalFormatting sqref="AF28">
    <cfRule type="cellIs" dxfId="2966" priority="178" operator="lessThan">
      <formula>$C$4</formula>
    </cfRule>
  </conditionalFormatting>
  <conditionalFormatting sqref="AF29">
    <cfRule type="cellIs" dxfId="2965" priority="179" operator="lessThan">
      <formula>$C$4</formula>
    </cfRule>
  </conditionalFormatting>
  <conditionalFormatting sqref="AF30">
    <cfRule type="cellIs" dxfId="2964" priority="180" operator="lessThan">
      <formula>$C$4</formula>
    </cfRule>
  </conditionalFormatting>
  <conditionalFormatting sqref="AF31">
    <cfRule type="cellIs" dxfId="2963" priority="181" operator="lessThan">
      <formula>$C$4</formula>
    </cfRule>
  </conditionalFormatting>
  <conditionalFormatting sqref="AF32">
    <cfRule type="cellIs" dxfId="2962" priority="182" operator="lessThan">
      <formula>$C$4</formula>
    </cfRule>
  </conditionalFormatting>
  <conditionalFormatting sqref="AF33">
    <cfRule type="cellIs" dxfId="2961" priority="183" operator="lessThan">
      <formula>$C$4</formula>
    </cfRule>
  </conditionalFormatting>
  <conditionalFormatting sqref="AF34">
    <cfRule type="cellIs" dxfId="2960" priority="184" operator="lessThan">
      <formula>$C$4</formula>
    </cfRule>
  </conditionalFormatting>
  <conditionalFormatting sqref="AF35">
    <cfRule type="cellIs" dxfId="2959" priority="185" operator="lessThan">
      <formula>$C$4</formula>
    </cfRule>
  </conditionalFormatting>
  <conditionalFormatting sqref="AF36">
    <cfRule type="cellIs" dxfId="2958" priority="186" operator="lessThan">
      <formula>$C$4</formula>
    </cfRule>
  </conditionalFormatting>
  <conditionalFormatting sqref="AF37">
    <cfRule type="cellIs" dxfId="2957" priority="187" operator="lessThan">
      <formula>$C$4</formula>
    </cfRule>
  </conditionalFormatting>
  <conditionalFormatting sqref="AF38">
    <cfRule type="cellIs" dxfId="2956" priority="188" operator="lessThan">
      <formula>$C$4</formula>
    </cfRule>
  </conditionalFormatting>
  <conditionalFormatting sqref="AF39">
    <cfRule type="cellIs" dxfId="2955" priority="189" operator="lessThan">
      <formula>$C$4</formula>
    </cfRule>
  </conditionalFormatting>
  <conditionalFormatting sqref="AF40">
    <cfRule type="cellIs" dxfId="2954" priority="190" operator="lessThan">
      <formula>$C$4</formula>
    </cfRule>
  </conditionalFormatting>
  <conditionalFormatting sqref="AF41">
    <cfRule type="cellIs" dxfId="2953" priority="191" operator="lessThan">
      <formula>$C$4</formula>
    </cfRule>
  </conditionalFormatting>
  <conditionalFormatting sqref="AF42">
    <cfRule type="cellIs" dxfId="2952" priority="192" operator="lessThan">
      <formula>$C$4</formula>
    </cfRule>
  </conditionalFormatting>
  <conditionalFormatting sqref="AF43">
    <cfRule type="cellIs" dxfId="2951" priority="193" operator="lessThan">
      <formula>$C$4</formula>
    </cfRule>
  </conditionalFormatting>
  <conditionalFormatting sqref="AF44">
    <cfRule type="cellIs" dxfId="2950" priority="194" operator="lessThan">
      <formula>$C$4</formula>
    </cfRule>
  </conditionalFormatting>
  <conditionalFormatting sqref="AF45">
    <cfRule type="cellIs" dxfId="2949" priority="195" operator="lessThan">
      <formula>$C$4</formula>
    </cfRule>
  </conditionalFormatting>
  <conditionalFormatting sqref="AF46">
    <cfRule type="cellIs" dxfId="2948" priority="196" operator="lessThan">
      <formula>$C$4</formula>
    </cfRule>
  </conditionalFormatting>
  <conditionalFormatting sqref="AF47">
    <cfRule type="cellIs" dxfId="2947" priority="197" operator="lessThan">
      <formula>$C$4</formula>
    </cfRule>
  </conditionalFormatting>
  <conditionalFormatting sqref="AF48">
    <cfRule type="cellIs" dxfId="2946" priority="198" operator="lessThan">
      <formula>$C$4</formula>
    </cfRule>
  </conditionalFormatting>
  <conditionalFormatting sqref="AF49">
    <cfRule type="cellIs" dxfId="2945" priority="199" operator="lessThan">
      <formula>$C$4</formula>
    </cfRule>
  </conditionalFormatting>
  <conditionalFormatting sqref="AF50">
    <cfRule type="cellIs" dxfId="2944" priority="200" operator="lessThan">
      <formula>$C$4</formula>
    </cfRule>
  </conditionalFormatting>
  <conditionalFormatting sqref="AL11">
    <cfRule type="cellIs" dxfId="2943" priority="201" operator="lessThan">
      <formula>$C$4</formula>
    </cfRule>
  </conditionalFormatting>
  <conditionalFormatting sqref="AL12">
    <cfRule type="cellIs" dxfId="2942" priority="202" operator="lessThan">
      <formula>$C$4</formula>
    </cfRule>
  </conditionalFormatting>
  <conditionalFormatting sqref="AL13">
    <cfRule type="cellIs" dxfId="2941" priority="203" operator="lessThan">
      <formula>$C$4</formula>
    </cfRule>
  </conditionalFormatting>
  <conditionalFormatting sqref="AL14">
    <cfRule type="cellIs" dxfId="2940" priority="204" operator="lessThan">
      <formula>$C$4</formula>
    </cfRule>
  </conditionalFormatting>
  <conditionalFormatting sqref="AL15">
    <cfRule type="cellIs" dxfId="2939" priority="205" operator="lessThan">
      <formula>$C$4</formula>
    </cfRule>
  </conditionalFormatting>
  <conditionalFormatting sqref="AL16">
    <cfRule type="cellIs" dxfId="2938" priority="206" operator="lessThan">
      <formula>$C$4</formula>
    </cfRule>
  </conditionalFormatting>
  <conditionalFormatting sqref="AL17">
    <cfRule type="cellIs" dxfId="2937" priority="207" operator="lessThan">
      <formula>$C$4</formula>
    </cfRule>
  </conditionalFormatting>
  <conditionalFormatting sqref="AL18">
    <cfRule type="cellIs" dxfId="2936" priority="208" operator="lessThan">
      <formula>$C$4</formula>
    </cfRule>
  </conditionalFormatting>
  <conditionalFormatting sqref="AL19">
    <cfRule type="cellIs" dxfId="2935" priority="209" operator="lessThan">
      <formula>$C$4</formula>
    </cfRule>
  </conditionalFormatting>
  <conditionalFormatting sqref="AL20">
    <cfRule type="cellIs" dxfId="2934" priority="210" operator="lessThan">
      <formula>$C$4</formula>
    </cfRule>
  </conditionalFormatting>
  <conditionalFormatting sqref="AL21">
    <cfRule type="cellIs" dxfId="2933" priority="211" operator="lessThan">
      <formula>$C$4</formula>
    </cfRule>
  </conditionalFormatting>
  <conditionalFormatting sqref="AL22">
    <cfRule type="cellIs" dxfId="2932" priority="212" operator="lessThan">
      <formula>$C$4</formula>
    </cfRule>
  </conditionalFormatting>
  <conditionalFormatting sqref="AL23">
    <cfRule type="cellIs" dxfId="2931" priority="213" operator="lessThan">
      <formula>$C$4</formula>
    </cfRule>
  </conditionalFormatting>
  <conditionalFormatting sqref="AL24">
    <cfRule type="cellIs" dxfId="2930" priority="214" operator="lessThan">
      <formula>$C$4</formula>
    </cfRule>
  </conditionalFormatting>
  <conditionalFormatting sqref="AL25">
    <cfRule type="cellIs" dxfId="2929" priority="215" operator="lessThan">
      <formula>$C$4</formula>
    </cfRule>
  </conditionalFormatting>
  <conditionalFormatting sqref="AL26">
    <cfRule type="cellIs" dxfId="2928" priority="216" operator="lessThan">
      <formula>$C$4</formula>
    </cfRule>
  </conditionalFormatting>
  <conditionalFormatting sqref="AL27">
    <cfRule type="cellIs" dxfId="2927" priority="217" operator="lessThan">
      <formula>$C$4</formula>
    </cfRule>
  </conditionalFormatting>
  <conditionalFormatting sqref="AL28">
    <cfRule type="cellIs" dxfId="2926" priority="218" operator="lessThan">
      <formula>$C$4</formula>
    </cfRule>
  </conditionalFormatting>
  <conditionalFormatting sqref="AL29">
    <cfRule type="cellIs" dxfId="2925" priority="219" operator="lessThan">
      <formula>$C$4</formula>
    </cfRule>
  </conditionalFormatting>
  <conditionalFormatting sqref="AL30">
    <cfRule type="cellIs" dxfId="2924" priority="220" operator="lessThan">
      <formula>$C$4</formula>
    </cfRule>
  </conditionalFormatting>
  <conditionalFormatting sqref="AL31">
    <cfRule type="cellIs" dxfId="2923" priority="221" operator="lessThan">
      <formula>$C$4</formula>
    </cfRule>
  </conditionalFormatting>
  <conditionalFormatting sqref="AL32">
    <cfRule type="cellIs" dxfId="2922" priority="222" operator="lessThan">
      <formula>$C$4</formula>
    </cfRule>
  </conditionalFormatting>
  <conditionalFormatting sqref="AL33">
    <cfRule type="cellIs" dxfId="2921" priority="223" operator="lessThan">
      <formula>$C$4</formula>
    </cfRule>
  </conditionalFormatting>
  <conditionalFormatting sqref="AL34">
    <cfRule type="cellIs" dxfId="2920" priority="224" operator="lessThan">
      <formula>$C$4</formula>
    </cfRule>
  </conditionalFormatting>
  <conditionalFormatting sqref="AL35">
    <cfRule type="cellIs" dxfId="2919" priority="225" operator="lessThan">
      <formula>$C$4</formula>
    </cfRule>
  </conditionalFormatting>
  <conditionalFormatting sqref="AL36">
    <cfRule type="cellIs" dxfId="2918" priority="226" operator="lessThan">
      <formula>$C$4</formula>
    </cfRule>
  </conditionalFormatting>
  <conditionalFormatting sqref="AL37">
    <cfRule type="cellIs" dxfId="2917" priority="227" operator="lessThan">
      <formula>$C$4</formula>
    </cfRule>
  </conditionalFormatting>
  <conditionalFormatting sqref="AL38">
    <cfRule type="cellIs" dxfId="2916" priority="228" operator="lessThan">
      <formula>$C$4</formula>
    </cfRule>
  </conditionalFormatting>
  <conditionalFormatting sqref="AL39">
    <cfRule type="cellIs" dxfId="2915" priority="229" operator="lessThan">
      <formula>$C$4</formula>
    </cfRule>
  </conditionalFormatting>
  <conditionalFormatting sqref="AL40">
    <cfRule type="cellIs" dxfId="2914" priority="230" operator="lessThan">
      <formula>$C$4</formula>
    </cfRule>
  </conditionalFormatting>
  <conditionalFormatting sqref="AL41">
    <cfRule type="cellIs" dxfId="2913" priority="231" operator="lessThan">
      <formula>$C$4</formula>
    </cfRule>
  </conditionalFormatting>
  <conditionalFormatting sqref="AL42">
    <cfRule type="cellIs" dxfId="2912" priority="232" operator="lessThan">
      <formula>$C$4</formula>
    </cfRule>
  </conditionalFormatting>
  <conditionalFormatting sqref="AL43">
    <cfRule type="cellIs" dxfId="2911" priority="233" operator="lessThan">
      <formula>$C$4</formula>
    </cfRule>
  </conditionalFormatting>
  <conditionalFormatting sqref="AL44">
    <cfRule type="cellIs" dxfId="2910" priority="234" operator="lessThan">
      <formula>$C$4</formula>
    </cfRule>
  </conditionalFormatting>
  <conditionalFormatting sqref="AL45">
    <cfRule type="cellIs" dxfId="2909" priority="235" operator="lessThan">
      <formula>$C$4</formula>
    </cfRule>
  </conditionalFormatting>
  <conditionalFormatting sqref="AL46">
    <cfRule type="cellIs" dxfId="2908" priority="236" operator="lessThan">
      <formula>$C$4</formula>
    </cfRule>
  </conditionalFormatting>
  <conditionalFormatting sqref="AL47">
    <cfRule type="cellIs" dxfId="2907" priority="237" operator="lessThan">
      <formula>$C$4</formula>
    </cfRule>
  </conditionalFormatting>
  <conditionalFormatting sqref="AL48">
    <cfRule type="cellIs" dxfId="2906" priority="238" operator="lessThan">
      <formula>$C$4</formula>
    </cfRule>
  </conditionalFormatting>
  <conditionalFormatting sqref="AL49">
    <cfRule type="cellIs" dxfId="2905" priority="239" operator="lessThan">
      <formula>$C$4</formula>
    </cfRule>
  </conditionalFormatting>
  <conditionalFormatting sqref="AL50">
    <cfRule type="cellIs" dxfId="2904" priority="240" operator="lessThan">
      <formula>$C$4</formula>
    </cfRule>
  </conditionalFormatting>
  <conditionalFormatting sqref="AR11">
    <cfRule type="cellIs" dxfId="2903" priority="241" operator="lessThan">
      <formula>$C$4</formula>
    </cfRule>
  </conditionalFormatting>
  <conditionalFormatting sqref="AR12">
    <cfRule type="cellIs" dxfId="2902" priority="242" operator="lessThan">
      <formula>$C$4</formula>
    </cfRule>
  </conditionalFormatting>
  <conditionalFormatting sqref="AR13">
    <cfRule type="cellIs" dxfId="2901" priority="243" operator="lessThan">
      <formula>$C$4</formula>
    </cfRule>
  </conditionalFormatting>
  <conditionalFormatting sqref="AR14">
    <cfRule type="cellIs" dxfId="2900" priority="244" operator="lessThan">
      <formula>$C$4</formula>
    </cfRule>
  </conditionalFormatting>
  <conditionalFormatting sqref="AR15">
    <cfRule type="cellIs" dxfId="2899" priority="245" operator="lessThan">
      <formula>$C$4</formula>
    </cfRule>
  </conditionalFormatting>
  <conditionalFormatting sqref="AR16">
    <cfRule type="cellIs" dxfId="2898" priority="246" operator="lessThan">
      <formula>$C$4</formula>
    </cfRule>
  </conditionalFormatting>
  <conditionalFormatting sqref="AR17">
    <cfRule type="cellIs" dxfId="2897" priority="247" operator="lessThan">
      <formula>$C$4</formula>
    </cfRule>
  </conditionalFormatting>
  <conditionalFormatting sqref="AR18">
    <cfRule type="cellIs" dxfId="2896" priority="248" operator="lessThan">
      <formula>$C$4</formula>
    </cfRule>
  </conditionalFormatting>
  <conditionalFormatting sqref="AR19">
    <cfRule type="cellIs" dxfId="2895" priority="249" operator="lessThan">
      <formula>$C$4</formula>
    </cfRule>
  </conditionalFormatting>
  <conditionalFormatting sqref="AR20">
    <cfRule type="cellIs" dxfId="2894" priority="250" operator="lessThan">
      <formula>$C$4</formula>
    </cfRule>
  </conditionalFormatting>
  <conditionalFormatting sqref="AR21">
    <cfRule type="cellIs" dxfId="2893" priority="251" operator="lessThan">
      <formula>$C$4</formula>
    </cfRule>
  </conditionalFormatting>
  <conditionalFormatting sqref="AR22">
    <cfRule type="cellIs" dxfId="2892" priority="252" operator="lessThan">
      <formula>$C$4</formula>
    </cfRule>
  </conditionalFormatting>
  <conditionalFormatting sqref="AR23">
    <cfRule type="cellIs" dxfId="2891" priority="253" operator="lessThan">
      <formula>$C$4</formula>
    </cfRule>
  </conditionalFormatting>
  <conditionalFormatting sqref="AR24">
    <cfRule type="cellIs" dxfId="2890" priority="254" operator="lessThan">
      <formula>$C$4</formula>
    </cfRule>
  </conditionalFormatting>
  <conditionalFormatting sqref="AR25">
    <cfRule type="cellIs" dxfId="2889" priority="255" operator="lessThan">
      <formula>$C$4</formula>
    </cfRule>
  </conditionalFormatting>
  <conditionalFormatting sqref="AR26">
    <cfRule type="cellIs" dxfId="2888" priority="256" operator="lessThan">
      <formula>$C$4</formula>
    </cfRule>
  </conditionalFormatting>
  <conditionalFormatting sqref="AR27">
    <cfRule type="cellIs" dxfId="2887" priority="257" operator="lessThan">
      <formula>$C$4</formula>
    </cfRule>
  </conditionalFormatting>
  <conditionalFormatting sqref="AR28">
    <cfRule type="cellIs" dxfId="2886" priority="258" operator="lessThan">
      <formula>$C$4</formula>
    </cfRule>
  </conditionalFormatting>
  <conditionalFormatting sqref="AR29">
    <cfRule type="cellIs" dxfId="2885" priority="259" operator="lessThan">
      <formula>$C$4</formula>
    </cfRule>
  </conditionalFormatting>
  <conditionalFormatting sqref="AR30">
    <cfRule type="cellIs" dxfId="2884" priority="260" operator="lessThan">
      <formula>$C$4</formula>
    </cfRule>
  </conditionalFormatting>
  <conditionalFormatting sqref="AR31">
    <cfRule type="cellIs" dxfId="2883" priority="261" operator="lessThan">
      <formula>$C$4</formula>
    </cfRule>
  </conditionalFormatting>
  <conditionalFormatting sqref="AR32">
    <cfRule type="cellIs" dxfId="2882" priority="262" operator="lessThan">
      <formula>$C$4</formula>
    </cfRule>
  </conditionalFormatting>
  <conditionalFormatting sqref="AR33">
    <cfRule type="cellIs" dxfId="2881" priority="263" operator="lessThan">
      <formula>$C$4</formula>
    </cfRule>
  </conditionalFormatting>
  <conditionalFormatting sqref="AR34">
    <cfRule type="cellIs" dxfId="2880" priority="264" operator="lessThan">
      <formula>$C$4</formula>
    </cfRule>
  </conditionalFormatting>
  <conditionalFormatting sqref="AR35">
    <cfRule type="cellIs" dxfId="2879" priority="265" operator="lessThan">
      <formula>$C$4</formula>
    </cfRule>
  </conditionalFormatting>
  <conditionalFormatting sqref="AR36">
    <cfRule type="cellIs" dxfId="2878" priority="266" operator="lessThan">
      <formula>$C$4</formula>
    </cfRule>
  </conditionalFormatting>
  <conditionalFormatting sqref="AR37">
    <cfRule type="cellIs" dxfId="2877" priority="267" operator="lessThan">
      <formula>$C$4</formula>
    </cfRule>
  </conditionalFormatting>
  <conditionalFormatting sqref="AR38">
    <cfRule type="cellIs" dxfId="2876" priority="268" operator="lessThan">
      <formula>$C$4</formula>
    </cfRule>
  </conditionalFormatting>
  <conditionalFormatting sqref="AR39">
    <cfRule type="cellIs" dxfId="2875" priority="269" operator="lessThan">
      <formula>$C$4</formula>
    </cfRule>
  </conditionalFormatting>
  <conditionalFormatting sqref="AR40">
    <cfRule type="cellIs" dxfId="2874" priority="270" operator="lessThan">
      <formula>$C$4</formula>
    </cfRule>
  </conditionalFormatting>
  <conditionalFormatting sqref="AR41">
    <cfRule type="cellIs" dxfId="2873" priority="271" operator="lessThan">
      <formula>$C$4</formula>
    </cfRule>
  </conditionalFormatting>
  <conditionalFormatting sqref="AR42">
    <cfRule type="cellIs" dxfId="2872" priority="272" operator="lessThan">
      <formula>$C$4</formula>
    </cfRule>
  </conditionalFormatting>
  <conditionalFormatting sqref="AR43">
    <cfRule type="cellIs" dxfId="2871" priority="273" operator="lessThan">
      <formula>$C$4</formula>
    </cfRule>
  </conditionalFormatting>
  <conditionalFormatting sqref="AR44">
    <cfRule type="cellIs" dxfId="2870" priority="274" operator="lessThan">
      <formula>$C$4</formula>
    </cfRule>
  </conditionalFormatting>
  <conditionalFormatting sqref="AR45">
    <cfRule type="cellIs" dxfId="2869" priority="275" operator="lessThan">
      <formula>$C$4</formula>
    </cfRule>
  </conditionalFormatting>
  <conditionalFormatting sqref="AR46">
    <cfRule type="cellIs" dxfId="2868" priority="276" operator="lessThan">
      <formula>$C$4</formula>
    </cfRule>
  </conditionalFormatting>
  <conditionalFormatting sqref="AR47">
    <cfRule type="cellIs" dxfId="2867" priority="277" operator="lessThan">
      <formula>$C$4</formula>
    </cfRule>
  </conditionalFormatting>
  <conditionalFormatting sqref="AR48">
    <cfRule type="cellIs" dxfId="2866" priority="278" operator="lessThan">
      <formula>$C$4</formula>
    </cfRule>
  </conditionalFormatting>
  <conditionalFormatting sqref="AR49">
    <cfRule type="cellIs" dxfId="2865" priority="279" operator="lessThan">
      <formula>$C$4</formula>
    </cfRule>
  </conditionalFormatting>
  <conditionalFormatting sqref="AR50">
    <cfRule type="cellIs" dxfId="2864" priority="280" operator="lessThan">
      <formula>$C$4</formula>
    </cfRule>
  </conditionalFormatting>
  <conditionalFormatting sqref="AY11">
    <cfRule type="cellIs" dxfId="2863" priority="281" operator="lessThan">
      <formula>$C$4</formula>
    </cfRule>
  </conditionalFormatting>
  <conditionalFormatting sqref="AY12">
    <cfRule type="cellIs" dxfId="2862" priority="282" operator="lessThan">
      <formula>$C$4</formula>
    </cfRule>
  </conditionalFormatting>
  <conditionalFormatting sqref="AY13">
    <cfRule type="cellIs" dxfId="2861" priority="283" operator="lessThan">
      <formula>$C$4</formula>
    </cfRule>
  </conditionalFormatting>
  <conditionalFormatting sqref="AY14">
    <cfRule type="cellIs" dxfId="2860" priority="284" operator="lessThan">
      <formula>$C$4</formula>
    </cfRule>
  </conditionalFormatting>
  <conditionalFormatting sqref="AY15">
    <cfRule type="cellIs" dxfId="2859" priority="285" operator="lessThan">
      <formula>$C$4</formula>
    </cfRule>
  </conditionalFormatting>
  <conditionalFormatting sqref="AY16">
    <cfRule type="cellIs" dxfId="2858" priority="286" operator="lessThan">
      <formula>$C$4</formula>
    </cfRule>
  </conditionalFormatting>
  <conditionalFormatting sqref="AY17">
    <cfRule type="cellIs" dxfId="2857" priority="287" operator="lessThan">
      <formula>$C$4</formula>
    </cfRule>
  </conditionalFormatting>
  <conditionalFormatting sqref="AY18">
    <cfRule type="cellIs" dxfId="2856" priority="288" operator="lessThan">
      <formula>$C$4</formula>
    </cfRule>
  </conditionalFormatting>
  <conditionalFormatting sqref="AY19">
    <cfRule type="cellIs" dxfId="2855" priority="289" operator="lessThan">
      <formula>$C$4</formula>
    </cfRule>
  </conditionalFormatting>
  <conditionalFormatting sqref="AY20">
    <cfRule type="cellIs" dxfId="2854" priority="290" operator="lessThan">
      <formula>$C$4</formula>
    </cfRule>
  </conditionalFormatting>
  <conditionalFormatting sqref="AY21">
    <cfRule type="cellIs" dxfId="2853" priority="291" operator="lessThan">
      <formula>$C$4</formula>
    </cfRule>
  </conditionalFormatting>
  <conditionalFormatting sqref="AY22">
    <cfRule type="cellIs" dxfId="2852" priority="292" operator="lessThan">
      <formula>$C$4</formula>
    </cfRule>
  </conditionalFormatting>
  <conditionalFormatting sqref="AY23">
    <cfRule type="cellIs" dxfId="2851" priority="293" operator="lessThan">
      <formula>$C$4</formula>
    </cfRule>
  </conditionalFormatting>
  <conditionalFormatting sqref="AY24">
    <cfRule type="cellIs" dxfId="2850" priority="294" operator="lessThan">
      <formula>$C$4</formula>
    </cfRule>
  </conditionalFormatting>
  <conditionalFormatting sqref="AY25">
    <cfRule type="cellIs" dxfId="2849" priority="295" operator="lessThan">
      <formula>$C$4</formula>
    </cfRule>
  </conditionalFormatting>
  <conditionalFormatting sqref="AY26">
    <cfRule type="cellIs" dxfId="2848" priority="296" operator="lessThan">
      <formula>$C$4</formula>
    </cfRule>
  </conditionalFormatting>
  <conditionalFormatting sqref="AY27">
    <cfRule type="cellIs" dxfId="2847" priority="297" operator="lessThan">
      <formula>$C$4</formula>
    </cfRule>
  </conditionalFormatting>
  <conditionalFormatting sqref="AY28">
    <cfRule type="cellIs" dxfId="2846" priority="298" operator="lessThan">
      <formula>$C$4</formula>
    </cfRule>
  </conditionalFormatting>
  <conditionalFormatting sqref="AY29">
    <cfRule type="cellIs" dxfId="2845" priority="299" operator="lessThan">
      <formula>$C$4</formula>
    </cfRule>
  </conditionalFormatting>
  <conditionalFormatting sqref="AY30">
    <cfRule type="cellIs" dxfId="2844" priority="300" operator="lessThan">
      <formula>$C$4</formula>
    </cfRule>
  </conditionalFormatting>
  <conditionalFormatting sqref="AY31">
    <cfRule type="cellIs" dxfId="2843" priority="301" operator="lessThan">
      <formula>$C$4</formula>
    </cfRule>
  </conditionalFormatting>
  <conditionalFormatting sqref="AY32">
    <cfRule type="cellIs" dxfId="2842" priority="302" operator="lessThan">
      <formula>$C$4</formula>
    </cfRule>
  </conditionalFormatting>
  <conditionalFormatting sqref="AY33">
    <cfRule type="cellIs" dxfId="2841" priority="303" operator="lessThan">
      <formula>$C$4</formula>
    </cfRule>
  </conditionalFormatting>
  <conditionalFormatting sqref="AY34">
    <cfRule type="cellIs" dxfId="2840" priority="304" operator="lessThan">
      <formula>$C$4</formula>
    </cfRule>
  </conditionalFormatting>
  <conditionalFormatting sqref="AY35">
    <cfRule type="cellIs" dxfId="2839" priority="305" operator="lessThan">
      <formula>$C$4</formula>
    </cfRule>
  </conditionalFormatting>
  <conditionalFormatting sqref="AY36">
    <cfRule type="cellIs" dxfId="2838" priority="306" operator="lessThan">
      <formula>$C$4</formula>
    </cfRule>
  </conditionalFormatting>
  <conditionalFormatting sqref="AY37">
    <cfRule type="cellIs" dxfId="2837" priority="307" operator="lessThan">
      <formula>$C$4</formula>
    </cfRule>
  </conditionalFormatting>
  <conditionalFormatting sqref="AY38">
    <cfRule type="cellIs" dxfId="2836" priority="308" operator="lessThan">
      <formula>$C$4</formula>
    </cfRule>
  </conditionalFormatting>
  <conditionalFormatting sqref="AY39">
    <cfRule type="cellIs" dxfId="2835" priority="309" operator="lessThan">
      <formula>$C$4</formula>
    </cfRule>
  </conditionalFormatting>
  <conditionalFormatting sqref="AY40">
    <cfRule type="cellIs" dxfId="2834" priority="310" operator="lessThan">
      <formula>$C$4</formula>
    </cfRule>
  </conditionalFormatting>
  <conditionalFormatting sqref="AY41">
    <cfRule type="cellIs" dxfId="2833" priority="311" operator="lessThan">
      <formula>$C$4</formula>
    </cfRule>
  </conditionalFormatting>
  <conditionalFormatting sqref="AY42">
    <cfRule type="cellIs" dxfId="2832" priority="312" operator="lessThan">
      <formula>$C$4</formula>
    </cfRule>
  </conditionalFormatting>
  <conditionalFormatting sqref="AY43">
    <cfRule type="cellIs" dxfId="2831" priority="313" operator="lessThan">
      <formula>$C$4</formula>
    </cfRule>
  </conditionalFormatting>
  <conditionalFormatting sqref="AY44">
    <cfRule type="cellIs" dxfId="2830" priority="314" operator="lessThan">
      <formula>$C$4</formula>
    </cfRule>
  </conditionalFormatting>
  <conditionalFormatting sqref="AY45">
    <cfRule type="cellIs" dxfId="2829" priority="315" operator="lessThan">
      <formula>$C$4</formula>
    </cfRule>
  </conditionalFormatting>
  <conditionalFormatting sqref="AY46">
    <cfRule type="cellIs" dxfId="2828" priority="316" operator="lessThan">
      <formula>$C$4</formula>
    </cfRule>
  </conditionalFormatting>
  <conditionalFormatting sqref="AY47">
    <cfRule type="cellIs" dxfId="2827" priority="317" operator="lessThan">
      <formula>$C$4</formula>
    </cfRule>
  </conditionalFormatting>
  <conditionalFormatting sqref="AY48">
    <cfRule type="cellIs" dxfId="2826" priority="318" operator="lessThan">
      <formula>$C$4</formula>
    </cfRule>
  </conditionalFormatting>
  <conditionalFormatting sqref="AY49">
    <cfRule type="cellIs" dxfId="2825" priority="319" operator="lessThan">
      <formula>$C$4</formula>
    </cfRule>
  </conditionalFormatting>
  <conditionalFormatting sqref="AY50">
    <cfRule type="cellIs" dxfId="2824" priority="320" operator="lessThan">
      <formula>$C$4</formula>
    </cfRule>
  </conditionalFormatting>
  <conditionalFormatting sqref="G11">
    <cfRule type="cellIs" dxfId="2823" priority="321" operator="lessThan">
      <formula>$C$4</formula>
    </cfRule>
  </conditionalFormatting>
  <conditionalFormatting sqref="G12">
    <cfRule type="cellIs" dxfId="2822" priority="322" operator="lessThan">
      <formula>$C$4</formula>
    </cfRule>
  </conditionalFormatting>
  <conditionalFormatting sqref="G13">
    <cfRule type="cellIs" dxfId="2821" priority="323" operator="lessThan">
      <formula>$C$4</formula>
    </cfRule>
  </conditionalFormatting>
  <conditionalFormatting sqref="G14">
    <cfRule type="cellIs" dxfId="2820" priority="324" operator="lessThan">
      <formula>$C$4</formula>
    </cfRule>
  </conditionalFormatting>
  <conditionalFormatting sqref="G15">
    <cfRule type="cellIs" dxfId="2819" priority="325" operator="lessThan">
      <formula>$C$4</formula>
    </cfRule>
  </conditionalFormatting>
  <conditionalFormatting sqref="G16">
    <cfRule type="cellIs" dxfId="2818" priority="326" operator="lessThan">
      <formula>$C$4</formula>
    </cfRule>
  </conditionalFormatting>
  <conditionalFormatting sqref="G17">
    <cfRule type="cellIs" dxfId="2817" priority="327" operator="lessThan">
      <formula>$C$4</formula>
    </cfRule>
  </conditionalFormatting>
  <conditionalFormatting sqref="G18">
    <cfRule type="cellIs" dxfId="2816" priority="328" operator="lessThan">
      <formula>$C$4</formula>
    </cfRule>
  </conditionalFormatting>
  <conditionalFormatting sqref="G19">
    <cfRule type="cellIs" dxfId="2815" priority="329" operator="lessThan">
      <formula>$C$4</formula>
    </cfRule>
  </conditionalFormatting>
  <conditionalFormatting sqref="G20">
    <cfRule type="cellIs" dxfId="2814" priority="330" operator="lessThan">
      <formula>$C$4</formula>
    </cfRule>
  </conditionalFormatting>
  <conditionalFormatting sqref="G21">
    <cfRule type="cellIs" dxfId="2813" priority="331" operator="lessThan">
      <formula>$C$4</formula>
    </cfRule>
  </conditionalFormatting>
  <conditionalFormatting sqref="G22">
    <cfRule type="cellIs" dxfId="2812" priority="332" operator="lessThan">
      <formula>$C$4</formula>
    </cfRule>
  </conditionalFormatting>
  <conditionalFormatting sqref="G23">
    <cfRule type="cellIs" dxfId="2811" priority="333" operator="lessThan">
      <formula>$C$4</formula>
    </cfRule>
  </conditionalFormatting>
  <conditionalFormatting sqref="G24">
    <cfRule type="cellIs" dxfId="2810" priority="334" operator="lessThan">
      <formula>$C$4</formula>
    </cfRule>
  </conditionalFormatting>
  <conditionalFormatting sqref="G25">
    <cfRule type="cellIs" dxfId="2809" priority="335" operator="lessThan">
      <formula>$C$4</formula>
    </cfRule>
  </conditionalFormatting>
  <conditionalFormatting sqref="G26">
    <cfRule type="cellIs" dxfId="2808" priority="336" operator="lessThan">
      <formula>$C$4</formula>
    </cfRule>
  </conditionalFormatting>
  <conditionalFormatting sqref="G27">
    <cfRule type="cellIs" dxfId="2807" priority="337" operator="lessThan">
      <formula>$C$4</formula>
    </cfRule>
  </conditionalFormatting>
  <conditionalFormatting sqref="G28">
    <cfRule type="cellIs" dxfId="2806" priority="338" operator="lessThan">
      <formula>$C$4</formula>
    </cfRule>
  </conditionalFormatting>
  <conditionalFormatting sqref="G29">
    <cfRule type="cellIs" dxfId="2805" priority="339" operator="lessThan">
      <formula>$C$4</formula>
    </cfRule>
  </conditionalFormatting>
  <conditionalFormatting sqref="G30">
    <cfRule type="cellIs" dxfId="2804" priority="340" operator="lessThan">
      <formula>$C$4</formula>
    </cfRule>
  </conditionalFormatting>
  <conditionalFormatting sqref="G31">
    <cfRule type="cellIs" dxfId="2803" priority="341" operator="lessThan">
      <formula>$C$4</formula>
    </cfRule>
  </conditionalFormatting>
  <conditionalFormatting sqref="G32">
    <cfRule type="cellIs" dxfId="2802" priority="342" operator="lessThan">
      <formula>$C$4</formula>
    </cfRule>
  </conditionalFormatting>
  <conditionalFormatting sqref="G33">
    <cfRule type="cellIs" dxfId="2801" priority="343" operator="lessThan">
      <formula>$C$4</formula>
    </cfRule>
  </conditionalFormatting>
  <conditionalFormatting sqref="G34">
    <cfRule type="cellIs" dxfId="2800" priority="344" operator="lessThan">
      <formula>$C$4</formula>
    </cfRule>
  </conditionalFormatting>
  <conditionalFormatting sqref="G35">
    <cfRule type="cellIs" dxfId="2799" priority="345" operator="lessThan">
      <formula>$C$4</formula>
    </cfRule>
  </conditionalFormatting>
  <conditionalFormatting sqref="G36">
    <cfRule type="cellIs" dxfId="2798" priority="346" operator="lessThan">
      <formula>$C$4</formula>
    </cfRule>
  </conditionalFormatting>
  <conditionalFormatting sqref="G37">
    <cfRule type="cellIs" dxfId="2797" priority="347" operator="lessThan">
      <formula>$C$4</formula>
    </cfRule>
  </conditionalFormatting>
  <conditionalFormatting sqref="G38">
    <cfRule type="cellIs" dxfId="2796" priority="348" operator="lessThan">
      <formula>$C$4</formula>
    </cfRule>
  </conditionalFormatting>
  <conditionalFormatting sqref="G39">
    <cfRule type="cellIs" dxfId="2795" priority="349" operator="lessThan">
      <formula>$C$4</formula>
    </cfRule>
  </conditionalFormatting>
  <conditionalFormatting sqref="G40">
    <cfRule type="cellIs" dxfId="2794" priority="350" operator="lessThan">
      <formula>$C$4</formula>
    </cfRule>
  </conditionalFormatting>
  <conditionalFormatting sqref="G41">
    <cfRule type="cellIs" dxfId="2793" priority="351" operator="lessThan">
      <formula>$C$4</formula>
    </cfRule>
  </conditionalFormatting>
  <conditionalFormatting sqref="G42">
    <cfRule type="cellIs" dxfId="2792" priority="352" operator="lessThan">
      <formula>$C$4</formula>
    </cfRule>
  </conditionalFormatting>
  <conditionalFormatting sqref="G43">
    <cfRule type="cellIs" dxfId="2791" priority="353" operator="lessThan">
      <formula>$C$4</formula>
    </cfRule>
  </conditionalFormatting>
  <conditionalFormatting sqref="G44">
    <cfRule type="cellIs" dxfId="2790" priority="354" operator="lessThan">
      <formula>$C$4</formula>
    </cfRule>
  </conditionalFormatting>
  <conditionalFormatting sqref="G45">
    <cfRule type="cellIs" dxfId="2789" priority="355" operator="lessThan">
      <formula>$C$4</formula>
    </cfRule>
  </conditionalFormatting>
  <conditionalFormatting sqref="G46">
    <cfRule type="cellIs" dxfId="2788" priority="356" operator="lessThan">
      <formula>$C$4</formula>
    </cfRule>
  </conditionalFormatting>
  <conditionalFormatting sqref="G47">
    <cfRule type="cellIs" dxfId="2787" priority="357" operator="lessThan">
      <formula>$C$4</formula>
    </cfRule>
  </conditionalFormatting>
  <conditionalFormatting sqref="G48">
    <cfRule type="cellIs" dxfId="2786" priority="358" operator="lessThan">
      <formula>$C$4</formula>
    </cfRule>
  </conditionalFormatting>
  <conditionalFormatting sqref="G49">
    <cfRule type="cellIs" dxfId="2785" priority="359" operator="lessThan">
      <formula>$C$4</formula>
    </cfRule>
  </conditionalFormatting>
  <conditionalFormatting sqref="G50">
    <cfRule type="cellIs" dxfId="2784" priority="360" operator="lessThan">
      <formula>$C$4</formula>
    </cfRule>
  </conditionalFormatting>
  <conditionalFormatting sqref="H11">
    <cfRule type="cellIs" dxfId="2783" priority="361" operator="lessThan">
      <formula>$C$4</formula>
    </cfRule>
  </conditionalFormatting>
  <conditionalFormatting sqref="H12">
    <cfRule type="cellIs" dxfId="2782" priority="362" operator="lessThan">
      <formula>$C$4</formula>
    </cfRule>
  </conditionalFormatting>
  <conditionalFormatting sqref="H13">
    <cfRule type="cellIs" dxfId="2781" priority="363" operator="lessThan">
      <formula>$C$4</formula>
    </cfRule>
  </conditionalFormatting>
  <conditionalFormatting sqref="H14">
    <cfRule type="cellIs" dxfId="2780" priority="364" operator="lessThan">
      <formula>$C$4</formula>
    </cfRule>
  </conditionalFormatting>
  <conditionalFormatting sqref="H15">
    <cfRule type="cellIs" dxfId="2779" priority="365" operator="lessThan">
      <formula>$C$4</formula>
    </cfRule>
  </conditionalFormatting>
  <conditionalFormatting sqref="H16">
    <cfRule type="cellIs" dxfId="2778" priority="366" operator="lessThan">
      <formula>$C$4</formula>
    </cfRule>
  </conditionalFormatting>
  <conditionalFormatting sqref="H17">
    <cfRule type="cellIs" dxfId="2777" priority="367" operator="lessThan">
      <formula>$C$4</formula>
    </cfRule>
  </conditionalFormatting>
  <conditionalFormatting sqref="H18">
    <cfRule type="cellIs" dxfId="2776" priority="368" operator="lessThan">
      <formula>$C$4</formula>
    </cfRule>
  </conditionalFormatting>
  <conditionalFormatting sqref="H19">
    <cfRule type="cellIs" dxfId="2775" priority="369" operator="lessThan">
      <formula>$C$4</formula>
    </cfRule>
  </conditionalFormatting>
  <conditionalFormatting sqref="H20">
    <cfRule type="cellIs" dxfId="2774" priority="370" operator="lessThan">
      <formula>$C$4</formula>
    </cfRule>
  </conditionalFormatting>
  <conditionalFormatting sqref="H21">
    <cfRule type="cellIs" dxfId="2773" priority="371" operator="lessThan">
      <formula>$C$4</formula>
    </cfRule>
  </conditionalFormatting>
  <conditionalFormatting sqref="H22">
    <cfRule type="cellIs" dxfId="2772" priority="372" operator="lessThan">
      <formula>$C$4</formula>
    </cfRule>
  </conditionalFormatting>
  <conditionalFormatting sqref="H23">
    <cfRule type="cellIs" dxfId="2771" priority="373" operator="lessThan">
      <formula>$C$4</formula>
    </cfRule>
  </conditionalFormatting>
  <conditionalFormatting sqref="H24">
    <cfRule type="cellIs" dxfId="2770" priority="374" operator="lessThan">
      <formula>$C$4</formula>
    </cfRule>
  </conditionalFormatting>
  <conditionalFormatting sqref="H25">
    <cfRule type="cellIs" dxfId="2769" priority="375" operator="lessThan">
      <formula>$C$4</formula>
    </cfRule>
  </conditionalFormatting>
  <conditionalFormatting sqref="H26">
    <cfRule type="cellIs" dxfId="2768" priority="376" operator="lessThan">
      <formula>$C$4</formula>
    </cfRule>
  </conditionalFormatting>
  <conditionalFormatting sqref="H27">
    <cfRule type="cellIs" dxfId="2767" priority="377" operator="lessThan">
      <formula>$C$4</formula>
    </cfRule>
  </conditionalFormatting>
  <conditionalFormatting sqref="H28">
    <cfRule type="cellIs" dxfId="2766" priority="378" operator="lessThan">
      <formula>$C$4</formula>
    </cfRule>
  </conditionalFormatting>
  <conditionalFormatting sqref="H29">
    <cfRule type="cellIs" dxfId="2765" priority="379" operator="lessThan">
      <formula>$C$4</formula>
    </cfRule>
  </conditionalFormatting>
  <conditionalFormatting sqref="H30">
    <cfRule type="cellIs" dxfId="2764" priority="380" operator="lessThan">
      <formula>$C$4</formula>
    </cfRule>
  </conditionalFormatting>
  <conditionalFormatting sqref="H31">
    <cfRule type="cellIs" dxfId="2763" priority="381" operator="lessThan">
      <formula>$C$4</formula>
    </cfRule>
  </conditionalFormatting>
  <conditionalFormatting sqref="H32">
    <cfRule type="cellIs" dxfId="2762" priority="382" operator="lessThan">
      <formula>$C$4</formula>
    </cfRule>
  </conditionalFormatting>
  <conditionalFormatting sqref="H33">
    <cfRule type="cellIs" dxfId="2761" priority="383" operator="lessThan">
      <formula>$C$4</formula>
    </cfRule>
  </conditionalFormatting>
  <conditionalFormatting sqref="H34">
    <cfRule type="cellIs" dxfId="2760" priority="384" operator="lessThan">
      <formula>$C$4</formula>
    </cfRule>
  </conditionalFormatting>
  <conditionalFormatting sqref="H35">
    <cfRule type="cellIs" dxfId="2759" priority="385" operator="lessThan">
      <formula>$C$4</formula>
    </cfRule>
  </conditionalFormatting>
  <conditionalFormatting sqref="H36">
    <cfRule type="cellIs" dxfId="2758" priority="386" operator="lessThan">
      <formula>$C$4</formula>
    </cfRule>
  </conditionalFormatting>
  <conditionalFormatting sqref="H37">
    <cfRule type="cellIs" dxfId="2757" priority="387" operator="lessThan">
      <formula>$C$4</formula>
    </cfRule>
  </conditionalFormatting>
  <conditionalFormatting sqref="H38">
    <cfRule type="cellIs" dxfId="2756" priority="388" operator="lessThan">
      <formula>$C$4</formula>
    </cfRule>
  </conditionalFormatting>
  <conditionalFormatting sqref="H39">
    <cfRule type="cellIs" dxfId="2755" priority="389" operator="lessThan">
      <formula>$C$4</formula>
    </cfRule>
  </conditionalFormatting>
  <conditionalFormatting sqref="H40">
    <cfRule type="cellIs" dxfId="2754" priority="390" operator="lessThan">
      <formula>$C$4</formula>
    </cfRule>
  </conditionalFormatting>
  <conditionalFormatting sqref="H41">
    <cfRule type="cellIs" dxfId="2753" priority="391" operator="lessThan">
      <formula>$C$4</formula>
    </cfRule>
  </conditionalFormatting>
  <conditionalFormatting sqref="H42">
    <cfRule type="cellIs" dxfId="2752" priority="392" operator="lessThan">
      <formula>$C$4</formula>
    </cfRule>
  </conditionalFormatting>
  <conditionalFormatting sqref="H43">
    <cfRule type="cellIs" dxfId="2751" priority="393" operator="lessThan">
      <formula>$C$4</formula>
    </cfRule>
  </conditionalFormatting>
  <conditionalFormatting sqref="H44">
    <cfRule type="cellIs" dxfId="2750" priority="394" operator="lessThan">
      <formula>$C$4</formula>
    </cfRule>
  </conditionalFormatting>
  <conditionalFormatting sqref="H45">
    <cfRule type="cellIs" dxfId="2749" priority="395" operator="lessThan">
      <formula>$C$4</formula>
    </cfRule>
  </conditionalFormatting>
  <conditionalFormatting sqref="H46">
    <cfRule type="cellIs" dxfId="2748" priority="396" operator="lessThan">
      <formula>$C$4</formula>
    </cfRule>
  </conditionalFormatting>
  <conditionalFormatting sqref="H47">
    <cfRule type="cellIs" dxfId="2747" priority="397" operator="lessThan">
      <formula>$C$4</formula>
    </cfRule>
  </conditionalFormatting>
  <conditionalFormatting sqref="H48">
    <cfRule type="cellIs" dxfId="2746" priority="398" operator="lessThan">
      <formula>$C$4</formula>
    </cfRule>
  </conditionalFormatting>
  <conditionalFormatting sqref="H49">
    <cfRule type="cellIs" dxfId="2745" priority="399" operator="lessThan">
      <formula>$C$4</formula>
    </cfRule>
  </conditionalFormatting>
  <conditionalFormatting sqref="H50">
    <cfRule type="cellIs" dxfId="2744" priority="400" operator="lessThan">
      <formula>$C$4</formula>
    </cfRule>
  </conditionalFormatting>
  <conditionalFormatting sqref="I11">
    <cfRule type="cellIs" dxfId="2743" priority="401" operator="lessThan">
      <formula>$C$4</formula>
    </cfRule>
  </conditionalFormatting>
  <conditionalFormatting sqref="I12">
    <cfRule type="cellIs" dxfId="2742" priority="402" operator="lessThan">
      <formula>$C$4</formula>
    </cfRule>
  </conditionalFormatting>
  <conditionalFormatting sqref="I13">
    <cfRule type="cellIs" dxfId="2741" priority="403" operator="lessThan">
      <formula>$C$4</formula>
    </cfRule>
  </conditionalFormatting>
  <conditionalFormatting sqref="I14">
    <cfRule type="cellIs" dxfId="2740" priority="404" operator="lessThan">
      <formula>$C$4</formula>
    </cfRule>
  </conditionalFormatting>
  <conditionalFormatting sqref="I15">
    <cfRule type="cellIs" dxfId="2739" priority="405" operator="lessThan">
      <formula>$C$4</formula>
    </cfRule>
  </conditionalFormatting>
  <conditionalFormatting sqref="I16">
    <cfRule type="cellIs" dxfId="2738" priority="406" operator="lessThan">
      <formula>$C$4</formula>
    </cfRule>
  </conditionalFormatting>
  <conditionalFormatting sqref="I17">
    <cfRule type="cellIs" dxfId="2737" priority="407" operator="lessThan">
      <formula>$C$4</formula>
    </cfRule>
  </conditionalFormatting>
  <conditionalFormatting sqref="I18">
    <cfRule type="cellIs" dxfId="2736" priority="408" operator="lessThan">
      <formula>$C$4</formula>
    </cfRule>
  </conditionalFormatting>
  <conditionalFormatting sqref="I19">
    <cfRule type="cellIs" dxfId="2735" priority="409" operator="lessThan">
      <formula>$C$4</formula>
    </cfRule>
  </conditionalFormatting>
  <conditionalFormatting sqref="I20">
    <cfRule type="cellIs" dxfId="2734" priority="410" operator="lessThan">
      <formula>$C$4</formula>
    </cfRule>
  </conditionalFormatting>
  <conditionalFormatting sqref="I21">
    <cfRule type="cellIs" dxfId="2733" priority="411" operator="lessThan">
      <formula>$C$4</formula>
    </cfRule>
  </conditionalFormatting>
  <conditionalFormatting sqref="I22">
    <cfRule type="cellIs" dxfId="2732" priority="412" operator="lessThan">
      <formula>$C$4</formula>
    </cfRule>
  </conditionalFormatting>
  <conditionalFormatting sqref="I23">
    <cfRule type="cellIs" dxfId="2731" priority="413" operator="lessThan">
      <formula>$C$4</formula>
    </cfRule>
  </conditionalFormatting>
  <conditionalFormatting sqref="I24">
    <cfRule type="cellIs" dxfId="2730" priority="414" operator="lessThan">
      <formula>$C$4</formula>
    </cfRule>
  </conditionalFormatting>
  <conditionalFormatting sqref="I25">
    <cfRule type="cellIs" dxfId="2729" priority="415" operator="lessThan">
      <formula>$C$4</formula>
    </cfRule>
  </conditionalFormatting>
  <conditionalFormatting sqref="I26">
    <cfRule type="cellIs" dxfId="2728" priority="416" operator="lessThan">
      <formula>$C$4</formula>
    </cfRule>
  </conditionalFormatting>
  <conditionalFormatting sqref="I27">
    <cfRule type="cellIs" dxfId="2727" priority="417" operator="lessThan">
      <formula>$C$4</formula>
    </cfRule>
  </conditionalFormatting>
  <conditionalFormatting sqref="I28">
    <cfRule type="cellIs" dxfId="2726" priority="418" operator="lessThan">
      <formula>$C$4</formula>
    </cfRule>
  </conditionalFormatting>
  <conditionalFormatting sqref="I29">
    <cfRule type="cellIs" dxfId="2725" priority="419" operator="lessThan">
      <formula>$C$4</formula>
    </cfRule>
  </conditionalFormatting>
  <conditionalFormatting sqref="I30">
    <cfRule type="cellIs" dxfId="2724" priority="420" operator="lessThan">
      <formula>$C$4</formula>
    </cfRule>
  </conditionalFormatting>
  <conditionalFormatting sqref="I31">
    <cfRule type="cellIs" dxfId="2723" priority="421" operator="lessThan">
      <formula>$C$4</formula>
    </cfRule>
  </conditionalFormatting>
  <conditionalFormatting sqref="I32">
    <cfRule type="cellIs" dxfId="2722" priority="422" operator="lessThan">
      <formula>$C$4</formula>
    </cfRule>
  </conditionalFormatting>
  <conditionalFormatting sqref="I33">
    <cfRule type="cellIs" dxfId="2721" priority="423" operator="lessThan">
      <formula>$C$4</formula>
    </cfRule>
  </conditionalFormatting>
  <conditionalFormatting sqref="I34">
    <cfRule type="cellIs" dxfId="2720" priority="424" operator="lessThan">
      <formula>$C$4</formula>
    </cfRule>
  </conditionalFormatting>
  <conditionalFormatting sqref="I35">
    <cfRule type="cellIs" dxfId="2719" priority="425" operator="lessThan">
      <formula>$C$4</formula>
    </cfRule>
  </conditionalFormatting>
  <conditionalFormatting sqref="I36">
    <cfRule type="cellIs" dxfId="2718" priority="426" operator="lessThan">
      <formula>$C$4</formula>
    </cfRule>
  </conditionalFormatting>
  <conditionalFormatting sqref="I37">
    <cfRule type="cellIs" dxfId="2717" priority="427" operator="lessThan">
      <formula>$C$4</formula>
    </cfRule>
  </conditionalFormatting>
  <conditionalFormatting sqref="I38">
    <cfRule type="cellIs" dxfId="2716" priority="428" operator="lessThan">
      <formula>$C$4</formula>
    </cfRule>
  </conditionalFormatting>
  <conditionalFormatting sqref="I39">
    <cfRule type="cellIs" dxfId="2715" priority="429" operator="lessThan">
      <formula>$C$4</formula>
    </cfRule>
  </conditionalFormatting>
  <conditionalFormatting sqref="I40">
    <cfRule type="cellIs" dxfId="2714" priority="430" operator="lessThan">
      <formula>$C$4</formula>
    </cfRule>
  </conditionalFormatting>
  <conditionalFormatting sqref="I41">
    <cfRule type="cellIs" dxfId="2713" priority="431" operator="lessThan">
      <formula>$C$4</formula>
    </cfRule>
  </conditionalFormatting>
  <conditionalFormatting sqref="I42">
    <cfRule type="cellIs" dxfId="2712" priority="432" operator="lessThan">
      <formula>$C$4</formula>
    </cfRule>
  </conditionalFormatting>
  <conditionalFormatting sqref="I43">
    <cfRule type="cellIs" dxfId="2711" priority="433" operator="lessThan">
      <formula>$C$4</formula>
    </cfRule>
  </conditionalFormatting>
  <conditionalFormatting sqref="I44">
    <cfRule type="cellIs" dxfId="2710" priority="434" operator="lessThan">
      <formula>$C$4</formula>
    </cfRule>
  </conditionalFormatting>
  <conditionalFormatting sqref="I45">
    <cfRule type="cellIs" dxfId="2709" priority="435" operator="lessThan">
      <formula>$C$4</formula>
    </cfRule>
  </conditionalFormatting>
  <conditionalFormatting sqref="I46">
    <cfRule type="cellIs" dxfId="2708" priority="436" operator="lessThan">
      <formula>$C$4</formula>
    </cfRule>
  </conditionalFormatting>
  <conditionalFormatting sqref="I47">
    <cfRule type="cellIs" dxfId="2707" priority="437" operator="lessThan">
      <formula>$C$4</formula>
    </cfRule>
  </conditionalFormatting>
  <conditionalFormatting sqref="I48">
    <cfRule type="cellIs" dxfId="2706" priority="438" operator="lessThan">
      <formula>$C$4</formula>
    </cfRule>
  </conditionalFormatting>
  <conditionalFormatting sqref="I49">
    <cfRule type="cellIs" dxfId="2705" priority="439" operator="lessThan">
      <formula>$C$4</formula>
    </cfRule>
  </conditionalFormatting>
  <conditionalFormatting sqref="I50">
    <cfRule type="cellIs" dxfId="2704" priority="440" operator="lessThan">
      <formula>$C$4</formula>
    </cfRule>
  </conditionalFormatting>
  <conditionalFormatting sqref="I52">
    <cfRule type="cellIs" dxfId="2703" priority="441" operator="lessThan">
      <formula>$C$4</formula>
    </cfRule>
  </conditionalFormatting>
  <conditionalFormatting sqref="J11">
    <cfRule type="cellIs" dxfId="2702" priority="442" operator="lessThan">
      <formula>$C$4</formula>
    </cfRule>
  </conditionalFormatting>
  <conditionalFormatting sqref="J12">
    <cfRule type="cellIs" dxfId="2701" priority="443" operator="lessThan">
      <formula>$C$4</formula>
    </cfRule>
  </conditionalFormatting>
  <conditionalFormatting sqref="J13">
    <cfRule type="cellIs" dxfId="2700" priority="444" operator="lessThan">
      <formula>$C$4</formula>
    </cfRule>
  </conditionalFormatting>
  <conditionalFormatting sqref="J14">
    <cfRule type="cellIs" dxfId="2699" priority="445" operator="lessThan">
      <formula>$C$4</formula>
    </cfRule>
  </conditionalFormatting>
  <conditionalFormatting sqref="J15">
    <cfRule type="cellIs" dxfId="2698" priority="446" operator="lessThan">
      <formula>$C$4</formula>
    </cfRule>
  </conditionalFormatting>
  <conditionalFormatting sqref="J16">
    <cfRule type="cellIs" dxfId="2697" priority="447" operator="lessThan">
      <formula>$C$4</formula>
    </cfRule>
  </conditionalFormatting>
  <conditionalFormatting sqref="J17">
    <cfRule type="cellIs" dxfId="2696" priority="448" operator="lessThan">
      <formula>$C$4</formula>
    </cfRule>
  </conditionalFormatting>
  <conditionalFormatting sqref="J18">
    <cfRule type="cellIs" dxfId="2695" priority="449" operator="lessThan">
      <formula>$C$4</formula>
    </cfRule>
  </conditionalFormatting>
  <conditionalFormatting sqref="J19">
    <cfRule type="cellIs" dxfId="2694" priority="450" operator="lessThan">
      <formula>$C$4</formula>
    </cfRule>
  </conditionalFormatting>
  <conditionalFormatting sqref="J20">
    <cfRule type="cellIs" dxfId="2693" priority="451" operator="lessThan">
      <formula>$C$4</formula>
    </cfRule>
  </conditionalFormatting>
  <conditionalFormatting sqref="J21">
    <cfRule type="cellIs" dxfId="2692" priority="452" operator="lessThan">
      <formula>$C$4</formula>
    </cfRule>
  </conditionalFormatting>
  <conditionalFormatting sqref="J22">
    <cfRule type="cellIs" dxfId="2691" priority="453" operator="lessThan">
      <formula>$C$4</formula>
    </cfRule>
  </conditionalFormatting>
  <conditionalFormatting sqref="J23">
    <cfRule type="cellIs" dxfId="2690" priority="454" operator="lessThan">
      <formula>$C$4</formula>
    </cfRule>
  </conditionalFormatting>
  <conditionalFormatting sqref="J24">
    <cfRule type="cellIs" dxfId="2689" priority="455" operator="lessThan">
      <formula>$C$4</formula>
    </cfRule>
  </conditionalFormatting>
  <conditionalFormatting sqref="J25">
    <cfRule type="cellIs" dxfId="2688" priority="456" operator="lessThan">
      <formula>$C$4</formula>
    </cfRule>
  </conditionalFormatting>
  <conditionalFormatting sqref="J26">
    <cfRule type="cellIs" dxfId="2687" priority="457" operator="lessThan">
      <formula>$C$4</formula>
    </cfRule>
  </conditionalFormatting>
  <conditionalFormatting sqref="J27">
    <cfRule type="cellIs" dxfId="2686" priority="458" operator="lessThan">
      <formula>$C$4</formula>
    </cfRule>
  </conditionalFormatting>
  <conditionalFormatting sqref="J28">
    <cfRule type="cellIs" dxfId="2685" priority="459" operator="lessThan">
      <formula>$C$4</formula>
    </cfRule>
  </conditionalFormatting>
  <conditionalFormatting sqref="J29">
    <cfRule type="cellIs" dxfId="2684" priority="460" operator="lessThan">
      <formula>$C$4</formula>
    </cfRule>
  </conditionalFormatting>
  <conditionalFormatting sqref="J30">
    <cfRule type="cellIs" dxfId="2683" priority="461" operator="lessThan">
      <formula>$C$4</formula>
    </cfRule>
  </conditionalFormatting>
  <conditionalFormatting sqref="J31">
    <cfRule type="cellIs" dxfId="2682" priority="462" operator="lessThan">
      <formula>$C$4</formula>
    </cfRule>
  </conditionalFormatting>
  <conditionalFormatting sqref="J32">
    <cfRule type="cellIs" dxfId="2681" priority="463" operator="lessThan">
      <formula>$C$4</formula>
    </cfRule>
  </conditionalFormatting>
  <conditionalFormatting sqref="J33">
    <cfRule type="cellIs" dxfId="2680" priority="464" operator="lessThan">
      <formula>$C$4</formula>
    </cfRule>
  </conditionalFormatting>
  <conditionalFormatting sqref="J34">
    <cfRule type="cellIs" dxfId="2679" priority="465" operator="lessThan">
      <formula>$C$4</formula>
    </cfRule>
  </conditionalFormatting>
  <conditionalFormatting sqref="J35">
    <cfRule type="cellIs" dxfId="2678" priority="466" operator="lessThan">
      <formula>$C$4</formula>
    </cfRule>
  </conditionalFormatting>
  <conditionalFormatting sqref="J36">
    <cfRule type="cellIs" dxfId="2677" priority="467" operator="lessThan">
      <formula>$C$4</formula>
    </cfRule>
  </conditionalFormatting>
  <conditionalFormatting sqref="J37">
    <cfRule type="cellIs" dxfId="2676" priority="468" operator="lessThan">
      <formula>$C$4</formula>
    </cfRule>
  </conditionalFormatting>
  <conditionalFormatting sqref="J38">
    <cfRule type="cellIs" dxfId="2675" priority="469" operator="lessThan">
      <formula>$C$4</formula>
    </cfRule>
  </conditionalFormatting>
  <conditionalFormatting sqref="J39">
    <cfRule type="cellIs" dxfId="2674" priority="470" operator="lessThan">
      <formula>$C$4</formula>
    </cfRule>
  </conditionalFormatting>
  <conditionalFormatting sqref="J40">
    <cfRule type="cellIs" dxfId="2673" priority="471" operator="lessThan">
      <formula>$C$4</formula>
    </cfRule>
  </conditionalFormatting>
  <conditionalFormatting sqref="J41">
    <cfRule type="cellIs" dxfId="2672" priority="472" operator="lessThan">
      <formula>$C$4</formula>
    </cfRule>
  </conditionalFormatting>
  <conditionalFormatting sqref="J42">
    <cfRule type="cellIs" dxfId="2671" priority="473" operator="lessThan">
      <formula>$C$4</formula>
    </cfRule>
  </conditionalFormatting>
  <conditionalFormatting sqref="J43">
    <cfRule type="cellIs" dxfId="2670" priority="474" operator="lessThan">
      <formula>$C$4</formula>
    </cfRule>
  </conditionalFormatting>
  <conditionalFormatting sqref="J44">
    <cfRule type="cellIs" dxfId="2669" priority="475" operator="lessThan">
      <formula>$C$4</formula>
    </cfRule>
  </conditionalFormatting>
  <conditionalFormatting sqref="J45">
    <cfRule type="cellIs" dxfId="2668" priority="476" operator="lessThan">
      <formula>$C$4</formula>
    </cfRule>
  </conditionalFormatting>
  <conditionalFormatting sqref="J46">
    <cfRule type="cellIs" dxfId="2667" priority="477" operator="lessThan">
      <formula>$C$4</formula>
    </cfRule>
  </conditionalFormatting>
  <conditionalFormatting sqref="J47">
    <cfRule type="cellIs" dxfId="2666" priority="478" operator="lessThan">
      <formula>$C$4</formula>
    </cfRule>
  </conditionalFormatting>
  <conditionalFormatting sqref="J48">
    <cfRule type="cellIs" dxfId="2665" priority="479" operator="lessThan">
      <formula>$C$4</formula>
    </cfRule>
  </conditionalFormatting>
  <conditionalFormatting sqref="J49">
    <cfRule type="cellIs" dxfId="2664" priority="480" operator="lessThan">
      <formula>$C$4</formula>
    </cfRule>
  </conditionalFormatting>
  <conditionalFormatting sqref="J50">
    <cfRule type="cellIs" dxfId="2663" priority="481" operator="lessThan">
      <formula>$C$4</formula>
    </cfRule>
  </conditionalFormatting>
  <conditionalFormatting sqref="E11">
    <cfRule type="cellIs" dxfId="2662" priority="482" operator="lessThan">
      <formula>$C$4</formula>
    </cfRule>
  </conditionalFormatting>
  <conditionalFormatting sqref="E12">
    <cfRule type="cellIs" dxfId="2661" priority="483" operator="lessThan">
      <formula>$C$4</formula>
    </cfRule>
  </conditionalFormatting>
  <conditionalFormatting sqref="E13">
    <cfRule type="cellIs" dxfId="2660" priority="484" operator="lessThan">
      <formula>$C$4</formula>
    </cfRule>
  </conditionalFormatting>
  <conditionalFormatting sqref="E14">
    <cfRule type="cellIs" dxfId="2659" priority="485" operator="lessThan">
      <formula>$C$4</formula>
    </cfRule>
  </conditionalFormatting>
  <conditionalFormatting sqref="E15">
    <cfRule type="cellIs" dxfId="2658" priority="486" operator="lessThan">
      <formula>$C$4</formula>
    </cfRule>
  </conditionalFormatting>
  <conditionalFormatting sqref="E16">
    <cfRule type="cellIs" dxfId="2657" priority="487" operator="lessThan">
      <formula>$C$4</formula>
    </cfRule>
  </conditionalFormatting>
  <conditionalFormatting sqref="E17">
    <cfRule type="cellIs" dxfId="2656" priority="488" operator="lessThan">
      <formula>$C$4</formula>
    </cfRule>
  </conditionalFormatting>
  <conditionalFormatting sqref="E18">
    <cfRule type="cellIs" dxfId="2655" priority="489" operator="lessThan">
      <formula>$C$4</formula>
    </cfRule>
  </conditionalFormatting>
  <conditionalFormatting sqref="E19">
    <cfRule type="cellIs" dxfId="2654" priority="490" operator="lessThan">
      <formula>$C$4</formula>
    </cfRule>
  </conditionalFormatting>
  <conditionalFormatting sqref="E20">
    <cfRule type="cellIs" dxfId="2653" priority="491" operator="lessThan">
      <formula>$C$4</formula>
    </cfRule>
  </conditionalFormatting>
  <conditionalFormatting sqref="E21">
    <cfRule type="cellIs" dxfId="2652" priority="492" operator="lessThan">
      <formula>$C$4</formula>
    </cfRule>
  </conditionalFormatting>
  <conditionalFormatting sqref="E22">
    <cfRule type="cellIs" dxfId="2651" priority="493" operator="lessThan">
      <formula>$C$4</formula>
    </cfRule>
  </conditionalFormatting>
  <conditionalFormatting sqref="E23">
    <cfRule type="cellIs" dxfId="2650" priority="494" operator="lessThan">
      <formula>$C$4</formula>
    </cfRule>
  </conditionalFormatting>
  <conditionalFormatting sqref="E24">
    <cfRule type="cellIs" dxfId="2649" priority="495" operator="lessThan">
      <formula>$C$4</formula>
    </cfRule>
  </conditionalFormatting>
  <conditionalFormatting sqref="E25">
    <cfRule type="cellIs" dxfId="2648" priority="496" operator="lessThan">
      <formula>$C$4</formula>
    </cfRule>
  </conditionalFormatting>
  <conditionalFormatting sqref="E26">
    <cfRule type="cellIs" dxfId="2647" priority="497" operator="lessThan">
      <formula>$C$4</formula>
    </cfRule>
  </conditionalFormatting>
  <conditionalFormatting sqref="E27">
    <cfRule type="cellIs" dxfId="2646" priority="498" operator="lessThan">
      <formula>$C$4</formula>
    </cfRule>
  </conditionalFormatting>
  <conditionalFormatting sqref="E28">
    <cfRule type="cellIs" dxfId="2645" priority="499" operator="lessThan">
      <formula>$C$4</formula>
    </cfRule>
  </conditionalFormatting>
  <conditionalFormatting sqref="E29">
    <cfRule type="cellIs" dxfId="2644" priority="500" operator="lessThan">
      <formula>$C$4</formula>
    </cfRule>
  </conditionalFormatting>
  <conditionalFormatting sqref="E30">
    <cfRule type="cellIs" dxfId="2643" priority="501" operator="lessThan">
      <formula>$C$4</formula>
    </cfRule>
  </conditionalFormatting>
  <conditionalFormatting sqref="E31">
    <cfRule type="cellIs" dxfId="2642" priority="502" operator="lessThan">
      <formula>$C$4</formula>
    </cfRule>
  </conditionalFormatting>
  <conditionalFormatting sqref="E32">
    <cfRule type="cellIs" dxfId="2641" priority="503" operator="lessThan">
      <formula>$C$4</formula>
    </cfRule>
  </conditionalFormatting>
  <conditionalFormatting sqref="E33">
    <cfRule type="cellIs" dxfId="2640" priority="504" operator="lessThan">
      <formula>$C$4</formula>
    </cfRule>
  </conditionalFormatting>
  <conditionalFormatting sqref="E34">
    <cfRule type="cellIs" dxfId="2639" priority="505" operator="lessThan">
      <formula>$C$4</formula>
    </cfRule>
  </conditionalFormatting>
  <conditionalFormatting sqref="E35">
    <cfRule type="cellIs" dxfId="2638" priority="506" operator="lessThan">
      <formula>$C$4</formula>
    </cfRule>
  </conditionalFormatting>
  <conditionalFormatting sqref="E36">
    <cfRule type="cellIs" dxfId="2637" priority="507" operator="lessThan">
      <formula>$C$4</formula>
    </cfRule>
  </conditionalFormatting>
  <conditionalFormatting sqref="E37">
    <cfRule type="cellIs" dxfId="2636" priority="508" operator="lessThan">
      <formula>$C$4</formula>
    </cfRule>
  </conditionalFormatting>
  <conditionalFormatting sqref="E38">
    <cfRule type="cellIs" dxfId="2635" priority="509" operator="lessThan">
      <formula>$C$4</formula>
    </cfRule>
  </conditionalFormatting>
  <conditionalFormatting sqref="E39">
    <cfRule type="cellIs" dxfId="2634" priority="510" operator="lessThan">
      <formula>$C$4</formula>
    </cfRule>
  </conditionalFormatting>
  <conditionalFormatting sqref="E40">
    <cfRule type="cellIs" dxfId="2633" priority="511" operator="lessThan">
      <formula>$C$4</formula>
    </cfRule>
  </conditionalFormatting>
  <conditionalFormatting sqref="E41">
    <cfRule type="cellIs" dxfId="2632" priority="512" operator="lessThan">
      <formula>$C$4</formula>
    </cfRule>
  </conditionalFormatting>
  <conditionalFormatting sqref="E42">
    <cfRule type="cellIs" dxfId="2631" priority="513" operator="lessThan">
      <formula>$C$4</formula>
    </cfRule>
  </conditionalFormatting>
  <conditionalFormatting sqref="E43">
    <cfRule type="cellIs" dxfId="2630" priority="514" operator="lessThan">
      <formula>$C$4</formula>
    </cfRule>
  </conditionalFormatting>
  <conditionalFormatting sqref="E44">
    <cfRule type="cellIs" dxfId="2629" priority="515" operator="lessThan">
      <formula>$C$4</formula>
    </cfRule>
  </conditionalFormatting>
  <conditionalFormatting sqref="E45">
    <cfRule type="cellIs" dxfId="2628" priority="516" operator="lessThan">
      <formula>$C$4</formula>
    </cfRule>
  </conditionalFormatting>
  <conditionalFormatting sqref="E46">
    <cfRule type="cellIs" dxfId="2627" priority="517" operator="lessThan">
      <formula>$C$4</formula>
    </cfRule>
  </conditionalFormatting>
  <conditionalFormatting sqref="E47">
    <cfRule type="cellIs" dxfId="2626" priority="518" operator="lessThan">
      <formula>$C$4</formula>
    </cfRule>
  </conditionalFormatting>
  <conditionalFormatting sqref="E48">
    <cfRule type="cellIs" dxfId="2625" priority="519" operator="lessThan">
      <formula>$C$4</formula>
    </cfRule>
  </conditionalFormatting>
  <conditionalFormatting sqref="E49">
    <cfRule type="cellIs" dxfId="2624" priority="520" operator="lessThan">
      <formula>$C$4</formula>
    </cfRule>
  </conditionalFormatting>
  <conditionalFormatting sqref="E50">
    <cfRule type="cellIs" dxfId="2623" priority="521" operator="lessThan">
      <formula>$C$4</formula>
    </cfRule>
  </conditionalFormatting>
  <conditionalFormatting sqref="I53">
    <cfRule type="cellIs" dxfId="2622" priority="522" operator="lessThan">
      <formula>$C$4</formula>
    </cfRule>
  </conditionalFormatting>
  <conditionalFormatting sqref="I54">
    <cfRule type="cellIs" dxfId="2621" priority="523" operator="lessThan">
      <formula>$C$4</formula>
    </cfRule>
  </conditionalFormatting>
  <conditionalFormatting sqref="I55">
    <cfRule type="cellIs" dxfId="262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120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6899</v>
      </c>
      <c r="C11" s="14" t="s">
        <v>135</v>
      </c>
      <c r="D11" s="13"/>
      <c r="E11" s="14">
        <f t="shared" ref="E11:E50" si="0">H11</f>
        <v>83</v>
      </c>
      <c r="F11" s="13"/>
      <c r="G11" s="24">
        <f t="shared" ref="G11:G50" si="1">IF(OR(COUNTBLANK(AL11:AL11)=1,COUNTBLANK(AR11:AR11)=1,COUNTBLANK(O11:O11)=1),"",ROUND(((2*AL11)+AR11+O11)/4,0))</f>
        <v>85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83</v>
      </c>
      <c r="I11" s="24">
        <f t="shared" ref="I11:I50" si="3">IF(AND(COUNTBLANK(AT11:AX11)=5,COUNTBLANK(AM11:AQ11)=5),"",IF(COUNTBLANK(AL11:AL11)=1,ROUND((AR11+(AY11*2))/3,0),ROUND(AY11,0)))</f>
        <v>83</v>
      </c>
      <c r="J11" s="24">
        <f t="shared" ref="J11:J50" si="4">IF(OR(AND(COUNTBLANK(P11:P11)=1,OR($K$2&lt;&gt;12,UPPER($L$2)&lt;&gt;"GENAP")),COUNTBLANK(AT11:AX11)=5),"",IF(COUNTBLANK(AL11:AL11)=1,ROUND((AR11+(AY11*2))/3,0),ROUND(AY11,0)))</f>
        <v>83</v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>
        <v>88</v>
      </c>
      <c r="P11" s="1">
        <v>78</v>
      </c>
      <c r="Q11" s="13"/>
      <c r="R11" s="3">
        <v>80</v>
      </c>
      <c r="S11" s="1"/>
      <c r="T11" s="39">
        <f t="shared" ref="T11:T50" si="7">IF(ISNUMBER(R11)=FALSE(),"",IF(OR(R11&gt;=$C$4,ISNUMBER(S11)=FALSE(),R11&gt;S11),R11,IF(S11&gt;=$C$4,$C$4,S11)))</f>
        <v>80</v>
      </c>
      <c r="U11" s="1">
        <v>84</v>
      </c>
      <c r="V11" s="1"/>
      <c r="W11" s="39">
        <f t="shared" ref="W11:W50" si="8">IF(ISNUMBER(U11)=FALSE(),"",IF(OR(U11&gt;=$C$4,ISNUMBER(V11)=FALSE(),U11&gt;V11),U11,IF(V11&gt;=$C$4,$C$4,V11)))</f>
        <v>84</v>
      </c>
      <c r="X11" s="1">
        <v>76</v>
      </c>
      <c r="Y11" s="1"/>
      <c r="Z11" s="39">
        <f t="shared" ref="Z11:Z50" si="9">IF(ISNUMBER(X11)=FALSE(),"",IF(OR(X11&gt;=$C$4,ISNUMBER(Y11)=FALSE(),X11&gt;Y11),X11,IF(Y11&gt;=$C$4,$C$4,Y11)))</f>
        <v>76</v>
      </c>
      <c r="AA11" s="1">
        <v>85</v>
      </c>
      <c r="AB11" s="1"/>
      <c r="AC11" s="39">
        <f t="shared" ref="AC11:AC50" si="10">IF(ISNUMBER(AA11)=FALSE(),"",IF(OR(AA11&gt;=$C$4,ISNUMBER(AB11)=FALSE(),AA11&gt;AB11),AA11,IF(AB11&gt;=$C$4,$C$4,AB11)))</f>
        <v>85</v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80</v>
      </c>
      <c r="AH11" s="14">
        <f t="shared" ref="AH11:AH50" si="13">IF(COUNTA(W11:W11)=1,W11)</f>
        <v>84</v>
      </c>
      <c r="AI11" s="14">
        <f t="shared" ref="AI11:AI50" si="14">IF(COUNTA(Z11:Z11)=1,Z11)</f>
        <v>76</v>
      </c>
      <c r="AJ11" s="14">
        <f t="shared" ref="AJ11:AJ50" si="15">IF(COUNTA(AC11:AC11)=1,AC11)</f>
        <v>85</v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81.25</v>
      </c>
      <c r="AM11" s="6">
        <v>85</v>
      </c>
      <c r="AN11" s="2">
        <v>90</v>
      </c>
      <c r="AO11" s="2">
        <v>90</v>
      </c>
      <c r="AP11" s="2"/>
      <c r="AQ11" s="2"/>
      <c r="AR11" s="49">
        <f t="shared" ref="AR11:AR50" si="18">IF(COUNTBLANK(AM11:AQ11)=5,"",AVERAGE(AM11:AQ11))</f>
        <v>88.333333333333329</v>
      </c>
      <c r="AS11" s="13"/>
      <c r="AT11" s="6">
        <v>80</v>
      </c>
      <c r="AU11" s="2">
        <v>80</v>
      </c>
      <c r="AV11" s="2">
        <v>90</v>
      </c>
      <c r="AW11" s="2"/>
      <c r="AX11" s="2"/>
      <c r="AY11" s="51">
        <f t="shared" ref="AY11:AY50" si="19">IF(COUNTBLANK(AT11:AX11)=5,"",AVERAGE(AT11:AX11))</f>
        <v>83.333333333333329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6913</v>
      </c>
      <c r="C12" s="14" t="s">
        <v>136</v>
      </c>
      <c r="D12" s="13"/>
      <c r="E12" s="14">
        <f t="shared" si="0"/>
        <v>88</v>
      </c>
      <c r="F12" s="13"/>
      <c r="G12" s="24">
        <f t="shared" si="1"/>
        <v>89</v>
      </c>
      <c r="H12" s="24">
        <f t="shared" si="2"/>
        <v>88</v>
      </c>
      <c r="I12" s="24">
        <f t="shared" si="3"/>
        <v>89</v>
      </c>
      <c r="J12" s="24">
        <f t="shared" si="4"/>
        <v>89</v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>
        <v>94</v>
      </c>
      <c r="P12" s="2">
        <v>86</v>
      </c>
      <c r="Q12" s="13"/>
      <c r="R12" s="3">
        <v>80</v>
      </c>
      <c r="S12" s="1"/>
      <c r="T12" s="39">
        <f t="shared" si="7"/>
        <v>80</v>
      </c>
      <c r="U12" s="1">
        <v>85</v>
      </c>
      <c r="V12" s="1"/>
      <c r="W12" s="39">
        <f t="shared" si="8"/>
        <v>85</v>
      </c>
      <c r="X12" s="1">
        <v>82</v>
      </c>
      <c r="Y12" s="1"/>
      <c r="Z12" s="39">
        <f t="shared" si="9"/>
        <v>82</v>
      </c>
      <c r="AA12" s="1">
        <v>92</v>
      </c>
      <c r="AB12" s="1"/>
      <c r="AC12" s="39">
        <f t="shared" si="10"/>
        <v>92</v>
      </c>
      <c r="AD12" s="1"/>
      <c r="AE12" s="1"/>
      <c r="AF12" s="39" t="str">
        <f t="shared" si="11"/>
        <v/>
      </c>
      <c r="AG12" s="14">
        <f t="shared" si="12"/>
        <v>80</v>
      </c>
      <c r="AH12" s="14">
        <f t="shared" si="13"/>
        <v>85</v>
      </c>
      <c r="AI12" s="14">
        <f t="shared" si="14"/>
        <v>82</v>
      </c>
      <c r="AJ12" s="14">
        <f t="shared" si="15"/>
        <v>92</v>
      </c>
      <c r="AK12" s="14" t="str">
        <f t="shared" si="16"/>
        <v/>
      </c>
      <c r="AL12" s="35">
        <f t="shared" si="17"/>
        <v>84.75</v>
      </c>
      <c r="AM12" s="6">
        <v>88</v>
      </c>
      <c r="AN12" s="2">
        <v>96</v>
      </c>
      <c r="AO12" s="2">
        <v>90</v>
      </c>
      <c r="AP12" s="2"/>
      <c r="AQ12" s="2"/>
      <c r="AR12" s="49">
        <f t="shared" si="18"/>
        <v>91.333333333333329</v>
      </c>
      <c r="AS12" s="13"/>
      <c r="AT12" s="6">
        <v>93</v>
      </c>
      <c r="AU12" s="2">
        <v>85</v>
      </c>
      <c r="AV12" s="2">
        <v>90</v>
      </c>
      <c r="AW12" s="2"/>
      <c r="AX12" s="2"/>
      <c r="AY12" s="51">
        <f t="shared" si="19"/>
        <v>89.333333333333329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6927</v>
      </c>
      <c r="C13" s="14" t="s">
        <v>137</v>
      </c>
      <c r="D13" s="13"/>
      <c r="E13" s="14">
        <f t="shared" si="0"/>
        <v>87</v>
      </c>
      <c r="F13" s="13"/>
      <c r="G13" s="24">
        <f t="shared" si="1"/>
        <v>87</v>
      </c>
      <c r="H13" s="24">
        <f t="shared" si="2"/>
        <v>87</v>
      </c>
      <c r="I13" s="24">
        <f t="shared" si="3"/>
        <v>90</v>
      </c>
      <c r="J13" s="24">
        <f t="shared" si="4"/>
        <v>90</v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>
        <v>91</v>
      </c>
      <c r="P13" s="2">
        <v>86</v>
      </c>
      <c r="Q13" s="13"/>
      <c r="R13" s="3">
        <v>80</v>
      </c>
      <c r="S13" s="1"/>
      <c r="T13" s="39">
        <f t="shared" si="7"/>
        <v>80</v>
      </c>
      <c r="U13" s="1">
        <v>80</v>
      </c>
      <c r="V13" s="1"/>
      <c r="W13" s="39">
        <f t="shared" si="8"/>
        <v>80</v>
      </c>
      <c r="X13" s="1">
        <v>84</v>
      </c>
      <c r="Y13" s="1"/>
      <c r="Z13" s="39">
        <f t="shared" si="9"/>
        <v>84</v>
      </c>
      <c r="AA13" s="1">
        <v>92</v>
      </c>
      <c r="AB13" s="1"/>
      <c r="AC13" s="39">
        <f t="shared" si="10"/>
        <v>92</v>
      </c>
      <c r="AD13" s="1"/>
      <c r="AE13" s="1"/>
      <c r="AF13" s="39" t="str">
        <f t="shared" si="11"/>
        <v/>
      </c>
      <c r="AG13" s="14">
        <f t="shared" si="12"/>
        <v>80</v>
      </c>
      <c r="AH13" s="14">
        <f t="shared" si="13"/>
        <v>80</v>
      </c>
      <c r="AI13" s="14">
        <f t="shared" si="14"/>
        <v>84</v>
      </c>
      <c r="AJ13" s="14">
        <f t="shared" si="15"/>
        <v>92</v>
      </c>
      <c r="AK13" s="14" t="str">
        <f t="shared" si="16"/>
        <v/>
      </c>
      <c r="AL13" s="35">
        <f t="shared" si="17"/>
        <v>84</v>
      </c>
      <c r="AM13" s="6">
        <v>85</v>
      </c>
      <c r="AN13" s="2">
        <v>95</v>
      </c>
      <c r="AO13" s="2">
        <v>90</v>
      </c>
      <c r="AP13" s="2"/>
      <c r="AQ13" s="2"/>
      <c r="AR13" s="49">
        <f t="shared" si="18"/>
        <v>90</v>
      </c>
      <c r="AS13" s="13"/>
      <c r="AT13" s="6">
        <v>86</v>
      </c>
      <c r="AU13" s="2">
        <v>94</v>
      </c>
      <c r="AV13" s="2">
        <v>90</v>
      </c>
      <c r="AW13" s="2"/>
      <c r="AX13" s="2"/>
      <c r="AY13" s="51">
        <f t="shared" si="19"/>
        <v>90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6941</v>
      </c>
      <c r="C14" s="14" t="s">
        <v>138</v>
      </c>
      <c r="D14" s="13"/>
      <c r="E14" s="14">
        <f t="shared" si="0"/>
        <v>87</v>
      </c>
      <c r="F14" s="13"/>
      <c r="G14" s="24">
        <f t="shared" si="1"/>
        <v>86</v>
      </c>
      <c r="H14" s="24">
        <f t="shared" si="2"/>
        <v>87</v>
      </c>
      <c r="I14" s="24">
        <f t="shared" si="3"/>
        <v>87</v>
      </c>
      <c r="J14" s="24">
        <f t="shared" si="4"/>
        <v>87</v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>
        <v>89</v>
      </c>
      <c r="P14" s="2">
        <v>91</v>
      </c>
      <c r="Q14" s="13"/>
      <c r="R14" s="3">
        <v>85</v>
      </c>
      <c r="S14" s="1"/>
      <c r="T14" s="39">
        <f t="shared" si="7"/>
        <v>85</v>
      </c>
      <c r="U14" s="1">
        <v>80</v>
      </c>
      <c r="V14" s="1"/>
      <c r="W14" s="39">
        <f t="shared" si="8"/>
        <v>80</v>
      </c>
      <c r="X14" s="1">
        <v>78</v>
      </c>
      <c r="Y14" s="1"/>
      <c r="Z14" s="39">
        <f t="shared" si="9"/>
        <v>78</v>
      </c>
      <c r="AA14" s="1">
        <v>85</v>
      </c>
      <c r="AB14" s="1"/>
      <c r="AC14" s="39">
        <f t="shared" si="10"/>
        <v>85</v>
      </c>
      <c r="AD14" s="1"/>
      <c r="AE14" s="1"/>
      <c r="AF14" s="39" t="str">
        <f t="shared" si="11"/>
        <v/>
      </c>
      <c r="AG14" s="14">
        <f t="shared" si="12"/>
        <v>85</v>
      </c>
      <c r="AH14" s="14">
        <f t="shared" si="13"/>
        <v>80</v>
      </c>
      <c r="AI14" s="14">
        <f t="shared" si="14"/>
        <v>78</v>
      </c>
      <c r="AJ14" s="14">
        <f t="shared" si="15"/>
        <v>85</v>
      </c>
      <c r="AK14" s="14" t="str">
        <f t="shared" si="16"/>
        <v/>
      </c>
      <c r="AL14" s="35">
        <f t="shared" si="17"/>
        <v>82</v>
      </c>
      <c r="AM14" s="6">
        <v>85</v>
      </c>
      <c r="AN14" s="2">
        <v>94</v>
      </c>
      <c r="AO14" s="2">
        <v>90</v>
      </c>
      <c r="AP14" s="2"/>
      <c r="AQ14" s="2"/>
      <c r="AR14" s="49">
        <f t="shared" si="18"/>
        <v>89.666666666666671</v>
      </c>
      <c r="AS14" s="13"/>
      <c r="AT14" s="6">
        <v>81</v>
      </c>
      <c r="AU14" s="2">
        <v>90</v>
      </c>
      <c r="AV14" s="2">
        <v>90</v>
      </c>
      <c r="AW14" s="2"/>
      <c r="AX14" s="2"/>
      <c r="AY14" s="51">
        <f t="shared" si="19"/>
        <v>87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6955</v>
      </c>
      <c r="C15" s="14" t="s">
        <v>139</v>
      </c>
      <c r="D15" s="13"/>
      <c r="E15" s="14">
        <f t="shared" si="0"/>
        <v>86</v>
      </c>
      <c r="F15" s="13"/>
      <c r="G15" s="24">
        <f t="shared" si="1"/>
        <v>87</v>
      </c>
      <c r="H15" s="24">
        <f t="shared" si="2"/>
        <v>86</v>
      </c>
      <c r="I15" s="24">
        <f t="shared" si="3"/>
        <v>89</v>
      </c>
      <c r="J15" s="24">
        <f t="shared" si="4"/>
        <v>89</v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>
        <v>94</v>
      </c>
      <c r="P15" s="2">
        <v>80</v>
      </c>
      <c r="Q15" s="13"/>
      <c r="R15" s="3">
        <v>80</v>
      </c>
      <c r="S15" s="1"/>
      <c r="T15" s="39">
        <f t="shared" si="7"/>
        <v>80</v>
      </c>
      <c r="U15" s="1">
        <v>85</v>
      </c>
      <c r="V15" s="1"/>
      <c r="W15" s="39">
        <f t="shared" si="8"/>
        <v>85</v>
      </c>
      <c r="X15" s="1">
        <v>82</v>
      </c>
      <c r="Y15" s="1"/>
      <c r="Z15" s="39">
        <f t="shared" si="9"/>
        <v>82</v>
      </c>
      <c r="AA15" s="1">
        <v>85</v>
      </c>
      <c r="AB15" s="1"/>
      <c r="AC15" s="39">
        <f t="shared" si="10"/>
        <v>85</v>
      </c>
      <c r="AD15" s="1"/>
      <c r="AE15" s="1"/>
      <c r="AF15" s="39" t="str">
        <f t="shared" si="11"/>
        <v/>
      </c>
      <c r="AG15" s="14">
        <f t="shared" si="12"/>
        <v>80</v>
      </c>
      <c r="AH15" s="14">
        <f t="shared" si="13"/>
        <v>85</v>
      </c>
      <c r="AI15" s="14">
        <f t="shared" si="14"/>
        <v>82</v>
      </c>
      <c r="AJ15" s="14">
        <f t="shared" si="15"/>
        <v>85</v>
      </c>
      <c r="AK15" s="14" t="str">
        <f t="shared" si="16"/>
        <v/>
      </c>
      <c r="AL15" s="35">
        <f t="shared" si="17"/>
        <v>83</v>
      </c>
      <c r="AM15" s="6">
        <v>85</v>
      </c>
      <c r="AN15" s="2">
        <v>94</v>
      </c>
      <c r="AO15" s="2">
        <v>90</v>
      </c>
      <c r="AP15" s="2"/>
      <c r="AQ15" s="2"/>
      <c r="AR15" s="49">
        <f t="shared" si="18"/>
        <v>89.666666666666671</v>
      </c>
      <c r="AS15" s="13"/>
      <c r="AT15" s="6">
        <v>86</v>
      </c>
      <c r="AU15" s="2">
        <v>90</v>
      </c>
      <c r="AV15" s="2">
        <v>90</v>
      </c>
      <c r="AW15" s="2"/>
      <c r="AX15" s="2"/>
      <c r="AY15" s="51">
        <f t="shared" si="19"/>
        <v>88.666666666666671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6969</v>
      </c>
      <c r="C16" s="14" t="s">
        <v>140</v>
      </c>
      <c r="D16" s="13"/>
      <c r="E16" s="14">
        <f t="shared" si="0"/>
        <v>83</v>
      </c>
      <c r="F16" s="13"/>
      <c r="G16" s="24">
        <f t="shared" si="1"/>
        <v>85</v>
      </c>
      <c r="H16" s="24">
        <f t="shared" si="2"/>
        <v>83</v>
      </c>
      <c r="I16" s="24">
        <f t="shared" si="3"/>
        <v>85</v>
      </c>
      <c r="J16" s="24">
        <f t="shared" si="4"/>
        <v>85</v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>
        <v>80</v>
      </c>
      <c r="P16" s="2">
        <v>76</v>
      </c>
      <c r="Q16" s="13"/>
      <c r="R16" s="3">
        <v>87</v>
      </c>
      <c r="S16" s="1"/>
      <c r="T16" s="39">
        <f t="shared" si="7"/>
        <v>87</v>
      </c>
      <c r="U16" s="1">
        <v>85</v>
      </c>
      <c r="V16" s="1"/>
      <c r="W16" s="39">
        <f t="shared" si="8"/>
        <v>85</v>
      </c>
      <c r="X16" s="1">
        <v>76</v>
      </c>
      <c r="Y16" s="1"/>
      <c r="Z16" s="39">
        <f t="shared" si="9"/>
        <v>76</v>
      </c>
      <c r="AA16" s="1">
        <v>92</v>
      </c>
      <c r="AB16" s="1"/>
      <c r="AC16" s="39">
        <f t="shared" si="10"/>
        <v>92</v>
      </c>
      <c r="AD16" s="1"/>
      <c r="AE16" s="1"/>
      <c r="AF16" s="39" t="str">
        <f t="shared" si="11"/>
        <v/>
      </c>
      <c r="AG16" s="14">
        <f t="shared" si="12"/>
        <v>87</v>
      </c>
      <c r="AH16" s="14">
        <f t="shared" si="13"/>
        <v>85</v>
      </c>
      <c r="AI16" s="14">
        <f t="shared" si="14"/>
        <v>76</v>
      </c>
      <c r="AJ16" s="14">
        <f t="shared" si="15"/>
        <v>92</v>
      </c>
      <c r="AK16" s="14" t="str">
        <f t="shared" si="16"/>
        <v/>
      </c>
      <c r="AL16" s="35">
        <f t="shared" si="17"/>
        <v>85</v>
      </c>
      <c r="AM16" s="6">
        <v>85</v>
      </c>
      <c r="AN16" s="2">
        <v>90</v>
      </c>
      <c r="AO16" s="2">
        <v>90</v>
      </c>
      <c r="AP16" s="2"/>
      <c r="AQ16" s="2"/>
      <c r="AR16" s="49">
        <f t="shared" si="18"/>
        <v>88.333333333333329</v>
      </c>
      <c r="AS16" s="13"/>
      <c r="AT16" s="6">
        <v>81</v>
      </c>
      <c r="AU16" s="2">
        <v>83</v>
      </c>
      <c r="AV16" s="2">
        <v>90</v>
      </c>
      <c r="AW16" s="2"/>
      <c r="AX16" s="2"/>
      <c r="AY16" s="51">
        <f t="shared" si="19"/>
        <v>84.666666666666671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6983</v>
      </c>
      <c r="C17" s="14" t="s">
        <v>141</v>
      </c>
      <c r="D17" s="13"/>
      <c r="E17" s="14">
        <f t="shared" si="0"/>
        <v>85</v>
      </c>
      <c r="F17" s="13"/>
      <c r="G17" s="24">
        <f t="shared" si="1"/>
        <v>87</v>
      </c>
      <c r="H17" s="24">
        <f t="shared" si="2"/>
        <v>85</v>
      </c>
      <c r="I17" s="24">
        <f t="shared" si="3"/>
        <v>83</v>
      </c>
      <c r="J17" s="24">
        <f t="shared" si="4"/>
        <v>83</v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>
        <v>90</v>
      </c>
      <c r="P17" s="2">
        <v>76</v>
      </c>
      <c r="Q17" s="13"/>
      <c r="R17" s="3">
        <v>80</v>
      </c>
      <c r="S17" s="1"/>
      <c r="T17" s="39">
        <f t="shared" si="7"/>
        <v>80</v>
      </c>
      <c r="U17" s="1">
        <v>85</v>
      </c>
      <c r="V17" s="1"/>
      <c r="W17" s="39">
        <f t="shared" si="8"/>
        <v>85</v>
      </c>
      <c r="X17" s="1">
        <v>76</v>
      </c>
      <c r="Y17" s="1"/>
      <c r="Z17" s="39">
        <f t="shared" si="9"/>
        <v>76</v>
      </c>
      <c r="AA17" s="1">
        <v>92</v>
      </c>
      <c r="AB17" s="1"/>
      <c r="AC17" s="39">
        <f t="shared" si="10"/>
        <v>92</v>
      </c>
      <c r="AD17" s="1"/>
      <c r="AE17" s="1"/>
      <c r="AF17" s="39" t="str">
        <f t="shared" si="11"/>
        <v/>
      </c>
      <c r="AG17" s="14">
        <f t="shared" si="12"/>
        <v>80</v>
      </c>
      <c r="AH17" s="14">
        <f t="shared" si="13"/>
        <v>85</v>
      </c>
      <c r="AI17" s="14">
        <f t="shared" si="14"/>
        <v>76</v>
      </c>
      <c r="AJ17" s="14">
        <f t="shared" si="15"/>
        <v>92</v>
      </c>
      <c r="AK17" s="14" t="str">
        <f t="shared" si="16"/>
        <v/>
      </c>
      <c r="AL17" s="35">
        <f t="shared" si="17"/>
        <v>83.25</v>
      </c>
      <c r="AM17" s="6">
        <v>85</v>
      </c>
      <c r="AN17" s="2">
        <v>95</v>
      </c>
      <c r="AO17" s="2">
        <v>90</v>
      </c>
      <c r="AP17" s="2"/>
      <c r="AQ17" s="2"/>
      <c r="AR17" s="49">
        <f t="shared" si="18"/>
        <v>90</v>
      </c>
      <c r="AS17" s="13"/>
      <c r="AT17" s="6">
        <v>80</v>
      </c>
      <c r="AU17" s="2">
        <v>80</v>
      </c>
      <c r="AV17" s="2">
        <v>90</v>
      </c>
      <c r="AW17" s="2"/>
      <c r="AX17" s="2"/>
      <c r="AY17" s="51">
        <f t="shared" si="19"/>
        <v>83.333333333333329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6997</v>
      </c>
      <c r="C18" s="14" t="s">
        <v>142</v>
      </c>
      <c r="D18" s="13"/>
      <c r="E18" s="14">
        <f t="shared" si="0"/>
        <v>79</v>
      </c>
      <c r="F18" s="13"/>
      <c r="G18" s="24">
        <f t="shared" si="1"/>
        <v>80</v>
      </c>
      <c r="H18" s="24">
        <f t="shared" si="2"/>
        <v>79</v>
      </c>
      <c r="I18" s="24">
        <f t="shared" si="3"/>
        <v>81</v>
      </c>
      <c r="J18" s="24">
        <f t="shared" si="4"/>
        <v>81</v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>
        <v>78</v>
      </c>
      <c r="P18" s="2">
        <v>76</v>
      </c>
      <c r="Q18" s="13"/>
      <c r="R18" s="3">
        <v>80</v>
      </c>
      <c r="S18" s="1"/>
      <c r="T18" s="39">
        <f t="shared" si="7"/>
        <v>80</v>
      </c>
      <c r="U18" s="1">
        <v>83</v>
      </c>
      <c r="V18" s="1"/>
      <c r="W18" s="39">
        <f t="shared" si="8"/>
        <v>83</v>
      </c>
      <c r="X18" s="1">
        <v>76</v>
      </c>
      <c r="Y18" s="1"/>
      <c r="Z18" s="39">
        <f t="shared" si="9"/>
        <v>76</v>
      </c>
      <c r="AA18" s="1">
        <v>80</v>
      </c>
      <c r="AB18" s="1"/>
      <c r="AC18" s="39">
        <f t="shared" si="10"/>
        <v>80</v>
      </c>
      <c r="AD18" s="1"/>
      <c r="AE18" s="1"/>
      <c r="AF18" s="39" t="str">
        <f t="shared" si="11"/>
        <v/>
      </c>
      <c r="AG18" s="14">
        <f t="shared" si="12"/>
        <v>80</v>
      </c>
      <c r="AH18" s="14">
        <f t="shared" si="13"/>
        <v>83</v>
      </c>
      <c r="AI18" s="14">
        <f t="shared" si="14"/>
        <v>76</v>
      </c>
      <c r="AJ18" s="14">
        <f t="shared" si="15"/>
        <v>80</v>
      </c>
      <c r="AK18" s="14" t="str">
        <f t="shared" si="16"/>
        <v/>
      </c>
      <c r="AL18" s="35">
        <f t="shared" si="17"/>
        <v>79.75</v>
      </c>
      <c r="AM18" s="6">
        <v>85</v>
      </c>
      <c r="AN18" s="2">
        <v>90</v>
      </c>
      <c r="AO18" s="2">
        <v>76</v>
      </c>
      <c r="AP18" s="2"/>
      <c r="AQ18" s="2"/>
      <c r="AR18" s="49">
        <f t="shared" si="18"/>
        <v>83.666666666666671</v>
      </c>
      <c r="AS18" s="13"/>
      <c r="AT18" s="6">
        <v>82</v>
      </c>
      <c r="AU18" s="2">
        <v>84</v>
      </c>
      <c r="AV18" s="2">
        <v>78</v>
      </c>
      <c r="AW18" s="2"/>
      <c r="AX18" s="2"/>
      <c r="AY18" s="51">
        <f t="shared" si="19"/>
        <v>81.333333333333329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7011</v>
      </c>
      <c r="C19" s="14" t="s">
        <v>143</v>
      </c>
      <c r="D19" s="13"/>
      <c r="E19" s="14">
        <f t="shared" si="0"/>
        <v>85</v>
      </c>
      <c r="F19" s="13"/>
      <c r="G19" s="24">
        <f t="shared" si="1"/>
        <v>87</v>
      </c>
      <c r="H19" s="24">
        <f t="shared" si="2"/>
        <v>85</v>
      </c>
      <c r="I19" s="24">
        <f t="shared" si="3"/>
        <v>90</v>
      </c>
      <c r="J19" s="24">
        <f t="shared" si="4"/>
        <v>90</v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>
        <v>78</v>
      </c>
      <c r="P19" s="2">
        <v>76</v>
      </c>
      <c r="Q19" s="13"/>
      <c r="R19" s="3">
        <v>85</v>
      </c>
      <c r="S19" s="1"/>
      <c r="T19" s="39">
        <f t="shared" si="7"/>
        <v>85</v>
      </c>
      <c r="U19" s="1">
        <v>85</v>
      </c>
      <c r="V19" s="1"/>
      <c r="W19" s="39">
        <f t="shared" si="8"/>
        <v>85</v>
      </c>
      <c r="X19" s="1">
        <v>98</v>
      </c>
      <c r="Y19" s="1"/>
      <c r="Z19" s="39">
        <f t="shared" si="9"/>
        <v>98</v>
      </c>
      <c r="AA19" s="1">
        <v>92</v>
      </c>
      <c r="AB19" s="1"/>
      <c r="AC19" s="39">
        <f t="shared" si="10"/>
        <v>92</v>
      </c>
      <c r="AD19" s="1"/>
      <c r="AE19" s="1"/>
      <c r="AF19" s="39" t="str">
        <f t="shared" si="11"/>
        <v/>
      </c>
      <c r="AG19" s="14">
        <f t="shared" si="12"/>
        <v>85</v>
      </c>
      <c r="AH19" s="14">
        <f t="shared" si="13"/>
        <v>85</v>
      </c>
      <c r="AI19" s="14">
        <f t="shared" si="14"/>
        <v>98</v>
      </c>
      <c r="AJ19" s="14">
        <f t="shared" si="15"/>
        <v>92</v>
      </c>
      <c r="AK19" s="14" t="str">
        <f t="shared" si="16"/>
        <v/>
      </c>
      <c r="AL19" s="35">
        <f t="shared" si="17"/>
        <v>90</v>
      </c>
      <c r="AM19" s="6">
        <v>85</v>
      </c>
      <c r="AN19" s="2">
        <v>92</v>
      </c>
      <c r="AO19" s="2">
        <v>90</v>
      </c>
      <c r="AP19" s="2"/>
      <c r="AQ19" s="2"/>
      <c r="AR19" s="49">
        <f t="shared" si="18"/>
        <v>89</v>
      </c>
      <c r="AS19" s="13"/>
      <c r="AT19" s="6">
        <v>91</v>
      </c>
      <c r="AU19" s="2">
        <v>90</v>
      </c>
      <c r="AV19" s="2">
        <v>90</v>
      </c>
      <c r="AW19" s="2"/>
      <c r="AX19" s="2"/>
      <c r="AY19" s="51">
        <f t="shared" si="19"/>
        <v>90.333333333333329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7025</v>
      </c>
      <c r="C20" s="14" t="s">
        <v>144</v>
      </c>
      <c r="D20" s="13"/>
      <c r="E20" s="14">
        <f t="shared" si="0"/>
        <v>81</v>
      </c>
      <c r="F20" s="13"/>
      <c r="G20" s="24">
        <f t="shared" si="1"/>
        <v>82</v>
      </c>
      <c r="H20" s="24">
        <f t="shared" si="2"/>
        <v>81</v>
      </c>
      <c r="I20" s="24">
        <f t="shared" si="3"/>
        <v>89</v>
      </c>
      <c r="J20" s="24">
        <f t="shared" si="4"/>
        <v>89</v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>
        <v>78</v>
      </c>
      <c r="P20" s="2">
        <v>76</v>
      </c>
      <c r="Q20" s="13"/>
      <c r="R20" s="3">
        <v>80</v>
      </c>
      <c r="S20" s="1"/>
      <c r="T20" s="39">
        <f t="shared" si="7"/>
        <v>80</v>
      </c>
      <c r="U20" s="1">
        <v>85</v>
      </c>
      <c r="V20" s="1"/>
      <c r="W20" s="39">
        <f t="shared" si="8"/>
        <v>85</v>
      </c>
      <c r="X20" s="1">
        <v>76</v>
      </c>
      <c r="Y20" s="1"/>
      <c r="Z20" s="39">
        <f t="shared" si="9"/>
        <v>76</v>
      </c>
      <c r="AA20" s="1">
        <v>90</v>
      </c>
      <c r="AB20" s="1"/>
      <c r="AC20" s="39">
        <f t="shared" si="10"/>
        <v>90</v>
      </c>
      <c r="AD20" s="1"/>
      <c r="AE20" s="1"/>
      <c r="AF20" s="39" t="str">
        <f t="shared" si="11"/>
        <v/>
      </c>
      <c r="AG20" s="14">
        <f t="shared" si="12"/>
        <v>80</v>
      </c>
      <c r="AH20" s="14">
        <f t="shared" si="13"/>
        <v>85</v>
      </c>
      <c r="AI20" s="14">
        <f t="shared" si="14"/>
        <v>76</v>
      </c>
      <c r="AJ20" s="14">
        <f t="shared" si="15"/>
        <v>90</v>
      </c>
      <c r="AK20" s="14" t="str">
        <f t="shared" si="16"/>
        <v/>
      </c>
      <c r="AL20" s="35">
        <f t="shared" si="17"/>
        <v>82.75</v>
      </c>
      <c r="AM20" s="6">
        <v>85</v>
      </c>
      <c r="AN20" s="2">
        <v>92</v>
      </c>
      <c r="AO20" s="2">
        <v>80</v>
      </c>
      <c r="AP20" s="2"/>
      <c r="AQ20" s="2"/>
      <c r="AR20" s="49">
        <f t="shared" si="18"/>
        <v>85.666666666666671</v>
      </c>
      <c r="AS20" s="13"/>
      <c r="AT20" s="6">
        <v>98</v>
      </c>
      <c r="AU20" s="2">
        <v>90</v>
      </c>
      <c r="AV20" s="2">
        <v>80</v>
      </c>
      <c r="AW20" s="2"/>
      <c r="AX20" s="2"/>
      <c r="AY20" s="51">
        <f t="shared" si="19"/>
        <v>89.333333333333329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7039</v>
      </c>
      <c r="C21" s="14" t="s">
        <v>145</v>
      </c>
      <c r="D21" s="13"/>
      <c r="E21" s="14">
        <f t="shared" si="0"/>
        <v>84</v>
      </c>
      <c r="F21" s="13"/>
      <c r="G21" s="24">
        <f t="shared" si="1"/>
        <v>85</v>
      </c>
      <c r="H21" s="24">
        <f t="shared" si="2"/>
        <v>84</v>
      </c>
      <c r="I21" s="24">
        <f t="shared" si="3"/>
        <v>86</v>
      </c>
      <c r="J21" s="24">
        <f t="shared" si="4"/>
        <v>86</v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>
        <v>89</v>
      </c>
      <c r="P21" s="2">
        <v>78</v>
      </c>
      <c r="Q21" s="13"/>
      <c r="R21" s="3">
        <v>80</v>
      </c>
      <c r="S21" s="1"/>
      <c r="T21" s="39">
        <f t="shared" si="7"/>
        <v>80</v>
      </c>
      <c r="U21" s="1">
        <v>85</v>
      </c>
      <c r="V21" s="1"/>
      <c r="W21" s="39">
        <f t="shared" si="8"/>
        <v>85</v>
      </c>
      <c r="X21" s="1">
        <v>76</v>
      </c>
      <c r="Y21" s="1"/>
      <c r="Z21" s="39">
        <f t="shared" si="9"/>
        <v>76</v>
      </c>
      <c r="AA21" s="1">
        <v>92</v>
      </c>
      <c r="AB21" s="1"/>
      <c r="AC21" s="39">
        <f t="shared" si="10"/>
        <v>92</v>
      </c>
      <c r="AD21" s="1"/>
      <c r="AE21" s="1"/>
      <c r="AF21" s="39" t="str">
        <f t="shared" si="11"/>
        <v/>
      </c>
      <c r="AG21" s="14">
        <f t="shared" si="12"/>
        <v>80</v>
      </c>
      <c r="AH21" s="14">
        <f t="shared" si="13"/>
        <v>85</v>
      </c>
      <c r="AI21" s="14">
        <f t="shared" si="14"/>
        <v>76</v>
      </c>
      <c r="AJ21" s="14">
        <f t="shared" si="15"/>
        <v>92</v>
      </c>
      <c r="AK21" s="14" t="str">
        <f t="shared" si="16"/>
        <v/>
      </c>
      <c r="AL21" s="35">
        <f t="shared" si="17"/>
        <v>83.25</v>
      </c>
      <c r="AM21" s="6">
        <v>85</v>
      </c>
      <c r="AN21" s="2">
        <v>94</v>
      </c>
      <c r="AO21" s="2">
        <v>80</v>
      </c>
      <c r="AP21" s="2"/>
      <c r="AQ21" s="2"/>
      <c r="AR21" s="49">
        <f t="shared" si="18"/>
        <v>86.333333333333329</v>
      </c>
      <c r="AS21" s="13"/>
      <c r="AT21" s="6">
        <v>87</v>
      </c>
      <c r="AU21" s="2">
        <v>90</v>
      </c>
      <c r="AV21" s="2">
        <v>80</v>
      </c>
      <c r="AW21" s="2"/>
      <c r="AX21" s="2"/>
      <c r="AY21" s="51">
        <f t="shared" si="19"/>
        <v>85.666666666666671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7053</v>
      </c>
      <c r="C22" s="14" t="s">
        <v>146</v>
      </c>
      <c r="D22" s="13"/>
      <c r="E22" s="14">
        <f t="shared" si="0"/>
        <v>81</v>
      </c>
      <c r="F22" s="13"/>
      <c r="G22" s="24">
        <f t="shared" si="1"/>
        <v>81</v>
      </c>
      <c r="H22" s="24">
        <f t="shared" si="2"/>
        <v>81</v>
      </c>
      <c r="I22" s="24">
        <f t="shared" si="3"/>
        <v>83</v>
      </c>
      <c r="J22" s="24">
        <f t="shared" si="4"/>
        <v>83</v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>
        <v>78</v>
      </c>
      <c r="P22" s="2">
        <v>85</v>
      </c>
      <c r="Q22" s="13"/>
      <c r="R22" s="3">
        <v>80</v>
      </c>
      <c r="S22" s="1"/>
      <c r="T22" s="39">
        <f t="shared" si="7"/>
        <v>80</v>
      </c>
      <c r="U22" s="1">
        <v>85</v>
      </c>
      <c r="V22" s="1"/>
      <c r="W22" s="39">
        <f t="shared" si="8"/>
        <v>85</v>
      </c>
      <c r="X22" s="1">
        <v>76</v>
      </c>
      <c r="Y22" s="1"/>
      <c r="Z22" s="39">
        <f t="shared" si="9"/>
        <v>76</v>
      </c>
      <c r="AA22" s="1">
        <v>79</v>
      </c>
      <c r="AB22" s="1"/>
      <c r="AC22" s="39">
        <f t="shared" si="10"/>
        <v>79</v>
      </c>
      <c r="AD22" s="1"/>
      <c r="AE22" s="1"/>
      <c r="AF22" s="39" t="str">
        <f t="shared" si="11"/>
        <v/>
      </c>
      <c r="AG22" s="14">
        <f t="shared" si="12"/>
        <v>80</v>
      </c>
      <c r="AH22" s="14">
        <f t="shared" si="13"/>
        <v>85</v>
      </c>
      <c r="AI22" s="14">
        <f t="shared" si="14"/>
        <v>76</v>
      </c>
      <c r="AJ22" s="14">
        <f t="shared" si="15"/>
        <v>79</v>
      </c>
      <c r="AK22" s="14" t="str">
        <f t="shared" si="16"/>
        <v/>
      </c>
      <c r="AL22" s="35">
        <f t="shared" si="17"/>
        <v>80</v>
      </c>
      <c r="AM22" s="6">
        <v>85</v>
      </c>
      <c r="AN22" s="2">
        <v>92</v>
      </c>
      <c r="AO22" s="2">
        <v>76</v>
      </c>
      <c r="AP22" s="2"/>
      <c r="AQ22" s="2"/>
      <c r="AR22" s="49">
        <f t="shared" si="18"/>
        <v>84.333333333333329</v>
      </c>
      <c r="AS22" s="13"/>
      <c r="AT22" s="6">
        <v>81</v>
      </c>
      <c r="AU22" s="2">
        <v>90</v>
      </c>
      <c r="AV22" s="2">
        <v>78</v>
      </c>
      <c r="AW22" s="2"/>
      <c r="AX22" s="2"/>
      <c r="AY22" s="51">
        <f t="shared" si="19"/>
        <v>83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7067</v>
      </c>
      <c r="C23" s="14" t="s">
        <v>147</v>
      </c>
      <c r="D23" s="13"/>
      <c r="E23" s="14">
        <f t="shared" si="0"/>
        <v>85</v>
      </c>
      <c r="F23" s="13"/>
      <c r="G23" s="24">
        <f t="shared" si="1"/>
        <v>85</v>
      </c>
      <c r="H23" s="24">
        <f t="shared" si="2"/>
        <v>85</v>
      </c>
      <c r="I23" s="24">
        <f t="shared" si="3"/>
        <v>86</v>
      </c>
      <c r="J23" s="24">
        <f t="shared" si="4"/>
        <v>86</v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>
        <v>90</v>
      </c>
      <c r="P23" s="2">
        <v>84</v>
      </c>
      <c r="Q23" s="13"/>
      <c r="R23" s="3">
        <v>80</v>
      </c>
      <c r="S23" s="1"/>
      <c r="T23" s="39">
        <f t="shared" si="7"/>
        <v>80</v>
      </c>
      <c r="U23" s="1">
        <v>82</v>
      </c>
      <c r="V23" s="1"/>
      <c r="W23" s="39">
        <f t="shared" si="8"/>
        <v>82</v>
      </c>
      <c r="X23" s="1">
        <v>76</v>
      </c>
      <c r="Y23" s="1"/>
      <c r="Z23" s="39">
        <f t="shared" si="9"/>
        <v>76</v>
      </c>
      <c r="AA23" s="1">
        <v>92</v>
      </c>
      <c r="AB23" s="1"/>
      <c r="AC23" s="39">
        <f t="shared" si="10"/>
        <v>92</v>
      </c>
      <c r="AD23" s="1"/>
      <c r="AE23" s="1"/>
      <c r="AF23" s="39" t="str">
        <f t="shared" si="11"/>
        <v/>
      </c>
      <c r="AG23" s="14">
        <f t="shared" si="12"/>
        <v>80</v>
      </c>
      <c r="AH23" s="14">
        <f t="shared" si="13"/>
        <v>82</v>
      </c>
      <c r="AI23" s="14">
        <f t="shared" si="14"/>
        <v>76</v>
      </c>
      <c r="AJ23" s="14">
        <f t="shared" si="15"/>
        <v>92</v>
      </c>
      <c r="AK23" s="14" t="str">
        <f t="shared" si="16"/>
        <v/>
      </c>
      <c r="AL23" s="35">
        <f t="shared" si="17"/>
        <v>82.5</v>
      </c>
      <c r="AM23" s="6">
        <v>85</v>
      </c>
      <c r="AN23" s="2">
        <v>94</v>
      </c>
      <c r="AO23" s="2">
        <v>80</v>
      </c>
      <c r="AP23" s="2"/>
      <c r="AQ23" s="2"/>
      <c r="AR23" s="49">
        <f t="shared" si="18"/>
        <v>86.333333333333329</v>
      </c>
      <c r="AS23" s="13"/>
      <c r="AT23" s="6">
        <v>83</v>
      </c>
      <c r="AU23" s="2">
        <v>85</v>
      </c>
      <c r="AV23" s="2">
        <v>90</v>
      </c>
      <c r="AW23" s="2"/>
      <c r="AX23" s="2"/>
      <c r="AY23" s="51">
        <f t="shared" si="19"/>
        <v>86</v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7081</v>
      </c>
      <c r="C24" s="14" t="s">
        <v>148</v>
      </c>
      <c r="D24" s="13"/>
      <c r="E24" s="14">
        <f t="shared" si="0"/>
        <v>86</v>
      </c>
      <c r="F24" s="13"/>
      <c r="G24" s="24">
        <f t="shared" si="1"/>
        <v>86</v>
      </c>
      <c r="H24" s="24">
        <f t="shared" si="2"/>
        <v>86</v>
      </c>
      <c r="I24" s="24">
        <f t="shared" si="3"/>
        <v>87</v>
      </c>
      <c r="J24" s="24">
        <f t="shared" si="4"/>
        <v>87</v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>
        <v>88</v>
      </c>
      <c r="P24" s="2">
        <v>87</v>
      </c>
      <c r="Q24" s="13"/>
      <c r="R24" s="3">
        <v>80</v>
      </c>
      <c r="S24" s="1"/>
      <c r="T24" s="39">
        <f t="shared" si="7"/>
        <v>80</v>
      </c>
      <c r="U24" s="1">
        <v>85</v>
      </c>
      <c r="V24" s="1"/>
      <c r="W24" s="39">
        <f t="shared" si="8"/>
        <v>85</v>
      </c>
      <c r="X24" s="1">
        <v>76</v>
      </c>
      <c r="Y24" s="1"/>
      <c r="Z24" s="39">
        <f t="shared" si="9"/>
        <v>76</v>
      </c>
      <c r="AA24" s="1">
        <v>92</v>
      </c>
      <c r="AB24" s="1"/>
      <c r="AC24" s="39">
        <f t="shared" si="10"/>
        <v>92</v>
      </c>
      <c r="AD24" s="1"/>
      <c r="AE24" s="1"/>
      <c r="AF24" s="39" t="str">
        <f t="shared" si="11"/>
        <v/>
      </c>
      <c r="AG24" s="14">
        <f t="shared" si="12"/>
        <v>80</v>
      </c>
      <c r="AH24" s="14">
        <f t="shared" si="13"/>
        <v>85</v>
      </c>
      <c r="AI24" s="14">
        <f t="shared" si="14"/>
        <v>76</v>
      </c>
      <c r="AJ24" s="14">
        <f t="shared" si="15"/>
        <v>92</v>
      </c>
      <c r="AK24" s="14" t="str">
        <f t="shared" si="16"/>
        <v/>
      </c>
      <c r="AL24" s="35">
        <f t="shared" si="17"/>
        <v>83.25</v>
      </c>
      <c r="AM24" s="6">
        <v>85</v>
      </c>
      <c r="AN24" s="2">
        <v>94</v>
      </c>
      <c r="AO24" s="2">
        <v>90</v>
      </c>
      <c r="AP24" s="2"/>
      <c r="AQ24" s="2"/>
      <c r="AR24" s="49">
        <f t="shared" si="18"/>
        <v>89.666666666666671</v>
      </c>
      <c r="AS24" s="13"/>
      <c r="AT24" s="6">
        <v>82</v>
      </c>
      <c r="AU24" s="2">
        <v>90</v>
      </c>
      <c r="AV24" s="2">
        <v>90</v>
      </c>
      <c r="AW24" s="2"/>
      <c r="AX24" s="2"/>
      <c r="AY24" s="51">
        <f t="shared" si="19"/>
        <v>87.333333333333329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7095</v>
      </c>
      <c r="C25" s="14" t="s">
        <v>149</v>
      </c>
      <c r="D25" s="13"/>
      <c r="E25" s="14">
        <f t="shared" si="0"/>
        <v>85</v>
      </c>
      <c r="F25" s="13"/>
      <c r="G25" s="24">
        <f t="shared" si="1"/>
        <v>84</v>
      </c>
      <c r="H25" s="24">
        <f t="shared" si="2"/>
        <v>85</v>
      </c>
      <c r="I25" s="24">
        <f t="shared" si="3"/>
        <v>87</v>
      </c>
      <c r="J25" s="24">
        <f t="shared" si="4"/>
        <v>87</v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>
        <v>80</v>
      </c>
      <c r="P25" s="2">
        <v>89</v>
      </c>
      <c r="Q25" s="13"/>
      <c r="R25" s="3">
        <v>80</v>
      </c>
      <c r="S25" s="1"/>
      <c r="T25" s="39">
        <f t="shared" si="7"/>
        <v>80</v>
      </c>
      <c r="U25" s="1">
        <v>85</v>
      </c>
      <c r="V25" s="1"/>
      <c r="W25" s="39">
        <f t="shared" si="8"/>
        <v>85</v>
      </c>
      <c r="X25" s="1">
        <v>76</v>
      </c>
      <c r="Y25" s="1"/>
      <c r="Z25" s="39">
        <f t="shared" si="9"/>
        <v>76</v>
      </c>
      <c r="AA25" s="1">
        <v>92</v>
      </c>
      <c r="AB25" s="1"/>
      <c r="AC25" s="39">
        <f t="shared" si="10"/>
        <v>92</v>
      </c>
      <c r="AD25" s="1"/>
      <c r="AE25" s="1"/>
      <c r="AF25" s="39" t="str">
        <f t="shared" si="11"/>
        <v/>
      </c>
      <c r="AG25" s="14">
        <f t="shared" si="12"/>
        <v>80</v>
      </c>
      <c r="AH25" s="14">
        <f t="shared" si="13"/>
        <v>85</v>
      </c>
      <c r="AI25" s="14">
        <f t="shared" si="14"/>
        <v>76</v>
      </c>
      <c r="AJ25" s="14">
        <f t="shared" si="15"/>
        <v>92</v>
      </c>
      <c r="AK25" s="14" t="str">
        <f t="shared" si="16"/>
        <v/>
      </c>
      <c r="AL25" s="35">
        <f t="shared" si="17"/>
        <v>83.25</v>
      </c>
      <c r="AM25" s="6">
        <v>85</v>
      </c>
      <c r="AN25" s="2">
        <v>90</v>
      </c>
      <c r="AO25" s="2">
        <v>90</v>
      </c>
      <c r="AP25" s="2"/>
      <c r="AQ25" s="2"/>
      <c r="AR25" s="49">
        <f t="shared" si="18"/>
        <v>88.333333333333329</v>
      </c>
      <c r="AS25" s="13"/>
      <c r="AT25" s="6">
        <v>82</v>
      </c>
      <c r="AU25" s="2">
        <v>90</v>
      </c>
      <c r="AV25" s="2">
        <v>90</v>
      </c>
      <c r="AW25" s="2"/>
      <c r="AX25" s="2"/>
      <c r="AY25" s="51">
        <f t="shared" si="19"/>
        <v>87.333333333333329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7109</v>
      </c>
      <c r="C26" s="14" t="s">
        <v>150</v>
      </c>
      <c r="D26" s="13"/>
      <c r="E26" s="14">
        <f t="shared" si="0"/>
        <v>83</v>
      </c>
      <c r="F26" s="13"/>
      <c r="G26" s="24">
        <f t="shared" si="1"/>
        <v>84</v>
      </c>
      <c r="H26" s="24">
        <f t="shared" si="2"/>
        <v>83</v>
      </c>
      <c r="I26" s="24">
        <f t="shared" si="3"/>
        <v>89</v>
      </c>
      <c r="J26" s="24">
        <f t="shared" si="4"/>
        <v>89</v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>
        <v>80</v>
      </c>
      <c r="P26" s="2">
        <v>79</v>
      </c>
      <c r="Q26" s="13"/>
      <c r="R26" s="3">
        <v>86</v>
      </c>
      <c r="S26" s="1"/>
      <c r="T26" s="39">
        <f t="shared" si="7"/>
        <v>86</v>
      </c>
      <c r="U26" s="1">
        <v>85</v>
      </c>
      <c r="V26" s="1"/>
      <c r="W26" s="39">
        <f t="shared" si="8"/>
        <v>85</v>
      </c>
      <c r="X26" s="1">
        <v>76</v>
      </c>
      <c r="Y26" s="1"/>
      <c r="Z26" s="39">
        <f t="shared" si="9"/>
        <v>76</v>
      </c>
      <c r="AA26" s="1">
        <v>92</v>
      </c>
      <c r="AB26" s="1"/>
      <c r="AC26" s="39">
        <f t="shared" si="10"/>
        <v>92</v>
      </c>
      <c r="AD26" s="1"/>
      <c r="AE26" s="1"/>
      <c r="AF26" s="39" t="str">
        <f t="shared" si="11"/>
        <v/>
      </c>
      <c r="AG26" s="14">
        <f t="shared" si="12"/>
        <v>86</v>
      </c>
      <c r="AH26" s="14">
        <f t="shared" si="13"/>
        <v>85</v>
      </c>
      <c r="AI26" s="14">
        <f t="shared" si="14"/>
        <v>76</v>
      </c>
      <c r="AJ26" s="14">
        <f t="shared" si="15"/>
        <v>92</v>
      </c>
      <c r="AK26" s="14" t="str">
        <f t="shared" si="16"/>
        <v/>
      </c>
      <c r="AL26" s="35">
        <f t="shared" si="17"/>
        <v>84.75</v>
      </c>
      <c r="AM26" s="6">
        <v>85</v>
      </c>
      <c r="AN26" s="2">
        <v>92</v>
      </c>
      <c r="AO26" s="2">
        <v>80</v>
      </c>
      <c r="AP26" s="2"/>
      <c r="AQ26" s="2"/>
      <c r="AR26" s="49">
        <f t="shared" si="18"/>
        <v>85.666666666666671</v>
      </c>
      <c r="AS26" s="13"/>
      <c r="AT26" s="6">
        <v>88</v>
      </c>
      <c r="AU26" s="2">
        <v>90</v>
      </c>
      <c r="AV26" s="2">
        <v>90</v>
      </c>
      <c r="AW26" s="2"/>
      <c r="AX26" s="2"/>
      <c r="AY26" s="51">
        <f t="shared" si="19"/>
        <v>89.333333333333329</v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7123</v>
      </c>
      <c r="C27" s="14" t="s">
        <v>151</v>
      </c>
      <c r="D27" s="13"/>
      <c r="E27" s="14">
        <f t="shared" si="0"/>
        <v>78</v>
      </c>
      <c r="F27" s="13"/>
      <c r="G27" s="24">
        <f t="shared" si="1"/>
        <v>78</v>
      </c>
      <c r="H27" s="24">
        <f t="shared" si="2"/>
        <v>78</v>
      </c>
      <c r="I27" s="24">
        <f t="shared" si="3"/>
        <v>82</v>
      </c>
      <c r="J27" s="24">
        <f t="shared" si="4"/>
        <v>82</v>
      </c>
      <c r="K27" s="14" t="str">
        <f t="shared" si="5"/>
        <v>A</v>
      </c>
      <c r="L27" s="52" t="s">
        <v>152</v>
      </c>
      <c r="M27" s="13"/>
      <c r="N27" s="36" t="str">
        <f t="shared" si="6"/>
        <v/>
      </c>
      <c r="O27" s="2">
        <v>76</v>
      </c>
      <c r="P27" s="2">
        <v>76</v>
      </c>
      <c r="Q27" s="13"/>
      <c r="R27" s="3">
        <v>30</v>
      </c>
      <c r="S27" s="1">
        <v>76</v>
      </c>
      <c r="T27" s="39">
        <f t="shared" si="7"/>
        <v>76</v>
      </c>
      <c r="U27" s="1">
        <v>78</v>
      </c>
      <c r="V27" s="1"/>
      <c r="W27" s="39">
        <f t="shared" si="8"/>
        <v>78</v>
      </c>
      <c r="X27" s="1">
        <v>76</v>
      </c>
      <c r="Y27" s="1"/>
      <c r="Z27" s="39">
        <f t="shared" si="9"/>
        <v>76</v>
      </c>
      <c r="AA27" s="1">
        <v>78</v>
      </c>
      <c r="AB27" s="1"/>
      <c r="AC27" s="39">
        <f t="shared" si="10"/>
        <v>78</v>
      </c>
      <c r="AD27" s="1"/>
      <c r="AE27" s="1"/>
      <c r="AF27" s="39" t="str">
        <f t="shared" si="11"/>
        <v/>
      </c>
      <c r="AG27" s="14">
        <f t="shared" si="12"/>
        <v>76</v>
      </c>
      <c r="AH27" s="14">
        <f t="shared" si="13"/>
        <v>78</v>
      </c>
      <c r="AI27" s="14">
        <f t="shared" si="14"/>
        <v>76</v>
      </c>
      <c r="AJ27" s="14">
        <f t="shared" si="15"/>
        <v>78</v>
      </c>
      <c r="AK27" s="14" t="str">
        <f t="shared" si="16"/>
        <v/>
      </c>
      <c r="AL27" s="35">
        <f t="shared" si="17"/>
        <v>77</v>
      </c>
      <c r="AM27" s="6">
        <v>85</v>
      </c>
      <c r="AN27" s="2">
        <v>90</v>
      </c>
      <c r="AO27" s="2">
        <v>76</v>
      </c>
      <c r="AP27" s="2"/>
      <c r="AQ27" s="2"/>
      <c r="AR27" s="49">
        <f t="shared" si="18"/>
        <v>83.666666666666671</v>
      </c>
      <c r="AS27" s="13"/>
      <c r="AT27" s="6">
        <v>80</v>
      </c>
      <c r="AU27" s="2">
        <v>76</v>
      </c>
      <c r="AV27" s="2">
        <v>90</v>
      </c>
      <c r="AW27" s="2"/>
      <c r="AX27" s="2"/>
      <c r="AY27" s="51">
        <f t="shared" si="19"/>
        <v>82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7137</v>
      </c>
      <c r="C28" s="14" t="s">
        <v>153</v>
      </c>
      <c r="D28" s="13"/>
      <c r="E28" s="14">
        <f t="shared" si="0"/>
        <v>87</v>
      </c>
      <c r="F28" s="13"/>
      <c r="G28" s="24">
        <f t="shared" si="1"/>
        <v>86</v>
      </c>
      <c r="H28" s="24">
        <f t="shared" si="2"/>
        <v>87</v>
      </c>
      <c r="I28" s="24">
        <f t="shared" si="3"/>
        <v>91</v>
      </c>
      <c r="J28" s="24">
        <f t="shared" si="4"/>
        <v>91</v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>
        <v>83</v>
      </c>
      <c r="P28" s="2">
        <v>89</v>
      </c>
      <c r="Q28" s="13"/>
      <c r="R28" s="3">
        <v>80</v>
      </c>
      <c r="S28" s="1"/>
      <c r="T28" s="39">
        <f t="shared" si="7"/>
        <v>80</v>
      </c>
      <c r="U28" s="1">
        <v>85</v>
      </c>
      <c r="V28" s="1"/>
      <c r="W28" s="39">
        <f t="shared" si="8"/>
        <v>85</v>
      </c>
      <c r="X28" s="1">
        <v>86</v>
      </c>
      <c r="Y28" s="1"/>
      <c r="Z28" s="39">
        <f t="shared" si="9"/>
        <v>86</v>
      </c>
      <c r="AA28" s="1">
        <v>92</v>
      </c>
      <c r="AB28" s="1"/>
      <c r="AC28" s="39">
        <f t="shared" si="10"/>
        <v>92</v>
      </c>
      <c r="AD28" s="1"/>
      <c r="AE28" s="1"/>
      <c r="AF28" s="39" t="str">
        <f t="shared" si="11"/>
        <v/>
      </c>
      <c r="AG28" s="14">
        <f t="shared" si="12"/>
        <v>80</v>
      </c>
      <c r="AH28" s="14">
        <f t="shared" si="13"/>
        <v>85</v>
      </c>
      <c r="AI28" s="14">
        <f t="shared" si="14"/>
        <v>86</v>
      </c>
      <c r="AJ28" s="14">
        <f t="shared" si="15"/>
        <v>92</v>
      </c>
      <c r="AK28" s="14" t="str">
        <f t="shared" si="16"/>
        <v/>
      </c>
      <c r="AL28" s="35">
        <f t="shared" si="17"/>
        <v>85.75</v>
      </c>
      <c r="AM28" s="6">
        <v>85</v>
      </c>
      <c r="AN28" s="2">
        <v>95</v>
      </c>
      <c r="AO28" s="2">
        <v>90</v>
      </c>
      <c r="AP28" s="2"/>
      <c r="AQ28" s="2"/>
      <c r="AR28" s="49">
        <f t="shared" si="18"/>
        <v>90</v>
      </c>
      <c r="AS28" s="13"/>
      <c r="AT28" s="6">
        <v>93</v>
      </c>
      <c r="AU28" s="2">
        <v>90</v>
      </c>
      <c r="AV28" s="2">
        <v>90</v>
      </c>
      <c r="AW28" s="2"/>
      <c r="AX28" s="2"/>
      <c r="AY28" s="51">
        <f t="shared" si="19"/>
        <v>91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7151</v>
      </c>
      <c r="C29" s="14" t="s">
        <v>154</v>
      </c>
      <c r="D29" s="13"/>
      <c r="E29" s="14">
        <f t="shared" si="0"/>
        <v>84</v>
      </c>
      <c r="F29" s="13"/>
      <c r="G29" s="24">
        <f t="shared" si="1"/>
        <v>84</v>
      </c>
      <c r="H29" s="24">
        <f t="shared" si="2"/>
        <v>84</v>
      </c>
      <c r="I29" s="24">
        <f t="shared" si="3"/>
        <v>87</v>
      </c>
      <c r="J29" s="24">
        <f t="shared" si="4"/>
        <v>87</v>
      </c>
      <c r="K29" s="14" t="str">
        <f t="shared" si="5"/>
        <v>A</v>
      </c>
      <c r="L29" s="52" t="s">
        <v>47</v>
      </c>
      <c r="M29" s="13"/>
      <c r="N29" s="36" t="str">
        <f t="shared" si="6"/>
        <v/>
      </c>
      <c r="O29" s="2">
        <v>78</v>
      </c>
      <c r="P29" s="2">
        <v>85</v>
      </c>
      <c r="Q29" s="13"/>
      <c r="R29" s="3">
        <v>80</v>
      </c>
      <c r="S29" s="1"/>
      <c r="T29" s="39">
        <f t="shared" si="7"/>
        <v>80</v>
      </c>
      <c r="U29" s="1">
        <v>85</v>
      </c>
      <c r="V29" s="1"/>
      <c r="W29" s="39">
        <f t="shared" si="8"/>
        <v>85</v>
      </c>
      <c r="X29" s="1">
        <v>84</v>
      </c>
      <c r="Y29" s="1"/>
      <c r="Z29" s="39">
        <f t="shared" si="9"/>
        <v>84</v>
      </c>
      <c r="AA29" s="1">
        <v>92</v>
      </c>
      <c r="AB29" s="1"/>
      <c r="AC29" s="39">
        <f t="shared" si="10"/>
        <v>92</v>
      </c>
      <c r="AD29" s="1"/>
      <c r="AE29" s="1"/>
      <c r="AF29" s="39" t="str">
        <f t="shared" si="11"/>
        <v/>
      </c>
      <c r="AG29" s="14">
        <f t="shared" si="12"/>
        <v>80</v>
      </c>
      <c r="AH29" s="14">
        <f t="shared" si="13"/>
        <v>85</v>
      </c>
      <c r="AI29" s="14">
        <f t="shared" si="14"/>
        <v>84</v>
      </c>
      <c r="AJ29" s="14">
        <f t="shared" si="15"/>
        <v>92</v>
      </c>
      <c r="AK29" s="14" t="str">
        <f t="shared" si="16"/>
        <v/>
      </c>
      <c r="AL29" s="35">
        <f t="shared" si="17"/>
        <v>85.25</v>
      </c>
      <c r="AM29" s="6">
        <v>85</v>
      </c>
      <c r="AN29" s="2">
        <v>90</v>
      </c>
      <c r="AO29" s="2">
        <v>90</v>
      </c>
      <c r="AP29" s="2"/>
      <c r="AQ29" s="2"/>
      <c r="AR29" s="49">
        <f t="shared" si="18"/>
        <v>88.333333333333329</v>
      </c>
      <c r="AS29" s="13"/>
      <c r="AT29" s="6">
        <v>80</v>
      </c>
      <c r="AU29" s="2">
        <v>90</v>
      </c>
      <c r="AV29" s="2">
        <v>90</v>
      </c>
      <c r="AW29" s="2"/>
      <c r="AX29" s="2"/>
      <c r="AY29" s="51">
        <f t="shared" si="19"/>
        <v>86.666666666666671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7165</v>
      </c>
      <c r="C30" s="14" t="s">
        <v>155</v>
      </c>
      <c r="D30" s="13"/>
      <c r="E30" s="14">
        <f t="shared" si="0"/>
        <v>85</v>
      </c>
      <c r="F30" s="13"/>
      <c r="G30" s="24">
        <f t="shared" si="1"/>
        <v>83</v>
      </c>
      <c r="H30" s="24">
        <f t="shared" si="2"/>
        <v>85</v>
      </c>
      <c r="I30" s="24">
        <f t="shared" si="3"/>
        <v>84</v>
      </c>
      <c r="J30" s="24">
        <f t="shared" si="4"/>
        <v>84</v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>
        <v>78</v>
      </c>
      <c r="P30" s="2">
        <v>90</v>
      </c>
      <c r="Q30" s="13"/>
      <c r="R30" s="3">
        <v>80</v>
      </c>
      <c r="S30" s="1"/>
      <c r="T30" s="39">
        <f t="shared" si="7"/>
        <v>80</v>
      </c>
      <c r="U30" s="1">
        <v>85</v>
      </c>
      <c r="V30" s="1"/>
      <c r="W30" s="39">
        <f t="shared" si="8"/>
        <v>85</v>
      </c>
      <c r="X30" s="1">
        <v>76</v>
      </c>
      <c r="Y30" s="1"/>
      <c r="Z30" s="39">
        <f t="shared" si="9"/>
        <v>76</v>
      </c>
      <c r="AA30" s="1">
        <v>92</v>
      </c>
      <c r="AB30" s="1"/>
      <c r="AC30" s="39">
        <f t="shared" si="10"/>
        <v>92</v>
      </c>
      <c r="AD30" s="1"/>
      <c r="AE30" s="1"/>
      <c r="AF30" s="39" t="str">
        <f t="shared" si="11"/>
        <v/>
      </c>
      <c r="AG30" s="14">
        <f t="shared" si="12"/>
        <v>80</v>
      </c>
      <c r="AH30" s="14">
        <f t="shared" si="13"/>
        <v>85</v>
      </c>
      <c r="AI30" s="14">
        <f t="shared" si="14"/>
        <v>76</v>
      </c>
      <c r="AJ30" s="14">
        <f t="shared" si="15"/>
        <v>92</v>
      </c>
      <c r="AK30" s="14" t="str">
        <f t="shared" si="16"/>
        <v/>
      </c>
      <c r="AL30" s="35">
        <f t="shared" si="17"/>
        <v>83.25</v>
      </c>
      <c r="AM30" s="6">
        <v>85</v>
      </c>
      <c r="AN30" s="2">
        <v>90</v>
      </c>
      <c r="AO30" s="2">
        <v>90</v>
      </c>
      <c r="AP30" s="2"/>
      <c r="AQ30" s="2"/>
      <c r="AR30" s="49">
        <f t="shared" si="18"/>
        <v>88.333333333333329</v>
      </c>
      <c r="AS30" s="13"/>
      <c r="AT30" s="6">
        <v>81</v>
      </c>
      <c r="AU30" s="2">
        <v>80</v>
      </c>
      <c r="AV30" s="2">
        <v>90</v>
      </c>
      <c r="AW30" s="2"/>
      <c r="AX30" s="2"/>
      <c r="AY30" s="51">
        <f t="shared" si="19"/>
        <v>83.666666666666671</v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7179</v>
      </c>
      <c r="C31" s="14" t="s">
        <v>156</v>
      </c>
      <c r="D31" s="13"/>
      <c r="E31" s="14">
        <f t="shared" si="0"/>
        <v>81</v>
      </c>
      <c r="F31" s="13"/>
      <c r="G31" s="24">
        <f t="shared" si="1"/>
        <v>82</v>
      </c>
      <c r="H31" s="24">
        <f t="shared" si="2"/>
        <v>81</v>
      </c>
      <c r="I31" s="24">
        <f t="shared" si="3"/>
        <v>89</v>
      </c>
      <c r="J31" s="24">
        <f t="shared" si="4"/>
        <v>89</v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>
        <v>78</v>
      </c>
      <c r="P31" s="2">
        <v>76</v>
      </c>
      <c r="Q31" s="13"/>
      <c r="R31" s="3">
        <v>80</v>
      </c>
      <c r="S31" s="1"/>
      <c r="T31" s="39">
        <f t="shared" si="7"/>
        <v>80</v>
      </c>
      <c r="U31" s="1">
        <v>82</v>
      </c>
      <c r="V31" s="1"/>
      <c r="W31" s="39">
        <f t="shared" si="8"/>
        <v>82</v>
      </c>
      <c r="X31" s="1">
        <v>78</v>
      </c>
      <c r="Y31" s="1"/>
      <c r="Z31" s="39">
        <f t="shared" si="9"/>
        <v>78</v>
      </c>
      <c r="AA31" s="1">
        <v>85</v>
      </c>
      <c r="AB31" s="1"/>
      <c r="AC31" s="39">
        <f t="shared" si="10"/>
        <v>85</v>
      </c>
      <c r="AD31" s="1"/>
      <c r="AE31" s="1"/>
      <c r="AF31" s="39" t="str">
        <f t="shared" si="11"/>
        <v/>
      </c>
      <c r="AG31" s="14">
        <f t="shared" si="12"/>
        <v>80</v>
      </c>
      <c r="AH31" s="14">
        <f t="shared" si="13"/>
        <v>82</v>
      </c>
      <c r="AI31" s="14">
        <f t="shared" si="14"/>
        <v>78</v>
      </c>
      <c r="AJ31" s="14">
        <f t="shared" si="15"/>
        <v>85</v>
      </c>
      <c r="AK31" s="14" t="str">
        <f t="shared" si="16"/>
        <v/>
      </c>
      <c r="AL31" s="35">
        <f t="shared" si="17"/>
        <v>81.25</v>
      </c>
      <c r="AM31" s="6">
        <v>85</v>
      </c>
      <c r="AN31" s="2">
        <v>90</v>
      </c>
      <c r="AO31" s="2">
        <v>90</v>
      </c>
      <c r="AP31" s="2"/>
      <c r="AQ31" s="2"/>
      <c r="AR31" s="49">
        <f t="shared" si="18"/>
        <v>88.333333333333329</v>
      </c>
      <c r="AS31" s="13"/>
      <c r="AT31" s="6">
        <v>86</v>
      </c>
      <c r="AU31" s="2">
        <v>90</v>
      </c>
      <c r="AV31" s="2">
        <v>90</v>
      </c>
      <c r="AW31" s="2"/>
      <c r="AX31" s="2"/>
      <c r="AY31" s="51">
        <f t="shared" si="19"/>
        <v>88.666666666666671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7193</v>
      </c>
      <c r="C32" s="14" t="s">
        <v>157</v>
      </c>
      <c r="D32" s="13"/>
      <c r="E32" s="14">
        <f t="shared" si="0"/>
        <v>82</v>
      </c>
      <c r="F32" s="13"/>
      <c r="G32" s="24">
        <f t="shared" si="1"/>
        <v>83</v>
      </c>
      <c r="H32" s="24">
        <f t="shared" si="2"/>
        <v>82</v>
      </c>
      <c r="I32" s="24">
        <f t="shared" si="3"/>
        <v>89</v>
      </c>
      <c r="J32" s="24">
        <f t="shared" si="4"/>
        <v>89</v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>
        <v>78</v>
      </c>
      <c r="P32" s="2">
        <v>77</v>
      </c>
      <c r="Q32" s="13"/>
      <c r="R32" s="3">
        <v>85</v>
      </c>
      <c r="S32" s="1"/>
      <c r="T32" s="39">
        <f t="shared" si="7"/>
        <v>85</v>
      </c>
      <c r="U32" s="1">
        <v>84</v>
      </c>
      <c r="V32" s="1"/>
      <c r="W32" s="39">
        <f t="shared" si="8"/>
        <v>84</v>
      </c>
      <c r="X32" s="1">
        <v>76</v>
      </c>
      <c r="Y32" s="1"/>
      <c r="Z32" s="39">
        <f t="shared" si="9"/>
        <v>76</v>
      </c>
      <c r="AA32" s="1">
        <v>85</v>
      </c>
      <c r="AB32" s="1"/>
      <c r="AC32" s="39">
        <f t="shared" si="10"/>
        <v>85</v>
      </c>
      <c r="AD32" s="1"/>
      <c r="AE32" s="1"/>
      <c r="AF32" s="39" t="str">
        <f t="shared" si="11"/>
        <v/>
      </c>
      <c r="AG32" s="14">
        <f t="shared" si="12"/>
        <v>85</v>
      </c>
      <c r="AH32" s="14">
        <f t="shared" si="13"/>
        <v>84</v>
      </c>
      <c r="AI32" s="14">
        <f t="shared" si="14"/>
        <v>76</v>
      </c>
      <c r="AJ32" s="14">
        <f t="shared" si="15"/>
        <v>85</v>
      </c>
      <c r="AK32" s="14" t="str">
        <f t="shared" si="16"/>
        <v/>
      </c>
      <c r="AL32" s="35">
        <f t="shared" si="17"/>
        <v>82.5</v>
      </c>
      <c r="AM32" s="6">
        <v>85</v>
      </c>
      <c r="AN32" s="2">
        <v>90</v>
      </c>
      <c r="AO32" s="2">
        <v>90</v>
      </c>
      <c r="AP32" s="2"/>
      <c r="AQ32" s="2"/>
      <c r="AR32" s="49">
        <f t="shared" si="18"/>
        <v>88.333333333333329</v>
      </c>
      <c r="AS32" s="13"/>
      <c r="AT32" s="6">
        <v>88</v>
      </c>
      <c r="AU32" s="2">
        <v>90</v>
      </c>
      <c r="AV32" s="2">
        <v>90</v>
      </c>
      <c r="AW32" s="2"/>
      <c r="AX32" s="2"/>
      <c r="AY32" s="51">
        <f t="shared" si="19"/>
        <v>89.333333333333329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7207</v>
      </c>
      <c r="C33" s="14" t="s">
        <v>158</v>
      </c>
      <c r="D33" s="13"/>
      <c r="E33" s="14">
        <f t="shared" si="0"/>
        <v>89</v>
      </c>
      <c r="F33" s="13"/>
      <c r="G33" s="24">
        <f t="shared" si="1"/>
        <v>89</v>
      </c>
      <c r="H33" s="24">
        <f t="shared" si="2"/>
        <v>89</v>
      </c>
      <c r="I33" s="24">
        <f t="shared" si="3"/>
        <v>87</v>
      </c>
      <c r="J33" s="24">
        <f t="shared" si="4"/>
        <v>87</v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>
        <v>89</v>
      </c>
      <c r="P33" s="2">
        <v>88</v>
      </c>
      <c r="Q33" s="13"/>
      <c r="R33" s="3">
        <v>88</v>
      </c>
      <c r="S33" s="1"/>
      <c r="T33" s="39">
        <f t="shared" si="7"/>
        <v>88</v>
      </c>
      <c r="U33" s="1">
        <v>89</v>
      </c>
      <c r="V33" s="1"/>
      <c r="W33" s="39">
        <f t="shared" si="8"/>
        <v>89</v>
      </c>
      <c r="X33" s="1">
        <v>82</v>
      </c>
      <c r="Y33" s="1"/>
      <c r="Z33" s="39">
        <f t="shared" si="9"/>
        <v>82</v>
      </c>
      <c r="AA33" s="1">
        <v>92</v>
      </c>
      <c r="AB33" s="1"/>
      <c r="AC33" s="39">
        <f t="shared" si="10"/>
        <v>92</v>
      </c>
      <c r="AD33" s="1"/>
      <c r="AE33" s="1"/>
      <c r="AF33" s="39" t="str">
        <f t="shared" si="11"/>
        <v/>
      </c>
      <c r="AG33" s="14">
        <f t="shared" si="12"/>
        <v>88</v>
      </c>
      <c r="AH33" s="14">
        <f t="shared" si="13"/>
        <v>89</v>
      </c>
      <c r="AI33" s="14">
        <f t="shared" si="14"/>
        <v>82</v>
      </c>
      <c r="AJ33" s="14">
        <f t="shared" si="15"/>
        <v>92</v>
      </c>
      <c r="AK33" s="14" t="str">
        <f t="shared" si="16"/>
        <v/>
      </c>
      <c r="AL33" s="35">
        <f t="shared" si="17"/>
        <v>87.75</v>
      </c>
      <c r="AM33" s="6">
        <v>85</v>
      </c>
      <c r="AN33" s="2">
        <v>95</v>
      </c>
      <c r="AO33" s="2">
        <v>90</v>
      </c>
      <c r="AP33" s="2"/>
      <c r="AQ33" s="2"/>
      <c r="AR33" s="49">
        <f t="shared" si="18"/>
        <v>90</v>
      </c>
      <c r="AS33" s="13"/>
      <c r="AT33" s="6">
        <v>80</v>
      </c>
      <c r="AU33" s="2">
        <v>90</v>
      </c>
      <c r="AV33" s="2">
        <v>90</v>
      </c>
      <c r="AW33" s="2"/>
      <c r="AX33" s="2"/>
      <c r="AY33" s="51">
        <f t="shared" si="19"/>
        <v>86.666666666666671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7221</v>
      </c>
      <c r="C34" s="14" t="s">
        <v>159</v>
      </c>
      <c r="D34" s="13"/>
      <c r="E34" s="14">
        <f t="shared" si="0"/>
        <v>83</v>
      </c>
      <c r="F34" s="13"/>
      <c r="G34" s="24">
        <f t="shared" si="1"/>
        <v>83</v>
      </c>
      <c r="H34" s="24">
        <f t="shared" si="2"/>
        <v>83</v>
      </c>
      <c r="I34" s="24">
        <f t="shared" si="3"/>
        <v>86</v>
      </c>
      <c r="J34" s="24">
        <f t="shared" si="4"/>
        <v>86</v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>
        <v>78</v>
      </c>
      <c r="P34" s="2">
        <v>83</v>
      </c>
      <c r="Q34" s="13"/>
      <c r="R34" s="3">
        <v>80</v>
      </c>
      <c r="S34" s="1"/>
      <c r="T34" s="39">
        <f t="shared" si="7"/>
        <v>80</v>
      </c>
      <c r="U34" s="1">
        <v>87</v>
      </c>
      <c r="V34" s="1"/>
      <c r="W34" s="39">
        <f t="shared" si="8"/>
        <v>87</v>
      </c>
      <c r="X34" s="1">
        <v>88</v>
      </c>
      <c r="Y34" s="1"/>
      <c r="Z34" s="39">
        <f t="shared" si="9"/>
        <v>88</v>
      </c>
      <c r="AA34" s="1">
        <v>85</v>
      </c>
      <c r="AB34" s="1"/>
      <c r="AC34" s="39">
        <f t="shared" si="10"/>
        <v>85</v>
      </c>
      <c r="AD34" s="1"/>
      <c r="AE34" s="1"/>
      <c r="AF34" s="39" t="str">
        <f t="shared" si="11"/>
        <v/>
      </c>
      <c r="AG34" s="14">
        <f t="shared" si="12"/>
        <v>80</v>
      </c>
      <c r="AH34" s="14">
        <f t="shared" si="13"/>
        <v>87</v>
      </c>
      <c r="AI34" s="14">
        <f t="shared" si="14"/>
        <v>88</v>
      </c>
      <c r="AJ34" s="14">
        <f t="shared" si="15"/>
        <v>85</v>
      </c>
      <c r="AK34" s="14" t="str">
        <f t="shared" si="16"/>
        <v/>
      </c>
      <c r="AL34" s="35">
        <f t="shared" si="17"/>
        <v>85</v>
      </c>
      <c r="AM34" s="6">
        <v>85</v>
      </c>
      <c r="AN34" s="2">
        <v>90</v>
      </c>
      <c r="AO34" s="2">
        <v>80</v>
      </c>
      <c r="AP34" s="2"/>
      <c r="AQ34" s="2"/>
      <c r="AR34" s="49">
        <f t="shared" si="18"/>
        <v>85</v>
      </c>
      <c r="AS34" s="13"/>
      <c r="AT34" s="6">
        <v>89</v>
      </c>
      <c r="AU34" s="2">
        <v>90</v>
      </c>
      <c r="AV34" s="2">
        <v>80</v>
      </c>
      <c r="AW34" s="2"/>
      <c r="AX34" s="2"/>
      <c r="AY34" s="51">
        <f t="shared" si="19"/>
        <v>86.333333333333329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7235</v>
      </c>
      <c r="C35" s="14" t="s">
        <v>160</v>
      </c>
      <c r="D35" s="13"/>
      <c r="E35" s="14">
        <f t="shared" si="0"/>
        <v>86</v>
      </c>
      <c r="F35" s="13"/>
      <c r="G35" s="24">
        <f t="shared" si="1"/>
        <v>85</v>
      </c>
      <c r="H35" s="24">
        <f t="shared" si="2"/>
        <v>86</v>
      </c>
      <c r="I35" s="24">
        <f t="shared" si="3"/>
        <v>89</v>
      </c>
      <c r="J35" s="24">
        <f t="shared" si="4"/>
        <v>89</v>
      </c>
      <c r="K35" s="14" t="str">
        <f t="shared" si="5"/>
        <v>A</v>
      </c>
      <c r="L35" s="52" t="s">
        <v>47</v>
      </c>
      <c r="M35" s="13"/>
      <c r="N35" s="36" t="str">
        <f t="shared" si="6"/>
        <v/>
      </c>
      <c r="O35" s="2">
        <v>85</v>
      </c>
      <c r="P35" s="2">
        <v>91</v>
      </c>
      <c r="Q35" s="13"/>
      <c r="R35" s="3">
        <v>80</v>
      </c>
      <c r="S35" s="1"/>
      <c r="T35" s="39">
        <f t="shared" si="7"/>
        <v>80</v>
      </c>
      <c r="U35" s="1">
        <v>85</v>
      </c>
      <c r="V35" s="1"/>
      <c r="W35" s="39">
        <f t="shared" si="8"/>
        <v>85</v>
      </c>
      <c r="X35" s="1">
        <v>76</v>
      </c>
      <c r="Y35" s="1"/>
      <c r="Z35" s="39">
        <f t="shared" si="9"/>
        <v>76</v>
      </c>
      <c r="AA35" s="1">
        <v>92</v>
      </c>
      <c r="AB35" s="1"/>
      <c r="AC35" s="39">
        <f t="shared" si="10"/>
        <v>92</v>
      </c>
      <c r="AD35" s="1"/>
      <c r="AE35" s="1"/>
      <c r="AF35" s="39" t="str">
        <f t="shared" si="11"/>
        <v/>
      </c>
      <c r="AG35" s="14">
        <f t="shared" si="12"/>
        <v>80</v>
      </c>
      <c r="AH35" s="14">
        <f t="shared" si="13"/>
        <v>85</v>
      </c>
      <c r="AI35" s="14">
        <f t="shared" si="14"/>
        <v>76</v>
      </c>
      <c r="AJ35" s="14">
        <f t="shared" si="15"/>
        <v>92</v>
      </c>
      <c r="AK35" s="14" t="str">
        <f t="shared" si="16"/>
        <v/>
      </c>
      <c r="AL35" s="35">
        <f t="shared" si="17"/>
        <v>83.25</v>
      </c>
      <c r="AM35" s="6">
        <v>85</v>
      </c>
      <c r="AN35" s="2">
        <v>90</v>
      </c>
      <c r="AO35" s="2">
        <v>90</v>
      </c>
      <c r="AP35" s="2"/>
      <c r="AQ35" s="2"/>
      <c r="AR35" s="49">
        <f t="shared" si="18"/>
        <v>88.333333333333329</v>
      </c>
      <c r="AS35" s="13"/>
      <c r="AT35" s="6">
        <v>96</v>
      </c>
      <c r="AU35" s="2">
        <v>90</v>
      </c>
      <c r="AV35" s="2">
        <v>80</v>
      </c>
      <c r="AW35" s="2"/>
      <c r="AX35" s="2"/>
      <c r="AY35" s="51">
        <f t="shared" si="19"/>
        <v>88.666666666666671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7249</v>
      </c>
      <c r="C36" s="14" t="s">
        <v>161</v>
      </c>
      <c r="D36" s="13"/>
      <c r="E36" s="14">
        <f t="shared" si="0"/>
        <v>82</v>
      </c>
      <c r="F36" s="13"/>
      <c r="G36" s="24">
        <f t="shared" si="1"/>
        <v>83</v>
      </c>
      <c r="H36" s="24">
        <f t="shared" si="2"/>
        <v>82</v>
      </c>
      <c r="I36" s="24">
        <f t="shared" si="3"/>
        <v>85</v>
      </c>
      <c r="J36" s="24">
        <f t="shared" si="4"/>
        <v>85</v>
      </c>
      <c r="K36" s="14" t="str">
        <f t="shared" si="5"/>
        <v>A</v>
      </c>
      <c r="L36" s="52" t="s">
        <v>47</v>
      </c>
      <c r="M36" s="13"/>
      <c r="N36" s="36" t="str">
        <f t="shared" si="6"/>
        <v/>
      </c>
      <c r="O36" s="2">
        <v>80</v>
      </c>
      <c r="P36" s="2">
        <v>76</v>
      </c>
      <c r="Q36" s="13"/>
      <c r="R36" s="3">
        <v>80</v>
      </c>
      <c r="S36" s="1"/>
      <c r="T36" s="39">
        <f t="shared" si="7"/>
        <v>80</v>
      </c>
      <c r="U36" s="1">
        <v>85</v>
      </c>
      <c r="V36" s="1"/>
      <c r="W36" s="39">
        <f t="shared" si="8"/>
        <v>85</v>
      </c>
      <c r="X36" s="1">
        <v>82</v>
      </c>
      <c r="Y36" s="1"/>
      <c r="Z36" s="39">
        <f t="shared" si="9"/>
        <v>82</v>
      </c>
      <c r="AA36" s="1">
        <v>90</v>
      </c>
      <c r="AB36" s="1"/>
      <c r="AC36" s="39">
        <f t="shared" si="10"/>
        <v>90</v>
      </c>
      <c r="AD36" s="1"/>
      <c r="AE36" s="1"/>
      <c r="AF36" s="39" t="str">
        <f t="shared" si="11"/>
        <v/>
      </c>
      <c r="AG36" s="14">
        <f t="shared" si="12"/>
        <v>80</v>
      </c>
      <c r="AH36" s="14">
        <f t="shared" si="13"/>
        <v>85</v>
      </c>
      <c r="AI36" s="14">
        <f t="shared" si="14"/>
        <v>82</v>
      </c>
      <c r="AJ36" s="14">
        <f t="shared" si="15"/>
        <v>90</v>
      </c>
      <c r="AK36" s="14" t="str">
        <f t="shared" si="16"/>
        <v/>
      </c>
      <c r="AL36" s="35">
        <f t="shared" si="17"/>
        <v>84.25</v>
      </c>
      <c r="AM36" s="6">
        <v>85</v>
      </c>
      <c r="AN36" s="2">
        <v>90</v>
      </c>
      <c r="AO36" s="2">
        <v>80</v>
      </c>
      <c r="AP36" s="2"/>
      <c r="AQ36" s="2"/>
      <c r="AR36" s="49">
        <f t="shared" si="18"/>
        <v>85</v>
      </c>
      <c r="AS36" s="13"/>
      <c r="AT36" s="6">
        <v>86</v>
      </c>
      <c r="AU36" s="2">
        <v>90</v>
      </c>
      <c r="AV36" s="2">
        <v>80</v>
      </c>
      <c r="AW36" s="2"/>
      <c r="AX36" s="2"/>
      <c r="AY36" s="51">
        <f t="shared" si="19"/>
        <v>85.333333333333329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7263</v>
      </c>
      <c r="C37" s="14" t="s">
        <v>162</v>
      </c>
      <c r="D37" s="13"/>
      <c r="E37" s="14">
        <f t="shared" si="0"/>
        <v>83</v>
      </c>
      <c r="F37" s="13"/>
      <c r="G37" s="24">
        <f t="shared" si="1"/>
        <v>83</v>
      </c>
      <c r="H37" s="24">
        <f t="shared" si="2"/>
        <v>83</v>
      </c>
      <c r="I37" s="24">
        <f t="shared" si="3"/>
        <v>89</v>
      </c>
      <c r="J37" s="24">
        <f t="shared" si="4"/>
        <v>89</v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>
        <v>84</v>
      </c>
      <c r="P37" s="2">
        <v>85</v>
      </c>
      <c r="Q37" s="13"/>
      <c r="R37" s="3">
        <v>80</v>
      </c>
      <c r="S37" s="1"/>
      <c r="T37" s="39">
        <f t="shared" si="7"/>
        <v>80</v>
      </c>
      <c r="U37" s="1">
        <v>85</v>
      </c>
      <c r="V37" s="1"/>
      <c r="W37" s="39">
        <f t="shared" si="8"/>
        <v>85</v>
      </c>
      <c r="X37" s="1">
        <v>76</v>
      </c>
      <c r="Y37" s="1"/>
      <c r="Z37" s="39">
        <f t="shared" si="9"/>
        <v>76</v>
      </c>
      <c r="AA37" s="1">
        <v>85</v>
      </c>
      <c r="AB37" s="1"/>
      <c r="AC37" s="39">
        <f t="shared" si="10"/>
        <v>85</v>
      </c>
      <c r="AD37" s="1"/>
      <c r="AE37" s="1"/>
      <c r="AF37" s="39" t="str">
        <f t="shared" si="11"/>
        <v/>
      </c>
      <c r="AG37" s="14">
        <f t="shared" si="12"/>
        <v>80</v>
      </c>
      <c r="AH37" s="14">
        <f t="shared" si="13"/>
        <v>85</v>
      </c>
      <c r="AI37" s="14">
        <f t="shared" si="14"/>
        <v>76</v>
      </c>
      <c r="AJ37" s="14">
        <f t="shared" si="15"/>
        <v>85</v>
      </c>
      <c r="AK37" s="14" t="str">
        <f t="shared" si="16"/>
        <v/>
      </c>
      <c r="AL37" s="35">
        <f t="shared" si="17"/>
        <v>81.5</v>
      </c>
      <c r="AM37" s="6">
        <v>85</v>
      </c>
      <c r="AN37" s="2">
        <v>90</v>
      </c>
      <c r="AO37" s="2">
        <v>80</v>
      </c>
      <c r="AP37" s="2"/>
      <c r="AQ37" s="2"/>
      <c r="AR37" s="49">
        <f t="shared" si="18"/>
        <v>85</v>
      </c>
      <c r="AS37" s="13"/>
      <c r="AT37" s="6">
        <v>86</v>
      </c>
      <c r="AU37" s="2">
        <v>90</v>
      </c>
      <c r="AV37" s="2">
        <v>90</v>
      </c>
      <c r="AW37" s="2"/>
      <c r="AX37" s="2"/>
      <c r="AY37" s="51">
        <f t="shared" si="19"/>
        <v>88.666666666666671</v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7277</v>
      </c>
      <c r="C38" s="14" t="s">
        <v>163</v>
      </c>
      <c r="D38" s="13"/>
      <c r="E38" s="14">
        <f t="shared" si="0"/>
        <v>87</v>
      </c>
      <c r="F38" s="13"/>
      <c r="G38" s="24">
        <f t="shared" si="1"/>
        <v>87</v>
      </c>
      <c r="H38" s="24">
        <f t="shared" si="2"/>
        <v>87</v>
      </c>
      <c r="I38" s="24">
        <f t="shared" si="3"/>
        <v>90</v>
      </c>
      <c r="J38" s="24">
        <f t="shared" si="4"/>
        <v>90</v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>
        <v>89</v>
      </c>
      <c r="P38" s="2">
        <v>85</v>
      </c>
      <c r="Q38" s="13"/>
      <c r="R38" s="3">
        <v>88</v>
      </c>
      <c r="S38" s="1"/>
      <c r="T38" s="39">
        <f t="shared" si="7"/>
        <v>88</v>
      </c>
      <c r="U38" s="1">
        <v>87</v>
      </c>
      <c r="V38" s="1"/>
      <c r="W38" s="39">
        <f t="shared" si="8"/>
        <v>87</v>
      </c>
      <c r="X38" s="1">
        <v>78</v>
      </c>
      <c r="Y38" s="1"/>
      <c r="Z38" s="39">
        <f t="shared" si="9"/>
        <v>78</v>
      </c>
      <c r="AA38" s="1">
        <v>92</v>
      </c>
      <c r="AB38" s="1"/>
      <c r="AC38" s="39">
        <f t="shared" si="10"/>
        <v>92</v>
      </c>
      <c r="AD38" s="1"/>
      <c r="AE38" s="1"/>
      <c r="AF38" s="39" t="str">
        <f t="shared" si="11"/>
        <v/>
      </c>
      <c r="AG38" s="14">
        <f t="shared" si="12"/>
        <v>88</v>
      </c>
      <c r="AH38" s="14">
        <f t="shared" si="13"/>
        <v>87</v>
      </c>
      <c r="AI38" s="14">
        <f t="shared" si="14"/>
        <v>78</v>
      </c>
      <c r="AJ38" s="14">
        <f t="shared" si="15"/>
        <v>92</v>
      </c>
      <c r="AK38" s="14" t="str">
        <f t="shared" si="16"/>
        <v/>
      </c>
      <c r="AL38" s="35">
        <f t="shared" si="17"/>
        <v>86.25</v>
      </c>
      <c r="AM38" s="6">
        <v>85</v>
      </c>
      <c r="AN38" s="2">
        <v>90</v>
      </c>
      <c r="AO38" s="2">
        <v>90</v>
      </c>
      <c r="AP38" s="2"/>
      <c r="AQ38" s="2"/>
      <c r="AR38" s="49">
        <f t="shared" si="18"/>
        <v>88.333333333333329</v>
      </c>
      <c r="AS38" s="13"/>
      <c r="AT38" s="6">
        <v>86</v>
      </c>
      <c r="AU38" s="2">
        <v>95</v>
      </c>
      <c r="AV38" s="2">
        <v>90</v>
      </c>
      <c r="AW38" s="2"/>
      <c r="AX38" s="2"/>
      <c r="AY38" s="51">
        <f t="shared" si="19"/>
        <v>90.333333333333329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7291</v>
      </c>
      <c r="C39" s="14" t="s">
        <v>164</v>
      </c>
      <c r="D39" s="13"/>
      <c r="E39" s="14">
        <f t="shared" si="0"/>
        <v>85</v>
      </c>
      <c r="F39" s="13"/>
      <c r="G39" s="24">
        <f t="shared" si="1"/>
        <v>86</v>
      </c>
      <c r="H39" s="24">
        <f t="shared" si="2"/>
        <v>85</v>
      </c>
      <c r="I39" s="24">
        <f t="shared" si="3"/>
        <v>83</v>
      </c>
      <c r="J39" s="24">
        <f t="shared" si="4"/>
        <v>83</v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>
        <v>91</v>
      </c>
      <c r="P39" s="2">
        <v>81</v>
      </c>
      <c r="Q39" s="13"/>
      <c r="R39" s="3">
        <v>80</v>
      </c>
      <c r="S39" s="1"/>
      <c r="T39" s="39">
        <f t="shared" si="7"/>
        <v>80</v>
      </c>
      <c r="U39" s="1">
        <v>85</v>
      </c>
      <c r="V39" s="1"/>
      <c r="W39" s="39">
        <f t="shared" si="8"/>
        <v>85</v>
      </c>
      <c r="X39" s="1">
        <v>82</v>
      </c>
      <c r="Y39" s="1"/>
      <c r="Z39" s="39">
        <f t="shared" si="9"/>
        <v>82</v>
      </c>
      <c r="AA39" s="1">
        <v>80</v>
      </c>
      <c r="AB39" s="1"/>
      <c r="AC39" s="39">
        <f t="shared" si="10"/>
        <v>80</v>
      </c>
      <c r="AD39" s="1"/>
      <c r="AE39" s="1"/>
      <c r="AF39" s="39" t="str">
        <f t="shared" si="11"/>
        <v/>
      </c>
      <c r="AG39" s="14">
        <f t="shared" si="12"/>
        <v>80</v>
      </c>
      <c r="AH39" s="14">
        <f t="shared" si="13"/>
        <v>85</v>
      </c>
      <c r="AI39" s="14">
        <f t="shared" si="14"/>
        <v>82</v>
      </c>
      <c r="AJ39" s="14">
        <f t="shared" si="15"/>
        <v>80</v>
      </c>
      <c r="AK39" s="14" t="str">
        <f t="shared" si="16"/>
        <v/>
      </c>
      <c r="AL39" s="35">
        <f t="shared" si="17"/>
        <v>81.75</v>
      </c>
      <c r="AM39" s="6">
        <v>85</v>
      </c>
      <c r="AN39" s="2">
        <v>90</v>
      </c>
      <c r="AO39" s="2">
        <v>90</v>
      </c>
      <c r="AP39" s="2"/>
      <c r="AQ39" s="2"/>
      <c r="AR39" s="49">
        <f t="shared" si="18"/>
        <v>88.333333333333329</v>
      </c>
      <c r="AS39" s="13"/>
      <c r="AT39" s="6">
        <v>80</v>
      </c>
      <c r="AU39" s="2">
        <v>90</v>
      </c>
      <c r="AV39" s="2">
        <v>80</v>
      </c>
      <c r="AW39" s="2"/>
      <c r="AX39" s="2"/>
      <c r="AY39" s="51">
        <f t="shared" si="19"/>
        <v>83.333333333333329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7305</v>
      </c>
      <c r="C40" s="14" t="s">
        <v>165</v>
      </c>
      <c r="D40" s="13"/>
      <c r="E40" s="14">
        <f t="shared" si="0"/>
        <v>80</v>
      </c>
      <c r="F40" s="13"/>
      <c r="G40" s="24">
        <f t="shared" si="1"/>
        <v>81</v>
      </c>
      <c r="H40" s="24">
        <f t="shared" si="2"/>
        <v>80</v>
      </c>
      <c r="I40" s="24">
        <f t="shared" si="3"/>
        <v>83</v>
      </c>
      <c r="J40" s="24">
        <f t="shared" si="4"/>
        <v>83</v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>
        <v>78</v>
      </c>
      <c r="P40" s="2">
        <v>76</v>
      </c>
      <c r="Q40" s="13"/>
      <c r="R40" s="3">
        <v>82</v>
      </c>
      <c r="S40" s="1"/>
      <c r="T40" s="39">
        <f t="shared" si="7"/>
        <v>82</v>
      </c>
      <c r="U40" s="1">
        <v>85</v>
      </c>
      <c r="V40" s="1"/>
      <c r="W40" s="39">
        <f t="shared" si="8"/>
        <v>85</v>
      </c>
      <c r="X40" s="1">
        <v>76</v>
      </c>
      <c r="Y40" s="1"/>
      <c r="Z40" s="39">
        <f t="shared" si="9"/>
        <v>76</v>
      </c>
      <c r="AA40" s="1">
        <v>80</v>
      </c>
      <c r="AB40" s="1"/>
      <c r="AC40" s="39">
        <f t="shared" si="10"/>
        <v>80</v>
      </c>
      <c r="AD40" s="1"/>
      <c r="AE40" s="1"/>
      <c r="AF40" s="39" t="str">
        <f t="shared" si="11"/>
        <v/>
      </c>
      <c r="AG40" s="14">
        <f t="shared" si="12"/>
        <v>82</v>
      </c>
      <c r="AH40" s="14">
        <f t="shared" si="13"/>
        <v>85</v>
      </c>
      <c r="AI40" s="14">
        <f t="shared" si="14"/>
        <v>76</v>
      </c>
      <c r="AJ40" s="14">
        <f t="shared" si="15"/>
        <v>80</v>
      </c>
      <c r="AK40" s="14" t="str">
        <f t="shared" si="16"/>
        <v/>
      </c>
      <c r="AL40" s="35">
        <f t="shared" si="17"/>
        <v>80.75</v>
      </c>
      <c r="AM40" s="6">
        <v>85</v>
      </c>
      <c r="AN40" s="2">
        <v>84</v>
      </c>
      <c r="AO40" s="2">
        <v>90</v>
      </c>
      <c r="AP40" s="2"/>
      <c r="AQ40" s="2"/>
      <c r="AR40" s="49">
        <f t="shared" si="18"/>
        <v>86.333333333333329</v>
      </c>
      <c r="AS40" s="13"/>
      <c r="AT40" s="6">
        <v>80</v>
      </c>
      <c r="AU40" s="2">
        <v>90</v>
      </c>
      <c r="AV40" s="2">
        <v>80</v>
      </c>
      <c r="AW40" s="2"/>
      <c r="AX40" s="2"/>
      <c r="AY40" s="51">
        <f t="shared" si="19"/>
        <v>83.333333333333329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7319</v>
      </c>
      <c r="C41" s="14" t="s">
        <v>166</v>
      </c>
      <c r="D41" s="13"/>
      <c r="E41" s="14">
        <f t="shared" si="0"/>
        <v>81</v>
      </c>
      <c r="F41" s="13"/>
      <c r="G41" s="24">
        <f t="shared" si="1"/>
        <v>82</v>
      </c>
      <c r="H41" s="24">
        <f t="shared" si="2"/>
        <v>81</v>
      </c>
      <c r="I41" s="24">
        <f t="shared" si="3"/>
        <v>83</v>
      </c>
      <c r="J41" s="24">
        <f t="shared" si="4"/>
        <v>83</v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>
        <v>78</v>
      </c>
      <c r="P41" s="2">
        <v>76</v>
      </c>
      <c r="Q41" s="13"/>
      <c r="R41" s="3">
        <v>80</v>
      </c>
      <c r="S41" s="1"/>
      <c r="T41" s="39">
        <f t="shared" si="7"/>
        <v>80</v>
      </c>
      <c r="U41" s="1">
        <v>85</v>
      </c>
      <c r="V41" s="1"/>
      <c r="W41" s="39">
        <f t="shared" si="8"/>
        <v>85</v>
      </c>
      <c r="X41" s="1">
        <v>76</v>
      </c>
      <c r="Y41" s="1"/>
      <c r="Z41" s="39">
        <f t="shared" si="9"/>
        <v>76</v>
      </c>
      <c r="AA41" s="1">
        <v>90</v>
      </c>
      <c r="AB41" s="1"/>
      <c r="AC41" s="39">
        <f t="shared" si="10"/>
        <v>90</v>
      </c>
      <c r="AD41" s="1"/>
      <c r="AE41" s="1"/>
      <c r="AF41" s="39" t="str">
        <f t="shared" si="11"/>
        <v/>
      </c>
      <c r="AG41" s="14">
        <f t="shared" si="12"/>
        <v>80</v>
      </c>
      <c r="AH41" s="14">
        <f t="shared" si="13"/>
        <v>85</v>
      </c>
      <c r="AI41" s="14">
        <f t="shared" si="14"/>
        <v>76</v>
      </c>
      <c r="AJ41" s="14">
        <f t="shared" si="15"/>
        <v>90</v>
      </c>
      <c r="AK41" s="14" t="str">
        <f t="shared" si="16"/>
        <v/>
      </c>
      <c r="AL41" s="35">
        <f t="shared" si="17"/>
        <v>82.75</v>
      </c>
      <c r="AM41" s="6">
        <v>85</v>
      </c>
      <c r="AN41" s="2">
        <v>90</v>
      </c>
      <c r="AO41" s="2">
        <v>80</v>
      </c>
      <c r="AP41" s="2"/>
      <c r="AQ41" s="2"/>
      <c r="AR41" s="49">
        <f t="shared" si="18"/>
        <v>85</v>
      </c>
      <c r="AS41" s="13"/>
      <c r="AT41" s="6">
        <v>80</v>
      </c>
      <c r="AU41" s="2">
        <v>90</v>
      </c>
      <c r="AV41" s="2">
        <v>80</v>
      </c>
      <c r="AW41" s="2"/>
      <c r="AX41" s="2"/>
      <c r="AY41" s="51">
        <f t="shared" si="19"/>
        <v>83.333333333333329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7333</v>
      </c>
      <c r="C42" s="14" t="s">
        <v>167</v>
      </c>
      <c r="D42" s="13"/>
      <c r="E42" s="14">
        <f t="shared" si="0"/>
        <v>86</v>
      </c>
      <c r="F42" s="13"/>
      <c r="G42" s="24">
        <f t="shared" si="1"/>
        <v>86</v>
      </c>
      <c r="H42" s="24">
        <f t="shared" si="2"/>
        <v>86</v>
      </c>
      <c r="I42" s="24">
        <f t="shared" si="3"/>
        <v>88</v>
      </c>
      <c r="J42" s="24">
        <f t="shared" si="4"/>
        <v>88</v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>
        <v>85</v>
      </c>
      <c r="P42" s="2">
        <v>90</v>
      </c>
      <c r="Q42" s="13"/>
      <c r="R42" s="3">
        <v>85</v>
      </c>
      <c r="S42" s="1"/>
      <c r="T42" s="39">
        <f t="shared" si="7"/>
        <v>85</v>
      </c>
      <c r="U42" s="1">
        <v>85</v>
      </c>
      <c r="V42" s="1"/>
      <c r="W42" s="39">
        <f t="shared" si="8"/>
        <v>85</v>
      </c>
      <c r="X42" s="1">
        <v>78</v>
      </c>
      <c r="Y42" s="1"/>
      <c r="Z42" s="39">
        <f t="shared" si="9"/>
        <v>78</v>
      </c>
      <c r="AA42" s="1">
        <v>92</v>
      </c>
      <c r="AB42" s="1"/>
      <c r="AC42" s="39">
        <f t="shared" si="10"/>
        <v>92</v>
      </c>
      <c r="AD42" s="1"/>
      <c r="AE42" s="1"/>
      <c r="AF42" s="39" t="str">
        <f t="shared" si="11"/>
        <v/>
      </c>
      <c r="AG42" s="14">
        <f t="shared" si="12"/>
        <v>85</v>
      </c>
      <c r="AH42" s="14">
        <f t="shared" si="13"/>
        <v>85</v>
      </c>
      <c r="AI42" s="14">
        <f t="shared" si="14"/>
        <v>78</v>
      </c>
      <c r="AJ42" s="14">
        <f t="shared" si="15"/>
        <v>92</v>
      </c>
      <c r="AK42" s="14" t="str">
        <f t="shared" si="16"/>
        <v/>
      </c>
      <c r="AL42" s="35">
        <f t="shared" si="17"/>
        <v>85</v>
      </c>
      <c r="AM42" s="6">
        <v>85</v>
      </c>
      <c r="AN42" s="2">
        <v>87</v>
      </c>
      <c r="AO42" s="2">
        <v>90</v>
      </c>
      <c r="AP42" s="2"/>
      <c r="AQ42" s="2"/>
      <c r="AR42" s="49">
        <f t="shared" si="18"/>
        <v>87.333333333333329</v>
      </c>
      <c r="AS42" s="13"/>
      <c r="AT42" s="6">
        <v>80</v>
      </c>
      <c r="AU42" s="2">
        <v>93</v>
      </c>
      <c r="AV42" s="2">
        <v>90</v>
      </c>
      <c r="AW42" s="2"/>
      <c r="AX42" s="2"/>
      <c r="AY42" s="51">
        <f t="shared" si="19"/>
        <v>87.666666666666671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7347</v>
      </c>
      <c r="C43" s="14" t="s">
        <v>168</v>
      </c>
      <c r="D43" s="13"/>
      <c r="E43" s="14">
        <f t="shared" si="0"/>
        <v>85</v>
      </c>
      <c r="F43" s="13"/>
      <c r="G43" s="24">
        <f t="shared" si="1"/>
        <v>84</v>
      </c>
      <c r="H43" s="24">
        <f t="shared" si="2"/>
        <v>85</v>
      </c>
      <c r="I43" s="24">
        <f t="shared" si="3"/>
        <v>88</v>
      </c>
      <c r="J43" s="24">
        <f t="shared" si="4"/>
        <v>88</v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>
        <v>82</v>
      </c>
      <c r="P43" s="2">
        <v>88</v>
      </c>
      <c r="Q43" s="13"/>
      <c r="R43" s="3">
        <v>80</v>
      </c>
      <c r="S43" s="1"/>
      <c r="T43" s="39">
        <f t="shared" si="7"/>
        <v>80</v>
      </c>
      <c r="U43" s="1">
        <v>85</v>
      </c>
      <c r="V43" s="1"/>
      <c r="W43" s="39">
        <f t="shared" si="8"/>
        <v>85</v>
      </c>
      <c r="X43" s="1">
        <v>76</v>
      </c>
      <c r="Y43" s="1"/>
      <c r="Z43" s="39">
        <f t="shared" si="9"/>
        <v>76</v>
      </c>
      <c r="AA43" s="1">
        <v>92</v>
      </c>
      <c r="AB43" s="1"/>
      <c r="AC43" s="39">
        <f t="shared" si="10"/>
        <v>92</v>
      </c>
      <c r="AD43" s="1"/>
      <c r="AE43" s="1"/>
      <c r="AF43" s="39" t="str">
        <f t="shared" si="11"/>
        <v/>
      </c>
      <c r="AG43" s="14">
        <f t="shared" si="12"/>
        <v>80</v>
      </c>
      <c r="AH43" s="14">
        <f t="shared" si="13"/>
        <v>85</v>
      </c>
      <c r="AI43" s="14">
        <f t="shared" si="14"/>
        <v>76</v>
      </c>
      <c r="AJ43" s="14">
        <f t="shared" si="15"/>
        <v>92</v>
      </c>
      <c r="AK43" s="14" t="str">
        <f t="shared" si="16"/>
        <v/>
      </c>
      <c r="AL43" s="35">
        <f t="shared" si="17"/>
        <v>83.25</v>
      </c>
      <c r="AM43" s="6">
        <v>85</v>
      </c>
      <c r="AN43" s="2">
        <v>90</v>
      </c>
      <c r="AO43" s="2">
        <v>90</v>
      </c>
      <c r="AP43" s="2"/>
      <c r="AQ43" s="2"/>
      <c r="AR43" s="49">
        <f t="shared" si="18"/>
        <v>88.333333333333329</v>
      </c>
      <c r="AS43" s="13"/>
      <c r="AT43" s="6">
        <v>83</v>
      </c>
      <c r="AU43" s="2">
        <v>90</v>
      </c>
      <c r="AV43" s="2">
        <v>90</v>
      </c>
      <c r="AW43" s="2"/>
      <c r="AX43" s="2"/>
      <c r="AY43" s="51">
        <f t="shared" si="19"/>
        <v>87.666666666666671</v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7361</v>
      </c>
      <c r="C44" s="14" t="s">
        <v>169</v>
      </c>
      <c r="D44" s="13"/>
      <c r="E44" s="14">
        <f t="shared" si="0"/>
        <v>81</v>
      </c>
      <c r="F44" s="13"/>
      <c r="G44" s="24">
        <f t="shared" si="1"/>
        <v>83</v>
      </c>
      <c r="H44" s="24">
        <f t="shared" si="2"/>
        <v>81</v>
      </c>
      <c r="I44" s="24">
        <f t="shared" si="3"/>
        <v>84</v>
      </c>
      <c r="J44" s="24">
        <f t="shared" si="4"/>
        <v>84</v>
      </c>
      <c r="K44" s="14" t="str">
        <f t="shared" si="5"/>
        <v>A</v>
      </c>
      <c r="L44" s="52" t="s">
        <v>47</v>
      </c>
      <c r="M44" s="13"/>
      <c r="N44" s="36" t="str">
        <f t="shared" si="6"/>
        <v/>
      </c>
      <c r="O44" s="2">
        <v>78</v>
      </c>
      <c r="P44" s="2">
        <v>76</v>
      </c>
      <c r="Q44" s="13"/>
      <c r="R44" s="3">
        <v>88</v>
      </c>
      <c r="S44" s="1"/>
      <c r="T44" s="39">
        <f t="shared" si="7"/>
        <v>88</v>
      </c>
      <c r="U44" s="1">
        <v>87</v>
      </c>
      <c r="V44" s="1"/>
      <c r="W44" s="39">
        <f t="shared" si="8"/>
        <v>87</v>
      </c>
      <c r="X44" s="1">
        <v>76</v>
      </c>
      <c r="Y44" s="1"/>
      <c r="Z44" s="39">
        <f t="shared" si="9"/>
        <v>76</v>
      </c>
      <c r="AA44" s="1">
        <v>85</v>
      </c>
      <c r="AB44" s="1"/>
      <c r="AC44" s="39">
        <f t="shared" si="10"/>
        <v>85</v>
      </c>
      <c r="AD44" s="1"/>
      <c r="AE44" s="1"/>
      <c r="AF44" s="39" t="str">
        <f t="shared" si="11"/>
        <v/>
      </c>
      <c r="AG44" s="14">
        <f t="shared" si="12"/>
        <v>88</v>
      </c>
      <c r="AH44" s="14">
        <f t="shared" si="13"/>
        <v>87</v>
      </c>
      <c r="AI44" s="14">
        <f t="shared" si="14"/>
        <v>76</v>
      </c>
      <c r="AJ44" s="14">
        <f t="shared" si="15"/>
        <v>85</v>
      </c>
      <c r="AK44" s="14" t="str">
        <f t="shared" si="16"/>
        <v/>
      </c>
      <c r="AL44" s="35">
        <f t="shared" si="17"/>
        <v>84</v>
      </c>
      <c r="AM44" s="6">
        <v>85</v>
      </c>
      <c r="AN44" s="2">
        <v>90</v>
      </c>
      <c r="AO44" s="2">
        <v>80</v>
      </c>
      <c r="AP44" s="2"/>
      <c r="AQ44" s="2"/>
      <c r="AR44" s="49">
        <f t="shared" si="18"/>
        <v>85</v>
      </c>
      <c r="AS44" s="13"/>
      <c r="AT44" s="6">
        <v>82</v>
      </c>
      <c r="AU44" s="2">
        <v>90</v>
      </c>
      <c r="AV44" s="2">
        <v>80</v>
      </c>
      <c r="AW44" s="2"/>
      <c r="AX44" s="2"/>
      <c r="AY44" s="51">
        <f t="shared" si="19"/>
        <v>84</v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7375</v>
      </c>
      <c r="C45" s="14" t="s">
        <v>170</v>
      </c>
      <c r="D45" s="13"/>
      <c r="E45" s="14">
        <f t="shared" si="0"/>
        <v>86</v>
      </c>
      <c r="F45" s="13"/>
      <c r="G45" s="24">
        <f t="shared" si="1"/>
        <v>88</v>
      </c>
      <c r="H45" s="24">
        <f t="shared" si="2"/>
        <v>86</v>
      </c>
      <c r="I45" s="24">
        <f t="shared" si="3"/>
        <v>87</v>
      </c>
      <c r="J45" s="24">
        <f t="shared" si="4"/>
        <v>87</v>
      </c>
      <c r="K45" s="14" t="str">
        <f t="shared" si="5"/>
        <v>A</v>
      </c>
      <c r="L45" s="52" t="s">
        <v>47</v>
      </c>
      <c r="M45" s="13"/>
      <c r="N45" s="36" t="str">
        <f t="shared" si="6"/>
        <v/>
      </c>
      <c r="O45" s="2">
        <v>92</v>
      </c>
      <c r="P45" s="2">
        <v>79</v>
      </c>
      <c r="Q45" s="13"/>
      <c r="R45" s="3">
        <v>88</v>
      </c>
      <c r="S45" s="1"/>
      <c r="T45" s="39">
        <f t="shared" si="7"/>
        <v>88</v>
      </c>
      <c r="U45" s="1">
        <v>85</v>
      </c>
      <c r="V45" s="1"/>
      <c r="W45" s="39">
        <f t="shared" si="8"/>
        <v>85</v>
      </c>
      <c r="X45" s="1">
        <v>76</v>
      </c>
      <c r="Y45" s="1"/>
      <c r="Z45" s="39">
        <f t="shared" si="9"/>
        <v>76</v>
      </c>
      <c r="AA45" s="1">
        <v>92</v>
      </c>
      <c r="AB45" s="1"/>
      <c r="AC45" s="39">
        <f t="shared" si="10"/>
        <v>92</v>
      </c>
      <c r="AD45" s="1"/>
      <c r="AE45" s="1"/>
      <c r="AF45" s="39" t="str">
        <f t="shared" si="11"/>
        <v/>
      </c>
      <c r="AG45" s="14">
        <f t="shared" si="12"/>
        <v>88</v>
      </c>
      <c r="AH45" s="14">
        <f t="shared" si="13"/>
        <v>85</v>
      </c>
      <c r="AI45" s="14">
        <f t="shared" si="14"/>
        <v>76</v>
      </c>
      <c r="AJ45" s="14">
        <f t="shared" si="15"/>
        <v>92</v>
      </c>
      <c r="AK45" s="14" t="str">
        <f t="shared" si="16"/>
        <v/>
      </c>
      <c r="AL45" s="35">
        <f t="shared" si="17"/>
        <v>85.25</v>
      </c>
      <c r="AM45" s="6">
        <v>85</v>
      </c>
      <c r="AN45" s="2">
        <v>90</v>
      </c>
      <c r="AO45" s="2">
        <v>90</v>
      </c>
      <c r="AP45" s="2"/>
      <c r="AQ45" s="2"/>
      <c r="AR45" s="49">
        <f t="shared" si="18"/>
        <v>88.333333333333329</v>
      </c>
      <c r="AS45" s="13"/>
      <c r="AT45" s="6">
        <v>82</v>
      </c>
      <c r="AU45" s="2">
        <v>90</v>
      </c>
      <c r="AV45" s="2">
        <v>90</v>
      </c>
      <c r="AW45" s="2"/>
      <c r="AX45" s="2"/>
      <c r="AY45" s="51">
        <f t="shared" si="19"/>
        <v>87.333333333333329</v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7389</v>
      </c>
      <c r="C46" s="14" t="s">
        <v>171</v>
      </c>
      <c r="D46" s="13"/>
      <c r="E46" s="14">
        <f t="shared" si="0"/>
        <v>84</v>
      </c>
      <c r="F46" s="13"/>
      <c r="G46" s="24">
        <f t="shared" si="1"/>
        <v>86</v>
      </c>
      <c r="H46" s="24">
        <f t="shared" si="2"/>
        <v>84</v>
      </c>
      <c r="I46" s="24">
        <f t="shared" si="3"/>
        <v>88</v>
      </c>
      <c r="J46" s="24">
        <f t="shared" si="4"/>
        <v>88</v>
      </c>
      <c r="K46" s="14" t="str">
        <f t="shared" si="5"/>
        <v>A</v>
      </c>
      <c r="L46" s="52" t="s">
        <v>47</v>
      </c>
      <c r="M46" s="13"/>
      <c r="N46" s="36" t="str">
        <f t="shared" si="6"/>
        <v/>
      </c>
      <c r="O46" s="2">
        <v>91</v>
      </c>
      <c r="P46" s="2">
        <v>76</v>
      </c>
      <c r="Q46" s="13"/>
      <c r="R46" s="3">
        <v>87</v>
      </c>
      <c r="S46" s="1"/>
      <c r="T46" s="39">
        <f t="shared" si="7"/>
        <v>87</v>
      </c>
      <c r="U46" s="1">
        <v>85</v>
      </c>
      <c r="V46" s="1"/>
      <c r="W46" s="39">
        <f t="shared" si="8"/>
        <v>85</v>
      </c>
      <c r="X46" s="1">
        <v>76</v>
      </c>
      <c r="Y46" s="1"/>
      <c r="Z46" s="39">
        <f t="shared" si="9"/>
        <v>76</v>
      </c>
      <c r="AA46" s="1">
        <v>85</v>
      </c>
      <c r="AB46" s="1"/>
      <c r="AC46" s="39">
        <f t="shared" si="10"/>
        <v>85</v>
      </c>
      <c r="AD46" s="1"/>
      <c r="AE46" s="1"/>
      <c r="AF46" s="39" t="str">
        <f t="shared" si="11"/>
        <v/>
      </c>
      <c r="AG46" s="14">
        <f t="shared" si="12"/>
        <v>87</v>
      </c>
      <c r="AH46" s="14">
        <f t="shared" si="13"/>
        <v>85</v>
      </c>
      <c r="AI46" s="14">
        <f t="shared" si="14"/>
        <v>76</v>
      </c>
      <c r="AJ46" s="14">
        <f t="shared" si="15"/>
        <v>85</v>
      </c>
      <c r="AK46" s="14" t="str">
        <f t="shared" si="16"/>
        <v/>
      </c>
      <c r="AL46" s="35">
        <f t="shared" si="17"/>
        <v>83.25</v>
      </c>
      <c r="AM46" s="6">
        <v>85</v>
      </c>
      <c r="AN46" s="2">
        <v>87</v>
      </c>
      <c r="AO46" s="2">
        <v>90</v>
      </c>
      <c r="AP46" s="2"/>
      <c r="AQ46" s="2"/>
      <c r="AR46" s="49">
        <f t="shared" si="18"/>
        <v>87.333333333333329</v>
      </c>
      <c r="AS46" s="13"/>
      <c r="AT46" s="6">
        <v>84</v>
      </c>
      <c r="AU46" s="2">
        <v>90</v>
      </c>
      <c r="AV46" s="2">
        <v>90</v>
      </c>
      <c r="AW46" s="2"/>
      <c r="AX46" s="2"/>
      <c r="AY46" s="51">
        <f t="shared" si="19"/>
        <v>88</v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84</v>
      </c>
      <c r="D52" s="13"/>
      <c r="E52" s="13"/>
      <c r="F52" s="13"/>
      <c r="G52" s="56" t="s">
        <v>85</v>
      </c>
      <c r="H52" s="56"/>
      <c r="I52" s="13">
        <f>IF(COUNTBLANK($H$11:$H$50)=40,"",MAX($H$11:$H$50))</f>
        <v>89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87</v>
      </c>
      <c r="D53" s="13"/>
      <c r="E53" s="13"/>
      <c r="F53" s="13"/>
      <c r="G53" s="56" t="s">
        <v>88</v>
      </c>
      <c r="H53" s="56"/>
      <c r="I53" s="13">
        <f>IF(COUNTBLANK($H$11:$H$50)=40,"",MIN($H$11:$H$50))</f>
        <v>78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90</v>
      </c>
      <c r="H54" s="56"/>
      <c r="I54" s="13">
        <f>IF(COUNTBLANK($H$11:$H$50)=40,"",AVERAGE($H$11:$H$50))</f>
        <v>83.972222222222229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91</v>
      </c>
      <c r="H55" s="56"/>
      <c r="I55" s="13">
        <f>IF(COUNTBLANK($P$11:$P$50)=40,"",AVERAGE($P$11:$P$50))</f>
        <v>81.833333333333329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2619" priority="1" operator="lessThan">
      <formula>$C$4</formula>
    </cfRule>
  </conditionalFormatting>
  <conditionalFormatting sqref="T12">
    <cfRule type="cellIs" dxfId="2618" priority="2" operator="lessThan">
      <formula>$C$4</formula>
    </cfRule>
  </conditionalFormatting>
  <conditionalFormatting sqref="T13">
    <cfRule type="cellIs" dxfId="2617" priority="3" operator="lessThan">
      <formula>$C$4</formula>
    </cfRule>
  </conditionalFormatting>
  <conditionalFormatting sqref="T14">
    <cfRule type="cellIs" dxfId="2616" priority="4" operator="lessThan">
      <formula>$C$4</formula>
    </cfRule>
  </conditionalFormatting>
  <conditionalFormatting sqref="T15">
    <cfRule type="cellIs" dxfId="2615" priority="5" operator="lessThan">
      <formula>$C$4</formula>
    </cfRule>
  </conditionalFormatting>
  <conditionalFormatting sqref="T16">
    <cfRule type="cellIs" dxfId="2614" priority="6" operator="lessThan">
      <formula>$C$4</formula>
    </cfRule>
  </conditionalFormatting>
  <conditionalFormatting sqref="T17">
    <cfRule type="cellIs" dxfId="2613" priority="7" operator="lessThan">
      <formula>$C$4</formula>
    </cfRule>
  </conditionalFormatting>
  <conditionalFormatting sqref="T18">
    <cfRule type="cellIs" dxfId="2612" priority="8" operator="lessThan">
      <formula>$C$4</formula>
    </cfRule>
  </conditionalFormatting>
  <conditionalFormatting sqref="T19">
    <cfRule type="cellIs" dxfId="2611" priority="9" operator="lessThan">
      <formula>$C$4</formula>
    </cfRule>
  </conditionalFormatting>
  <conditionalFormatting sqref="T20">
    <cfRule type="cellIs" dxfId="2610" priority="10" operator="lessThan">
      <formula>$C$4</formula>
    </cfRule>
  </conditionalFormatting>
  <conditionalFormatting sqref="T21">
    <cfRule type="cellIs" dxfId="2609" priority="11" operator="lessThan">
      <formula>$C$4</formula>
    </cfRule>
  </conditionalFormatting>
  <conditionalFormatting sqref="T22">
    <cfRule type="cellIs" dxfId="2608" priority="12" operator="lessThan">
      <formula>$C$4</formula>
    </cfRule>
  </conditionalFormatting>
  <conditionalFormatting sqref="T23">
    <cfRule type="cellIs" dxfId="2607" priority="13" operator="lessThan">
      <formula>$C$4</formula>
    </cfRule>
  </conditionalFormatting>
  <conditionalFormatting sqref="T24">
    <cfRule type="cellIs" dxfId="2606" priority="14" operator="lessThan">
      <formula>$C$4</formula>
    </cfRule>
  </conditionalFormatting>
  <conditionalFormatting sqref="T25">
    <cfRule type="cellIs" dxfId="2605" priority="15" operator="lessThan">
      <formula>$C$4</formula>
    </cfRule>
  </conditionalFormatting>
  <conditionalFormatting sqref="T26">
    <cfRule type="cellIs" dxfId="2604" priority="16" operator="lessThan">
      <formula>$C$4</formula>
    </cfRule>
  </conditionalFormatting>
  <conditionalFormatting sqref="T27">
    <cfRule type="cellIs" dxfId="2603" priority="17" operator="lessThan">
      <formula>$C$4</formula>
    </cfRule>
  </conditionalFormatting>
  <conditionalFormatting sqref="T28">
    <cfRule type="cellIs" dxfId="2602" priority="18" operator="lessThan">
      <formula>$C$4</formula>
    </cfRule>
  </conditionalFormatting>
  <conditionalFormatting sqref="T29">
    <cfRule type="cellIs" dxfId="2601" priority="19" operator="lessThan">
      <formula>$C$4</formula>
    </cfRule>
  </conditionalFormatting>
  <conditionalFormatting sqref="T30">
    <cfRule type="cellIs" dxfId="2600" priority="20" operator="lessThan">
      <formula>$C$4</formula>
    </cfRule>
  </conditionalFormatting>
  <conditionalFormatting sqref="T31">
    <cfRule type="cellIs" dxfId="2599" priority="21" operator="lessThan">
      <formula>$C$4</formula>
    </cfRule>
  </conditionalFormatting>
  <conditionalFormatting sqref="T32">
    <cfRule type="cellIs" dxfId="2598" priority="22" operator="lessThan">
      <formula>$C$4</formula>
    </cfRule>
  </conditionalFormatting>
  <conditionalFormatting sqref="T33">
    <cfRule type="cellIs" dxfId="2597" priority="23" operator="lessThan">
      <formula>$C$4</formula>
    </cfRule>
  </conditionalFormatting>
  <conditionalFormatting sqref="T34">
    <cfRule type="cellIs" dxfId="2596" priority="24" operator="lessThan">
      <formula>$C$4</formula>
    </cfRule>
  </conditionalFormatting>
  <conditionalFormatting sqref="T35">
    <cfRule type="cellIs" dxfId="2595" priority="25" operator="lessThan">
      <formula>$C$4</formula>
    </cfRule>
  </conditionalFormatting>
  <conditionalFormatting sqref="T36">
    <cfRule type="cellIs" dxfId="2594" priority="26" operator="lessThan">
      <formula>$C$4</formula>
    </cfRule>
  </conditionalFormatting>
  <conditionalFormatting sqref="T37">
    <cfRule type="cellIs" dxfId="2593" priority="27" operator="lessThan">
      <formula>$C$4</formula>
    </cfRule>
  </conditionalFormatting>
  <conditionalFormatting sqref="T38">
    <cfRule type="cellIs" dxfId="2592" priority="28" operator="lessThan">
      <formula>$C$4</formula>
    </cfRule>
  </conditionalFormatting>
  <conditionalFormatting sqref="T39">
    <cfRule type="cellIs" dxfId="2591" priority="29" operator="lessThan">
      <formula>$C$4</formula>
    </cfRule>
  </conditionalFormatting>
  <conditionalFormatting sqref="T40">
    <cfRule type="cellIs" dxfId="2590" priority="30" operator="lessThan">
      <formula>$C$4</formula>
    </cfRule>
  </conditionalFormatting>
  <conditionalFormatting sqref="T41">
    <cfRule type="cellIs" dxfId="2589" priority="31" operator="lessThan">
      <formula>$C$4</formula>
    </cfRule>
  </conditionalFormatting>
  <conditionalFormatting sqref="T42">
    <cfRule type="cellIs" dxfId="2588" priority="32" operator="lessThan">
      <formula>$C$4</formula>
    </cfRule>
  </conditionalFormatting>
  <conditionalFormatting sqref="T43">
    <cfRule type="cellIs" dxfId="2587" priority="33" operator="lessThan">
      <formula>$C$4</formula>
    </cfRule>
  </conditionalFormatting>
  <conditionalFormatting sqref="T44">
    <cfRule type="cellIs" dxfId="2586" priority="34" operator="lessThan">
      <formula>$C$4</formula>
    </cfRule>
  </conditionalFormatting>
  <conditionalFormatting sqref="T45">
    <cfRule type="cellIs" dxfId="2585" priority="35" operator="lessThan">
      <formula>$C$4</formula>
    </cfRule>
  </conditionalFormatting>
  <conditionalFormatting sqref="T46">
    <cfRule type="cellIs" dxfId="2584" priority="36" operator="lessThan">
      <formula>$C$4</formula>
    </cfRule>
  </conditionalFormatting>
  <conditionalFormatting sqref="T47">
    <cfRule type="cellIs" dxfId="2583" priority="37" operator="lessThan">
      <formula>$C$4</formula>
    </cfRule>
  </conditionalFormatting>
  <conditionalFormatting sqref="T48">
    <cfRule type="cellIs" dxfId="2582" priority="38" operator="lessThan">
      <formula>$C$4</formula>
    </cfRule>
  </conditionalFormatting>
  <conditionalFormatting sqref="T49">
    <cfRule type="cellIs" dxfId="2581" priority="39" operator="lessThan">
      <formula>$C$4</formula>
    </cfRule>
  </conditionalFormatting>
  <conditionalFormatting sqref="T50">
    <cfRule type="cellIs" dxfId="2580" priority="40" operator="lessThan">
      <formula>$C$4</formula>
    </cfRule>
  </conditionalFormatting>
  <conditionalFormatting sqref="W11">
    <cfRule type="cellIs" dxfId="2579" priority="41" operator="lessThan">
      <formula>$C$4</formula>
    </cfRule>
  </conditionalFormatting>
  <conditionalFormatting sqref="W12">
    <cfRule type="cellIs" dxfId="2578" priority="42" operator="lessThan">
      <formula>$C$4</formula>
    </cfRule>
  </conditionalFormatting>
  <conditionalFormatting sqref="W13">
    <cfRule type="cellIs" dxfId="2577" priority="43" operator="lessThan">
      <formula>$C$4</formula>
    </cfRule>
  </conditionalFormatting>
  <conditionalFormatting sqref="W14">
    <cfRule type="cellIs" dxfId="2576" priority="44" operator="lessThan">
      <formula>$C$4</formula>
    </cfRule>
  </conditionalFormatting>
  <conditionalFormatting sqref="W15">
    <cfRule type="cellIs" dxfId="2575" priority="45" operator="lessThan">
      <formula>$C$4</formula>
    </cfRule>
  </conditionalFormatting>
  <conditionalFormatting sqref="W16">
    <cfRule type="cellIs" dxfId="2574" priority="46" operator="lessThan">
      <formula>$C$4</formula>
    </cfRule>
  </conditionalFormatting>
  <conditionalFormatting sqref="W17">
    <cfRule type="cellIs" dxfId="2573" priority="47" operator="lessThan">
      <formula>$C$4</formula>
    </cfRule>
  </conditionalFormatting>
  <conditionalFormatting sqref="W18">
    <cfRule type="cellIs" dxfId="2572" priority="48" operator="lessThan">
      <formula>$C$4</formula>
    </cfRule>
  </conditionalFormatting>
  <conditionalFormatting sqref="W19">
    <cfRule type="cellIs" dxfId="2571" priority="49" operator="lessThan">
      <formula>$C$4</formula>
    </cfRule>
  </conditionalFormatting>
  <conditionalFormatting sqref="W20">
    <cfRule type="cellIs" dxfId="2570" priority="50" operator="lessThan">
      <formula>$C$4</formula>
    </cfRule>
  </conditionalFormatting>
  <conditionalFormatting sqref="W21">
    <cfRule type="cellIs" dxfId="2569" priority="51" operator="lessThan">
      <formula>$C$4</formula>
    </cfRule>
  </conditionalFormatting>
  <conditionalFormatting sqref="W22">
    <cfRule type="cellIs" dxfId="2568" priority="52" operator="lessThan">
      <formula>$C$4</formula>
    </cfRule>
  </conditionalFormatting>
  <conditionalFormatting sqref="W23">
    <cfRule type="cellIs" dxfId="2567" priority="53" operator="lessThan">
      <formula>$C$4</formula>
    </cfRule>
  </conditionalFormatting>
  <conditionalFormatting sqref="W24">
    <cfRule type="cellIs" dxfId="2566" priority="54" operator="lessThan">
      <formula>$C$4</formula>
    </cfRule>
  </conditionalFormatting>
  <conditionalFormatting sqref="W25">
    <cfRule type="cellIs" dxfId="2565" priority="55" operator="lessThan">
      <formula>$C$4</formula>
    </cfRule>
  </conditionalFormatting>
  <conditionalFormatting sqref="W26">
    <cfRule type="cellIs" dxfId="2564" priority="56" operator="lessThan">
      <formula>$C$4</formula>
    </cfRule>
  </conditionalFormatting>
  <conditionalFormatting sqref="W27">
    <cfRule type="cellIs" dxfId="2563" priority="57" operator="lessThan">
      <formula>$C$4</formula>
    </cfRule>
  </conditionalFormatting>
  <conditionalFormatting sqref="W28">
    <cfRule type="cellIs" dxfId="2562" priority="58" operator="lessThan">
      <formula>$C$4</formula>
    </cfRule>
  </conditionalFormatting>
  <conditionalFormatting sqref="W29">
    <cfRule type="cellIs" dxfId="2561" priority="59" operator="lessThan">
      <formula>$C$4</formula>
    </cfRule>
  </conditionalFormatting>
  <conditionalFormatting sqref="W30">
    <cfRule type="cellIs" dxfId="2560" priority="60" operator="lessThan">
      <formula>$C$4</formula>
    </cfRule>
  </conditionalFormatting>
  <conditionalFormatting sqref="W31">
    <cfRule type="cellIs" dxfId="2559" priority="61" operator="lessThan">
      <formula>$C$4</formula>
    </cfRule>
  </conditionalFormatting>
  <conditionalFormatting sqref="W32">
    <cfRule type="cellIs" dxfId="2558" priority="62" operator="lessThan">
      <formula>$C$4</formula>
    </cfRule>
  </conditionalFormatting>
  <conditionalFormatting sqref="W33">
    <cfRule type="cellIs" dxfId="2557" priority="63" operator="lessThan">
      <formula>$C$4</formula>
    </cfRule>
  </conditionalFormatting>
  <conditionalFormatting sqref="W34">
    <cfRule type="cellIs" dxfId="2556" priority="64" operator="lessThan">
      <formula>$C$4</formula>
    </cfRule>
  </conditionalFormatting>
  <conditionalFormatting sqref="W35">
    <cfRule type="cellIs" dxfId="2555" priority="65" operator="lessThan">
      <formula>$C$4</formula>
    </cfRule>
  </conditionalFormatting>
  <conditionalFormatting sqref="W36">
    <cfRule type="cellIs" dxfId="2554" priority="66" operator="lessThan">
      <formula>$C$4</formula>
    </cfRule>
  </conditionalFormatting>
  <conditionalFormatting sqref="W37">
    <cfRule type="cellIs" dxfId="2553" priority="67" operator="lessThan">
      <formula>$C$4</formula>
    </cfRule>
  </conditionalFormatting>
  <conditionalFormatting sqref="W38">
    <cfRule type="cellIs" dxfId="2552" priority="68" operator="lessThan">
      <formula>$C$4</formula>
    </cfRule>
  </conditionalFormatting>
  <conditionalFormatting sqref="W39">
    <cfRule type="cellIs" dxfId="2551" priority="69" operator="lessThan">
      <formula>$C$4</formula>
    </cfRule>
  </conditionalFormatting>
  <conditionalFormatting sqref="W40">
    <cfRule type="cellIs" dxfId="2550" priority="70" operator="lessThan">
      <formula>$C$4</formula>
    </cfRule>
  </conditionalFormatting>
  <conditionalFormatting sqref="W41">
    <cfRule type="cellIs" dxfId="2549" priority="71" operator="lessThan">
      <formula>$C$4</formula>
    </cfRule>
  </conditionalFormatting>
  <conditionalFormatting sqref="W42">
    <cfRule type="cellIs" dxfId="2548" priority="72" operator="lessThan">
      <formula>$C$4</formula>
    </cfRule>
  </conditionalFormatting>
  <conditionalFormatting sqref="W43">
    <cfRule type="cellIs" dxfId="2547" priority="73" operator="lessThan">
      <formula>$C$4</formula>
    </cfRule>
  </conditionalFormatting>
  <conditionalFormatting sqref="W44">
    <cfRule type="cellIs" dxfId="2546" priority="74" operator="lessThan">
      <formula>$C$4</formula>
    </cfRule>
  </conditionalFormatting>
  <conditionalFormatting sqref="W45">
    <cfRule type="cellIs" dxfId="2545" priority="75" operator="lessThan">
      <formula>$C$4</formula>
    </cfRule>
  </conditionalFormatting>
  <conditionalFormatting sqref="W46">
    <cfRule type="cellIs" dxfId="2544" priority="76" operator="lessThan">
      <formula>$C$4</formula>
    </cfRule>
  </conditionalFormatting>
  <conditionalFormatting sqref="W47">
    <cfRule type="cellIs" dxfId="2543" priority="77" operator="lessThan">
      <formula>$C$4</formula>
    </cfRule>
  </conditionalFormatting>
  <conditionalFormatting sqref="W48">
    <cfRule type="cellIs" dxfId="2542" priority="78" operator="lessThan">
      <formula>$C$4</formula>
    </cfRule>
  </conditionalFormatting>
  <conditionalFormatting sqref="W49">
    <cfRule type="cellIs" dxfId="2541" priority="79" operator="lessThan">
      <formula>$C$4</formula>
    </cfRule>
  </conditionalFormatting>
  <conditionalFormatting sqref="W50">
    <cfRule type="cellIs" dxfId="2540" priority="80" operator="lessThan">
      <formula>$C$4</formula>
    </cfRule>
  </conditionalFormatting>
  <conditionalFormatting sqref="Z11">
    <cfRule type="cellIs" dxfId="2539" priority="81" operator="lessThan">
      <formula>$C$4</formula>
    </cfRule>
  </conditionalFormatting>
  <conditionalFormatting sqref="Z12">
    <cfRule type="cellIs" dxfId="2538" priority="82" operator="lessThan">
      <formula>$C$4</formula>
    </cfRule>
  </conditionalFormatting>
  <conditionalFormatting sqref="Z13">
    <cfRule type="cellIs" dxfId="2537" priority="83" operator="lessThan">
      <formula>$C$4</formula>
    </cfRule>
  </conditionalFormatting>
  <conditionalFormatting sqref="Z14">
    <cfRule type="cellIs" dxfId="2536" priority="84" operator="lessThan">
      <formula>$C$4</formula>
    </cfRule>
  </conditionalFormatting>
  <conditionalFormatting sqref="Z15">
    <cfRule type="cellIs" dxfId="2535" priority="85" operator="lessThan">
      <formula>$C$4</formula>
    </cfRule>
  </conditionalFormatting>
  <conditionalFormatting sqref="Z16">
    <cfRule type="cellIs" dxfId="2534" priority="86" operator="lessThan">
      <formula>$C$4</formula>
    </cfRule>
  </conditionalFormatting>
  <conditionalFormatting sqref="Z17">
    <cfRule type="cellIs" dxfId="2533" priority="87" operator="lessThan">
      <formula>$C$4</formula>
    </cfRule>
  </conditionalFormatting>
  <conditionalFormatting sqref="Z18">
    <cfRule type="cellIs" dxfId="2532" priority="88" operator="lessThan">
      <formula>$C$4</formula>
    </cfRule>
  </conditionalFormatting>
  <conditionalFormatting sqref="Z19">
    <cfRule type="cellIs" dxfId="2531" priority="89" operator="lessThan">
      <formula>$C$4</formula>
    </cfRule>
  </conditionalFormatting>
  <conditionalFormatting sqref="Z20">
    <cfRule type="cellIs" dxfId="2530" priority="90" operator="lessThan">
      <formula>$C$4</formula>
    </cfRule>
  </conditionalFormatting>
  <conditionalFormatting sqref="Z21">
    <cfRule type="cellIs" dxfId="2529" priority="91" operator="lessThan">
      <formula>$C$4</formula>
    </cfRule>
  </conditionalFormatting>
  <conditionalFormatting sqref="Z22">
    <cfRule type="cellIs" dxfId="2528" priority="92" operator="lessThan">
      <formula>$C$4</formula>
    </cfRule>
  </conditionalFormatting>
  <conditionalFormatting sqref="Z23">
    <cfRule type="cellIs" dxfId="2527" priority="93" operator="lessThan">
      <formula>$C$4</formula>
    </cfRule>
  </conditionalFormatting>
  <conditionalFormatting sqref="Z24">
    <cfRule type="cellIs" dxfId="2526" priority="94" operator="lessThan">
      <formula>$C$4</formula>
    </cfRule>
  </conditionalFormatting>
  <conditionalFormatting sqref="Z25">
    <cfRule type="cellIs" dxfId="2525" priority="95" operator="lessThan">
      <formula>$C$4</formula>
    </cfRule>
  </conditionalFormatting>
  <conditionalFormatting sqref="Z26">
    <cfRule type="cellIs" dxfId="2524" priority="96" operator="lessThan">
      <formula>$C$4</formula>
    </cfRule>
  </conditionalFormatting>
  <conditionalFormatting sqref="Z27">
    <cfRule type="cellIs" dxfId="2523" priority="97" operator="lessThan">
      <formula>$C$4</formula>
    </cfRule>
  </conditionalFormatting>
  <conditionalFormatting sqref="Z28">
    <cfRule type="cellIs" dxfId="2522" priority="98" operator="lessThan">
      <formula>$C$4</formula>
    </cfRule>
  </conditionalFormatting>
  <conditionalFormatting sqref="Z29">
    <cfRule type="cellIs" dxfId="2521" priority="99" operator="lessThan">
      <formula>$C$4</formula>
    </cfRule>
  </conditionalFormatting>
  <conditionalFormatting sqref="Z30">
    <cfRule type="cellIs" dxfId="2520" priority="100" operator="lessThan">
      <formula>$C$4</formula>
    </cfRule>
  </conditionalFormatting>
  <conditionalFormatting sqref="Z31">
    <cfRule type="cellIs" dxfId="2519" priority="101" operator="lessThan">
      <formula>$C$4</formula>
    </cfRule>
  </conditionalFormatting>
  <conditionalFormatting sqref="Z32">
    <cfRule type="cellIs" dxfId="2518" priority="102" operator="lessThan">
      <formula>$C$4</formula>
    </cfRule>
  </conditionalFormatting>
  <conditionalFormatting sqref="Z33">
    <cfRule type="cellIs" dxfId="2517" priority="103" operator="lessThan">
      <formula>$C$4</formula>
    </cfRule>
  </conditionalFormatting>
  <conditionalFormatting sqref="Z34">
    <cfRule type="cellIs" dxfId="2516" priority="104" operator="lessThan">
      <formula>$C$4</formula>
    </cfRule>
  </conditionalFormatting>
  <conditionalFormatting sqref="Z35">
    <cfRule type="cellIs" dxfId="2515" priority="105" operator="lessThan">
      <formula>$C$4</formula>
    </cfRule>
  </conditionalFormatting>
  <conditionalFormatting sqref="Z36">
    <cfRule type="cellIs" dxfId="2514" priority="106" operator="lessThan">
      <formula>$C$4</formula>
    </cfRule>
  </conditionalFormatting>
  <conditionalFormatting sqref="Z37">
    <cfRule type="cellIs" dxfId="2513" priority="107" operator="lessThan">
      <formula>$C$4</formula>
    </cfRule>
  </conditionalFormatting>
  <conditionalFormatting sqref="Z38">
    <cfRule type="cellIs" dxfId="2512" priority="108" operator="lessThan">
      <formula>$C$4</formula>
    </cfRule>
  </conditionalFormatting>
  <conditionalFormatting sqref="Z39">
    <cfRule type="cellIs" dxfId="2511" priority="109" operator="lessThan">
      <formula>$C$4</formula>
    </cfRule>
  </conditionalFormatting>
  <conditionalFormatting sqref="Z40">
    <cfRule type="cellIs" dxfId="2510" priority="110" operator="lessThan">
      <formula>$C$4</formula>
    </cfRule>
  </conditionalFormatting>
  <conditionalFormatting sqref="Z41">
    <cfRule type="cellIs" dxfId="2509" priority="111" operator="lessThan">
      <formula>$C$4</formula>
    </cfRule>
  </conditionalFormatting>
  <conditionalFormatting sqref="Z42">
    <cfRule type="cellIs" dxfId="2508" priority="112" operator="lessThan">
      <formula>$C$4</formula>
    </cfRule>
  </conditionalFormatting>
  <conditionalFormatting sqref="Z43">
    <cfRule type="cellIs" dxfId="2507" priority="113" operator="lessThan">
      <formula>$C$4</formula>
    </cfRule>
  </conditionalFormatting>
  <conditionalFormatting sqref="Z44">
    <cfRule type="cellIs" dxfId="2506" priority="114" operator="lessThan">
      <formula>$C$4</formula>
    </cfRule>
  </conditionalFormatting>
  <conditionalFormatting sqref="Z45">
    <cfRule type="cellIs" dxfId="2505" priority="115" operator="lessThan">
      <formula>$C$4</formula>
    </cfRule>
  </conditionalFormatting>
  <conditionalFormatting sqref="Z46">
    <cfRule type="cellIs" dxfId="2504" priority="116" operator="lessThan">
      <formula>$C$4</formula>
    </cfRule>
  </conditionalFormatting>
  <conditionalFormatting sqref="Z47">
    <cfRule type="cellIs" dxfId="2503" priority="117" operator="lessThan">
      <formula>$C$4</formula>
    </cfRule>
  </conditionalFormatting>
  <conditionalFormatting sqref="Z48">
    <cfRule type="cellIs" dxfId="2502" priority="118" operator="lessThan">
      <formula>$C$4</formula>
    </cfRule>
  </conditionalFormatting>
  <conditionalFormatting sqref="Z49">
    <cfRule type="cellIs" dxfId="2501" priority="119" operator="lessThan">
      <formula>$C$4</formula>
    </cfRule>
  </conditionalFormatting>
  <conditionalFormatting sqref="Z50">
    <cfRule type="cellIs" dxfId="2500" priority="120" operator="lessThan">
      <formula>$C$4</formula>
    </cfRule>
  </conditionalFormatting>
  <conditionalFormatting sqref="AC11">
    <cfRule type="cellIs" dxfId="2499" priority="121" operator="lessThan">
      <formula>$C$4</formula>
    </cfRule>
  </conditionalFormatting>
  <conditionalFormatting sqref="AC12">
    <cfRule type="cellIs" dxfId="2498" priority="122" operator="lessThan">
      <formula>$C$4</formula>
    </cfRule>
  </conditionalFormatting>
  <conditionalFormatting sqref="AC13">
    <cfRule type="cellIs" dxfId="2497" priority="123" operator="lessThan">
      <formula>$C$4</formula>
    </cfRule>
  </conditionalFormatting>
  <conditionalFormatting sqref="AC14">
    <cfRule type="cellIs" dxfId="2496" priority="124" operator="lessThan">
      <formula>$C$4</formula>
    </cfRule>
  </conditionalFormatting>
  <conditionalFormatting sqref="AC15">
    <cfRule type="cellIs" dxfId="2495" priority="125" operator="lessThan">
      <formula>$C$4</formula>
    </cfRule>
  </conditionalFormatting>
  <conditionalFormatting sqref="AC16">
    <cfRule type="cellIs" dxfId="2494" priority="126" operator="lessThan">
      <formula>$C$4</formula>
    </cfRule>
  </conditionalFormatting>
  <conditionalFormatting sqref="AC17">
    <cfRule type="cellIs" dxfId="2493" priority="127" operator="lessThan">
      <formula>$C$4</formula>
    </cfRule>
  </conditionalFormatting>
  <conditionalFormatting sqref="AC18">
    <cfRule type="cellIs" dxfId="2492" priority="128" operator="lessThan">
      <formula>$C$4</formula>
    </cfRule>
  </conditionalFormatting>
  <conditionalFormatting sqref="AC19">
    <cfRule type="cellIs" dxfId="2491" priority="129" operator="lessThan">
      <formula>$C$4</formula>
    </cfRule>
  </conditionalFormatting>
  <conditionalFormatting sqref="AC20">
    <cfRule type="cellIs" dxfId="2490" priority="130" operator="lessThan">
      <formula>$C$4</formula>
    </cfRule>
  </conditionalFormatting>
  <conditionalFormatting sqref="AC21">
    <cfRule type="cellIs" dxfId="2489" priority="131" operator="lessThan">
      <formula>$C$4</formula>
    </cfRule>
  </conditionalFormatting>
  <conditionalFormatting sqref="AC22">
    <cfRule type="cellIs" dxfId="2488" priority="132" operator="lessThan">
      <formula>$C$4</formula>
    </cfRule>
  </conditionalFormatting>
  <conditionalFormatting sqref="AC23">
    <cfRule type="cellIs" dxfId="2487" priority="133" operator="lessThan">
      <formula>$C$4</formula>
    </cfRule>
  </conditionalFormatting>
  <conditionalFormatting sqref="AC24">
    <cfRule type="cellIs" dxfId="2486" priority="134" operator="lessThan">
      <formula>$C$4</formula>
    </cfRule>
  </conditionalFormatting>
  <conditionalFormatting sqref="AC25">
    <cfRule type="cellIs" dxfId="2485" priority="135" operator="lessThan">
      <formula>$C$4</formula>
    </cfRule>
  </conditionalFormatting>
  <conditionalFormatting sqref="AC26">
    <cfRule type="cellIs" dxfId="2484" priority="136" operator="lessThan">
      <formula>$C$4</formula>
    </cfRule>
  </conditionalFormatting>
  <conditionalFormatting sqref="AC27">
    <cfRule type="cellIs" dxfId="2483" priority="137" operator="lessThan">
      <formula>$C$4</formula>
    </cfRule>
  </conditionalFormatting>
  <conditionalFormatting sqref="AC28">
    <cfRule type="cellIs" dxfId="2482" priority="138" operator="lessThan">
      <formula>$C$4</formula>
    </cfRule>
  </conditionalFormatting>
  <conditionalFormatting sqref="AC29">
    <cfRule type="cellIs" dxfId="2481" priority="139" operator="lessThan">
      <formula>$C$4</formula>
    </cfRule>
  </conditionalFormatting>
  <conditionalFormatting sqref="AC30">
    <cfRule type="cellIs" dxfId="2480" priority="140" operator="lessThan">
      <formula>$C$4</formula>
    </cfRule>
  </conditionalFormatting>
  <conditionalFormatting sqref="AC31">
    <cfRule type="cellIs" dxfId="2479" priority="141" operator="lessThan">
      <formula>$C$4</formula>
    </cfRule>
  </conditionalFormatting>
  <conditionalFormatting sqref="AC32">
    <cfRule type="cellIs" dxfId="2478" priority="142" operator="lessThan">
      <formula>$C$4</formula>
    </cfRule>
  </conditionalFormatting>
  <conditionalFormatting sqref="AC33">
    <cfRule type="cellIs" dxfId="2477" priority="143" operator="lessThan">
      <formula>$C$4</formula>
    </cfRule>
  </conditionalFormatting>
  <conditionalFormatting sqref="AC34">
    <cfRule type="cellIs" dxfId="2476" priority="144" operator="lessThan">
      <formula>$C$4</formula>
    </cfRule>
  </conditionalFormatting>
  <conditionalFormatting sqref="AC35">
    <cfRule type="cellIs" dxfId="2475" priority="145" operator="lessThan">
      <formula>$C$4</formula>
    </cfRule>
  </conditionalFormatting>
  <conditionalFormatting sqref="AC36">
    <cfRule type="cellIs" dxfId="2474" priority="146" operator="lessThan">
      <formula>$C$4</formula>
    </cfRule>
  </conditionalFormatting>
  <conditionalFormatting sqref="AC37">
    <cfRule type="cellIs" dxfId="2473" priority="147" operator="lessThan">
      <formula>$C$4</formula>
    </cfRule>
  </conditionalFormatting>
  <conditionalFormatting sqref="AC38">
    <cfRule type="cellIs" dxfId="2472" priority="148" operator="lessThan">
      <formula>$C$4</formula>
    </cfRule>
  </conditionalFormatting>
  <conditionalFormatting sqref="AC39">
    <cfRule type="cellIs" dxfId="2471" priority="149" operator="lessThan">
      <formula>$C$4</formula>
    </cfRule>
  </conditionalFormatting>
  <conditionalFormatting sqref="AC40">
    <cfRule type="cellIs" dxfId="2470" priority="150" operator="lessThan">
      <formula>$C$4</formula>
    </cfRule>
  </conditionalFormatting>
  <conditionalFormatting sqref="AC41">
    <cfRule type="cellIs" dxfId="2469" priority="151" operator="lessThan">
      <formula>$C$4</formula>
    </cfRule>
  </conditionalFormatting>
  <conditionalFormatting sqref="AC42">
    <cfRule type="cellIs" dxfId="2468" priority="152" operator="lessThan">
      <formula>$C$4</formula>
    </cfRule>
  </conditionalFormatting>
  <conditionalFormatting sqref="AC43">
    <cfRule type="cellIs" dxfId="2467" priority="153" operator="lessThan">
      <formula>$C$4</formula>
    </cfRule>
  </conditionalFormatting>
  <conditionalFormatting sqref="AC44">
    <cfRule type="cellIs" dxfId="2466" priority="154" operator="lessThan">
      <formula>$C$4</formula>
    </cfRule>
  </conditionalFormatting>
  <conditionalFormatting sqref="AC45">
    <cfRule type="cellIs" dxfId="2465" priority="155" operator="lessThan">
      <formula>$C$4</formula>
    </cfRule>
  </conditionalFormatting>
  <conditionalFormatting sqref="AC46">
    <cfRule type="cellIs" dxfId="2464" priority="156" operator="lessThan">
      <formula>$C$4</formula>
    </cfRule>
  </conditionalFormatting>
  <conditionalFormatting sqref="AC47">
    <cfRule type="cellIs" dxfId="2463" priority="157" operator="lessThan">
      <formula>$C$4</formula>
    </cfRule>
  </conditionalFormatting>
  <conditionalFormatting sqref="AC48">
    <cfRule type="cellIs" dxfId="2462" priority="158" operator="lessThan">
      <formula>$C$4</formula>
    </cfRule>
  </conditionalFormatting>
  <conditionalFormatting sqref="AC49">
    <cfRule type="cellIs" dxfId="2461" priority="159" operator="lessThan">
      <formula>$C$4</formula>
    </cfRule>
  </conditionalFormatting>
  <conditionalFormatting sqref="AC50">
    <cfRule type="cellIs" dxfId="2460" priority="160" operator="lessThan">
      <formula>$C$4</formula>
    </cfRule>
  </conditionalFormatting>
  <conditionalFormatting sqref="AF11">
    <cfRule type="cellIs" dxfId="2459" priority="161" operator="lessThan">
      <formula>$C$4</formula>
    </cfRule>
  </conditionalFormatting>
  <conditionalFormatting sqref="AF12">
    <cfRule type="cellIs" dxfId="2458" priority="162" operator="lessThan">
      <formula>$C$4</formula>
    </cfRule>
  </conditionalFormatting>
  <conditionalFormatting sqref="AF13">
    <cfRule type="cellIs" dxfId="2457" priority="163" operator="lessThan">
      <formula>$C$4</formula>
    </cfRule>
  </conditionalFormatting>
  <conditionalFormatting sqref="AF14">
    <cfRule type="cellIs" dxfId="2456" priority="164" operator="lessThan">
      <formula>$C$4</formula>
    </cfRule>
  </conditionalFormatting>
  <conditionalFormatting sqref="AF15">
    <cfRule type="cellIs" dxfId="2455" priority="165" operator="lessThan">
      <formula>$C$4</formula>
    </cfRule>
  </conditionalFormatting>
  <conditionalFormatting sqref="AF16">
    <cfRule type="cellIs" dxfId="2454" priority="166" operator="lessThan">
      <formula>$C$4</formula>
    </cfRule>
  </conditionalFormatting>
  <conditionalFormatting sqref="AF17">
    <cfRule type="cellIs" dxfId="2453" priority="167" operator="lessThan">
      <formula>$C$4</formula>
    </cfRule>
  </conditionalFormatting>
  <conditionalFormatting sqref="AF18">
    <cfRule type="cellIs" dxfId="2452" priority="168" operator="lessThan">
      <formula>$C$4</formula>
    </cfRule>
  </conditionalFormatting>
  <conditionalFormatting sqref="AF19">
    <cfRule type="cellIs" dxfId="2451" priority="169" operator="lessThan">
      <formula>$C$4</formula>
    </cfRule>
  </conditionalFormatting>
  <conditionalFormatting sqref="AF20">
    <cfRule type="cellIs" dxfId="2450" priority="170" operator="lessThan">
      <formula>$C$4</formula>
    </cfRule>
  </conditionalFormatting>
  <conditionalFormatting sqref="AF21">
    <cfRule type="cellIs" dxfId="2449" priority="171" operator="lessThan">
      <formula>$C$4</formula>
    </cfRule>
  </conditionalFormatting>
  <conditionalFormatting sqref="AF22">
    <cfRule type="cellIs" dxfId="2448" priority="172" operator="lessThan">
      <formula>$C$4</formula>
    </cfRule>
  </conditionalFormatting>
  <conditionalFormatting sqref="AF23">
    <cfRule type="cellIs" dxfId="2447" priority="173" operator="lessThan">
      <formula>$C$4</formula>
    </cfRule>
  </conditionalFormatting>
  <conditionalFormatting sqref="AF24">
    <cfRule type="cellIs" dxfId="2446" priority="174" operator="lessThan">
      <formula>$C$4</formula>
    </cfRule>
  </conditionalFormatting>
  <conditionalFormatting sqref="AF25">
    <cfRule type="cellIs" dxfId="2445" priority="175" operator="lessThan">
      <formula>$C$4</formula>
    </cfRule>
  </conditionalFormatting>
  <conditionalFormatting sqref="AF26">
    <cfRule type="cellIs" dxfId="2444" priority="176" operator="lessThan">
      <formula>$C$4</formula>
    </cfRule>
  </conditionalFormatting>
  <conditionalFormatting sqref="AF27">
    <cfRule type="cellIs" dxfId="2443" priority="177" operator="lessThan">
      <formula>$C$4</formula>
    </cfRule>
  </conditionalFormatting>
  <conditionalFormatting sqref="AF28">
    <cfRule type="cellIs" dxfId="2442" priority="178" operator="lessThan">
      <formula>$C$4</formula>
    </cfRule>
  </conditionalFormatting>
  <conditionalFormatting sqref="AF29">
    <cfRule type="cellIs" dxfId="2441" priority="179" operator="lessThan">
      <formula>$C$4</formula>
    </cfRule>
  </conditionalFormatting>
  <conditionalFormatting sqref="AF30">
    <cfRule type="cellIs" dxfId="2440" priority="180" operator="lessThan">
      <formula>$C$4</formula>
    </cfRule>
  </conditionalFormatting>
  <conditionalFormatting sqref="AF31">
    <cfRule type="cellIs" dxfId="2439" priority="181" operator="lessThan">
      <formula>$C$4</formula>
    </cfRule>
  </conditionalFormatting>
  <conditionalFormatting sqref="AF32">
    <cfRule type="cellIs" dxfId="2438" priority="182" operator="lessThan">
      <formula>$C$4</formula>
    </cfRule>
  </conditionalFormatting>
  <conditionalFormatting sqref="AF33">
    <cfRule type="cellIs" dxfId="2437" priority="183" operator="lessThan">
      <formula>$C$4</formula>
    </cfRule>
  </conditionalFormatting>
  <conditionalFormatting sqref="AF34">
    <cfRule type="cellIs" dxfId="2436" priority="184" operator="lessThan">
      <formula>$C$4</formula>
    </cfRule>
  </conditionalFormatting>
  <conditionalFormatting sqref="AF35">
    <cfRule type="cellIs" dxfId="2435" priority="185" operator="lessThan">
      <formula>$C$4</formula>
    </cfRule>
  </conditionalFormatting>
  <conditionalFormatting sqref="AF36">
    <cfRule type="cellIs" dxfId="2434" priority="186" operator="lessThan">
      <formula>$C$4</formula>
    </cfRule>
  </conditionalFormatting>
  <conditionalFormatting sqref="AF37">
    <cfRule type="cellIs" dxfId="2433" priority="187" operator="lessThan">
      <formula>$C$4</formula>
    </cfRule>
  </conditionalFormatting>
  <conditionalFormatting sqref="AF38">
    <cfRule type="cellIs" dxfId="2432" priority="188" operator="lessThan">
      <formula>$C$4</formula>
    </cfRule>
  </conditionalFormatting>
  <conditionalFormatting sqref="AF39">
    <cfRule type="cellIs" dxfId="2431" priority="189" operator="lessThan">
      <formula>$C$4</formula>
    </cfRule>
  </conditionalFormatting>
  <conditionalFormatting sqref="AF40">
    <cfRule type="cellIs" dxfId="2430" priority="190" operator="lessThan">
      <formula>$C$4</formula>
    </cfRule>
  </conditionalFormatting>
  <conditionalFormatting sqref="AF41">
    <cfRule type="cellIs" dxfId="2429" priority="191" operator="lessThan">
      <formula>$C$4</formula>
    </cfRule>
  </conditionalFormatting>
  <conditionalFormatting sqref="AF42">
    <cfRule type="cellIs" dxfId="2428" priority="192" operator="lessThan">
      <formula>$C$4</formula>
    </cfRule>
  </conditionalFormatting>
  <conditionalFormatting sqref="AF43">
    <cfRule type="cellIs" dxfId="2427" priority="193" operator="lessThan">
      <formula>$C$4</formula>
    </cfRule>
  </conditionalFormatting>
  <conditionalFormatting sqref="AF44">
    <cfRule type="cellIs" dxfId="2426" priority="194" operator="lessThan">
      <formula>$C$4</formula>
    </cfRule>
  </conditionalFormatting>
  <conditionalFormatting sqref="AF45">
    <cfRule type="cellIs" dxfId="2425" priority="195" operator="lessThan">
      <formula>$C$4</formula>
    </cfRule>
  </conditionalFormatting>
  <conditionalFormatting sqref="AF46">
    <cfRule type="cellIs" dxfId="2424" priority="196" operator="lessThan">
      <formula>$C$4</formula>
    </cfRule>
  </conditionalFormatting>
  <conditionalFormatting sqref="AF47">
    <cfRule type="cellIs" dxfId="2423" priority="197" operator="lessThan">
      <formula>$C$4</formula>
    </cfRule>
  </conditionalFormatting>
  <conditionalFormatting sqref="AF48">
    <cfRule type="cellIs" dxfId="2422" priority="198" operator="lessThan">
      <formula>$C$4</formula>
    </cfRule>
  </conditionalFormatting>
  <conditionalFormatting sqref="AF49">
    <cfRule type="cellIs" dxfId="2421" priority="199" operator="lessThan">
      <formula>$C$4</formula>
    </cfRule>
  </conditionalFormatting>
  <conditionalFormatting sqref="AF50">
    <cfRule type="cellIs" dxfId="2420" priority="200" operator="lessThan">
      <formula>$C$4</formula>
    </cfRule>
  </conditionalFormatting>
  <conditionalFormatting sqref="AL11">
    <cfRule type="cellIs" dxfId="2419" priority="201" operator="lessThan">
      <formula>$C$4</formula>
    </cfRule>
  </conditionalFormatting>
  <conditionalFormatting sqref="AL12">
    <cfRule type="cellIs" dxfId="2418" priority="202" operator="lessThan">
      <formula>$C$4</formula>
    </cfRule>
  </conditionalFormatting>
  <conditionalFormatting sqref="AL13">
    <cfRule type="cellIs" dxfId="2417" priority="203" operator="lessThan">
      <formula>$C$4</formula>
    </cfRule>
  </conditionalFormatting>
  <conditionalFormatting sqref="AL14">
    <cfRule type="cellIs" dxfId="2416" priority="204" operator="lessThan">
      <formula>$C$4</formula>
    </cfRule>
  </conditionalFormatting>
  <conditionalFormatting sqref="AL15">
    <cfRule type="cellIs" dxfId="2415" priority="205" operator="lessThan">
      <formula>$C$4</formula>
    </cfRule>
  </conditionalFormatting>
  <conditionalFormatting sqref="AL16">
    <cfRule type="cellIs" dxfId="2414" priority="206" operator="lessThan">
      <formula>$C$4</formula>
    </cfRule>
  </conditionalFormatting>
  <conditionalFormatting sqref="AL17">
    <cfRule type="cellIs" dxfId="2413" priority="207" operator="lessThan">
      <formula>$C$4</formula>
    </cfRule>
  </conditionalFormatting>
  <conditionalFormatting sqref="AL18">
    <cfRule type="cellIs" dxfId="2412" priority="208" operator="lessThan">
      <formula>$C$4</formula>
    </cfRule>
  </conditionalFormatting>
  <conditionalFormatting sqref="AL19">
    <cfRule type="cellIs" dxfId="2411" priority="209" operator="lessThan">
      <formula>$C$4</formula>
    </cfRule>
  </conditionalFormatting>
  <conditionalFormatting sqref="AL20">
    <cfRule type="cellIs" dxfId="2410" priority="210" operator="lessThan">
      <formula>$C$4</formula>
    </cfRule>
  </conditionalFormatting>
  <conditionalFormatting sqref="AL21">
    <cfRule type="cellIs" dxfId="2409" priority="211" operator="lessThan">
      <formula>$C$4</formula>
    </cfRule>
  </conditionalFormatting>
  <conditionalFormatting sqref="AL22">
    <cfRule type="cellIs" dxfId="2408" priority="212" operator="lessThan">
      <formula>$C$4</formula>
    </cfRule>
  </conditionalFormatting>
  <conditionalFormatting sqref="AL23">
    <cfRule type="cellIs" dxfId="2407" priority="213" operator="lessThan">
      <formula>$C$4</formula>
    </cfRule>
  </conditionalFormatting>
  <conditionalFormatting sqref="AL24">
    <cfRule type="cellIs" dxfId="2406" priority="214" operator="lessThan">
      <formula>$C$4</formula>
    </cfRule>
  </conditionalFormatting>
  <conditionalFormatting sqref="AL25">
    <cfRule type="cellIs" dxfId="2405" priority="215" operator="lessThan">
      <formula>$C$4</formula>
    </cfRule>
  </conditionalFormatting>
  <conditionalFormatting sqref="AL26">
    <cfRule type="cellIs" dxfId="2404" priority="216" operator="lessThan">
      <formula>$C$4</formula>
    </cfRule>
  </conditionalFormatting>
  <conditionalFormatting sqref="AL27">
    <cfRule type="cellIs" dxfId="2403" priority="217" operator="lessThan">
      <formula>$C$4</formula>
    </cfRule>
  </conditionalFormatting>
  <conditionalFormatting sqref="AL28">
    <cfRule type="cellIs" dxfId="2402" priority="218" operator="lessThan">
      <formula>$C$4</formula>
    </cfRule>
  </conditionalFormatting>
  <conditionalFormatting sqref="AL29">
    <cfRule type="cellIs" dxfId="2401" priority="219" operator="lessThan">
      <formula>$C$4</formula>
    </cfRule>
  </conditionalFormatting>
  <conditionalFormatting sqref="AL30">
    <cfRule type="cellIs" dxfId="2400" priority="220" operator="lessThan">
      <formula>$C$4</formula>
    </cfRule>
  </conditionalFormatting>
  <conditionalFormatting sqref="AL31">
    <cfRule type="cellIs" dxfId="2399" priority="221" operator="lessThan">
      <formula>$C$4</formula>
    </cfRule>
  </conditionalFormatting>
  <conditionalFormatting sqref="AL32">
    <cfRule type="cellIs" dxfId="2398" priority="222" operator="lessThan">
      <formula>$C$4</formula>
    </cfRule>
  </conditionalFormatting>
  <conditionalFormatting sqref="AL33">
    <cfRule type="cellIs" dxfId="2397" priority="223" operator="lessThan">
      <formula>$C$4</formula>
    </cfRule>
  </conditionalFormatting>
  <conditionalFormatting sqref="AL34">
    <cfRule type="cellIs" dxfId="2396" priority="224" operator="lessThan">
      <formula>$C$4</formula>
    </cfRule>
  </conditionalFormatting>
  <conditionalFormatting sqref="AL35">
    <cfRule type="cellIs" dxfId="2395" priority="225" operator="lessThan">
      <formula>$C$4</formula>
    </cfRule>
  </conditionalFormatting>
  <conditionalFormatting sqref="AL36">
    <cfRule type="cellIs" dxfId="2394" priority="226" operator="lessThan">
      <formula>$C$4</formula>
    </cfRule>
  </conditionalFormatting>
  <conditionalFormatting sqref="AL37">
    <cfRule type="cellIs" dxfId="2393" priority="227" operator="lessThan">
      <formula>$C$4</formula>
    </cfRule>
  </conditionalFormatting>
  <conditionalFormatting sqref="AL38">
    <cfRule type="cellIs" dxfId="2392" priority="228" operator="lessThan">
      <formula>$C$4</formula>
    </cfRule>
  </conditionalFormatting>
  <conditionalFormatting sqref="AL39">
    <cfRule type="cellIs" dxfId="2391" priority="229" operator="lessThan">
      <formula>$C$4</formula>
    </cfRule>
  </conditionalFormatting>
  <conditionalFormatting sqref="AL40">
    <cfRule type="cellIs" dxfId="2390" priority="230" operator="lessThan">
      <formula>$C$4</formula>
    </cfRule>
  </conditionalFormatting>
  <conditionalFormatting sqref="AL41">
    <cfRule type="cellIs" dxfId="2389" priority="231" operator="lessThan">
      <formula>$C$4</formula>
    </cfRule>
  </conditionalFormatting>
  <conditionalFormatting sqref="AL42">
    <cfRule type="cellIs" dxfId="2388" priority="232" operator="lessThan">
      <formula>$C$4</formula>
    </cfRule>
  </conditionalFormatting>
  <conditionalFormatting sqref="AL43">
    <cfRule type="cellIs" dxfId="2387" priority="233" operator="lessThan">
      <formula>$C$4</formula>
    </cfRule>
  </conditionalFormatting>
  <conditionalFormatting sqref="AL44">
    <cfRule type="cellIs" dxfId="2386" priority="234" operator="lessThan">
      <formula>$C$4</formula>
    </cfRule>
  </conditionalFormatting>
  <conditionalFormatting sqref="AL45">
    <cfRule type="cellIs" dxfId="2385" priority="235" operator="lessThan">
      <formula>$C$4</formula>
    </cfRule>
  </conditionalFormatting>
  <conditionalFormatting sqref="AL46">
    <cfRule type="cellIs" dxfId="2384" priority="236" operator="lessThan">
      <formula>$C$4</formula>
    </cfRule>
  </conditionalFormatting>
  <conditionalFormatting sqref="AL47">
    <cfRule type="cellIs" dxfId="2383" priority="237" operator="lessThan">
      <formula>$C$4</formula>
    </cfRule>
  </conditionalFormatting>
  <conditionalFormatting sqref="AL48">
    <cfRule type="cellIs" dxfId="2382" priority="238" operator="lessThan">
      <formula>$C$4</formula>
    </cfRule>
  </conditionalFormatting>
  <conditionalFormatting sqref="AL49">
    <cfRule type="cellIs" dxfId="2381" priority="239" operator="lessThan">
      <formula>$C$4</formula>
    </cfRule>
  </conditionalFormatting>
  <conditionalFormatting sqref="AL50">
    <cfRule type="cellIs" dxfId="2380" priority="240" operator="lessThan">
      <formula>$C$4</formula>
    </cfRule>
  </conditionalFormatting>
  <conditionalFormatting sqref="AR11">
    <cfRule type="cellIs" dxfId="2379" priority="241" operator="lessThan">
      <formula>$C$4</formula>
    </cfRule>
  </conditionalFormatting>
  <conditionalFormatting sqref="AR12">
    <cfRule type="cellIs" dxfId="2378" priority="242" operator="lessThan">
      <formula>$C$4</formula>
    </cfRule>
  </conditionalFormatting>
  <conditionalFormatting sqref="AR13">
    <cfRule type="cellIs" dxfId="2377" priority="243" operator="lessThan">
      <formula>$C$4</formula>
    </cfRule>
  </conditionalFormatting>
  <conditionalFormatting sqref="AR14">
    <cfRule type="cellIs" dxfId="2376" priority="244" operator="lessThan">
      <formula>$C$4</formula>
    </cfRule>
  </conditionalFormatting>
  <conditionalFormatting sqref="AR15">
    <cfRule type="cellIs" dxfId="2375" priority="245" operator="lessThan">
      <formula>$C$4</formula>
    </cfRule>
  </conditionalFormatting>
  <conditionalFormatting sqref="AR16">
    <cfRule type="cellIs" dxfId="2374" priority="246" operator="lessThan">
      <formula>$C$4</formula>
    </cfRule>
  </conditionalFormatting>
  <conditionalFormatting sqref="AR17">
    <cfRule type="cellIs" dxfId="2373" priority="247" operator="lessThan">
      <formula>$C$4</formula>
    </cfRule>
  </conditionalFormatting>
  <conditionalFormatting sqref="AR18">
    <cfRule type="cellIs" dxfId="2372" priority="248" operator="lessThan">
      <formula>$C$4</formula>
    </cfRule>
  </conditionalFormatting>
  <conditionalFormatting sqref="AR19">
    <cfRule type="cellIs" dxfId="2371" priority="249" operator="lessThan">
      <formula>$C$4</formula>
    </cfRule>
  </conditionalFormatting>
  <conditionalFormatting sqref="AR20">
    <cfRule type="cellIs" dxfId="2370" priority="250" operator="lessThan">
      <formula>$C$4</formula>
    </cfRule>
  </conditionalFormatting>
  <conditionalFormatting sqref="AR21">
    <cfRule type="cellIs" dxfId="2369" priority="251" operator="lessThan">
      <formula>$C$4</formula>
    </cfRule>
  </conditionalFormatting>
  <conditionalFormatting sqref="AR22">
    <cfRule type="cellIs" dxfId="2368" priority="252" operator="lessThan">
      <formula>$C$4</formula>
    </cfRule>
  </conditionalFormatting>
  <conditionalFormatting sqref="AR23">
    <cfRule type="cellIs" dxfId="2367" priority="253" operator="lessThan">
      <formula>$C$4</formula>
    </cfRule>
  </conditionalFormatting>
  <conditionalFormatting sqref="AR24">
    <cfRule type="cellIs" dxfId="2366" priority="254" operator="lessThan">
      <formula>$C$4</formula>
    </cfRule>
  </conditionalFormatting>
  <conditionalFormatting sqref="AR25">
    <cfRule type="cellIs" dxfId="2365" priority="255" operator="lessThan">
      <formula>$C$4</formula>
    </cfRule>
  </conditionalFormatting>
  <conditionalFormatting sqref="AR26">
    <cfRule type="cellIs" dxfId="2364" priority="256" operator="lessThan">
      <formula>$C$4</formula>
    </cfRule>
  </conditionalFormatting>
  <conditionalFormatting sqref="AR27">
    <cfRule type="cellIs" dxfId="2363" priority="257" operator="lessThan">
      <formula>$C$4</formula>
    </cfRule>
  </conditionalFormatting>
  <conditionalFormatting sqref="AR28">
    <cfRule type="cellIs" dxfId="2362" priority="258" operator="lessThan">
      <formula>$C$4</formula>
    </cfRule>
  </conditionalFormatting>
  <conditionalFormatting sqref="AR29">
    <cfRule type="cellIs" dxfId="2361" priority="259" operator="lessThan">
      <formula>$C$4</formula>
    </cfRule>
  </conditionalFormatting>
  <conditionalFormatting sqref="AR30">
    <cfRule type="cellIs" dxfId="2360" priority="260" operator="lessThan">
      <formula>$C$4</formula>
    </cfRule>
  </conditionalFormatting>
  <conditionalFormatting sqref="AR31">
    <cfRule type="cellIs" dxfId="2359" priority="261" operator="lessThan">
      <formula>$C$4</formula>
    </cfRule>
  </conditionalFormatting>
  <conditionalFormatting sqref="AR32">
    <cfRule type="cellIs" dxfId="2358" priority="262" operator="lessThan">
      <formula>$C$4</formula>
    </cfRule>
  </conditionalFormatting>
  <conditionalFormatting sqref="AR33">
    <cfRule type="cellIs" dxfId="2357" priority="263" operator="lessThan">
      <formula>$C$4</formula>
    </cfRule>
  </conditionalFormatting>
  <conditionalFormatting sqref="AR34">
    <cfRule type="cellIs" dxfId="2356" priority="264" operator="lessThan">
      <formula>$C$4</formula>
    </cfRule>
  </conditionalFormatting>
  <conditionalFormatting sqref="AR35">
    <cfRule type="cellIs" dxfId="2355" priority="265" operator="lessThan">
      <formula>$C$4</formula>
    </cfRule>
  </conditionalFormatting>
  <conditionalFormatting sqref="AR36">
    <cfRule type="cellIs" dxfId="2354" priority="266" operator="lessThan">
      <formula>$C$4</formula>
    </cfRule>
  </conditionalFormatting>
  <conditionalFormatting sqref="AR37">
    <cfRule type="cellIs" dxfId="2353" priority="267" operator="lessThan">
      <formula>$C$4</formula>
    </cfRule>
  </conditionalFormatting>
  <conditionalFormatting sqref="AR38">
    <cfRule type="cellIs" dxfId="2352" priority="268" operator="lessThan">
      <formula>$C$4</formula>
    </cfRule>
  </conditionalFormatting>
  <conditionalFormatting sqref="AR39">
    <cfRule type="cellIs" dxfId="2351" priority="269" operator="lessThan">
      <formula>$C$4</formula>
    </cfRule>
  </conditionalFormatting>
  <conditionalFormatting sqref="AR40">
    <cfRule type="cellIs" dxfId="2350" priority="270" operator="lessThan">
      <formula>$C$4</formula>
    </cfRule>
  </conditionalFormatting>
  <conditionalFormatting sqref="AR41">
    <cfRule type="cellIs" dxfId="2349" priority="271" operator="lessThan">
      <formula>$C$4</formula>
    </cfRule>
  </conditionalFormatting>
  <conditionalFormatting sqref="AR42">
    <cfRule type="cellIs" dxfId="2348" priority="272" operator="lessThan">
      <formula>$C$4</formula>
    </cfRule>
  </conditionalFormatting>
  <conditionalFormatting sqref="AR43">
    <cfRule type="cellIs" dxfId="2347" priority="273" operator="lessThan">
      <formula>$C$4</formula>
    </cfRule>
  </conditionalFormatting>
  <conditionalFormatting sqref="AR44">
    <cfRule type="cellIs" dxfId="2346" priority="274" operator="lessThan">
      <formula>$C$4</formula>
    </cfRule>
  </conditionalFormatting>
  <conditionalFormatting sqref="AR45">
    <cfRule type="cellIs" dxfId="2345" priority="275" operator="lessThan">
      <formula>$C$4</formula>
    </cfRule>
  </conditionalFormatting>
  <conditionalFormatting sqref="AR46">
    <cfRule type="cellIs" dxfId="2344" priority="276" operator="lessThan">
      <formula>$C$4</formula>
    </cfRule>
  </conditionalFormatting>
  <conditionalFormatting sqref="AR47">
    <cfRule type="cellIs" dxfId="2343" priority="277" operator="lessThan">
      <formula>$C$4</formula>
    </cfRule>
  </conditionalFormatting>
  <conditionalFormatting sqref="AR48">
    <cfRule type="cellIs" dxfId="2342" priority="278" operator="lessThan">
      <formula>$C$4</formula>
    </cfRule>
  </conditionalFormatting>
  <conditionalFormatting sqref="AR49">
    <cfRule type="cellIs" dxfId="2341" priority="279" operator="lessThan">
      <formula>$C$4</formula>
    </cfRule>
  </conditionalFormatting>
  <conditionalFormatting sqref="AR50">
    <cfRule type="cellIs" dxfId="2340" priority="280" operator="lessThan">
      <formula>$C$4</formula>
    </cfRule>
  </conditionalFormatting>
  <conditionalFormatting sqref="AY11">
    <cfRule type="cellIs" dxfId="2339" priority="281" operator="lessThan">
      <formula>$C$4</formula>
    </cfRule>
  </conditionalFormatting>
  <conditionalFormatting sqref="AY12">
    <cfRule type="cellIs" dxfId="2338" priority="282" operator="lessThan">
      <formula>$C$4</formula>
    </cfRule>
  </conditionalFormatting>
  <conditionalFormatting sqref="AY13">
    <cfRule type="cellIs" dxfId="2337" priority="283" operator="lessThan">
      <formula>$C$4</formula>
    </cfRule>
  </conditionalFormatting>
  <conditionalFormatting sqref="AY14">
    <cfRule type="cellIs" dxfId="2336" priority="284" operator="lessThan">
      <formula>$C$4</formula>
    </cfRule>
  </conditionalFormatting>
  <conditionalFormatting sqref="AY15">
    <cfRule type="cellIs" dxfId="2335" priority="285" operator="lessThan">
      <formula>$C$4</formula>
    </cfRule>
  </conditionalFormatting>
  <conditionalFormatting sqref="AY16">
    <cfRule type="cellIs" dxfId="2334" priority="286" operator="lessThan">
      <formula>$C$4</formula>
    </cfRule>
  </conditionalFormatting>
  <conditionalFormatting sqref="AY17">
    <cfRule type="cellIs" dxfId="2333" priority="287" operator="lessThan">
      <formula>$C$4</formula>
    </cfRule>
  </conditionalFormatting>
  <conditionalFormatting sqref="AY18">
    <cfRule type="cellIs" dxfId="2332" priority="288" operator="lessThan">
      <formula>$C$4</formula>
    </cfRule>
  </conditionalFormatting>
  <conditionalFormatting sqref="AY19">
    <cfRule type="cellIs" dxfId="2331" priority="289" operator="lessThan">
      <formula>$C$4</formula>
    </cfRule>
  </conditionalFormatting>
  <conditionalFormatting sqref="AY20">
    <cfRule type="cellIs" dxfId="2330" priority="290" operator="lessThan">
      <formula>$C$4</formula>
    </cfRule>
  </conditionalFormatting>
  <conditionalFormatting sqref="AY21">
    <cfRule type="cellIs" dxfId="2329" priority="291" operator="lessThan">
      <formula>$C$4</formula>
    </cfRule>
  </conditionalFormatting>
  <conditionalFormatting sqref="AY22">
    <cfRule type="cellIs" dxfId="2328" priority="292" operator="lessThan">
      <formula>$C$4</formula>
    </cfRule>
  </conditionalFormatting>
  <conditionalFormatting sqref="AY23">
    <cfRule type="cellIs" dxfId="2327" priority="293" operator="lessThan">
      <formula>$C$4</formula>
    </cfRule>
  </conditionalFormatting>
  <conditionalFormatting sqref="AY24">
    <cfRule type="cellIs" dxfId="2326" priority="294" operator="lessThan">
      <formula>$C$4</formula>
    </cfRule>
  </conditionalFormatting>
  <conditionalFormatting sqref="AY25">
    <cfRule type="cellIs" dxfId="2325" priority="295" operator="lessThan">
      <formula>$C$4</formula>
    </cfRule>
  </conditionalFormatting>
  <conditionalFormatting sqref="AY26">
    <cfRule type="cellIs" dxfId="2324" priority="296" operator="lessThan">
      <formula>$C$4</formula>
    </cfRule>
  </conditionalFormatting>
  <conditionalFormatting sqref="AY27">
    <cfRule type="cellIs" dxfId="2323" priority="297" operator="lessThan">
      <formula>$C$4</formula>
    </cfRule>
  </conditionalFormatting>
  <conditionalFormatting sqref="AY28">
    <cfRule type="cellIs" dxfId="2322" priority="298" operator="lessThan">
      <formula>$C$4</formula>
    </cfRule>
  </conditionalFormatting>
  <conditionalFormatting sqref="AY29">
    <cfRule type="cellIs" dxfId="2321" priority="299" operator="lessThan">
      <formula>$C$4</formula>
    </cfRule>
  </conditionalFormatting>
  <conditionalFormatting sqref="AY30">
    <cfRule type="cellIs" dxfId="2320" priority="300" operator="lessThan">
      <formula>$C$4</formula>
    </cfRule>
  </conditionalFormatting>
  <conditionalFormatting sqref="AY31">
    <cfRule type="cellIs" dxfId="2319" priority="301" operator="lessThan">
      <formula>$C$4</formula>
    </cfRule>
  </conditionalFormatting>
  <conditionalFormatting sqref="AY32">
    <cfRule type="cellIs" dxfId="2318" priority="302" operator="lessThan">
      <formula>$C$4</formula>
    </cfRule>
  </conditionalFormatting>
  <conditionalFormatting sqref="AY33">
    <cfRule type="cellIs" dxfId="2317" priority="303" operator="lessThan">
      <formula>$C$4</formula>
    </cfRule>
  </conditionalFormatting>
  <conditionalFormatting sqref="AY34">
    <cfRule type="cellIs" dxfId="2316" priority="304" operator="lessThan">
      <formula>$C$4</formula>
    </cfRule>
  </conditionalFormatting>
  <conditionalFormatting sqref="AY35">
    <cfRule type="cellIs" dxfId="2315" priority="305" operator="lessThan">
      <formula>$C$4</formula>
    </cfRule>
  </conditionalFormatting>
  <conditionalFormatting sqref="AY36">
    <cfRule type="cellIs" dxfId="2314" priority="306" operator="lessThan">
      <formula>$C$4</formula>
    </cfRule>
  </conditionalFormatting>
  <conditionalFormatting sqref="AY37">
    <cfRule type="cellIs" dxfId="2313" priority="307" operator="lessThan">
      <formula>$C$4</formula>
    </cfRule>
  </conditionalFormatting>
  <conditionalFormatting sqref="AY38">
    <cfRule type="cellIs" dxfId="2312" priority="308" operator="lessThan">
      <formula>$C$4</formula>
    </cfRule>
  </conditionalFormatting>
  <conditionalFormatting sqref="AY39">
    <cfRule type="cellIs" dxfId="2311" priority="309" operator="lessThan">
      <formula>$C$4</formula>
    </cfRule>
  </conditionalFormatting>
  <conditionalFormatting sqref="AY40">
    <cfRule type="cellIs" dxfId="2310" priority="310" operator="lessThan">
      <formula>$C$4</formula>
    </cfRule>
  </conditionalFormatting>
  <conditionalFormatting sqref="AY41">
    <cfRule type="cellIs" dxfId="2309" priority="311" operator="lessThan">
      <formula>$C$4</formula>
    </cfRule>
  </conditionalFormatting>
  <conditionalFormatting sqref="AY42">
    <cfRule type="cellIs" dxfId="2308" priority="312" operator="lessThan">
      <formula>$C$4</formula>
    </cfRule>
  </conditionalFormatting>
  <conditionalFormatting sqref="AY43">
    <cfRule type="cellIs" dxfId="2307" priority="313" operator="lessThan">
      <formula>$C$4</formula>
    </cfRule>
  </conditionalFormatting>
  <conditionalFormatting sqref="AY44">
    <cfRule type="cellIs" dxfId="2306" priority="314" operator="lessThan">
      <formula>$C$4</formula>
    </cfRule>
  </conditionalFormatting>
  <conditionalFormatting sqref="AY45">
    <cfRule type="cellIs" dxfId="2305" priority="315" operator="lessThan">
      <formula>$C$4</formula>
    </cfRule>
  </conditionalFormatting>
  <conditionalFormatting sqref="AY46">
    <cfRule type="cellIs" dxfId="2304" priority="316" operator="lessThan">
      <formula>$C$4</formula>
    </cfRule>
  </conditionalFormatting>
  <conditionalFormatting sqref="AY47">
    <cfRule type="cellIs" dxfId="2303" priority="317" operator="lessThan">
      <formula>$C$4</formula>
    </cfRule>
  </conditionalFormatting>
  <conditionalFormatting sqref="AY48">
    <cfRule type="cellIs" dxfId="2302" priority="318" operator="lessThan">
      <formula>$C$4</formula>
    </cfRule>
  </conditionalFormatting>
  <conditionalFormatting sqref="AY49">
    <cfRule type="cellIs" dxfId="2301" priority="319" operator="lessThan">
      <formula>$C$4</formula>
    </cfRule>
  </conditionalFormatting>
  <conditionalFormatting sqref="AY50">
    <cfRule type="cellIs" dxfId="2300" priority="320" operator="lessThan">
      <formula>$C$4</formula>
    </cfRule>
  </conditionalFormatting>
  <conditionalFormatting sqref="G11">
    <cfRule type="cellIs" dxfId="2299" priority="321" operator="lessThan">
      <formula>$C$4</formula>
    </cfRule>
  </conditionalFormatting>
  <conditionalFormatting sqref="G12">
    <cfRule type="cellIs" dxfId="2298" priority="322" operator="lessThan">
      <formula>$C$4</formula>
    </cfRule>
  </conditionalFormatting>
  <conditionalFormatting sqref="G13">
    <cfRule type="cellIs" dxfId="2297" priority="323" operator="lessThan">
      <formula>$C$4</formula>
    </cfRule>
  </conditionalFormatting>
  <conditionalFormatting sqref="G14">
    <cfRule type="cellIs" dxfId="2296" priority="324" operator="lessThan">
      <formula>$C$4</formula>
    </cfRule>
  </conditionalFormatting>
  <conditionalFormatting sqref="G15">
    <cfRule type="cellIs" dxfId="2295" priority="325" operator="lessThan">
      <formula>$C$4</formula>
    </cfRule>
  </conditionalFormatting>
  <conditionalFormatting sqref="G16">
    <cfRule type="cellIs" dxfId="2294" priority="326" operator="lessThan">
      <formula>$C$4</formula>
    </cfRule>
  </conditionalFormatting>
  <conditionalFormatting sqref="G17">
    <cfRule type="cellIs" dxfId="2293" priority="327" operator="lessThan">
      <formula>$C$4</formula>
    </cfRule>
  </conditionalFormatting>
  <conditionalFormatting sqref="G18">
    <cfRule type="cellIs" dxfId="2292" priority="328" operator="lessThan">
      <formula>$C$4</formula>
    </cfRule>
  </conditionalFormatting>
  <conditionalFormatting sqref="G19">
    <cfRule type="cellIs" dxfId="2291" priority="329" operator="lessThan">
      <formula>$C$4</formula>
    </cfRule>
  </conditionalFormatting>
  <conditionalFormatting sqref="G20">
    <cfRule type="cellIs" dxfId="2290" priority="330" operator="lessThan">
      <formula>$C$4</formula>
    </cfRule>
  </conditionalFormatting>
  <conditionalFormatting sqref="G21">
    <cfRule type="cellIs" dxfId="2289" priority="331" operator="lessThan">
      <formula>$C$4</formula>
    </cfRule>
  </conditionalFormatting>
  <conditionalFormatting sqref="G22">
    <cfRule type="cellIs" dxfId="2288" priority="332" operator="lessThan">
      <formula>$C$4</formula>
    </cfRule>
  </conditionalFormatting>
  <conditionalFormatting sqref="G23">
    <cfRule type="cellIs" dxfId="2287" priority="333" operator="lessThan">
      <formula>$C$4</formula>
    </cfRule>
  </conditionalFormatting>
  <conditionalFormatting sqref="G24">
    <cfRule type="cellIs" dxfId="2286" priority="334" operator="lessThan">
      <formula>$C$4</formula>
    </cfRule>
  </conditionalFormatting>
  <conditionalFormatting sqref="G25">
    <cfRule type="cellIs" dxfId="2285" priority="335" operator="lessThan">
      <formula>$C$4</formula>
    </cfRule>
  </conditionalFormatting>
  <conditionalFormatting sqref="G26">
    <cfRule type="cellIs" dxfId="2284" priority="336" operator="lessThan">
      <formula>$C$4</formula>
    </cfRule>
  </conditionalFormatting>
  <conditionalFormatting sqref="G27">
    <cfRule type="cellIs" dxfId="2283" priority="337" operator="lessThan">
      <formula>$C$4</formula>
    </cfRule>
  </conditionalFormatting>
  <conditionalFormatting sqref="G28">
    <cfRule type="cellIs" dxfId="2282" priority="338" operator="lessThan">
      <formula>$C$4</formula>
    </cfRule>
  </conditionalFormatting>
  <conditionalFormatting sqref="G29">
    <cfRule type="cellIs" dxfId="2281" priority="339" operator="lessThan">
      <formula>$C$4</formula>
    </cfRule>
  </conditionalFormatting>
  <conditionalFormatting sqref="G30">
    <cfRule type="cellIs" dxfId="2280" priority="340" operator="lessThan">
      <formula>$C$4</formula>
    </cfRule>
  </conditionalFormatting>
  <conditionalFormatting sqref="G31">
    <cfRule type="cellIs" dxfId="2279" priority="341" operator="lessThan">
      <formula>$C$4</formula>
    </cfRule>
  </conditionalFormatting>
  <conditionalFormatting sqref="G32">
    <cfRule type="cellIs" dxfId="2278" priority="342" operator="lessThan">
      <formula>$C$4</formula>
    </cfRule>
  </conditionalFormatting>
  <conditionalFormatting sqref="G33">
    <cfRule type="cellIs" dxfId="2277" priority="343" operator="lessThan">
      <formula>$C$4</formula>
    </cfRule>
  </conditionalFormatting>
  <conditionalFormatting sqref="G34">
    <cfRule type="cellIs" dxfId="2276" priority="344" operator="lessThan">
      <formula>$C$4</formula>
    </cfRule>
  </conditionalFormatting>
  <conditionalFormatting sqref="G35">
    <cfRule type="cellIs" dxfId="2275" priority="345" operator="lessThan">
      <formula>$C$4</formula>
    </cfRule>
  </conditionalFormatting>
  <conditionalFormatting sqref="G36">
    <cfRule type="cellIs" dxfId="2274" priority="346" operator="lessThan">
      <formula>$C$4</formula>
    </cfRule>
  </conditionalFormatting>
  <conditionalFormatting sqref="G37">
    <cfRule type="cellIs" dxfId="2273" priority="347" operator="lessThan">
      <formula>$C$4</formula>
    </cfRule>
  </conditionalFormatting>
  <conditionalFormatting sqref="G38">
    <cfRule type="cellIs" dxfId="2272" priority="348" operator="lessThan">
      <formula>$C$4</formula>
    </cfRule>
  </conditionalFormatting>
  <conditionalFormatting sqref="G39">
    <cfRule type="cellIs" dxfId="2271" priority="349" operator="lessThan">
      <formula>$C$4</formula>
    </cfRule>
  </conditionalFormatting>
  <conditionalFormatting sqref="G40">
    <cfRule type="cellIs" dxfId="2270" priority="350" operator="lessThan">
      <formula>$C$4</formula>
    </cfRule>
  </conditionalFormatting>
  <conditionalFormatting sqref="G41">
    <cfRule type="cellIs" dxfId="2269" priority="351" operator="lessThan">
      <formula>$C$4</formula>
    </cfRule>
  </conditionalFormatting>
  <conditionalFormatting sqref="G42">
    <cfRule type="cellIs" dxfId="2268" priority="352" operator="lessThan">
      <formula>$C$4</formula>
    </cfRule>
  </conditionalFormatting>
  <conditionalFormatting sqref="G43">
    <cfRule type="cellIs" dxfId="2267" priority="353" operator="lessThan">
      <formula>$C$4</formula>
    </cfRule>
  </conditionalFormatting>
  <conditionalFormatting sqref="G44">
    <cfRule type="cellIs" dxfId="2266" priority="354" operator="lessThan">
      <formula>$C$4</formula>
    </cfRule>
  </conditionalFormatting>
  <conditionalFormatting sqref="G45">
    <cfRule type="cellIs" dxfId="2265" priority="355" operator="lessThan">
      <formula>$C$4</formula>
    </cfRule>
  </conditionalFormatting>
  <conditionalFormatting sqref="G46">
    <cfRule type="cellIs" dxfId="2264" priority="356" operator="lessThan">
      <formula>$C$4</formula>
    </cfRule>
  </conditionalFormatting>
  <conditionalFormatting sqref="G47">
    <cfRule type="cellIs" dxfId="2263" priority="357" operator="lessThan">
      <formula>$C$4</formula>
    </cfRule>
  </conditionalFormatting>
  <conditionalFormatting sqref="G48">
    <cfRule type="cellIs" dxfId="2262" priority="358" operator="lessThan">
      <formula>$C$4</formula>
    </cfRule>
  </conditionalFormatting>
  <conditionalFormatting sqref="G49">
    <cfRule type="cellIs" dxfId="2261" priority="359" operator="lessThan">
      <formula>$C$4</formula>
    </cfRule>
  </conditionalFormatting>
  <conditionalFormatting sqref="G50">
    <cfRule type="cellIs" dxfId="2260" priority="360" operator="lessThan">
      <formula>$C$4</formula>
    </cfRule>
  </conditionalFormatting>
  <conditionalFormatting sqref="H11">
    <cfRule type="cellIs" dxfId="2259" priority="361" operator="lessThan">
      <formula>$C$4</formula>
    </cfRule>
  </conditionalFormatting>
  <conditionalFormatting sqref="H12">
    <cfRule type="cellIs" dxfId="2258" priority="362" operator="lessThan">
      <formula>$C$4</formula>
    </cfRule>
  </conditionalFormatting>
  <conditionalFormatting sqref="H13">
    <cfRule type="cellIs" dxfId="2257" priority="363" operator="lessThan">
      <formula>$C$4</formula>
    </cfRule>
  </conditionalFormatting>
  <conditionalFormatting sqref="H14">
    <cfRule type="cellIs" dxfId="2256" priority="364" operator="lessThan">
      <formula>$C$4</formula>
    </cfRule>
  </conditionalFormatting>
  <conditionalFormatting sqref="H15">
    <cfRule type="cellIs" dxfId="2255" priority="365" operator="lessThan">
      <formula>$C$4</formula>
    </cfRule>
  </conditionalFormatting>
  <conditionalFormatting sqref="H16">
    <cfRule type="cellIs" dxfId="2254" priority="366" operator="lessThan">
      <formula>$C$4</formula>
    </cfRule>
  </conditionalFormatting>
  <conditionalFormatting sqref="H17">
    <cfRule type="cellIs" dxfId="2253" priority="367" operator="lessThan">
      <formula>$C$4</formula>
    </cfRule>
  </conditionalFormatting>
  <conditionalFormatting sqref="H18">
    <cfRule type="cellIs" dxfId="2252" priority="368" operator="lessThan">
      <formula>$C$4</formula>
    </cfRule>
  </conditionalFormatting>
  <conditionalFormatting sqref="H19">
    <cfRule type="cellIs" dxfId="2251" priority="369" operator="lessThan">
      <formula>$C$4</formula>
    </cfRule>
  </conditionalFormatting>
  <conditionalFormatting sqref="H20">
    <cfRule type="cellIs" dxfId="2250" priority="370" operator="lessThan">
      <formula>$C$4</formula>
    </cfRule>
  </conditionalFormatting>
  <conditionalFormatting sqref="H21">
    <cfRule type="cellIs" dxfId="2249" priority="371" operator="lessThan">
      <formula>$C$4</formula>
    </cfRule>
  </conditionalFormatting>
  <conditionalFormatting sqref="H22">
    <cfRule type="cellIs" dxfId="2248" priority="372" operator="lessThan">
      <formula>$C$4</formula>
    </cfRule>
  </conditionalFormatting>
  <conditionalFormatting sqref="H23">
    <cfRule type="cellIs" dxfId="2247" priority="373" operator="lessThan">
      <formula>$C$4</formula>
    </cfRule>
  </conditionalFormatting>
  <conditionalFormatting sqref="H24">
    <cfRule type="cellIs" dxfId="2246" priority="374" operator="lessThan">
      <formula>$C$4</formula>
    </cfRule>
  </conditionalFormatting>
  <conditionalFormatting sqref="H25">
    <cfRule type="cellIs" dxfId="2245" priority="375" operator="lessThan">
      <formula>$C$4</formula>
    </cfRule>
  </conditionalFormatting>
  <conditionalFormatting sqref="H26">
    <cfRule type="cellIs" dxfId="2244" priority="376" operator="lessThan">
      <formula>$C$4</formula>
    </cfRule>
  </conditionalFormatting>
  <conditionalFormatting sqref="H27">
    <cfRule type="cellIs" dxfId="2243" priority="377" operator="lessThan">
      <formula>$C$4</formula>
    </cfRule>
  </conditionalFormatting>
  <conditionalFormatting sqref="H28">
    <cfRule type="cellIs" dxfId="2242" priority="378" operator="lessThan">
      <formula>$C$4</formula>
    </cfRule>
  </conditionalFormatting>
  <conditionalFormatting sqref="H29">
    <cfRule type="cellIs" dxfId="2241" priority="379" operator="lessThan">
      <formula>$C$4</formula>
    </cfRule>
  </conditionalFormatting>
  <conditionalFormatting sqref="H30">
    <cfRule type="cellIs" dxfId="2240" priority="380" operator="lessThan">
      <formula>$C$4</formula>
    </cfRule>
  </conditionalFormatting>
  <conditionalFormatting sqref="H31">
    <cfRule type="cellIs" dxfId="2239" priority="381" operator="lessThan">
      <formula>$C$4</formula>
    </cfRule>
  </conditionalFormatting>
  <conditionalFormatting sqref="H32">
    <cfRule type="cellIs" dxfId="2238" priority="382" operator="lessThan">
      <formula>$C$4</formula>
    </cfRule>
  </conditionalFormatting>
  <conditionalFormatting sqref="H33">
    <cfRule type="cellIs" dxfId="2237" priority="383" operator="lessThan">
      <formula>$C$4</formula>
    </cfRule>
  </conditionalFormatting>
  <conditionalFormatting sqref="H34">
    <cfRule type="cellIs" dxfId="2236" priority="384" operator="lessThan">
      <formula>$C$4</formula>
    </cfRule>
  </conditionalFormatting>
  <conditionalFormatting sqref="H35">
    <cfRule type="cellIs" dxfId="2235" priority="385" operator="lessThan">
      <formula>$C$4</formula>
    </cfRule>
  </conditionalFormatting>
  <conditionalFormatting sqref="H36">
    <cfRule type="cellIs" dxfId="2234" priority="386" operator="lessThan">
      <formula>$C$4</formula>
    </cfRule>
  </conditionalFormatting>
  <conditionalFormatting sqref="H37">
    <cfRule type="cellIs" dxfId="2233" priority="387" operator="lessThan">
      <formula>$C$4</formula>
    </cfRule>
  </conditionalFormatting>
  <conditionalFormatting sqref="H38">
    <cfRule type="cellIs" dxfId="2232" priority="388" operator="lessThan">
      <formula>$C$4</formula>
    </cfRule>
  </conditionalFormatting>
  <conditionalFormatting sqref="H39">
    <cfRule type="cellIs" dxfId="2231" priority="389" operator="lessThan">
      <formula>$C$4</formula>
    </cfRule>
  </conditionalFormatting>
  <conditionalFormatting sqref="H40">
    <cfRule type="cellIs" dxfId="2230" priority="390" operator="lessThan">
      <formula>$C$4</formula>
    </cfRule>
  </conditionalFormatting>
  <conditionalFormatting sqref="H41">
    <cfRule type="cellIs" dxfId="2229" priority="391" operator="lessThan">
      <formula>$C$4</formula>
    </cfRule>
  </conditionalFormatting>
  <conditionalFormatting sqref="H42">
    <cfRule type="cellIs" dxfId="2228" priority="392" operator="lessThan">
      <formula>$C$4</formula>
    </cfRule>
  </conditionalFormatting>
  <conditionalFormatting sqref="H43">
    <cfRule type="cellIs" dxfId="2227" priority="393" operator="lessThan">
      <formula>$C$4</formula>
    </cfRule>
  </conditionalFormatting>
  <conditionalFormatting sqref="H44">
    <cfRule type="cellIs" dxfId="2226" priority="394" operator="lessThan">
      <formula>$C$4</formula>
    </cfRule>
  </conditionalFormatting>
  <conditionalFormatting sqref="H45">
    <cfRule type="cellIs" dxfId="2225" priority="395" operator="lessThan">
      <formula>$C$4</formula>
    </cfRule>
  </conditionalFormatting>
  <conditionalFormatting sqref="H46">
    <cfRule type="cellIs" dxfId="2224" priority="396" operator="lessThan">
      <formula>$C$4</formula>
    </cfRule>
  </conditionalFormatting>
  <conditionalFormatting sqref="H47">
    <cfRule type="cellIs" dxfId="2223" priority="397" operator="lessThan">
      <formula>$C$4</formula>
    </cfRule>
  </conditionalFormatting>
  <conditionalFormatting sqref="H48">
    <cfRule type="cellIs" dxfId="2222" priority="398" operator="lessThan">
      <formula>$C$4</formula>
    </cfRule>
  </conditionalFormatting>
  <conditionalFormatting sqref="H49">
    <cfRule type="cellIs" dxfId="2221" priority="399" operator="lessThan">
      <formula>$C$4</formula>
    </cfRule>
  </conditionalFormatting>
  <conditionalFormatting sqref="H50">
    <cfRule type="cellIs" dxfId="2220" priority="400" operator="lessThan">
      <formula>$C$4</formula>
    </cfRule>
  </conditionalFormatting>
  <conditionalFormatting sqref="I11">
    <cfRule type="cellIs" dxfId="2219" priority="401" operator="lessThan">
      <formula>$C$4</formula>
    </cfRule>
  </conditionalFormatting>
  <conditionalFormatting sqref="I12">
    <cfRule type="cellIs" dxfId="2218" priority="402" operator="lessThan">
      <formula>$C$4</formula>
    </cfRule>
  </conditionalFormatting>
  <conditionalFormatting sqref="I13">
    <cfRule type="cellIs" dxfId="2217" priority="403" operator="lessThan">
      <formula>$C$4</formula>
    </cfRule>
  </conditionalFormatting>
  <conditionalFormatting sqref="I14">
    <cfRule type="cellIs" dxfId="2216" priority="404" operator="lessThan">
      <formula>$C$4</formula>
    </cfRule>
  </conditionalFormatting>
  <conditionalFormatting sqref="I15">
    <cfRule type="cellIs" dxfId="2215" priority="405" operator="lessThan">
      <formula>$C$4</formula>
    </cfRule>
  </conditionalFormatting>
  <conditionalFormatting sqref="I16">
    <cfRule type="cellIs" dxfId="2214" priority="406" operator="lessThan">
      <formula>$C$4</formula>
    </cfRule>
  </conditionalFormatting>
  <conditionalFormatting sqref="I17">
    <cfRule type="cellIs" dxfId="2213" priority="407" operator="lessThan">
      <formula>$C$4</formula>
    </cfRule>
  </conditionalFormatting>
  <conditionalFormatting sqref="I18">
    <cfRule type="cellIs" dxfId="2212" priority="408" operator="lessThan">
      <formula>$C$4</formula>
    </cfRule>
  </conditionalFormatting>
  <conditionalFormatting sqref="I19">
    <cfRule type="cellIs" dxfId="2211" priority="409" operator="lessThan">
      <formula>$C$4</formula>
    </cfRule>
  </conditionalFormatting>
  <conditionalFormatting sqref="I20">
    <cfRule type="cellIs" dxfId="2210" priority="410" operator="lessThan">
      <formula>$C$4</formula>
    </cfRule>
  </conditionalFormatting>
  <conditionalFormatting sqref="I21">
    <cfRule type="cellIs" dxfId="2209" priority="411" operator="lessThan">
      <formula>$C$4</formula>
    </cfRule>
  </conditionalFormatting>
  <conditionalFormatting sqref="I22">
    <cfRule type="cellIs" dxfId="2208" priority="412" operator="lessThan">
      <formula>$C$4</formula>
    </cfRule>
  </conditionalFormatting>
  <conditionalFormatting sqref="I23">
    <cfRule type="cellIs" dxfId="2207" priority="413" operator="lessThan">
      <formula>$C$4</formula>
    </cfRule>
  </conditionalFormatting>
  <conditionalFormatting sqref="I24">
    <cfRule type="cellIs" dxfId="2206" priority="414" operator="lessThan">
      <formula>$C$4</formula>
    </cfRule>
  </conditionalFormatting>
  <conditionalFormatting sqref="I25">
    <cfRule type="cellIs" dxfId="2205" priority="415" operator="lessThan">
      <formula>$C$4</formula>
    </cfRule>
  </conditionalFormatting>
  <conditionalFormatting sqref="I26">
    <cfRule type="cellIs" dxfId="2204" priority="416" operator="lessThan">
      <formula>$C$4</formula>
    </cfRule>
  </conditionalFormatting>
  <conditionalFormatting sqref="I27">
    <cfRule type="cellIs" dxfId="2203" priority="417" operator="lessThan">
      <formula>$C$4</formula>
    </cfRule>
  </conditionalFormatting>
  <conditionalFormatting sqref="I28">
    <cfRule type="cellIs" dxfId="2202" priority="418" operator="lessThan">
      <formula>$C$4</formula>
    </cfRule>
  </conditionalFormatting>
  <conditionalFormatting sqref="I29">
    <cfRule type="cellIs" dxfId="2201" priority="419" operator="lessThan">
      <formula>$C$4</formula>
    </cfRule>
  </conditionalFormatting>
  <conditionalFormatting sqref="I30">
    <cfRule type="cellIs" dxfId="2200" priority="420" operator="lessThan">
      <formula>$C$4</formula>
    </cfRule>
  </conditionalFormatting>
  <conditionalFormatting sqref="I31">
    <cfRule type="cellIs" dxfId="2199" priority="421" operator="lessThan">
      <formula>$C$4</formula>
    </cfRule>
  </conditionalFormatting>
  <conditionalFormatting sqref="I32">
    <cfRule type="cellIs" dxfId="2198" priority="422" operator="lessThan">
      <formula>$C$4</formula>
    </cfRule>
  </conditionalFormatting>
  <conditionalFormatting sqref="I33">
    <cfRule type="cellIs" dxfId="2197" priority="423" operator="lessThan">
      <formula>$C$4</formula>
    </cfRule>
  </conditionalFormatting>
  <conditionalFormatting sqref="I34">
    <cfRule type="cellIs" dxfId="2196" priority="424" operator="lessThan">
      <formula>$C$4</formula>
    </cfRule>
  </conditionalFormatting>
  <conditionalFormatting sqref="I35">
    <cfRule type="cellIs" dxfId="2195" priority="425" operator="lessThan">
      <formula>$C$4</formula>
    </cfRule>
  </conditionalFormatting>
  <conditionalFormatting sqref="I36">
    <cfRule type="cellIs" dxfId="2194" priority="426" operator="lessThan">
      <formula>$C$4</formula>
    </cfRule>
  </conditionalFormatting>
  <conditionalFormatting sqref="I37">
    <cfRule type="cellIs" dxfId="2193" priority="427" operator="lessThan">
      <formula>$C$4</formula>
    </cfRule>
  </conditionalFormatting>
  <conditionalFormatting sqref="I38">
    <cfRule type="cellIs" dxfId="2192" priority="428" operator="lessThan">
      <formula>$C$4</formula>
    </cfRule>
  </conditionalFormatting>
  <conditionalFormatting sqref="I39">
    <cfRule type="cellIs" dxfId="2191" priority="429" operator="lessThan">
      <formula>$C$4</formula>
    </cfRule>
  </conditionalFormatting>
  <conditionalFormatting sqref="I40">
    <cfRule type="cellIs" dxfId="2190" priority="430" operator="lessThan">
      <formula>$C$4</formula>
    </cfRule>
  </conditionalFormatting>
  <conditionalFormatting sqref="I41">
    <cfRule type="cellIs" dxfId="2189" priority="431" operator="lessThan">
      <formula>$C$4</formula>
    </cfRule>
  </conditionalFormatting>
  <conditionalFormatting sqref="I42">
    <cfRule type="cellIs" dxfId="2188" priority="432" operator="lessThan">
      <formula>$C$4</formula>
    </cfRule>
  </conditionalFormatting>
  <conditionalFormatting sqref="I43">
    <cfRule type="cellIs" dxfId="2187" priority="433" operator="lessThan">
      <formula>$C$4</formula>
    </cfRule>
  </conditionalFormatting>
  <conditionalFormatting sqref="I44">
    <cfRule type="cellIs" dxfId="2186" priority="434" operator="lessThan">
      <formula>$C$4</formula>
    </cfRule>
  </conditionalFormatting>
  <conditionalFormatting sqref="I45">
    <cfRule type="cellIs" dxfId="2185" priority="435" operator="lessThan">
      <formula>$C$4</formula>
    </cfRule>
  </conditionalFormatting>
  <conditionalFormatting sqref="I46">
    <cfRule type="cellIs" dxfId="2184" priority="436" operator="lessThan">
      <formula>$C$4</formula>
    </cfRule>
  </conditionalFormatting>
  <conditionalFormatting sqref="I47">
    <cfRule type="cellIs" dxfId="2183" priority="437" operator="lessThan">
      <formula>$C$4</formula>
    </cfRule>
  </conditionalFormatting>
  <conditionalFormatting sqref="I48">
    <cfRule type="cellIs" dxfId="2182" priority="438" operator="lessThan">
      <formula>$C$4</formula>
    </cfRule>
  </conditionalFormatting>
  <conditionalFormatting sqref="I49">
    <cfRule type="cellIs" dxfId="2181" priority="439" operator="lessThan">
      <formula>$C$4</formula>
    </cfRule>
  </conditionalFormatting>
  <conditionalFormatting sqref="I50">
    <cfRule type="cellIs" dxfId="2180" priority="440" operator="lessThan">
      <formula>$C$4</formula>
    </cfRule>
  </conditionalFormatting>
  <conditionalFormatting sqref="I52">
    <cfRule type="cellIs" dxfId="2179" priority="441" operator="lessThan">
      <formula>$C$4</formula>
    </cfRule>
  </conditionalFormatting>
  <conditionalFormatting sqref="J11">
    <cfRule type="cellIs" dxfId="2178" priority="442" operator="lessThan">
      <formula>$C$4</formula>
    </cfRule>
  </conditionalFormatting>
  <conditionalFormatting sqref="J12">
    <cfRule type="cellIs" dxfId="2177" priority="443" operator="lessThan">
      <formula>$C$4</formula>
    </cfRule>
  </conditionalFormatting>
  <conditionalFormatting sqref="J13">
    <cfRule type="cellIs" dxfId="2176" priority="444" operator="lessThan">
      <formula>$C$4</formula>
    </cfRule>
  </conditionalFormatting>
  <conditionalFormatting sqref="J14">
    <cfRule type="cellIs" dxfId="2175" priority="445" operator="lessThan">
      <formula>$C$4</formula>
    </cfRule>
  </conditionalFormatting>
  <conditionalFormatting sqref="J15">
    <cfRule type="cellIs" dxfId="2174" priority="446" operator="lessThan">
      <formula>$C$4</formula>
    </cfRule>
  </conditionalFormatting>
  <conditionalFormatting sqref="J16">
    <cfRule type="cellIs" dxfId="2173" priority="447" operator="lessThan">
      <formula>$C$4</formula>
    </cfRule>
  </conditionalFormatting>
  <conditionalFormatting sqref="J17">
    <cfRule type="cellIs" dxfId="2172" priority="448" operator="lessThan">
      <formula>$C$4</formula>
    </cfRule>
  </conditionalFormatting>
  <conditionalFormatting sqref="J18">
    <cfRule type="cellIs" dxfId="2171" priority="449" operator="lessThan">
      <formula>$C$4</formula>
    </cfRule>
  </conditionalFormatting>
  <conditionalFormatting sqref="J19">
    <cfRule type="cellIs" dxfId="2170" priority="450" operator="lessThan">
      <formula>$C$4</formula>
    </cfRule>
  </conditionalFormatting>
  <conditionalFormatting sqref="J20">
    <cfRule type="cellIs" dxfId="2169" priority="451" operator="lessThan">
      <formula>$C$4</formula>
    </cfRule>
  </conditionalFormatting>
  <conditionalFormatting sqref="J21">
    <cfRule type="cellIs" dxfId="2168" priority="452" operator="lessThan">
      <formula>$C$4</formula>
    </cfRule>
  </conditionalFormatting>
  <conditionalFormatting sqref="J22">
    <cfRule type="cellIs" dxfId="2167" priority="453" operator="lessThan">
      <formula>$C$4</formula>
    </cfRule>
  </conditionalFormatting>
  <conditionalFormatting sqref="J23">
    <cfRule type="cellIs" dxfId="2166" priority="454" operator="lessThan">
      <formula>$C$4</formula>
    </cfRule>
  </conditionalFormatting>
  <conditionalFormatting sqref="J24">
    <cfRule type="cellIs" dxfId="2165" priority="455" operator="lessThan">
      <formula>$C$4</formula>
    </cfRule>
  </conditionalFormatting>
  <conditionalFormatting sqref="J25">
    <cfRule type="cellIs" dxfId="2164" priority="456" operator="lessThan">
      <formula>$C$4</formula>
    </cfRule>
  </conditionalFormatting>
  <conditionalFormatting sqref="J26">
    <cfRule type="cellIs" dxfId="2163" priority="457" operator="lessThan">
      <formula>$C$4</formula>
    </cfRule>
  </conditionalFormatting>
  <conditionalFormatting sqref="J27">
    <cfRule type="cellIs" dxfId="2162" priority="458" operator="lessThan">
      <formula>$C$4</formula>
    </cfRule>
  </conditionalFormatting>
  <conditionalFormatting sqref="J28">
    <cfRule type="cellIs" dxfId="2161" priority="459" operator="lessThan">
      <formula>$C$4</formula>
    </cfRule>
  </conditionalFormatting>
  <conditionalFormatting sqref="J29">
    <cfRule type="cellIs" dxfId="2160" priority="460" operator="lessThan">
      <formula>$C$4</formula>
    </cfRule>
  </conditionalFormatting>
  <conditionalFormatting sqref="J30">
    <cfRule type="cellIs" dxfId="2159" priority="461" operator="lessThan">
      <formula>$C$4</formula>
    </cfRule>
  </conditionalFormatting>
  <conditionalFormatting sqref="J31">
    <cfRule type="cellIs" dxfId="2158" priority="462" operator="lessThan">
      <formula>$C$4</formula>
    </cfRule>
  </conditionalFormatting>
  <conditionalFormatting sqref="J32">
    <cfRule type="cellIs" dxfId="2157" priority="463" operator="lessThan">
      <formula>$C$4</formula>
    </cfRule>
  </conditionalFormatting>
  <conditionalFormatting sqref="J33">
    <cfRule type="cellIs" dxfId="2156" priority="464" operator="lessThan">
      <formula>$C$4</formula>
    </cfRule>
  </conditionalFormatting>
  <conditionalFormatting sqref="J34">
    <cfRule type="cellIs" dxfId="2155" priority="465" operator="lessThan">
      <formula>$C$4</formula>
    </cfRule>
  </conditionalFormatting>
  <conditionalFormatting sqref="J35">
    <cfRule type="cellIs" dxfId="2154" priority="466" operator="lessThan">
      <formula>$C$4</formula>
    </cfRule>
  </conditionalFormatting>
  <conditionalFormatting sqref="J36">
    <cfRule type="cellIs" dxfId="2153" priority="467" operator="lessThan">
      <formula>$C$4</formula>
    </cfRule>
  </conditionalFormatting>
  <conditionalFormatting sqref="J37">
    <cfRule type="cellIs" dxfId="2152" priority="468" operator="lessThan">
      <formula>$C$4</formula>
    </cfRule>
  </conditionalFormatting>
  <conditionalFormatting sqref="J38">
    <cfRule type="cellIs" dxfId="2151" priority="469" operator="lessThan">
      <formula>$C$4</formula>
    </cfRule>
  </conditionalFormatting>
  <conditionalFormatting sqref="J39">
    <cfRule type="cellIs" dxfId="2150" priority="470" operator="lessThan">
      <formula>$C$4</formula>
    </cfRule>
  </conditionalFormatting>
  <conditionalFormatting sqref="J40">
    <cfRule type="cellIs" dxfId="2149" priority="471" operator="lessThan">
      <formula>$C$4</formula>
    </cfRule>
  </conditionalFormatting>
  <conditionalFormatting sqref="J41">
    <cfRule type="cellIs" dxfId="2148" priority="472" operator="lessThan">
      <formula>$C$4</formula>
    </cfRule>
  </conditionalFormatting>
  <conditionalFormatting sqref="J42">
    <cfRule type="cellIs" dxfId="2147" priority="473" operator="lessThan">
      <formula>$C$4</formula>
    </cfRule>
  </conditionalFormatting>
  <conditionalFormatting sqref="J43">
    <cfRule type="cellIs" dxfId="2146" priority="474" operator="lessThan">
      <formula>$C$4</formula>
    </cfRule>
  </conditionalFormatting>
  <conditionalFormatting sqref="J44">
    <cfRule type="cellIs" dxfId="2145" priority="475" operator="lessThan">
      <formula>$C$4</formula>
    </cfRule>
  </conditionalFormatting>
  <conditionalFormatting sqref="J45">
    <cfRule type="cellIs" dxfId="2144" priority="476" operator="lessThan">
      <formula>$C$4</formula>
    </cfRule>
  </conditionalFormatting>
  <conditionalFormatting sqref="J46">
    <cfRule type="cellIs" dxfId="2143" priority="477" operator="lessThan">
      <formula>$C$4</formula>
    </cfRule>
  </conditionalFormatting>
  <conditionalFormatting sqref="J47">
    <cfRule type="cellIs" dxfId="2142" priority="478" operator="lessThan">
      <formula>$C$4</formula>
    </cfRule>
  </conditionalFormatting>
  <conditionalFormatting sqref="J48">
    <cfRule type="cellIs" dxfId="2141" priority="479" operator="lessThan">
      <formula>$C$4</formula>
    </cfRule>
  </conditionalFormatting>
  <conditionalFormatting sqref="J49">
    <cfRule type="cellIs" dxfId="2140" priority="480" operator="lessThan">
      <formula>$C$4</formula>
    </cfRule>
  </conditionalFormatting>
  <conditionalFormatting sqref="J50">
    <cfRule type="cellIs" dxfId="2139" priority="481" operator="lessThan">
      <formula>$C$4</formula>
    </cfRule>
  </conditionalFormatting>
  <conditionalFormatting sqref="E11">
    <cfRule type="cellIs" dxfId="2138" priority="482" operator="lessThan">
      <formula>$C$4</formula>
    </cfRule>
  </conditionalFormatting>
  <conditionalFormatting sqref="E12">
    <cfRule type="cellIs" dxfId="2137" priority="483" operator="lessThan">
      <formula>$C$4</formula>
    </cfRule>
  </conditionalFormatting>
  <conditionalFormatting sqref="E13">
    <cfRule type="cellIs" dxfId="2136" priority="484" operator="lessThan">
      <formula>$C$4</formula>
    </cfRule>
  </conditionalFormatting>
  <conditionalFormatting sqref="E14">
    <cfRule type="cellIs" dxfId="2135" priority="485" operator="lessThan">
      <formula>$C$4</formula>
    </cfRule>
  </conditionalFormatting>
  <conditionalFormatting sqref="E15">
    <cfRule type="cellIs" dxfId="2134" priority="486" operator="lessThan">
      <formula>$C$4</formula>
    </cfRule>
  </conditionalFormatting>
  <conditionalFormatting sqref="E16">
    <cfRule type="cellIs" dxfId="2133" priority="487" operator="lessThan">
      <formula>$C$4</formula>
    </cfRule>
  </conditionalFormatting>
  <conditionalFormatting sqref="E17">
    <cfRule type="cellIs" dxfId="2132" priority="488" operator="lessThan">
      <formula>$C$4</formula>
    </cfRule>
  </conditionalFormatting>
  <conditionalFormatting sqref="E18">
    <cfRule type="cellIs" dxfId="2131" priority="489" operator="lessThan">
      <formula>$C$4</formula>
    </cfRule>
  </conditionalFormatting>
  <conditionalFormatting sqref="E19">
    <cfRule type="cellIs" dxfId="2130" priority="490" operator="lessThan">
      <formula>$C$4</formula>
    </cfRule>
  </conditionalFormatting>
  <conditionalFormatting sqref="E20">
    <cfRule type="cellIs" dxfId="2129" priority="491" operator="lessThan">
      <formula>$C$4</formula>
    </cfRule>
  </conditionalFormatting>
  <conditionalFormatting sqref="E21">
    <cfRule type="cellIs" dxfId="2128" priority="492" operator="lessThan">
      <formula>$C$4</formula>
    </cfRule>
  </conditionalFormatting>
  <conditionalFormatting sqref="E22">
    <cfRule type="cellIs" dxfId="2127" priority="493" operator="lessThan">
      <formula>$C$4</formula>
    </cfRule>
  </conditionalFormatting>
  <conditionalFormatting sqref="E23">
    <cfRule type="cellIs" dxfId="2126" priority="494" operator="lessThan">
      <formula>$C$4</formula>
    </cfRule>
  </conditionalFormatting>
  <conditionalFormatting sqref="E24">
    <cfRule type="cellIs" dxfId="2125" priority="495" operator="lessThan">
      <formula>$C$4</formula>
    </cfRule>
  </conditionalFormatting>
  <conditionalFormatting sqref="E25">
    <cfRule type="cellIs" dxfId="2124" priority="496" operator="lessThan">
      <formula>$C$4</formula>
    </cfRule>
  </conditionalFormatting>
  <conditionalFormatting sqref="E26">
    <cfRule type="cellIs" dxfId="2123" priority="497" operator="lessThan">
      <formula>$C$4</formula>
    </cfRule>
  </conditionalFormatting>
  <conditionalFormatting sqref="E27">
    <cfRule type="cellIs" dxfId="2122" priority="498" operator="lessThan">
      <formula>$C$4</formula>
    </cfRule>
  </conditionalFormatting>
  <conditionalFormatting sqref="E28">
    <cfRule type="cellIs" dxfId="2121" priority="499" operator="lessThan">
      <formula>$C$4</formula>
    </cfRule>
  </conditionalFormatting>
  <conditionalFormatting sqref="E29">
    <cfRule type="cellIs" dxfId="2120" priority="500" operator="lessThan">
      <formula>$C$4</formula>
    </cfRule>
  </conditionalFormatting>
  <conditionalFormatting sqref="E30">
    <cfRule type="cellIs" dxfId="2119" priority="501" operator="lessThan">
      <formula>$C$4</formula>
    </cfRule>
  </conditionalFormatting>
  <conditionalFormatting sqref="E31">
    <cfRule type="cellIs" dxfId="2118" priority="502" operator="lessThan">
      <formula>$C$4</formula>
    </cfRule>
  </conditionalFormatting>
  <conditionalFormatting sqref="E32">
    <cfRule type="cellIs" dxfId="2117" priority="503" operator="lessThan">
      <formula>$C$4</formula>
    </cfRule>
  </conditionalFormatting>
  <conditionalFormatting sqref="E33">
    <cfRule type="cellIs" dxfId="2116" priority="504" operator="lessThan">
      <formula>$C$4</formula>
    </cfRule>
  </conditionalFormatting>
  <conditionalFormatting sqref="E34">
    <cfRule type="cellIs" dxfId="2115" priority="505" operator="lessThan">
      <formula>$C$4</formula>
    </cfRule>
  </conditionalFormatting>
  <conditionalFormatting sqref="E35">
    <cfRule type="cellIs" dxfId="2114" priority="506" operator="lessThan">
      <formula>$C$4</formula>
    </cfRule>
  </conditionalFormatting>
  <conditionalFormatting sqref="E36">
    <cfRule type="cellIs" dxfId="2113" priority="507" operator="lessThan">
      <formula>$C$4</formula>
    </cfRule>
  </conditionalFormatting>
  <conditionalFormatting sqref="E37">
    <cfRule type="cellIs" dxfId="2112" priority="508" operator="lessThan">
      <formula>$C$4</formula>
    </cfRule>
  </conditionalFormatting>
  <conditionalFormatting sqref="E38">
    <cfRule type="cellIs" dxfId="2111" priority="509" operator="lessThan">
      <formula>$C$4</formula>
    </cfRule>
  </conditionalFormatting>
  <conditionalFormatting sqref="E39">
    <cfRule type="cellIs" dxfId="2110" priority="510" operator="lessThan">
      <formula>$C$4</formula>
    </cfRule>
  </conditionalFormatting>
  <conditionalFormatting sqref="E40">
    <cfRule type="cellIs" dxfId="2109" priority="511" operator="lessThan">
      <formula>$C$4</formula>
    </cfRule>
  </conditionalFormatting>
  <conditionalFormatting sqref="E41">
    <cfRule type="cellIs" dxfId="2108" priority="512" operator="lessThan">
      <formula>$C$4</formula>
    </cfRule>
  </conditionalFormatting>
  <conditionalFormatting sqref="E42">
    <cfRule type="cellIs" dxfId="2107" priority="513" operator="lessThan">
      <formula>$C$4</formula>
    </cfRule>
  </conditionalFormatting>
  <conditionalFormatting sqref="E43">
    <cfRule type="cellIs" dxfId="2106" priority="514" operator="lessThan">
      <formula>$C$4</formula>
    </cfRule>
  </conditionalFormatting>
  <conditionalFormatting sqref="E44">
    <cfRule type="cellIs" dxfId="2105" priority="515" operator="lessThan">
      <formula>$C$4</formula>
    </cfRule>
  </conditionalFormatting>
  <conditionalFormatting sqref="E45">
    <cfRule type="cellIs" dxfId="2104" priority="516" operator="lessThan">
      <formula>$C$4</formula>
    </cfRule>
  </conditionalFormatting>
  <conditionalFormatting sqref="E46">
    <cfRule type="cellIs" dxfId="2103" priority="517" operator="lessThan">
      <formula>$C$4</formula>
    </cfRule>
  </conditionalFormatting>
  <conditionalFormatting sqref="E47">
    <cfRule type="cellIs" dxfId="2102" priority="518" operator="lessThan">
      <formula>$C$4</formula>
    </cfRule>
  </conditionalFormatting>
  <conditionalFormatting sqref="E48">
    <cfRule type="cellIs" dxfId="2101" priority="519" operator="lessThan">
      <formula>$C$4</formula>
    </cfRule>
  </conditionalFormatting>
  <conditionalFormatting sqref="E49">
    <cfRule type="cellIs" dxfId="2100" priority="520" operator="lessThan">
      <formula>$C$4</formula>
    </cfRule>
  </conditionalFormatting>
  <conditionalFormatting sqref="E50">
    <cfRule type="cellIs" dxfId="2099" priority="521" operator="lessThan">
      <formula>$C$4</formula>
    </cfRule>
  </conditionalFormatting>
  <conditionalFormatting sqref="I53">
    <cfRule type="cellIs" dxfId="2098" priority="522" operator="lessThan">
      <formula>$C$4</formula>
    </cfRule>
  </conditionalFormatting>
  <conditionalFormatting sqref="I54">
    <cfRule type="cellIs" dxfId="2097" priority="523" operator="lessThan">
      <formula>$C$4</formula>
    </cfRule>
  </conditionalFormatting>
  <conditionalFormatting sqref="I55">
    <cfRule type="cellIs" dxfId="2096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120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172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7403</v>
      </c>
      <c r="C11" s="14" t="s">
        <v>173</v>
      </c>
      <c r="D11" s="13"/>
      <c r="E11" s="14">
        <f t="shared" ref="E11:E50" si="0">H11</f>
        <v>91</v>
      </c>
      <c r="F11" s="13"/>
      <c r="G11" s="24">
        <f t="shared" ref="G11:G50" si="1">IF(OR(COUNTBLANK(AL11:AL11)=1,COUNTBLANK(AR11:AR11)=1,COUNTBLANK(O11:O11)=1),"",ROUND(((2*AL11)+AR11+O11)/4,0))</f>
        <v>92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91</v>
      </c>
      <c r="I11" s="24">
        <f t="shared" ref="I11:I50" si="3">IF(AND(COUNTBLANK(AT11:AX11)=5,COUNTBLANK(AM11:AQ11)=5),"",IF(COUNTBLANK(AL11:AL11)=1,ROUND((AR11+(AY11*2))/3,0),ROUND(AY11,0)))</f>
        <v>91</v>
      </c>
      <c r="J11" s="24">
        <f t="shared" ref="J11:J50" si="4">IF(OR(AND(COUNTBLANK(P11:P11)=1,OR($K$2&lt;&gt;12,UPPER($L$2)&lt;&gt;"GENAP")),COUNTBLANK(AT11:AX11)=5),"",IF(COUNTBLANK(AL11:AL11)=1,ROUND((AR11+(AY11*2))/3,0),ROUND(AY11,0)))</f>
        <v>91</v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>
        <v>97</v>
      </c>
      <c r="P11" s="1">
        <v>86</v>
      </c>
      <c r="Q11" s="13"/>
      <c r="R11" s="3">
        <v>89</v>
      </c>
      <c r="S11" s="1"/>
      <c r="T11" s="39">
        <f t="shared" ref="T11:T50" si="7">IF(ISNUMBER(R11)=FALSE(),"",IF(OR(R11&gt;=$C$4,ISNUMBER(S11)=FALSE(),R11&gt;S11),R11,IF(S11&gt;=$C$4,$C$4,S11)))</f>
        <v>89</v>
      </c>
      <c r="U11" s="1">
        <v>85</v>
      </c>
      <c r="V11" s="1"/>
      <c r="W11" s="39">
        <f t="shared" ref="W11:W50" si="8">IF(ISNUMBER(U11)=FALSE(),"",IF(OR(U11&gt;=$C$4,ISNUMBER(V11)=FALSE(),U11&gt;V11),U11,IF(V11&gt;=$C$4,$C$4,V11)))</f>
        <v>85</v>
      </c>
      <c r="X11" s="1">
        <v>90</v>
      </c>
      <c r="Y11" s="1"/>
      <c r="Z11" s="39">
        <f t="shared" ref="Z11:Z50" si="9">IF(ISNUMBER(X11)=FALSE(),"",IF(OR(X11&gt;=$C$4,ISNUMBER(Y11)=FALSE(),X11&gt;Y11),X11,IF(Y11&gt;=$C$4,$C$4,Y11)))</f>
        <v>90</v>
      </c>
      <c r="AA11" s="1">
        <v>92</v>
      </c>
      <c r="AB11" s="1"/>
      <c r="AC11" s="39">
        <f t="shared" ref="AC11:AC50" si="10">IF(ISNUMBER(AA11)=FALSE(),"",IF(OR(AA11&gt;=$C$4,ISNUMBER(AB11)=FALSE(),AA11&gt;AB11),AA11,IF(AB11&gt;=$C$4,$C$4,AB11)))</f>
        <v>92</v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89</v>
      </c>
      <c r="AH11" s="14">
        <f t="shared" ref="AH11:AH50" si="13">IF(COUNTA(W11:W11)=1,W11)</f>
        <v>85</v>
      </c>
      <c r="AI11" s="14">
        <f t="shared" ref="AI11:AI50" si="14">IF(COUNTA(Z11:Z11)=1,Z11)</f>
        <v>90</v>
      </c>
      <c r="AJ11" s="14">
        <f t="shared" ref="AJ11:AJ50" si="15">IF(COUNTA(AC11:AC11)=1,AC11)</f>
        <v>92</v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89</v>
      </c>
      <c r="AM11" s="6">
        <v>96</v>
      </c>
      <c r="AN11" s="2">
        <v>95</v>
      </c>
      <c r="AO11" s="2">
        <v>90</v>
      </c>
      <c r="AP11" s="2"/>
      <c r="AQ11" s="2"/>
      <c r="AR11" s="49">
        <f t="shared" ref="AR11:AR50" si="18">IF(COUNTBLANK(AM11:AQ11)=5,"",AVERAGE(AM11:AQ11))</f>
        <v>93.666666666666671</v>
      </c>
      <c r="AS11" s="13"/>
      <c r="AT11" s="6">
        <v>98</v>
      </c>
      <c r="AU11" s="2">
        <v>85</v>
      </c>
      <c r="AV11" s="2">
        <v>90</v>
      </c>
      <c r="AW11" s="2"/>
      <c r="AX11" s="2"/>
      <c r="AY11" s="51">
        <f t="shared" ref="AY11:AY50" si="19">IF(COUNTBLANK(AT11:AX11)=5,"",AVERAGE(AT11:AX11))</f>
        <v>91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7417</v>
      </c>
      <c r="C12" s="14" t="s">
        <v>174</v>
      </c>
      <c r="D12" s="13"/>
      <c r="E12" s="14">
        <f t="shared" si="0"/>
        <v>87</v>
      </c>
      <c r="F12" s="13"/>
      <c r="G12" s="24">
        <f t="shared" si="1"/>
        <v>88</v>
      </c>
      <c r="H12" s="24">
        <f t="shared" si="2"/>
        <v>87</v>
      </c>
      <c r="I12" s="24">
        <f t="shared" si="3"/>
        <v>88</v>
      </c>
      <c r="J12" s="24">
        <f t="shared" si="4"/>
        <v>88</v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>
        <v>86</v>
      </c>
      <c r="P12" s="2">
        <v>86</v>
      </c>
      <c r="Q12" s="13"/>
      <c r="R12" s="3">
        <v>87</v>
      </c>
      <c r="S12" s="1"/>
      <c r="T12" s="39">
        <f t="shared" si="7"/>
        <v>87</v>
      </c>
      <c r="U12" s="1">
        <v>85</v>
      </c>
      <c r="V12" s="1"/>
      <c r="W12" s="39">
        <f t="shared" si="8"/>
        <v>85</v>
      </c>
      <c r="X12" s="1">
        <v>88</v>
      </c>
      <c r="Y12" s="1"/>
      <c r="Z12" s="39">
        <f t="shared" si="9"/>
        <v>88</v>
      </c>
      <c r="AA12" s="1">
        <v>92</v>
      </c>
      <c r="AB12" s="1"/>
      <c r="AC12" s="39">
        <f t="shared" si="10"/>
        <v>92</v>
      </c>
      <c r="AD12" s="1"/>
      <c r="AE12" s="1"/>
      <c r="AF12" s="39" t="str">
        <f t="shared" si="11"/>
        <v/>
      </c>
      <c r="AG12" s="14">
        <f t="shared" si="12"/>
        <v>87</v>
      </c>
      <c r="AH12" s="14">
        <f t="shared" si="13"/>
        <v>85</v>
      </c>
      <c r="AI12" s="14">
        <f t="shared" si="14"/>
        <v>88</v>
      </c>
      <c r="AJ12" s="14">
        <f t="shared" si="15"/>
        <v>92</v>
      </c>
      <c r="AK12" s="14" t="str">
        <f t="shared" si="16"/>
        <v/>
      </c>
      <c r="AL12" s="35">
        <f t="shared" si="17"/>
        <v>88</v>
      </c>
      <c r="AM12" s="6">
        <v>88</v>
      </c>
      <c r="AN12" s="2">
        <v>90</v>
      </c>
      <c r="AO12" s="2">
        <v>90</v>
      </c>
      <c r="AP12" s="2"/>
      <c r="AQ12" s="2"/>
      <c r="AR12" s="49">
        <f t="shared" si="18"/>
        <v>89.333333333333329</v>
      </c>
      <c r="AS12" s="13"/>
      <c r="AT12" s="6">
        <v>94</v>
      </c>
      <c r="AU12" s="2">
        <v>80</v>
      </c>
      <c r="AV12" s="2">
        <v>90</v>
      </c>
      <c r="AW12" s="2"/>
      <c r="AX12" s="2"/>
      <c r="AY12" s="51">
        <f t="shared" si="19"/>
        <v>88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7431</v>
      </c>
      <c r="C13" s="14" t="s">
        <v>175</v>
      </c>
      <c r="D13" s="13"/>
      <c r="E13" s="14">
        <f t="shared" si="0"/>
        <v>83</v>
      </c>
      <c r="F13" s="13"/>
      <c r="G13" s="24">
        <f t="shared" si="1"/>
        <v>83</v>
      </c>
      <c r="H13" s="24">
        <f t="shared" si="2"/>
        <v>83</v>
      </c>
      <c r="I13" s="24">
        <f t="shared" si="3"/>
        <v>85</v>
      </c>
      <c r="J13" s="24">
        <f t="shared" si="4"/>
        <v>85</v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>
        <v>78</v>
      </c>
      <c r="P13" s="2">
        <v>85</v>
      </c>
      <c r="Q13" s="13"/>
      <c r="R13" s="3">
        <v>80</v>
      </c>
      <c r="S13" s="1"/>
      <c r="T13" s="39">
        <f t="shared" si="7"/>
        <v>80</v>
      </c>
      <c r="U13" s="1">
        <v>80</v>
      </c>
      <c r="V13" s="1"/>
      <c r="W13" s="39">
        <f t="shared" si="8"/>
        <v>80</v>
      </c>
      <c r="X13" s="1">
        <v>80</v>
      </c>
      <c r="Y13" s="1"/>
      <c r="Z13" s="39">
        <f t="shared" si="9"/>
        <v>80</v>
      </c>
      <c r="AA13" s="1">
        <v>92</v>
      </c>
      <c r="AB13" s="1"/>
      <c r="AC13" s="39">
        <f t="shared" si="10"/>
        <v>92</v>
      </c>
      <c r="AD13" s="1"/>
      <c r="AE13" s="1"/>
      <c r="AF13" s="39" t="str">
        <f t="shared" si="11"/>
        <v/>
      </c>
      <c r="AG13" s="14">
        <f t="shared" si="12"/>
        <v>80</v>
      </c>
      <c r="AH13" s="14">
        <f t="shared" si="13"/>
        <v>80</v>
      </c>
      <c r="AI13" s="14">
        <f t="shared" si="14"/>
        <v>80</v>
      </c>
      <c r="AJ13" s="14">
        <f t="shared" si="15"/>
        <v>92</v>
      </c>
      <c r="AK13" s="14" t="str">
        <f t="shared" si="16"/>
        <v/>
      </c>
      <c r="AL13" s="35">
        <f t="shared" si="17"/>
        <v>83</v>
      </c>
      <c r="AM13" s="6">
        <v>85</v>
      </c>
      <c r="AN13" s="2">
        <v>90</v>
      </c>
      <c r="AO13" s="2">
        <v>90</v>
      </c>
      <c r="AP13" s="2"/>
      <c r="AQ13" s="2"/>
      <c r="AR13" s="49">
        <f t="shared" si="18"/>
        <v>88.333333333333329</v>
      </c>
      <c r="AS13" s="13"/>
      <c r="AT13" s="6">
        <v>80</v>
      </c>
      <c r="AU13" s="2">
        <v>85</v>
      </c>
      <c r="AV13" s="2">
        <v>90</v>
      </c>
      <c r="AW13" s="2"/>
      <c r="AX13" s="2"/>
      <c r="AY13" s="51">
        <f t="shared" si="19"/>
        <v>85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7445</v>
      </c>
      <c r="C14" s="14" t="s">
        <v>176</v>
      </c>
      <c r="D14" s="13"/>
      <c r="E14" s="14">
        <f t="shared" si="0"/>
        <v>81</v>
      </c>
      <c r="F14" s="13"/>
      <c r="G14" s="24">
        <f t="shared" si="1"/>
        <v>83</v>
      </c>
      <c r="H14" s="24">
        <f t="shared" si="2"/>
        <v>81</v>
      </c>
      <c r="I14" s="24">
        <f t="shared" si="3"/>
        <v>83</v>
      </c>
      <c r="J14" s="24">
        <f t="shared" si="4"/>
        <v>83</v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>
        <v>78</v>
      </c>
      <c r="P14" s="2">
        <v>76</v>
      </c>
      <c r="Q14" s="13"/>
      <c r="R14" s="3">
        <v>80</v>
      </c>
      <c r="S14" s="1"/>
      <c r="T14" s="39">
        <f t="shared" si="7"/>
        <v>80</v>
      </c>
      <c r="U14" s="1">
        <v>83</v>
      </c>
      <c r="V14" s="1"/>
      <c r="W14" s="39">
        <f t="shared" si="8"/>
        <v>83</v>
      </c>
      <c r="X14" s="1">
        <v>80</v>
      </c>
      <c r="Y14" s="1"/>
      <c r="Z14" s="39">
        <f t="shared" si="9"/>
        <v>80</v>
      </c>
      <c r="AA14" s="1">
        <v>85</v>
      </c>
      <c r="AB14" s="1"/>
      <c r="AC14" s="39">
        <f t="shared" si="10"/>
        <v>85</v>
      </c>
      <c r="AD14" s="1"/>
      <c r="AE14" s="1"/>
      <c r="AF14" s="39" t="str">
        <f t="shared" si="11"/>
        <v/>
      </c>
      <c r="AG14" s="14">
        <f t="shared" si="12"/>
        <v>80</v>
      </c>
      <c r="AH14" s="14">
        <f t="shared" si="13"/>
        <v>83</v>
      </c>
      <c r="AI14" s="14">
        <f t="shared" si="14"/>
        <v>80</v>
      </c>
      <c r="AJ14" s="14">
        <f t="shared" si="15"/>
        <v>85</v>
      </c>
      <c r="AK14" s="14" t="str">
        <f t="shared" si="16"/>
        <v/>
      </c>
      <c r="AL14" s="35">
        <f t="shared" si="17"/>
        <v>82</v>
      </c>
      <c r="AM14" s="6">
        <v>84</v>
      </c>
      <c r="AN14" s="2">
        <v>90</v>
      </c>
      <c r="AO14" s="2">
        <v>90</v>
      </c>
      <c r="AP14" s="2"/>
      <c r="AQ14" s="2"/>
      <c r="AR14" s="49">
        <f t="shared" si="18"/>
        <v>88</v>
      </c>
      <c r="AS14" s="13"/>
      <c r="AT14" s="6">
        <v>80</v>
      </c>
      <c r="AU14" s="2">
        <v>80</v>
      </c>
      <c r="AV14" s="2">
        <v>90</v>
      </c>
      <c r="AW14" s="2"/>
      <c r="AX14" s="2"/>
      <c r="AY14" s="51">
        <f t="shared" si="19"/>
        <v>83.333333333333329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7459</v>
      </c>
      <c r="C15" s="14" t="s">
        <v>177</v>
      </c>
      <c r="D15" s="13"/>
      <c r="E15" s="14">
        <f t="shared" si="0"/>
        <v>84</v>
      </c>
      <c r="F15" s="13"/>
      <c r="G15" s="24">
        <f t="shared" si="1"/>
        <v>84</v>
      </c>
      <c r="H15" s="24">
        <f t="shared" si="2"/>
        <v>84</v>
      </c>
      <c r="I15" s="24">
        <f t="shared" si="3"/>
        <v>85</v>
      </c>
      <c r="J15" s="24">
        <f t="shared" si="4"/>
        <v>85</v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>
        <v>80</v>
      </c>
      <c r="P15" s="2">
        <v>83</v>
      </c>
      <c r="Q15" s="13"/>
      <c r="R15" s="3">
        <v>80</v>
      </c>
      <c r="S15" s="1"/>
      <c r="T15" s="39">
        <f t="shared" si="7"/>
        <v>80</v>
      </c>
      <c r="U15" s="1">
        <v>80</v>
      </c>
      <c r="V15" s="1"/>
      <c r="W15" s="39">
        <f t="shared" si="8"/>
        <v>80</v>
      </c>
      <c r="X15" s="1">
        <v>86</v>
      </c>
      <c r="Y15" s="1"/>
      <c r="Z15" s="39">
        <f t="shared" si="9"/>
        <v>86</v>
      </c>
      <c r="AA15" s="1">
        <v>92</v>
      </c>
      <c r="AB15" s="1"/>
      <c r="AC15" s="39">
        <f t="shared" si="10"/>
        <v>92</v>
      </c>
      <c r="AD15" s="1"/>
      <c r="AE15" s="1"/>
      <c r="AF15" s="39" t="str">
        <f t="shared" si="11"/>
        <v/>
      </c>
      <c r="AG15" s="14">
        <f t="shared" si="12"/>
        <v>80</v>
      </c>
      <c r="AH15" s="14">
        <f t="shared" si="13"/>
        <v>80</v>
      </c>
      <c r="AI15" s="14">
        <f t="shared" si="14"/>
        <v>86</v>
      </c>
      <c r="AJ15" s="14">
        <f t="shared" si="15"/>
        <v>92</v>
      </c>
      <c r="AK15" s="14" t="str">
        <f t="shared" si="16"/>
        <v/>
      </c>
      <c r="AL15" s="35">
        <f t="shared" si="17"/>
        <v>84.5</v>
      </c>
      <c r="AM15" s="6">
        <v>85</v>
      </c>
      <c r="AN15" s="2">
        <v>90</v>
      </c>
      <c r="AO15" s="2">
        <v>90</v>
      </c>
      <c r="AP15" s="2"/>
      <c r="AQ15" s="2"/>
      <c r="AR15" s="49">
        <f t="shared" si="18"/>
        <v>88.333333333333329</v>
      </c>
      <c r="AS15" s="13"/>
      <c r="AT15" s="6">
        <v>81</v>
      </c>
      <c r="AU15" s="2">
        <v>85</v>
      </c>
      <c r="AV15" s="2">
        <v>90</v>
      </c>
      <c r="AW15" s="2"/>
      <c r="AX15" s="2"/>
      <c r="AY15" s="51">
        <f t="shared" si="19"/>
        <v>85.333333333333329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7473</v>
      </c>
      <c r="C16" s="14" t="s">
        <v>178</v>
      </c>
      <c r="D16" s="13"/>
      <c r="E16" s="14">
        <f t="shared" si="0"/>
        <v>84</v>
      </c>
      <c r="F16" s="13"/>
      <c r="G16" s="24">
        <f t="shared" si="1"/>
        <v>83</v>
      </c>
      <c r="H16" s="24">
        <f t="shared" si="2"/>
        <v>84</v>
      </c>
      <c r="I16" s="24">
        <f t="shared" si="3"/>
        <v>85</v>
      </c>
      <c r="J16" s="24">
        <f t="shared" si="4"/>
        <v>85</v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>
        <v>80</v>
      </c>
      <c r="P16" s="2">
        <v>87</v>
      </c>
      <c r="Q16" s="13"/>
      <c r="R16" s="3">
        <v>80</v>
      </c>
      <c r="S16" s="1"/>
      <c r="T16" s="39">
        <f t="shared" si="7"/>
        <v>80</v>
      </c>
      <c r="U16" s="1">
        <v>80</v>
      </c>
      <c r="V16" s="1"/>
      <c r="W16" s="39">
        <f t="shared" si="8"/>
        <v>80</v>
      </c>
      <c r="X16" s="1">
        <v>78</v>
      </c>
      <c r="Y16" s="1"/>
      <c r="Z16" s="39">
        <f t="shared" si="9"/>
        <v>78</v>
      </c>
      <c r="AA16" s="1">
        <v>85</v>
      </c>
      <c r="AB16" s="1"/>
      <c r="AC16" s="39">
        <f t="shared" si="10"/>
        <v>85</v>
      </c>
      <c r="AD16" s="1"/>
      <c r="AE16" s="1"/>
      <c r="AF16" s="39" t="str">
        <f t="shared" si="11"/>
        <v/>
      </c>
      <c r="AG16" s="14">
        <f t="shared" si="12"/>
        <v>80</v>
      </c>
      <c r="AH16" s="14">
        <f t="shared" si="13"/>
        <v>80</v>
      </c>
      <c r="AI16" s="14">
        <f t="shared" si="14"/>
        <v>78</v>
      </c>
      <c r="AJ16" s="14">
        <f t="shared" si="15"/>
        <v>85</v>
      </c>
      <c r="AK16" s="14" t="str">
        <f t="shared" si="16"/>
        <v/>
      </c>
      <c r="AL16" s="35">
        <f t="shared" si="17"/>
        <v>80.75</v>
      </c>
      <c r="AM16" s="6">
        <v>86</v>
      </c>
      <c r="AN16" s="2">
        <v>93</v>
      </c>
      <c r="AO16" s="2">
        <v>90</v>
      </c>
      <c r="AP16" s="2"/>
      <c r="AQ16" s="2"/>
      <c r="AR16" s="49">
        <f t="shared" si="18"/>
        <v>89.666666666666671</v>
      </c>
      <c r="AS16" s="13"/>
      <c r="AT16" s="6">
        <v>81</v>
      </c>
      <c r="AU16" s="2">
        <v>85</v>
      </c>
      <c r="AV16" s="2">
        <v>90</v>
      </c>
      <c r="AW16" s="2"/>
      <c r="AX16" s="2"/>
      <c r="AY16" s="51">
        <f t="shared" si="19"/>
        <v>85.333333333333329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7487</v>
      </c>
      <c r="C17" s="14" t="s">
        <v>179</v>
      </c>
      <c r="D17" s="13"/>
      <c r="E17" s="14">
        <f t="shared" si="0"/>
        <v>81</v>
      </c>
      <c r="F17" s="13"/>
      <c r="G17" s="24">
        <f t="shared" si="1"/>
        <v>82</v>
      </c>
      <c r="H17" s="24">
        <f t="shared" si="2"/>
        <v>81</v>
      </c>
      <c r="I17" s="24">
        <f t="shared" si="3"/>
        <v>85</v>
      </c>
      <c r="J17" s="24">
        <f t="shared" si="4"/>
        <v>85</v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>
        <v>80</v>
      </c>
      <c r="P17" s="2">
        <v>76</v>
      </c>
      <c r="Q17" s="13"/>
      <c r="R17" s="3">
        <v>80</v>
      </c>
      <c r="S17" s="1"/>
      <c r="T17" s="39">
        <f t="shared" si="7"/>
        <v>80</v>
      </c>
      <c r="U17" s="1">
        <v>80</v>
      </c>
      <c r="V17" s="1"/>
      <c r="W17" s="39">
        <f t="shared" si="8"/>
        <v>80</v>
      </c>
      <c r="X17" s="1">
        <v>78</v>
      </c>
      <c r="Y17" s="1"/>
      <c r="Z17" s="39">
        <f t="shared" si="9"/>
        <v>78</v>
      </c>
      <c r="AA17" s="1">
        <v>85</v>
      </c>
      <c r="AB17" s="1"/>
      <c r="AC17" s="39">
        <f t="shared" si="10"/>
        <v>85</v>
      </c>
      <c r="AD17" s="1"/>
      <c r="AE17" s="1"/>
      <c r="AF17" s="39" t="str">
        <f t="shared" si="11"/>
        <v/>
      </c>
      <c r="AG17" s="14">
        <f t="shared" si="12"/>
        <v>80</v>
      </c>
      <c r="AH17" s="14">
        <f t="shared" si="13"/>
        <v>80</v>
      </c>
      <c r="AI17" s="14">
        <f t="shared" si="14"/>
        <v>78</v>
      </c>
      <c r="AJ17" s="14">
        <f t="shared" si="15"/>
        <v>85</v>
      </c>
      <c r="AK17" s="14" t="str">
        <f t="shared" si="16"/>
        <v/>
      </c>
      <c r="AL17" s="35">
        <f t="shared" si="17"/>
        <v>80.75</v>
      </c>
      <c r="AM17" s="6">
        <v>85</v>
      </c>
      <c r="AN17" s="2">
        <v>90</v>
      </c>
      <c r="AO17" s="2">
        <v>90</v>
      </c>
      <c r="AP17" s="2"/>
      <c r="AQ17" s="2"/>
      <c r="AR17" s="49">
        <f t="shared" si="18"/>
        <v>88.333333333333329</v>
      </c>
      <c r="AS17" s="13"/>
      <c r="AT17" s="6">
        <v>80</v>
      </c>
      <c r="AU17" s="2">
        <v>85</v>
      </c>
      <c r="AV17" s="2">
        <v>90</v>
      </c>
      <c r="AW17" s="2"/>
      <c r="AX17" s="2"/>
      <c r="AY17" s="51">
        <f t="shared" si="19"/>
        <v>85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7501</v>
      </c>
      <c r="C18" s="14" t="s">
        <v>180</v>
      </c>
      <c r="D18" s="13"/>
      <c r="E18" s="14">
        <f t="shared" si="0"/>
        <v>82</v>
      </c>
      <c r="F18" s="13"/>
      <c r="G18" s="24">
        <f t="shared" si="1"/>
        <v>84</v>
      </c>
      <c r="H18" s="24">
        <f t="shared" si="2"/>
        <v>82</v>
      </c>
      <c r="I18" s="24">
        <f t="shared" si="3"/>
        <v>84</v>
      </c>
      <c r="J18" s="24">
        <f t="shared" si="4"/>
        <v>84</v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>
        <v>78</v>
      </c>
      <c r="P18" s="2">
        <v>76</v>
      </c>
      <c r="Q18" s="13"/>
      <c r="R18" s="3">
        <v>80</v>
      </c>
      <c r="S18" s="1"/>
      <c r="T18" s="39">
        <f t="shared" si="7"/>
        <v>80</v>
      </c>
      <c r="U18" s="1">
        <v>82</v>
      </c>
      <c r="V18" s="1"/>
      <c r="W18" s="39">
        <f t="shared" si="8"/>
        <v>82</v>
      </c>
      <c r="X18" s="1">
        <v>84</v>
      </c>
      <c r="Y18" s="1"/>
      <c r="Z18" s="39">
        <f t="shared" si="9"/>
        <v>84</v>
      </c>
      <c r="AA18" s="1">
        <v>90</v>
      </c>
      <c r="AB18" s="1"/>
      <c r="AC18" s="39">
        <f t="shared" si="10"/>
        <v>90</v>
      </c>
      <c r="AD18" s="1"/>
      <c r="AE18" s="1"/>
      <c r="AF18" s="39" t="str">
        <f t="shared" si="11"/>
        <v/>
      </c>
      <c r="AG18" s="14">
        <f t="shared" si="12"/>
        <v>80</v>
      </c>
      <c r="AH18" s="14">
        <f t="shared" si="13"/>
        <v>82</v>
      </c>
      <c r="AI18" s="14">
        <f t="shared" si="14"/>
        <v>84</v>
      </c>
      <c r="AJ18" s="14">
        <f t="shared" si="15"/>
        <v>90</v>
      </c>
      <c r="AK18" s="14" t="str">
        <f t="shared" si="16"/>
        <v/>
      </c>
      <c r="AL18" s="35">
        <f t="shared" si="17"/>
        <v>84</v>
      </c>
      <c r="AM18" s="6">
        <v>85</v>
      </c>
      <c r="AN18" s="2">
        <v>90</v>
      </c>
      <c r="AO18" s="2">
        <v>90</v>
      </c>
      <c r="AP18" s="2"/>
      <c r="AQ18" s="2"/>
      <c r="AR18" s="49">
        <f t="shared" si="18"/>
        <v>88.333333333333329</v>
      </c>
      <c r="AS18" s="13"/>
      <c r="AT18" s="6">
        <v>81</v>
      </c>
      <c r="AU18" s="2">
        <v>85</v>
      </c>
      <c r="AV18" s="2">
        <v>85</v>
      </c>
      <c r="AW18" s="2"/>
      <c r="AX18" s="2"/>
      <c r="AY18" s="51">
        <f t="shared" si="19"/>
        <v>83.666666666666671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7515</v>
      </c>
      <c r="C19" s="14" t="s">
        <v>181</v>
      </c>
      <c r="D19" s="13"/>
      <c r="E19" s="14">
        <f t="shared" si="0"/>
        <v>83</v>
      </c>
      <c r="F19" s="13"/>
      <c r="G19" s="24">
        <f t="shared" si="1"/>
        <v>83</v>
      </c>
      <c r="H19" s="24">
        <f t="shared" si="2"/>
        <v>83</v>
      </c>
      <c r="I19" s="24">
        <f t="shared" si="3"/>
        <v>83</v>
      </c>
      <c r="J19" s="24">
        <f t="shared" si="4"/>
        <v>83</v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>
        <v>79</v>
      </c>
      <c r="P19" s="2">
        <v>82</v>
      </c>
      <c r="Q19" s="13"/>
      <c r="R19" s="3">
        <v>80</v>
      </c>
      <c r="S19" s="1"/>
      <c r="T19" s="39">
        <f t="shared" si="7"/>
        <v>80</v>
      </c>
      <c r="U19" s="1">
        <v>82</v>
      </c>
      <c r="V19" s="1"/>
      <c r="W19" s="39">
        <f t="shared" si="8"/>
        <v>82</v>
      </c>
      <c r="X19" s="1">
        <v>76</v>
      </c>
      <c r="Y19" s="1"/>
      <c r="Z19" s="39">
        <f t="shared" si="9"/>
        <v>76</v>
      </c>
      <c r="AA19" s="1">
        <v>92</v>
      </c>
      <c r="AB19" s="1"/>
      <c r="AC19" s="39">
        <f t="shared" si="10"/>
        <v>92</v>
      </c>
      <c r="AD19" s="1"/>
      <c r="AE19" s="1"/>
      <c r="AF19" s="39" t="str">
        <f t="shared" si="11"/>
        <v/>
      </c>
      <c r="AG19" s="14">
        <f t="shared" si="12"/>
        <v>80</v>
      </c>
      <c r="AH19" s="14">
        <f t="shared" si="13"/>
        <v>82</v>
      </c>
      <c r="AI19" s="14">
        <f t="shared" si="14"/>
        <v>76</v>
      </c>
      <c r="AJ19" s="14">
        <f t="shared" si="15"/>
        <v>92</v>
      </c>
      <c r="AK19" s="14" t="str">
        <f t="shared" si="16"/>
        <v/>
      </c>
      <c r="AL19" s="35">
        <f t="shared" si="17"/>
        <v>82.5</v>
      </c>
      <c r="AM19" s="6">
        <v>85</v>
      </c>
      <c r="AN19" s="2">
        <v>90</v>
      </c>
      <c r="AO19" s="2">
        <v>90</v>
      </c>
      <c r="AP19" s="2"/>
      <c r="AQ19" s="2"/>
      <c r="AR19" s="49">
        <f t="shared" si="18"/>
        <v>88.333333333333329</v>
      </c>
      <c r="AS19" s="13"/>
      <c r="AT19" s="6">
        <v>80</v>
      </c>
      <c r="AU19" s="2">
        <v>80</v>
      </c>
      <c r="AV19" s="2">
        <v>90</v>
      </c>
      <c r="AW19" s="2"/>
      <c r="AX19" s="2"/>
      <c r="AY19" s="51">
        <f t="shared" si="19"/>
        <v>83.333333333333329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7529</v>
      </c>
      <c r="C20" s="14" t="s">
        <v>182</v>
      </c>
      <c r="D20" s="13"/>
      <c r="E20" s="14">
        <f t="shared" si="0"/>
        <v>88</v>
      </c>
      <c r="F20" s="13"/>
      <c r="G20" s="24">
        <f t="shared" si="1"/>
        <v>89</v>
      </c>
      <c r="H20" s="24">
        <f t="shared" si="2"/>
        <v>88</v>
      </c>
      <c r="I20" s="24">
        <f t="shared" si="3"/>
        <v>87</v>
      </c>
      <c r="J20" s="24">
        <f t="shared" si="4"/>
        <v>87</v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>
        <v>96</v>
      </c>
      <c r="P20" s="2">
        <v>85</v>
      </c>
      <c r="Q20" s="13"/>
      <c r="R20" s="3">
        <v>85</v>
      </c>
      <c r="S20" s="1"/>
      <c r="T20" s="39">
        <f t="shared" si="7"/>
        <v>85</v>
      </c>
      <c r="U20" s="1">
        <v>83</v>
      </c>
      <c r="V20" s="1"/>
      <c r="W20" s="39">
        <f t="shared" si="8"/>
        <v>83</v>
      </c>
      <c r="X20" s="1">
        <v>86</v>
      </c>
      <c r="Y20" s="1"/>
      <c r="Z20" s="39">
        <f t="shared" si="9"/>
        <v>86</v>
      </c>
      <c r="AA20" s="1">
        <v>90</v>
      </c>
      <c r="AB20" s="1"/>
      <c r="AC20" s="39">
        <f t="shared" si="10"/>
        <v>90</v>
      </c>
      <c r="AD20" s="1"/>
      <c r="AE20" s="1"/>
      <c r="AF20" s="39" t="str">
        <f t="shared" si="11"/>
        <v/>
      </c>
      <c r="AG20" s="14">
        <f t="shared" si="12"/>
        <v>85</v>
      </c>
      <c r="AH20" s="14">
        <f t="shared" si="13"/>
        <v>83</v>
      </c>
      <c r="AI20" s="14">
        <f t="shared" si="14"/>
        <v>86</v>
      </c>
      <c r="AJ20" s="14">
        <f t="shared" si="15"/>
        <v>90</v>
      </c>
      <c r="AK20" s="14" t="str">
        <f t="shared" si="16"/>
        <v/>
      </c>
      <c r="AL20" s="35">
        <f t="shared" si="17"/>
        <v>86</v>
      </c>
      <c r="AM20" s="6">
        <v>85</v>
      </c>
      <c r="AN20" s="2">
        <v>90</v>
      </c>
      <c r="AO20" s="2">
        <v>90</v>
      </c>
      <c r="AP20" s="2"/>
      <c r="AQ20" s="2"/>
      <c r="AR20" s="49">
        <f t="shared" si="18"/>
        <v>88.333333333333329</v>
      </c>
      <c r="AS20" s="13"/>
      <c r="AT20" s="6">
        <v>96</v>
      </c>
      <c r="AU20" s="2">
        <v>80</v>
      </c>
      <c r="AV20" s="2">
        <v>85</v>
      </c>
      <c r="AW20" s="2"/>
      <c r="AX20" s="2"/>
      <c r="AY20" s="51">
        <f t="shared" si="19"/>
        <v>87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7543</v>
      </c>
      <c r="C21" s="14" t="s">
        <v>183</v>
      </c>
      <c r="D21" s="13"/>
      <c r="E21" s="14">
        <f t="shared" si="0"/>
        <v>81</v>
      </c>
      <c r="F21" s="13"/>
      <c r="G21" s="24">
        <f t="shared" si="1"/>
        <v>81</v>
      </c>
      <c r="H21" s="24">
        <f t="shared" si="2"/>
        <v>81</v>
      </c>
      <c r="I21" s="24">
        <f t="shared" si="3"/>
        <v>81</v>
      </c>
      <c r="J21" s="24">
        <f t="shared" si="4"/>
        <v>81</v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>
        <v>81</v>
      </c>
      <c r="P21" s="2">
        <v>78</v>
      </c>
      <c r="Q21" s="13"/>
      <c r="R21" s="3">
        <v>86</v>
      </c>
      <c r="S21" s="1"/>
      <c r="T21" s="39">
        <f t="shared" si="7"/>
        <v>86</v>
      </c>
      <c r="U21" s="1">
        <v>80</v>
      </c>
      <c r="V21" s="1"/>
      <c r="W21" s="39">
        <f t="shared" si="8"/>
        <v>80</v>
      </c>
      <c r="X21" s="1">
        <v>76</v>
      </c>
      <c r="Y21" s="1"/>
      <c r="Z21" s="39">
        <f t="shared" si="9"/>
        <v>76</v>
      </c>
      <c r="AA21" s="1">
        <v>78</v>
      </c>
      <c r="AB21" s="1"/>
      <c r="AC21" s="39">
        <f t="shared" si="10"/>
        <v>78</v>
      </c>
      <c r="AD21" s="1"/>
      <c r="AE21" s="1"/>
      <c r="AF21" s="39" t="str">
        <f t="shared" si="11"/>
        <v/>
      </c>
      <c r="AG21" s="14">
        <f t="shared" si="12"/>
        <v>86</v>
      </c>
      <c r="AH21" s="14">
        <f t="shared" si="13"/>
        <v>80</v>
      </c>
      <c r="AI21" s="14">
        <f t="shared" si="14"/>
        <v>76</v>
      </c>
      <c r="AJ21" s="14">
        <f t="shared" si="15"/>
        <v>78</v>
      </c>
      <c r="AK21" s="14" t="str">
        <f t="shared" si="16"/>
        <v/>
      </c>
      <c r="AL21" s="35">
        <f t="shared" si="17"/>
        <v>80</v>
      </c>
      <c r="AM21" s="6">
        <v>85</v>
      </c>
      <c r="AN21" s="2">
        <v>93</v>
      </c>
      <c r="AO21" s="2">
        <v>76</v>
      </c>
      <c r="AP21" s="2"/>
      <c r="AQ21" s="2"/>
      <c r="AR21" s="49">
        <f t="shared" si="18"/>
        <v>84.666666666666671</v>
      </c>
      <c r="AS21" s="13"/>
      <c r="AT21" s="6">
        <v>81</v>
      </c>
      <c r="AU21" s="2">
        <v>85</v>
      </c>
      <c r="AV21" s="2">
        <v>76</v>
      </c>
      <c r="AW21" s="2"/>
      <c r="AX21" s="2"/>
      <c r="AY21" s="51">
        <f t="shared" si="19"/>
        <v>80.666666666666671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7557</v>
      </c>
      <c r="C22" s="14" t="s">
        <v>184</v>
      </c>
      <c r="D22" s="13"/>
      <c r="E22" s="14">
        <f t="shared" si="0"/>
        <v>84</v>
      </c>
      <c r="F22" s="13"/>
      <c r="G22" s="24">
        <f t="shared" si="1"/>
        <v>86</v>
      </c>
      <c r="H22" s="24">
        <f t="shared" si="2"/>
        <v>84</v>
      </c>
      <c r="I22" s="24">
        <f t="shared" si="3"/>
        <v>85</v>
      </c>
      <c r="J22" s="24">
        <f t="shared" si="4"/>
        <v>85</v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>
        <v>85</v>
      </c>
      <c r="P22" s="2">
        <v>76</v>
      </c>
      <c r="Q22" s="13"/>
      <c r="R22" s="3">
        <v>80</v>
      </c>
      <c r="S22" s="1"/>
      <c r="T22" s="39">
        <f t="shared" si="7"/>
        <v>80</v>
      </c>
      <c r="U22" s="1">
        <v>80</v>
      </c>
      <c r="V22" s="1"/>
      <c r="W22" s="39">
        <f t="shared" si="8"/>
        <v>80</v>
      </c>
      <c r="X22" s="1">
        <v>88</v>
      </c>
      <c r="Y22" s="1"/>
      <c r="Z22" s="39">
        <f t="shared" si="9"/>
        <v>88</v>
      </c>
      <c r="AA22" s="1">
        <v>92</v>
      </c>
      <c r="AB22" s="1"/>
      <c r="AC22" s="39">
        <f t="shared" si="10"/>
        <v>92</v>
      </c>
      <c r="AD22" s="1"/>
      <c r="AE22" s="1"/>
      <c r="AF22" s="39" t="str">
        <f t="shared" si="11"/>
        <v/>
      </c>
      <c r="AG22" s="14">
        <f t="shared" si="12"/>
        <v>80</v>
      </c>
      <c r="AH22" s="14">
        <f t="shared" si="13"/>
        <v>80</v>
      </c>
      <c r="AI22" s="14">
        <f t="shared" si="14"/>
        <v>88</v>
      </c>
      <c r="AJ22" s="14">
        <f t="shared" si="15"/>
        <v>92</v>
      </c>
      <c r="AK22" s="14" t="str">
        <f t="shared" si="16"/>
        <v/>
      </c>
      <c r="AL22" s="35">
        <f t="shared" si="17"/>
        <v>85</v>
      </c>
      <c r="AM22" s="6">
        <v>85</v>
      </c>
      <c r="AN22" s="2">
        <v>90</v>
      </c>
      <c r="AO22" s="2">
        <v>90</v>
      </c>
      <c r="AP22" s="2"/>
      <c r="AQ22" s="2"/>
      <c r="AR22" s="49">
        <f t="shared" si="18"/>
        <v>88.333333333333329</v>
      </c>
      <c r="AS22" s="13"/>
      <c r="AT22" s="6">
        <v>80</v>
      </c>
      <c r="AU22" s="2">
        <v>85</v>
      </c>
      <c r="AV22" s="2">
        <v>90</v>
      </c>
      <c r="AW22" s="2"/>
      <c r="AX22" s="2"/>
      <c r="AY22" s="51">
        <f t="shared" si="19"/>
        <v>85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7571</v>
      </c>
      <c r="C23" s="14" t="s">
        <v>185</v>
      </c>
      <c r="D23" s="13"/>
      <c r="E23" s="14">
        <f t="shared" si="0"/>
        <v>86</v>
      </c>
      <c r="F23" s="13"/>
      <c r="G23" s="24">
        <f t="shared" si="1"/>
        <v>87</v>
      </c>
      <c r="H23" s="24">
        <f t="shared" si="2"/>
        <v>86</v>
      </c>
      <c r="I23" s="24">
        <f t="shared" si="3"/>
        <v>91</v>
      </c>
      <c r="J23" s="24">
        <f t="shared" si="4"/>
        <v>91</v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>
        <v>88</v>
      </c>
      <c r="P23" s="2">
        <v>85</v>
      </c>
      <c r="Q23" s="13"/>
      <c r="R23" s="3">
        <v>85</v>
      </c>
      <c r="S23" s="1"/>
      <c r="T23" s="39">
        <f t="shared" si="7"/>
        <v>85</v>
      </c>
      <c r="U23" s="1">
        <v>85</v>
      </c>
      <c r="V23" s="1"/>
      <c r="W23" s="39">
        <f t="shared" si="8"/>
        <v>85</v>
      </c>
      <c r="X23" s="1">
        <v>76</v>
      </c>
      <c r="Y23" s="1"/>
      <c r="Z23" s="39">
        <f t="shared" si="9"/>
        <v>76</v>
      </c>
      <c r="AA23" s="1">
        <v>92</v>
      </c>
      <c r="AB23" s="1"/>
      <c r="AC23" s="39">
        <f t="shared" si="10"/>
        <v>92</v>
      </c>
      <c r="AD23" s="1"/>
      <c r="AE23" s="1"/>
      <c r="AF23" s="39" t="str">
        <f t="shared" si="11"/>
        <v/>
      </c>
      <c r="AG23" s="14">
        <f t="shared" si="12"/>
        <v>85</v>
      </c>
      <c r="AH23" s="14">
        <f t="shared" si="13"/>
        <v>85</v>
      </c>
      <c r="AI23" s="14">
        <f t="shared" si="14"/>
        <v>76</v>
      </c>
      <c r="AJ23" s="14">
        <f t="shared" si="15"/>
        <v>92</v>
      </c>
      <c r="AK23" s="14" t="str">
        <f t="shared" si="16"/>
        <v/>
      </c>
      <c r="AL23" s="35">
        <f t="shared" si="17"/>
        <v>84.5</v>
      </c>
      <c r="AM23" s="6">
        <v>85</v>
      </c>
      <c r="AN23" s="2">
        <v>92</v>
      </c>
      <c r="AO23" s="2">
        <v>90</v>
      </c>
      <c r="AP23" s="2"/>
      <c r="AQ23" s="2"/>
      <c r="AR23" s="49">
        <f t="shared" si="18"/>
        <v>89</v>
      </c>
      <c r="AS23" s="13"/>
      <c r="AT23" s="6">
        <v>98</v>
      </c>
      <c r="AU23" s="2">
        <v>85</v>
      </c>
      <c r="AV23" s="2">
        <v>90</v>
      </c>
      <c r="AW23" s="2"/>
      <c r="AX23" s="2"/>
      <c r="AY23" s="51">
        <f t="shared" si="19"/>
        <v>91</v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7585</v>
      </c>
      <c r="C24" s="14" t="s">
        <v>186</v>
      </c>
      <c r="D24" s="13"/>
      <c r="E24" s="14">
        <f t="shared" si="0"/>
        <v>84</v>
      </c>
      <c r="F24" s="13"/>
      <c r="G24" s="24">
        <f t="shared" si="1"/>
        <v>83</v>
      </c>
      <c r="H24" s="24">
        <f t="shared" si="2"/>
        <v>84</v>
      </c>
      <c r="I24" s="24">
        <f t="shared" si="3"/>
        <v>86</v>
      </c>
      <c r="J24" s="24">
        <f t="shared" si="4"/>
        <v>86</v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>
        <v>78</v>
      </c>
      <c r="P24" s="2">
        <v>88</v>
      </c>
      <c r="Q24" s="13"/>
      <c r="R24" s="3">
        <v>80</v>
      </c>
      <c r="S24" s="1"/>
      <c r="T24" s="39">
        <f t="shared" si="7"/>
        <v>80</v>
      </c>
      <c r="U24" s="1">
        <v>81</v>
      </c>
      <c r="V24" s="1"/>
      <c r="W24" s="39">
        <f t="shared" si="8"/>
        <v>81</v>
      </c>
      <c r="X24" s="1">
        <v>76</v>
      </c>
      <c r="Y24" s="1"/>
      <c r="Z24" s="39">
        <f t="shared" si="9"/>
        <v>76</v>
      </c>
      <c r="AA24" s="1">
        <v>92</v>
      </c>
      <c r="AB24" s="1"/>
      <c r="AC24" s="39">
        <f t="shared" si="10"/>
        <v>92</v>
      </c>
      <c r="AD24" s="1"/>
      <c r="AE24" s="1"/>
      <c r="AF24" s="39" t="str">
        <f t="shared" si="11"/>
        <v/>
      </c>
      <c r="AG24" s="14">
        <f t="shared" si="12"/>
        <v>80</v>
      </c>
      <c r="AH24" s="14">
        <f t="shared" si="13"/>
        <v>81</v>
      </c>
      <c r="AI24" s="14">
        <f t="shared" si="14"/>
        <v>76</v>
      </c>
      <c r="AJ24" s="14">
        <f t="shared" si="15"/>
        <v>92</v>
      </c>
      <c r="AK24" s="14" t="str">
        <f t="shared" si="16"/>
        <v/>
      </c>
      <c r="AL24" s="35">
        <f t="shared" si="17"/>
        <v>82.25</v>
      </c>
      <c r="AM24" s="6">
        <v>85</v>
      </c>
      <c r="AN24" s="2">
        <v>91</v>
      </c>
      <c r="AO24" s="2">
        <v>90</v>
      </c>
      <c r="AP24" s="2"/>
      <c r="AQ24" s="2"/>
      <c r="AR24" s="49">
        <f t="shared" si="18"/>
        <v>88.666666666666671</v>
      </c>
      <c r="AS24" s="13"/>
      <c r="AT24" s="6">
        <v>84</v>
      </c>
      <c r="AU24" s="2">
        <v>85</v>
      </c>
      <c r="AV24" s="2">
        <v>90</v>
      </c>
      <c r="AW24" s="2"/>
      <c r="AX24" s="2"/>
      <c r="AY24" s="51">
        <f t="shared" si="19"/>
        <v>86.333333333333329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7599</v>
      </c>
      <c r="C25" s="14" t="s">
        <v>187</v>
      </c>
      <c r="D25" s="13"/>
      <c r="E25" s="14">
        <f t="shared" si="0"/>
        <v>81</v>
      </c>
      <c r="F25" s="13"/>
      <c r="G25" s="24">
        <f t="shared" si="1"/>
        <v>83</v>
      </c>
      <c r="H25" s="24">
        <f t="shared" si="2"/>
        <v>81</v>
      </c>
      <c r="I25" s="24">
        <f t="shared" si="3"/>
        <v>87</v>
      </c>
      <c r="J25" s="24">
        <f t="shared" si="4"/>
        <v>87</v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>
        <v>78</v>
      </c>
      <c r="P25" s="2">
        <v>76</v>
      </c>
      <c r="Q25" s="13"/>
      <c r="R25" s="3">
        <v>80</v>
      </c>
      <c r="S25" s="1"/>
      <c r="T25" s="39">
        <f t="shared" si="7"/>
        <v>80</v>
      </c>
      <c r="U25" s="1">
        <v>80</v>
      </c>
      <c r="V25" s="1"/>
      <c r="W25" s="39">
        <f t="shared" si="8"/>
        <v>80</v>
      </c>
      <c r="X25" s="1">
        <v>76</v>
      </c>
      <c r="Y25" s="1"/>
      <c r="Z25" s="39">
        <f t="shared" si="9"/>
        <v>76</v>
      </c>
      <c r="AA25" s="1">
        <v>92</v>
      </c>
      <c r="AB25" s="1"/>
      <c r="AC25" s="39">
        <f t="shared" si="10"/>
        <v>92</v>
      </c>
      <c r="AD25" s="1"/>
      <c r="AE25" s="1"/>
      <c r="AF25" s="39" t="str">
        <f t="shared" si="11"/>
        <v/>
      </c>
      <c r="AG25" s="14">
        <f t="shared" si="12"/>
        <v>80</v>
      </c>
      <c r="AH25" s="14">
        <f t="shared" si="13"/>
        <v>80</v>
      </c>
      <c r="AI25" s="14">
        <f t="shared" si="14"/>
        <v>76</v>
      </c>
      <c r="AJ25" s="14">
        <f t="shared" si="15"/>
        <v>92</v>
      </c>
      <c r="AK25" s="14" t="str">
        <f t="shared" si="16"/>
        <v/>
      </c>
      <c r="AL25" s="35">
        <f t="shared" si="17"/>
        <v>82</v>
      </c>
      <c r="AM25" s="6">
        <v>85</v>
      </c>
      <c r="AN25" s="2">
        <v>90</v>
      </c>
      <c r="AO25" s="2">
        <v>90</v>
      </c>
      <c r="AP25" s="2"/>
      <c r="AQ25" s="2"/>
      <c r="AR25" s="49">
        <f t="shared" si="18"/>
        <v>88.333333333333329</v>
      </c>
      <c r="AS25" s="13"/>
      <c r="AT25" s="6">
        <v>86</v>
      </c>
      <c r="AU25" s="2">
        <v>85</v>
      </c>
      <c r="AV25" s="2">
        <v>90</v>
      </c>
      <c r="AW25" s="2"/>
      <c r="AX25" s="2"/>
      <c r="AY25" s="51">
        <f t="shared" si="19"/>
        <v>87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7613</v>
      </c>
      <c r="C26" s="14" t="s">
        <v>188</v>
      </c>
      <c r="D26" s="13"/>
      <c r="E26" s="14">
        <f t="shared" si="0"/>
        <v>81</v>
      </c>
      <c r="F26" s="13"/>
      <c r="G26" s="24">
        <f t="shared" si="1"/>
        <v>83</v>
      </c>
      <c r="H26" s="24">
        <f t="shared" si="2"/>
        <v>81</v>
      </c>
      <c r="I26" s="24">
        <f t="shared" si="3"/>
        <v>86</v>
      </c>
      <c r="J26" s="24">
        <f t="shared" si="4"/>
        <v>86</v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>
        <v>78</v>
      </c>
      <c r="P26" s="2">
        <v>76</v>
      </c>
      <c r="Q26" s="13"/>
      <c r="R26" s="3">
        <v>82</v>
      </c>
      <c r="S26" s="1"/>
      <c r="T26" s="39">
        <f t="shared" si="7"/>
        <v>82</v>
      </c>
      <c r="U26" s="1">
        <v>80</v>
      </c>
      <c r="V26" s="1"/>
      <c r="W26" s="39">
        <f t="shared" si="8"/>
        <v>80</v>
      </c>
      <c r="X26" s="1">
        <v>76</v>
      </c>
      <c r="Y26" s="1"/>
      <c r="Z26" s="39">
        <f t="shared" si="9"/>
        <v>76</v>
      </c>
      <c r="AA26" s="1">
        <v>92</v>
      </c>
      <c r="AB26" s="1"/>
      <c r="AC26" s="39">
        <f t="shared" si="10"/>
        <v>92</v>
      </c>
      <c r="AD26" s="1"/>
      <c r="AE26" s="1"/>
      <c r="AF26" s="39" t="str">
        <f t="shared" si="11"/>
        <v/>
      </c>
      <c r="AG26" s="14">
        <f t="shared" si="12"/>
        <v>82</v>
      </c>
      <c r="AH26" s="14">
        <f t="shared" si="13"/>
        <v>80</v>
      </c>
      <c r="AI26" s="14">
        <f t="shared" si="14"/>
        <v>76</v>
      </c>
      <c r="AJ26" s="14">
        <f t="shared" si="15"/>
        <v>92</v>
      </c>
      <c r="AK26" s="14" t="str">
        <f t="shared" si="16"/>
        <v/>
      </c>
      <c r="AL26" s="35">
        <f t="shared" si="17"/>
        <v>82.5</v>
      </c>
      <c r="AM26" s="6">
        <v>85</v>
      </c>
      <c r="AN26" s="2">
        <v>90</v>
      </c>
      <c r="AO26" s="2">
        <v>90</v>
      </c>
      <c r="AP26" s="2"/>
      <c r="AQ26" s="2"/>
      <c r="AR26" s="49">
        <f t="shared" si="18"/>
        <v>88.333333333333329</v>
      </c>
      <c r="AS26" s="13"/>
      <c r="AT26" s="6">
        <v>83</v>
      </c>
      <c r="AU26" s="2">
        <v>85</v>
      </c>
      <c r="AV26" s="2">
        <v>90</v>
      </c>
      <c r="AW26" s="2"/>
      <c r="AX26" s="2"/>
      <c r="AY26" s="51">
        <f t="shared" si="19"/>
        <v>86</v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7627</v>
      </c>
      <c r="C27" s="14" t="s">
        <v>189</v>
      </c>
      <c r="D27" s="13"/>
      <c r="E27" s="14">
        <f t="shared" si="0"/>
        <v>85</v>
      </c>
      <c r="F27" s="13"/>
      <c r="G27" s="24">
        <f t="shared" si="1"/>
        <v>86</v>
      </c>
      <c r="H27" s="24">
        <f t="shared" si="2"/>
        <v>85</v>
      </c>
      <c r="I27" s="24">
        <f t="shared" si="3"/>
        <v>86</v>
      </c>
      <c r="J27" s="24">
        <f t="shared" si="4"/>
        <v>86</v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>
        <v>90</v>
      </c>
      <c r="P27" s="2">
        <v>84</v>
      </c>
      <c r="Q27" s="13"/>
      <c r="R27" s="3">
        <v>80</v>
      </c>
      <c r="S27" s="1"/>
      <c r="T27" s="39">
        <f t="shared" si="7"/>
        <v>80</v>
      </c>
      <c r="U27" s="1">
        <v>80</v>
      </c>
      <c r="V27" s="1"/>
      <c r="W27" s="39">
        <f t="shared" si="8"/>
        <v>80</v>
      </c>
      <c r="X27" s="1">
        <v>78</v>
      </c>
      <c r="Y27" s="1"/>
      <c r="Z27" s="39">
        <f t="shared" si="9"/>
        <v>78</v>
      </c>
      <c r="AA27" s="1">
        <v>92</v>
      </c>
      <c r="AB27" s="1"/>
      <c r="AC27" s="39">
        <f t="shared" si="10"/>
        <v>92</v>
      </c>
      <c r="AD27" s="1"/>
      <c r="AE27" s="1"/>
      <c r="AF27" s="39" t="str">
        <f t="shared" si="11"/>
        <v/>
      </c>
      <c r="AG27" s="14">
        <f t="shared" si="12"/>
        <v>80</v>
      </c>
      <c r="AH27" s="14">
        <f t="shared" si="13"/>
        <v>80</v>
      </c>
      <c r="AI27" s="14">
        <f t="shared" si="14"/>
        <v>78</v>
      </c>
      <c r="AJ27" s="14">
        <f t="shared" si="15"/>
        <v>92</v>
      </c>
      <c r="AK27" s="14" t="str">
        <f t="shared" si="16"/>
        <v/>
      </c>
      <c r="AL27" s="35">
        <f t="shared" si="17"/>
        <v>82.5</v>
      </c>
      <c r="AM27" s="6">
        <v>85</v>
      </c>
      <c r="AN27" s="2">
        <v>90</v>
      </c>
      <c r="AO27" s="2">
        <v>90</v>
      </c>
      <c r="AP27" s="2"/>
      <c r="AQ27" s="2"/>
      <c r="AR27" s="49">
        <f t="shared" si="18"/>
        <v>88.333333333333329</v>
      </c>
      <c r="AS27" s="13"/>
      <c r="AT27" s="6">
        <v>84</v>
      </c>
      <c r="AU27" s="2">
        <v>85</v>
      </c>
      <c r="AV27" s="2">
        <v>90</v>
      </c>
      <c r="AW27" s="2"/>
      <c r="AX27" s="2"/>
      <c r="AY27" s="51">
        <f t="shared" si="19"/>
        <v>86.333333333333329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7641</v>
      </c>
      <c r="C28" s="14" t="s">
        <v>190</v>
      </c>
      <c r="D28" s="13"/>
      <c r="E28" s="14">
        <f t="shared" si="0"/>
        <v>85</v>
      </c>
      <c r="F28" s="13"/>
      <c r="G28" s="24">
        <f t="shared" si="1"/>
        <v>85</v>
      </c>
      <c r="H28" s="24">
        <f t="shared" si="2"/>
        <v>85</v>
      </c>
      <c r="I28" s="24">
        <f t="shared" si="3"/>
        <v>90</v>
      </c>
      <c r="J28" s="24">
        <f t="shared" si="4"/>
        <v>90</v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>
        <v>78</v>
      </c>
      <c r="P28" s="2">
        <v>88</v>
      </c>
      <c r="Q28" s="13"/>
      <c r="R28" s="3">
        <v>80</v>
      </c>
      <c r="S28" s="1"/>
      <c r="T28" s="39">
        <f t="shared" si="7"/>
        <v>80</v>
      </c>
      <c r="U28" s="1">
        <v>80</v>
      </c>
      <c r="V28" s="1"/>
      <c r="W28" s="39">
        <f t="shared" si="8"/>
        <v>80</v>
      </c>
      <c r="X28" s="1">
        <v>92</v>
      </c>
      <c r="Y28" s="1"/>
      <c r="Z28" s="39">
        <f t="shared" si="9"/>
        <v>92</v>
      </c>
      <c r="AA28" s="1">
        <v>92</v>
      </c>
      <c r="AB28" s="1"/>
      <c r="AC28" s="39">
        <f t="shared" si="10"/>
        <v>92</v>
      </c>
      <c r="AD28" s="1"/>
      <c r="AE28" s="1"/>
      <c r="AF28" s="39" t="str">
        <f t="shared" si="11"/>
        <v/>
      </c>
      <c r="AG28" s="14">
        <f t="shared" si="12"/>
        <v>80</v>
      </c>
      <c r="AH28" s="14">
        <f t="shared" si="13"/>
        <v>80</v>
      </c>
      <c r="AI28" s="14">
        <f t="shared" si="14"/>
        <v>92</v>
      </c>
      <c r="AJ28" s="14">
        <f t="shared" si="15"/>
        <v>92</v>
      </c>
      <c r="AK28" s="14" t="str">
        <f t="shared" si="16"/>
        <v/>
      </c>
      <c r="AL28" s="35">
        <f t="shared" si="17"/>
        <v>86</v>
      </c>
      <c r="AM28" s="6">
        <v>85</v>
      </c>
      <c r="AN28" s="2">
        <v>90</v>
      </c>
      <c r="AO28" s="2">
        <v>90</v>
      </c>
      <c r="AP28" s="2"/>
      <c r="AQ28" s="2"/>
      <c r="AR28" s="49">
        <f t="shared" si="18"/>
        <v>88.333333333333329</v>
      </c>
      <c r="AS28" s="13"/>
      <c r="AT28" s="6">
        <v>95</v>
      </c>
      <c r="AU28" s="2">
        <v>85</v>
      </c>
      <c r="AV28" s="2">
        <v>90</v>
      </c>
      <c r="AW28" s="2"/>
      <c r="AX28" s="2"/>
      <c r="AY28" s="51">
        <f t="shared" si="19"/>
        <v>90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7655</v>
      </c>
      <c r="C29" s="14" t="s">
        <v>191</v>
      </c>
      <c r="D29" s="13"/>
      <c r="E29" s="14">
        <f t="shared" si="0"/>
        <v>89</v>
      </c>
      <c r="F29" s="13"/>
      <c r="G29" s="24">
        <f t="shared" si="1"/>
        <v>90</v>
      </c>
      <c r="H29" s="24">
        <f t="shared" si="2"/>
        <v>89</v>
      </c>
      <c r="I29" s="24">
        <f t="shared" si="3"/>
        <v>88</v>
      </c>
      <c r="J29" s="24">
        <f t="shared" si="4"/>
        <v>88</v>
      </c>
      <c r="K29" s="14" t="str">
        <f t="shared" si="5"/>
        <v>A</v>
      </c>
      <c r="L29" s="52" t="s">
        <v>47</v>
      </c>
      <c r="M29" s="13"/>
      <c r="N29" s="36" t="str">
        <f t="shared" si="6"/>
        <v/>
      </c>
      <c r="O29" s="2">
        <v>96</v>
      </c>
      <c r="P29" s="2">
        <v>87</v>
      </c>
      <c r="Q29" s="13"/>
      <c r="R29" s="3">
        <v>80</v>
      </c>
      <c r="S29" s="1"/>
      <c r="T29" s="39">
        <f t="shared" si="7"/>
        <v>80</v>
      </c>
      <c r="U29" s="1">
        <v>80</v>
      </c>
      <c r="V29" s="1"/>
      <c r="W29" s="39">
        <f t="shared" si="8"/>
        <v>80</v>
      </c>
      <c r="X29" s="1">
        <v>96</v>
      </c>
      <c r="Y29" s="1"/>
      <c r="Z29" s="39">
        <f t="shared" si="9"/>
        <v>96</v>
      </c>
      <c r="AA29" s="1">
        <v>92</v>
      </c>
      <c r="AB29" s="1"/>
      <c r="AC29" s="39">
        <f t="shared" si="10"/>
        <v>92</v>
      </c>
      <c r="AD29" s="1"/>
      <c r="AE29" s="1"/>
      <c r="AF29" s="39" t="str">
        <f t="shared" si="11"/>
        <v/>
      </c>
      <c r="AG29" s="14">
        <f t="shared" si="12"/>
        <v>80</v>
      </c>
      <c r="AH29" s="14">
        <f t="shared" si="13"/>
        <v>80</v>
      </c>
      <c r="AI29" s="14">
        <f t="shared" si="14"/>
        <v>96</v>
      </c>
      <c r="AJ29" s="14">
        <f t="shared" si="15"/>
        <v>92</v>
      </c>
      <c r="AK29" s="14" t="str">
        <f t="shared" si="16"/>
        <v/>
      </c>
      <c r="AL29" s="35">
        <f t="shared" si="17"/>
        <v>87</v>
      </c>
      <c r="AM29" s="6">
        <v>85</v>
      </c>
      <c r="AN29" s="2">
        <v>90</v>
      </c>
      <c r="AO29" s="2">
        <v>90</v>
      </c>
      <c r="AP29" s="2"/>
      <c r="AQ29" s="2"/>
      <c r="AR29" s="49">
        <f t="shared" si="18"/>
        <v>88.333333333333329</v>
      </c>
      <c r="AS29" s="13"/>
      <c r="AT29" s="6">
        <v>90</v>
      </c>
      <c r="AU29" s="2">
        <v>85</v>
      </c>
      <c r="AV29" s="2">
        <v>90</v>
      </c>
      <c r="AW29" s="2"/>
      <c r="AX29" s="2"/>
      <c r="AY29" s="51">
        <f t="shared" si="19"/>
        <v>88.333333333333329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7669</v>
      </c>
      <c r="C30" s="14" t="s">
        <v>192</v>
      </c>
      <c r="D30" s="13"/>
      <c r="E30" s="14">
        <f t="shared" si="0"/>
        <v>82</v>
      </c>
      <c r="F30" s="13"/>
      <c r="G30" s="24">
        <f t="shared" si="1"/>
        <v>83</v>
      </c>
      <c r="H30" s="24">
        <f t="shared" si="2"/>
        <v>82</v>
      </c>
      <c r="I30" s="24">
        <f t="shared" si="3"/>
        <v>83</v>
      </c>
      <c r="J30" s="24">
        <f t="shared" si="4"/>
        <v>83</v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>
        <v>79</v>
      </c>
      <c r="P30" s="2">
        <v>79</v>
      </c>
      <c r="Q30" s="13"/>
      <c r="R30" s="3">
        <v>80</v>
      </c>
      <c r="S30" s="1"/>
      <c r="T30" s="39">
        <f t="shared" si="7"/>
        <v>80</v>
      </c>
      <c r="U30" s="1">
        <v>80</v>
      </c>
      <c r="V30" s="1"/>
      <c r="W30" s="39">
        <f t="shared" si="8"/>
        <v>80</v>
      </c>
      <c r="X30" s="1">
        <v>78</v>
      </c>
      <c r="Y30" s="1"/>
      <c r="Z30" s="39">
        <f t="shared" si="9"/>
        <v>78</v>
      </c>
      <c r="AA30" s="1">
        <v>92</v>
      </c>
      <c r="AB30" s="1"/>
      <c r="AC30" s="39">
        <f t="shared" si="10"/>
        <v>92</v>
      </c>
      <c r="AD30" s="1"/>
      <c r="AE30" s="1"/>
      <c r="AF30" s="39" t="str">
        <f t="shared" si="11"/>
        <v/>
      </c>
      <c r="AG30" s="14">
        <f t="shared" si="12"/>
        <v>80</v>
      </c>
      <c r="AH30" s="14">
        <f t="shared" si="13"/>
        <v>80</v>
      </c>
      <c r="AI30" s="14">
        <f t="shared" si="14"/>
        <v>78</v>
      </c>
      <c r="AJ30" s="14">
        <f t="shared" si="15"/>
        <v>92</v>
      </c>
      <c r="AK30" s="14" t="str">
        <f t="shared" si="16"/>
        <v/>
      </c>
      <c r="AL30" s="35">
        <f t="shared" si="17"/>
        <v>82.5</v>
      </c>
      <c r="AM30" s="6">
        <v>82</v>
      </c>
      <c r="AN30" s="2">
        <v>90</v>
      </c>
      <c r="AO30" s="2">
        <v>90</v>
      </c>
      <c r="AP30" s="2"/>
      <c r="AQ30" s="2"/>
      <c r="AR30" s="49">
        <f t="shared" si="18"/>
        <v>87.333333333333329</v>
      </c>
      <c r="AS30" s="13"/>
      <c r="AT30" s="6">
        <v>80</v>
      </c>
      <c r="AU30" s="2">
        <v>80</v>
      </c>
      <c r="AV30" s="2">
        <v>90</v>
      </c>
      <c r="AW30" s="2"/>
      <c r="AX30" s="2"/>
      <c r="AY30" s="51">
        <f t="shared" si="19"/>
        <v>83.333333333333329</v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7683</v>
      </c>
      <c r="C31" s="14" t="s">
        <v>193</v>
      </c>
      <c r="D31" s="13"/>
      <c r="E31" s="14">
        <f t="shared" si="0"/>
        <v>87</v>
      </c>
      <c r="F31" s="13"/>
      <c r="G31" s="24">
        <f t="shared" si="1"/>
        <v>88</v>
      </c>
      <c r="H31" s="24">
        <f t="shared" si="2"/>
        <v>87</v>
      </c>
      <c r="I31" s="24">
        <f t="shared" si="3"/>
        <v>86</v>
      </c>
      <c r="J31" s="24">
        <f t="shared" si="4"/>
        <v>86</v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>
        <v>88</v>
      </c>
      <c r="P31" s="2">
        <v>83</v>
      </c>
      <c r="Q31" s="13"/>
      <c r="R31" s="3">
        <v>82</v>
      </c>
      <c r="S31" s="1"/>
      <c r="T31" s="39">
        <f t="shared" si="7"/>
        <v>82</v>
      </c>
      <c r="U31" s="1">
        <v>80</v>
      </c>
      <c r="V31" s="1"/>
      <c r="W31" s="39">
        <f t="shared" si="8"/>
        <v>80</v>
      </c>
      <c r="X31" s="1">
        <v>96</v>
      </c>
      <c r="Y31" s="1"/>
      <c r="Z31" s="39">
        <f t="shared" si="9"/>
        <v>96</v>
      </c>
      <c r="AA31" s="1">
        <v>92</v>
      </c>
      <c r="AB31" s="1"/>
      <c r="AC31" s="39">
        <f t="shared" si="10"/>
        <v>92</v>
      </c>
      <c r="AD31" s="1"/>
      <c r="AE31" s="1"/>
      <c r="AF31" s="39" t="str">
        <f t="shared" si="11"/>
        <v/>
      </c>
      <c r="AG31" s="14">
        <f t="shared" si="12"/>
        <v>82</v>
      </c>
      <c r="AH31" s="14">
        <f t="shared" si="13"/>
        <v>80</v>
      </c>
      <c r="AI31" s="14">
        <f t="shared" si="14"/>
        <v>96</v>
      </c>
      <c r="AJ31" s="14">
        <f t="shared" si="15"/>
        <v>92</v>
      </c>
      <c r="AK31" s="14" t="str">
        <f t="shared" si="16"/>
        <v/>
      </c>
      <c r="AL31" s="35">
        <f t="shared" si="17"/>
        <v>87.5</v>
      </c>
      <c r="AM31" s="6">
        <v>85</v>
      </c>
      <c r="AN31" s="2">
        <v>90</v>
      </c>
      <c r="AO31" s="2">
        <v>90</v>
      </c>
      <c r="AP31" s="2"/>
      <c r="AQ31" s="2"/>
      <c r="AR31" s="49">
        <f t="shared" si="18"/>
        <v>88.333333333333329</v>
      </c>
      <c r="AS31" s="13"/>
      <c r="AT31" s="6">
        <v>88</v>
      </c>
      <c r="AU31" s="2">
        <v>80</v>
      </c>
      <c r="AV31" s="2">
        <v>90</v>
      </c>
      <c r="AW31" s="2"/>
      <c r="AX31" s="2"/>
      <c r="AY31" s="51">
        <f t="shared" si="19"/>
        <v>86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7697</v>
      </c>
      <c r="C32" s="14" t="s">
        <v>194</v>
      </c>
      <c r="D32" s="13"/>
      <c r="E32" s="14">
        <f t="shared" si="0"/>
        <v>85</v>
      </c>
      <c r="F32" s="13"/>
      <c r="G32" s="24">
        <f t="shared" si="1"/>
        <v>85</v>
      </c>
      <c r="H32" s="24">
        <f t="shared" si="2"/>
        <v>85</v>
      </c>
      <c r="I32" s="24">
        <f t="shared" si="3"/>
        <v>85</v>
      </c>
      <c r="J32" s="24">
        <f t="shared" si="4"/>
        <v>85</v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>
        <v>80</v>
      </c>
      <c r="P32" s="2">
        <v>85</v>
      </c>
      <c r="Q32" s="13"/>
      <c r="R32" s="3">
        <v>80</v>
      </c>
      <c r="S32" s="1"/>
      <c r="T32" s="39">
        <f t="shared" si="7"/>
        <v>80</v>
      </c>
      <c r="U32" s="1">
        <v>80</v>
      </c>
      <c r="V32" s="1"/>
      <c r="W32" s="39">
        <f t="shared" si="8"/>
        <v>80</v>
      </c>
      <c r="X32" s="1">
        <v>90</v>
      </c>
      <c r="Y32" s="1"/>
      <c r="Z32" s="39">
        <f t="shared" si="9"/>
        <v>90</v>
      </c>
      <c r="AA32" s="1">
        <v>92</v>
      </c>
      <c r="AB32" s="1"/>
      <c r="AC32" s="39">
        <f t="shared" si="10"/>
        <v>92</v>
      </c>
      <c r="AD32" s="1"/>
      <c r="AE32" s="1"/>
      <c r="AF32" s="39" t="str">
        <f t="shared" si="11"/>
        <v/>
      </c>
      <c r="AG32" s="14">
        <f t="shared" si="12"/>
        <v>80</v>
      </c>
      <c r="AH32" s="14">
        <f t="shared" si="13"/>
        <v>80</v>
      </c>
      <c r="AI32" s="14">
        <f t="shared" si="14"/>
        <v>90</v>
      </c>
      <c r="AJ32" s="14">
        <f t="shared" si="15"/>
        <v>92</v>
      </c>
      <c r="AK32" s="14" t="str">
        <f t="shared" si="16"/>
        <v/>
      </c>
      <c r="AL32" s="35">
        <f t="shared" si="17"/>
        <v>85.5</v>
      </c>
      <c r="AM32" s="6">
        <v>85</v>
      </c>
      <c r="AN32" s="2">
        <v>90</v>
      </c>
      <c r="AO32" s="2">
        <v>90</v>
      </c>
      <c r="AP32" s="2"/>
      <c r="AQ32" s="2"/>
      <c r="AR32" s="49">
        <f t="shared" si="18"/>
        <v>88.333333333333329</v>
      </c>
      <c r="AS32" s="13"/>
      <c r="AT32" s="6">
        <v>80</v>
      </c>
      <c r="AU32" s="2">
        <v>85</v>
      </c>
      <c r="AV32" s="2">
        <v>90</v>
      </c>
      <c r="AW32" s="2"/>
      <c r="AX32" s="2"/>
      <c r="AY32" s="51">
        <f t="shared" si="19"/>
        <v>85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7711</v>
      </c>
      <c r="C33" s="14" t="s">
        <v>195</v>
      </c>
      <c r="D33" s="13"/>
      <c r="E33" s="14">
        <f t="shared" si="0"/>
        <v>83</v>
      </c>
      <c r="F33" s="13"/>
      <c r="G33" s="24">
        <f t="shared" si="1"/>
        <v>83</v>
      </c>
      <c r="H33" s="24">
        <f t="shared" si="2"/>
        <v>83</v>
      </c>
      <c r="I33" s="24">
        <f t="shared" si="3"/>
        <v>82</v>
      </c>
      <c r="J33" s="24">
        <f t="shared" si="4"/>
        <v>82</v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>
        <v>80</v>
      </c>
      <c r="P33" s="2">
        <v>83</v>
      </c>
      <c r="Q33" s="13"/>
      <c r="R33" s="3">
        <v>80</v>
      </c>
      <c r="S33" s="1"/>
      <c r="T33" s="39">
        <f t="shared" si="7"/>
        <v>80</v>
      </c>
      <c r="U33" s="1">
        <v>80</v>
      </c>
      <c r="V33" s="1"/>
      <c r="W33" s="39">
        <f t="shared" si="8"/>
        <v>80</v>
      </c>
      <c r="X33" s="1">
        <v>78</v>
      </c>
      <c r="Y33" s="1"/>
      <c r="Z33" s="39">
        <f t="shared" si="9"/>
        <v>78</v>
      </c>
      <c r="AA33" s="1">
        <v>92</v>
      </c>
      <c r="AB33" s="1"/>
      <c r="AC33" s="39">
        <f t="shared" si="10"/>
        <v>92</v>
      </c>
      <c r="AD33" s="1"/>
      <c r="AE33" s="1"/>
      <c r="AF33" s="39" t="str">
        <f t="shared" si="11"/>
        <v/>
      </c>
      <c r="AG33" s="14">
        <f t="shared" si="12"/>
        <v>80</v>
      </c>
      <c r="AH33" s="14">
        <f t="shared" si="13"/>
        <v>80</v>
      </c>
      <c r="AI33" s="14">
        <f t="shared" si="14"/>
        <v>78</v>
      </c>
      <c r="AJ33" s="14">
        <f t="shared" si="15"/>
        <v>92</v>
      </c>
      <c r="AK33" s="14" t="str">
        <f t="shared" si="16"/>
        <v/>
      </c>
      <c r="AL33" s="35">
        <f t="shared" si="17"/>
        <v>82.5</v>
      </c>
      <c r="AM33" s="6">
        <v>85</v>
      </c>
      <c r="AN33" s="2">
        <v>90</v>
      </c>
      <c r="AO33" s="2">
        <v>90</v>
      </c>
      <c r="AP33" s="2"/>
      <c r="AQ33" s="2"/>
      <c r="AR33" s="49">
        <f t="shared" si="18"/>
        <v>88.333333333333329</v>
      </c>
      <c r="AS33" s="13"/>
      <c r="AT33" s="6">
        <v>81</v>
      </c>
      <c r="AU33" s="2">
        <v>80</v>
      </c>
      <c r="AV33" s="2">
        <v>85</v>
      </c>
      <c r="AW33" s="2"/>
      <c r="AX33" s="2"/>
      <c r="AY33" s="51">
        <f t="shared" si="19"/>
        <v>82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7725</v>
      </c>
      <c r="C34" s="14" t="s">
        <v>196</v>
      </c>
      <c r="D34" s="13"/>
      <c r="E34" s="14">
        <f t="shared" si="0"/>
        <v>88</v>
      </c>
      <c r="F34" s="13"/>
      <c r="G34" s="24">
        <f t="shared" si="1"/>
        <v>88</v>
      </c>
      <c r="H34" s="24">
        <f t="shared" si="2"/>
        <v>88</v>
      </c>
      <c r="I34" s="24">
        <f t="shared" si="3"/>
        <v>83</v>
      </c>
      <c r="J34" s="24">
        <f t="shared" si="4"/>
        <v>83</v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>
        <v>87</v>
      </c>
      <c r="P34" s="2">
        <v>87</v>
      </c>
      <c r="Q34" s="13"/>
      <c r="R34" s="3">
        <v>85</v>
      </c>
      <c r="S34" s="1"/>
      <c r="T34" s="39">
        <f t="shared" si="7"/>
        <v>85</v>
      </c>
      <c r="U34" s="1">
        <v>80</v>
      </c>
      <c r="V34" s="1"/>
      <c r="W34" s="39">
        <f t="shared" si="8"/>
        <v>80</v>
      </c>
      <c r="X34" s="1">
        <v>96</v>
      </c>
      <c r="Y34" s="1"/>
      <c r="Z34" s="39">
        <f t="shared" si="9"/>
        <v>96</v>
      </c>
      <c r="AA34" s="1">
        <v>92</v>
      </c>
      <c r="AB34" s="1"/>
      <c r="AC34" s="39">
        <f t="shared" si="10"/>
        <v>92</v>
      </c>
      <c r="AD34" s="1"/>
      <c r="AE34" s="1"/>
      <c r="AF34" s="39" t="str">
        <f t="shared" si="11"/>
        <v/>
      </c>
      <c r="AG34" s="14">
        <f t="shared" si="12"/>
        <v>85</v>
      </c>
      <c r="AH34" s="14">
        <f t="shared" si="13"/>
        <v>80</v>
      </c>
      <c r="AI34" s="14">
        <f t="shared" si="14"/>
        <v>96</v>
      </c>
      <c r="AJ34" s="14">
        <f t="shared" si="15"/>
        <v>92</v>
      </c>
      <c r="AK34" s="14" t="str">
        <f t="shared" si="16"/>
        <v/>
      </c>
      <c r="AL34" s="35">
        <f t="shared" si="17"/>
        <v>88.25</v>
      </c>
      <c r="AM34" s="6">
        <v>85</v>
      </c>
      <c r="AN34" s="2">
        <v>90</v>
      </c>
      <c r="AO34" s="2">
        <v>90</v>
      </c>
      <c r="AP34" s="2"/>
      <c r="AQ34" s="2"/>
      <c r="AR34" s="49">
        <f t="shared" si="18"/>
        <v>88.333333333333329</v>
      </c>
      <c r="AS34" s="13"/>
      <c r="AT34" s="6">
        <v>80</v>
      </c>
      <c r="AU34" s="2">
        <v>80</v>
      </c>
      <c r="AV34" s="2">
        <v>90</v>
      </c>
      <c r="AW34" s="2"/>
      <c r="AX34" s="2"/>
      <c r="AY34" s="51">
        <f t="shared" si="19"/>
        <v>83.333333333333329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7739</v>
      </c>
      <c r="C35" s="14" t="s">
        <v>197</v>
      </c>
      <c r="D35" s="13"/>
      <c r="E35" s="14">
        <f t="shared" si="0"/>
        <v>87</v>
      </c>
      <c r="F35" s="13"/>
      <c r="G35" s="24">
        <f t="shared" si="1"/>
        <v>89</v>
      </c>
      <c r="H35" s="24">
        <f t="shared" si="2"/>
        <v>87</v>
      </c>
      <c r="I35" s="24">
        <f t="shared" si="3"/>
        <v>85</v>
      </c>
      <c r="J35" s="24">
        <f t="shared" si="4"/>
        <v>85</v>
      </c>
      <c r="K35" s="14" t="str">
        <f t="shared" si="5"/>
        <v>A</v>
      </c>
      <c r="L35" s="52" t="s">
        <v>47</v>
      </c>
      <c r="M35" s="13"/>
      <c r="N35" s="36" t="str">
        <f t="shared" si="6"/>
        <v/>
      </c>
      <c r="O35" s="2">
        <v>91</v>
      </c>
      <c r="P35" s="2">
        <v>80</v>
      </c>
      <c r="Q35" s="13"/>
      <c r="R35" s="3">
        <v>88</v>
      </c>
      <c r="S35" s="1"/>
      <c r="T35" s="39">
        <f t="shared" si="7"/>
        <v>88</v>
      </c>
      <c r="U35" s="1">
        <v>86</v>
      </c>
      <c r="V35" s="1"/>
      <c r="W35" s="39">
        <f t="shared" si="8"/>
        <v>86</v>
      </c>
      <c r="X35" s="1">
        <v>88</v>
      </c>
      <c r="Y35" s="1"/>
      <c r="Z35" s="39">
        <f t="shared" si="9"/>
        <v>88</v>
      </c>
      <c r="AA35" s="1">
        <v>85</v>
      </c>
      <c r="AB35" s="1"/>
      <c r="AC35" s="39">
        <f t="shared" si="10"/>
        <v>85</v>
      </c>
      <c r="AD35" s="1"/>
      <c r="AE35" s="1"/>
      <c r="AF35" s="39" t="str">
        <f t="shared" si="11"/>
        <v/>
      </c>
      <c r="AG35" s="14">
        <f t="shared" si="12"/>
        <v>88</v>
      </c>
      <c r="AH35" s="14">
        <f t="shared" si="13"/>
        <v>86</v>
      </c>
      <c r="AI35" s="14">
        <f t="shared" si="14"/>
        <v>88</v>
      </c>
      <c r="AJ35" s="14">
        <f t="shared" si="15"/>
        <v>85</v>
      </c>
      <c r="AK35" s="14" t="str">
        <f t="shared" si="16"/>
        <v/>
      </c>
      <c r="AL35" s="35">
        <f t="shared" si="17"/>
        <v>86.75</v>
      </c>
      <c r="AM35" s="6">
        <v>88</v>
      </c>
      <c r="AN35" s="2">
        <v>95</v>
      </c>
      <c r="AO35" s="2">
        <v>90</v>
      </c>
      <c r="AP35" s="2"/>
      <c r="AQ35" s="2"/>
      <c r="AR35" s="49">
        <f t="shared" si="18"/>
        <v>91</v>
      </c>
      <c r="AS35" s="13"/>
      <c r="AT35" s="6">
        <v>80</v>
      </c>
      <c r="AU35" s="2">
        <v>85</v>
      </c>
      <c r="AV35" s="2">
        <v>90</v>
      </c>
      <c r="AW35" s="2"/>
      <c r="AX35" s="2"/>
      <c r="AY35" s="51">
        <f t="shared" si="19"/>
        <v>85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7753</v>
      </c>
      <c r="C36" s="14" t="s">
        <v>198</v>
      </c>
      <c r="D36" s="13"/>
      <c r="E36" s="14">
        <f t="shared" si="0"/>
        <v>83</v>
      </c>
      <c r="F36" s="13"/>
      <c r="G36" s="24">
        <f t="shared" si="1"/>
        <v>83</v>
      </c>
      <c r="H36" s="24">
        <f t="shared" si="2"/>
        <v>83</v>
      </c>
      <c r="I36" s="24">
        <f t="shared" si="3"/>
        <v>86</v>
      </c>
      <c r="J36" s="24">
        <f t="shared" si="4"/>
        <v>86</v>
      </c>
      <c r="K36" s="14" t="str">
        <f t="shared" si="5"/>
        <v>A</v>
      </c>
      <c r="L36" s="52" t="s">
        <v>47</v>
      </c>
      <c r="M36" s="13"/>
      <c r="N36" s="36" t="str">
        <f t="shared" si="6"/>
        <v/>
      </c>
      <c r="O36" s="2">
        <v>79</v>
      </c>
      <c r="P36" s="2">
        <v>81</v>
      </c>
      <c r="Q36" s="13"/>
      <c r="R36" s="3">
        <v>80</v>
      </c>
      <c r="S36" s="1"/>
      <c r="T36" s="39">
        <f t="shared" si="7"/>
        <v>80</v>
      </c>
      <c r="U36" s="1">
        <v>80</v>
      </c>
      <c r="V36" s="1"/>
      <c r="W36" s="39">
        <f t="shared" si="8"/>
        <v>80</v>
      </c>
      <c r="X36" s="1">
        <v>76</v>
      </c>
      <c r="Y36" s="1"/>
      <c r="Z36" s="39">
        <f t="shared" si="9"/>
        <v>76</v>
      </c>
      <c r="AA36" s="1">
        <v>92</v>
      </c>
      <c r="AB36" s="1"/>
      <c r="AC36" s="39">
        <f t="shared" si="10"/>
        <v>92</v>
      </c>
      <c r="AD36" s="1"/>
      <c r="AE36" s="1"/>
      <c r="AF36" s="39" t="str">
        <f t="shared" si="11"/>
        <v/>
      </c>
      <c r="AG36" s="14">
        <f t="shared" si="12"/>
        <v>80</v>
      </c>
      <c r="AH36" s="14">
        <f t="shared" si="13"/>
        <v>80</v>
      </c>
      <c r="AI36" s="14">
        <f t="shared" si="14"/>
        <v>76</v>
      </c>
      <c r="AJ36" s="14">
        <f t="shared" si="15"/>
        <v>92</v>
      </c>
      <c r="AK36" s="14" t="str">
        <f t="shared" si="16"/>
        <v/>
      </c>
      <c r="AL36" s="35">
        <f t="shared" si="17"/>
        <v>82</v>
      </c>
      <c r="AM36" s="6">
        <v>85</v>
      </c>
      <c r="AN36" s="2">
        <v>92</v>
      </c>
      <c r="AO36" s="2">
        <v>90</v>
      </c>
      <c r="AP36" s="2"/>
      <c r="AQ36" s="2"/>
      <c r="AR36" s="49">
        <f t="shared" si="18"/>
        <v>89</v>
      </c>
      <c r="AS36" s="13"/>
      <c r="AT36" s="6">
        <v>83</v>
      </c>
      <c r="AU36" s="2">
        <v>85</v>
      </c>
      <c r="AV36" s="2">
        <v>90</v>
      </c>
      <c r="AW36" s="2"/>
      <c r="AX36" s="2"/>
      <c r="AY36" s="51">
        <f t="shared" si="19"/>
        <v>86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7767</v>
      </c>
      <c r="C37" s="14" t="s">
        <v>199</v>
      </c>
      <c r="D37" s="13"/>
      <c r="E37" s="14">
        <f t="shared" si="0"/>
        <v>85</v>
      </c>
      <c r="F37" s="13"/>
      <c r="G37" s="24">
        <f t="shared" si="1"/>
        <v>85</v>
      </c>
      <c r="H37" s="24">
        <f t="shared" si="2"/>
        <v>85</v>
      </c>
      <c r="I37" s="24">
        <f t="shared" si="3"/>
        <v>87</v>
      </c>
      <c r="J37" s="24">
        <f t="shared" si="4"/>
        <v>87</v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>
        <v>83</v>
      </c>
      <c r="P37" s="2">
        <v>86</v>
      </c>
      <c r="Q37" s="13"/>
      <c r="R37" s="3">
        <v>82</v>
      </c>
      <c r="S37" s="1"/>
      <c r="T37" s="39">
        <f t="shared" si="7"/>
        <v>82</v>
      </c>
      <c r="U37" s="1">
        <v>84</v>
      </c>
      <c r="V37" s="1"/>
      <c r="W37" s="39">
        <f t="shared" si="8"/>
        <v>84</v>
      </c>
      <c r="X37" s="1">
        <v>82</v>
      </c>
      <c r="Y37" s="1"/>
      <c r="Z37" s="39">
        <f t="shared" si="9"/>
        <v>82</v>
      </c>
      <c r="AA37" s="1">
        <v>90</v>
      </c>
      <c r="AB37" s="1"/>
      <c r="AC37" s="39">
        <f t="shared" si="10"/>
        <v>90</v>
      </c>
      <c r="AD37" s="1"/>
      <c r="AE37" s="1"/>
      <c r="AF37" s="39" t="str">
        <f t="shared" si="11"/>
        <v/>
      </c>
      <c r="AG37" s="14">
        <f t="shared" si="12"/>
        <v>82</v>
      </c>
      <c r="AH37" s="14">
        <f t="shared" si="13"/>
        <v>84</v>
      </c>
      <c r="AI37" s="14">
        <f t="shared" si="14"/>
        <v>82</v>
      </c>
      <c r="AJ37" s="14">
        <f t="shared" si="15"/>
        <v>90</v>
      </c>
      <c r="AK37" s="14" t="str">
        <f t="shared" si="16"/>
        <v/>
      </c>
      <c r="AL37" s="35">
        <f t="shared" si="17"/>
        <v>84.5</v>
      </c>
      <c r="AM37" s="6">
        <v>87</v>
      </c>
      <c r="AN37" s="2">
        <v>90</v>
      </c>
      <c r="AO37" s="2">
        <v>90</v>
      </c>
      <c r="AP37" s="2"/>
      <c r="AQ37" s="2"/>
      <c r="AR37" s="49">
        <f t="shared" si="18"/>
        <v>89</v>
      </c>
      <c r="AS37" s="13"/>
      <c r="AT37" s="6">
        <v>90</v>
      </c>
      <c r="AU37" s="2">
        <v>85</v>
      </c>
      <c r="AV37" s="2">
        <v>85</v>
      </c>
      <c r="AW37" s="2"/>
      <c r="AX37" s="2"/>
      <c r="AY37" s="51">
        <f t="shared" si="19"/>
        <v>86.666666666666671</v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7781</v>
      </c>
      <c r="C38" s="14" t="s">
        <v>200</v>
      </c>
      <c r="D38" s="13"/>
      <c r="E38" s="14">
        <f t="shared" si="0"/>
        <v>84</v>
      </c>
      <c r="F38" s="13"/>
      <c r="G38" s="24">
        <f t="shared" si="1"/>
        <v>85</v>
      </c>
      <c r="H38" s="24">
        <f t="shared" si="2"/>
        <v>84</v>
      </c>
      <c r="I38" s="24">
        <f t="shared" si="3"/>
        <v>85</v>
      </c>
      <c r="J38" s="24">
        <f t="shared" si="4"/>
        <v>85</v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>
        <v>85</v>
      </c>
      <c r="P38" s="2">
        <v>81</v>
      </c>
      <c r="Q38" s="13"/>
      <c r="R38" s="3">
        <v>80</v>
      </c>
      <c r="S38" s="1"/>
      <c r="T38" s="39">
        <f t="shared" si="7"/>
        <v>80</v>
      </c>
      <c r="U38" s="1">
        <v>80</v>
      </c>
      <c r="V38" s="1"/>
      <c r="W38" s="39">
        <f t="shared" si="8"/>
        <v>80</v>
      </c>
      <c r="X38" s="1">
        <v>84</v>
      </c>
      <c r="Y38" s="1"/>
      <c r="Z38" s="39">
        <f t="shared" si="9"/>
        <v>84</v>
      </c>
      <c r="AA38" s="1">
        <v>92</v>
      </c>
      <c r="AB38" s="1"/>
      <c r="AC38" s="39">
        <f t="shared" si="10"/>
        <v>92</v>
      </c>
      <c r="AD38" s="1"/>
      <c r="AE38" s="1"/>
      <c r="AF38" s="39" t="str">
        <f t="shared" si="11"/>
        <v/>
      </c>
      <c r="AG38" s="14">
        <f t="shared" si="12"/>
        <v>80</v>
      </c>
      <c r="AH38" s="14">
        <f t="shared" si="13"/>
        <v>80</v>
      </c>
      <c r="AI38" s="14">
        <f t="shared" si="14"/>
        <v>84</v>
      </c>
      <c r="AJ38" s="14">
        <f t="shared" si="15"/>
        <v>92</v>
      </c>
      <c r="AK38" s="14" t="str">
        <f t="shared" si="16"/>
        <v/>
      </c>
      <c r="AL38" s="35">
        <f t="shared" si="17"/>
        <v>84</v>
      </c>
      <c r="AM38" s="6">
        <v>85</v>
      </c>
      <c r="AN38" s="2">
        <v>90</v>
      </c>
      <c r="AO38" s="2">
        <v>90</v>
      </c>
      <c r="AP38" s="2"/>
      <c r="AQ38" s="2"/>
      <c r="AR38" s="49">
        <f t="shared" si="18"/>
        <v>88.333333333333329</v>
      </c>
      <c r="AS38" s="13"/>
      <c r="AT38" s="6">
        <v>85</v>
      </c>
      <c r="AU38" s="2">
        <v>80</v>
      </c>
      <c r="AV38" s="2">
        <v>90</v>
      </c>
      <c r="AW38" s="2"/>
      <c r="AX38" s="2"/>
      <c r="AY38" s="51">
        <f t="shared" si="19"/>
        <v>85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7795</v>
      </c>
      <c r="C39" s="14" t="s">
        <v>201</v>
      </c>
      <c r="D39" s="13"/>
      <c r="E39" s="14">
        <f t="shared" si="0"/>
        <v>89</v>
      </c>
      <c r="F39" s="13"/>
      <c r="G39" s="24">
        <f t="shared" si="1"/>
        <v>91</v>
      </c>
      <c r="H39" s="24">
        <f t="shared" si="2"/>
        <v>89</v>
      </c>
      <c r="I39" s="24">
        <f t="shared" si="3"/>
        <v>88</v>
      </c>
      <c r="J39" s="24">
        <f t="shared" si="4"/>
        <v>88</v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>
        <v>95</v>
      </c>
      <c r="P39" s="2">
        <v>79</v>
      </c>
      <c r="Q39" s="13"/>
      <c r="R39" s="3">
        <v>87</v>
      </c>
      <c r="S39" s="1"/>
      <c r="T39" s="39">
        <f t="shared" si="7"/>
        <v>87</v>
      </c>
      <c r="U39" s="1">
        <v>88</v>
      </c>
      <c r="V39" s="1"/>
      <c r="W39" s="39">
        <f t="shared" si="8"/>
        <v>88</v>
      </c>
      <c r="X39" s="1">
        <v>92</v>
      </c>
      <c r="Y39" s="1"/>
      <c r="Z39" s="39">
        <f t="shared" si="9"/>
        <v>92</v>
      </c>
      <c r="AA39" s="1">
        <v>92</v>
      </c>
      <c r="AB39" s="1"/>
      <c r="AC39" s="39">
        <f t="shared" si="10"/>
        <v>92</v>
      </c>
      <c r="AD39" s="1"/>
      <c r="AE39" s="1"/>
      <c r="AF39" s="39" t="str">
        <f t="shared" si="11"/>
        <v/>
      </c>
      <c r="AG39" s="14">
        <f t="shared" si="12"/>
        <v>87</v>
      </c>
      <c r="AH39" s="14">
        <f t="shared" si="13"/>
        <v>88</v>
      </c>
      <c r="AI39" s="14">
        <f t="shared" si="14"/>
        <v>92</v>
      </c>
      <c r="AJ39" s="14">
        <f t="shared" si="15"/>
        <v>92</v>
      </c>
      <c r="AK39" s="14" t="str">
        <f t="shared" si="16"/>
        <v/>
      </c>
      <c r="AL39" s="35">
        <f t="shared" si="17"/>
        <v>89.75</v>
      </c>
      <c r="AM39" s="6">
        <v>88</v>
      </c>
      <c r="AN39" s="2">
        <v>95</v>
      </c>
      <c r="AO39" s="2">
        <v>90</v>
      </c>
      <c r="AP39" s="2"/>
      <c r="AQ39" s="2"/>
      <c r="AR39" s="49">
        <f t="shared" si="18"/>
        <v>91</v>
      </c>
      <c r="AS39" s="13"/>
      <c r="AT39" s="6">
        <v>88</v>
      </c>
      <c r="AU39" s="2">
        <v>85</v>
      </c>
      <c r="AV39" s="2">
        <v>90</v>
      </c>
      <c r="AW39" s="2"/>
      <c r="AX39" s="2"/>
      <c r="AY39" s="51">
        <f t="shared" si="19"/>
        <v>87.666666666666671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7809</v>
      </c>
      <c r="C40" s="14" t="s">
        <v>202</v>
      </c>
      <c r="D40" s="13"/>
      <c r="E40" s="14">
        <f t="shared" si="0"/>
        <v>90</v>
      </c>
      <c r="F40" s="13"/>
      <c r="G40" s="24">
        <f t="shared" si="1"/>
        <v>90</v>
      </c>
      <c r="H40" s="24">
        <f t="shared" si="2"/>
        <v>90</v>
      </c>
      <c r="I40" s="24">
        <f t="shared" si="3"/>
        <v>88</v>
      </c>
      <c r="J40" s="24">
        <f t="shared" si="4"/>
        <v>88</v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>
        <v>96</v>
      </c>
      <c r="P40" s="2">
        <v>89</v>
      </c>
      <c r="Q40" s="13"/>
      <c r="R40" s="3">
        <v>80</v>
      </c>
      <c r="S40" s="1"/>
      <c r="T40" s="39">
        <f t="shared" si="7"/>
        <v>80</v>
      </c>
      <c r="U40" s="1">
        <v>80</v>
      </c>
      <c r="V40" s="1"/>
      <c r="W40" s="39">
        <f t="shared" si="8"/>
        <v>80</v>
      </c>
      <c r="X40" s="1">
        <v>94</v>
      </c>
      <c r="Y40" s="1"/>
      <c r="Z40" s="39">
        <f t="shared" si="9"/>
        <v>94</v>
      </c>
      <c r="AA40" s="1">
        <v>92</v>
      </c>
      <c r="AB40" s="1"/>
      <c r="AC40" s="39">
        <f t="shared" si="10"/>
        <v>92</v>
      </c>
      <c r="AD40" s="1"/>
      <c r="AE40" s="1"/>
      <c r="AF40" s="39" t="str">
        <f t="shared" si="11"/>
        <v/>
      </c>
      <c r="AG40" s="14">
        <f t="shared" si="12"/>
        <v>80</v>
      </c>
      <c r="AH40" s="14">
        <f t="shared" si="13"/>
        <v>80</v>
      </c>
      <c r="AI40" s="14">
        <f t="shared" si="14"/>
        <v>94</v>
      </c>
      <c r="AJ40" s="14">
        <f t="shared" si="15"/>
        <v>92</v>
      </c>
      <c r="AK40" s="14" t="str">
        <f t="shared" si="16"/>
        <v/>
      </c>
      <c r="AL40" s="35">
        <f t="shared" si="17"/>
        <v>86.5</v>
      </c>
      <c r="AM40" s="6">
        <v>85</v>
      </c>
      <c r="AN40" s="2">
        <v>95</v>
      </c>
      <c r="AO40" s="2">
        <v>90</v>
      </c>
      <c r="AP40" s="2"/>
      <c r="AQ40" s="2"/>
      <c r="AR40" s="49">
        <f t="shared" si="18"/>
        <v>90</v>
      </c>
      <c r="AS40" s="13"/>
      <c r="AT40" s="6">
        <v>88</v>
      </c>
      <c r="AU40" s="2">
        <v>85</v>
      </c>
      <c r="AV40" s="2">
        <v>90</v>
      </c>
      <c r="AW40" s="2"/>
      <c r="AX40" s="2"/>
      <c r="AY40" s="51">
        <f t="shared" si="19"/>
        <v>87.666666666666671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7823</v>
      </c>
      <c r="C41" s="14" t="s">
        <v>203</v>
      </c>
      <c r="D41" s="13"/>
      <c r="E41" s="14">
        <f t="shared" si="0"/>
        <v>81</v>
      </c>
      <c r="F41" s="13"/>
      <c r="G41" s="24">
        <f t="shared" si="1"/>
        <v>82</v>
      </c>
      <c r="H41" s="24">
        <f t="shared" si="2"/>
        <v>81</v>
      </c>
      <c r="I41" s="24">
        <f t="shared" si="3"/>
        <v>84</v>
      </c>
      <c r="J41" s="24">
        <f t="shared" si="4"/>
        <v>84</v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>
        <v>78</v>
      </c>
      <c r="P41" s="2">
        <v>76</v>
      </c>
      <c r="Q41" s="13"/>
      <c r="R41" s="3">
        <v>80</v>
      </c>
      <c r="S41" s="1"/>
      <c r="T41" s="39">
        <f t="shared" si="7"/>
        <v>80</v>
      </c>
      <c r="U41" s="1">
        <v>80</v>
      </c>
      <c r="V41" s="1"/>
      <c r="W41" s="39">
        <f t="shared" si="8"/>
        <v>80</v>
      </c>
      <c r="X41" s="1">
        <v>76</v>
      </c>
      <c r="Y41" s="1"/>
      <c r="Z41" s="39">
        <f t="shared" si="9"/>
        <v>76</v>
      </c>
      <c r="AA41" s="1">
        <v>85</v>
      </c>
      <c r="AB41" s="1"/>
      <c r="AC41" s="39">
        <f t="shared" si="10"/>
        <v>85</v>
      </c>
      <c r="AD41" s="1"/>
      <c r="AE41" s="1"/>
      <c r="AF41" s="39" t="str">
        <f t="shared" si="11"/>
        <v/>
      </c>
      <c r="AG41" s="14">
        <f t="shared" si="12"/>
        <v>80</v>
      </c>
      <c r="AH41" s="14">
        <f t="shared" si="13"/>
        <v>80</v>
      </c>
      <c r="AI41" s="14">
        <f t="shared" si="14"/>
        <v>76</v>
      </c>
      <c r="AJ41" s="14">
        <f t="shared" si="15"/>
        <v>85</v>
      </c>
      <c r="AK41" s="14" t="str">
        <f t="shared" si="16"/>
        <v/>
      </c>
      <c r="AL41" s="35">
        <f t="shared" si="17"/>
        <v>80.25</v>
      </c>
      <c r="AM41" s="6">
        <v>85</v>
      </c>
      <c r="AN41" s="2">
        <v>90</v>
      </c>
      <c r="AO41" s="2">
        <v>90</v>
      </c>
      <c r="AP41" s="2"/>
      <c r="AQ41" s="2"/>
      <c r="AR41" s="49">
        <f t="shared" si="18"/>
        <v>88.333333333333329</v>
      </c>
      <c r="AS41" s="13"/>
      <c r="AT41" s="6">
        <v>83</v>
      </c>
      <c r="AU41" s="2">
        <v>80</v>
      </c>
      <c r="AV41" s="2">
        <v>90</v>
      </c>
      <c r="AW41" s="2"/>
      <c r="AX41" s="2"/>
      <c r="AY41" s="51">
        <f t="shared" si="19"/>
        <v>84.333333333333329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7837</v>
      </c>
      <c r="C42" s="14" t="s">
        <v>204</v>
      </c>
      <c r="D42" s="13"/>
      <c r="E42" s="14">
        <f t="shared" si="0"/>
        <v>88</v>
      </c>
      <c r="F42" s="13"/>
      <c r="G42" s="24">
        <f t="shared" si="1"/>
        <v>88</v>
      </c>
      <c r="H42" s="24">
        <f t="shared" si="2"/>
        <v>88</v>
      </c>
      <c r="I42" s="24">
        <f t="shared" si="3"/>
        <v>90</v>
      </c>
      <c r="J42" s="24">
        <f t="shared" si="4"/>
        <v>90</v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>
        <v>90</v>
      </c>
      <c r="P42" s="2">
        <v>88</v>
      </c>
      <c r="Q42" s="13"/>
      <c r="R42" s="3">
        <v>80</v>
      </c>
      <c r="S42" s="1"/>
      <c r="T42" s="39">
        <f t="shared" si="7"/>
        <v>80</v>
      </c>
      <c r="U42" s="1">
        <v>80</v>
      </c>
      <c r="V42" s="1"/>
      <c r="W42" s="39">
        <f t="shared" si="8"/>
        <v>80</v>
      </c>
      <c r="X42" s="1">
        <v>94</v>
      </c>
      <c r="Y42" s="1"/>
      <c r="Z42" s="39">
        <f t="shared" si="9"/>
        <v>94</v>
      </c>
      <c r="AA42" s="1">
        <v>92</v>
      </c>
      <c r="AB42" s="1"/>
      <c r="AC42" s="39">
        <f t="shared" si="10"/>
        <v>92</v>
      </c>
      <c r="AD42" s="1"/>
      <c r="AE42" s="1"/>
      <c r="AF42" s="39" t="str">
        <f t="shared" si="11"/>
        <v/>
      </c>
      <c r="AG42" s="14">
        <f t="shared" si="12"/>
        <v>80</v>
      </c>
      <c r="AH42" s="14">
        <f t="shared" si="13"/>
        <v>80</v>
      </c>
      <c r="AI42" s="14">
        <f t="shared" si="14"/>
        <v>94</v>
      </c>
      <c r="AJ42" s="14">
        <f t="shared" si="15"/>
        <v>92</v>
      </c>
      <c r="AK42" s="14" t="str">
        <f t="shared" si="16"/>
        <v/>
      </c>
      <c r="AL42" s="35">
        <f t="shared" si="17"/>
        <v>86.5</v>
      </c>
      <c r="AM42" s="6">
        <v>85</v>
      </c>
      <c r="AN42" s="2">
        <v>92</v>
      </c>
      <c r="AO42" s="2">
        <v>90</v>
      </c>
      <c r="AP42" s="2"/>
      <c r="AQ42" s="2"/>
      <c r="AR42" s="49">
        <f t="shared" si="18"/>
        <v>89</v>
      </c>
      <c r="AS42" s="13"/>
      <c r="AT42" s="6">
        <v>95</v>
      </c>
      <c r="AU42" s="2">
        <v>85</v>
      </c>
      <c r="AV42" s="2">
        <v>90</v>
      </c>
      <c r="AW42" s="2"/>
      <c r="AX42" s="2"/>
      <c r="AY42" s="51">
        <f t="shared" si="19"/>
        <v>90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7851</v>
      </c>
      <c r="C43" s="14" t="s">
        <v>205</v>
      </c>
      <c r="D43" s="13"/>
      <c r="E43" s="14">
        <f t="shared" si="0"/>
        <v>86</v>
      </c>
      <c r="F43" s="13"/>
      <c r="G43" s="24">
        <f t="shared" si="1"/>
        <v>85</v>
      </c>
      <c r="H43" s="24">
        <f t="shared" si="2"/>
        <v>86</v>
      </c>
      <c r="I43" s="24">
        <f t="shared" si="3"/>
        <v>85</v>
      </c>
      <c r="J43" s="24">
        <f t="shared" si="4"/>
        <v>85</v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>
        <v>87</v>
      </c>
      <c r="P43" s="2">
        <v>87</v>
      </c>
      <c r="Q43" s="13"/>
      <c r="R43" s="3">
        <v>80</v>
      </c>
      <c r="S43" s="1"/>
      <c r="T43" s="39">
        <f t="shared" si="7"/>
        <v>80</v>
      </c>
      <c r="U43" s="1">
        <v>80</v>
      </c>
      <c r="V43" s="1"/>
      <c r="W43" s="39">
        <f t="shared" si="8"/>
        <v>80</v>
      </c>
      <c r="X43" s="1">
        <v>86</v>
      </c>
      <c r="Y43" s="1"/>
      <c r="Z43" s="39">
        <f t="shared" si="9"/>
        <v>86</v>
      </c>
      <c r="AA43" s="1">
        <v>92</v>
      </c>
      <c r="AB43" s="1"/>
      <c r="AC43" s="39">
        <f t="shared" si="10"/>
        <v>92</v>
      </c>
      <c r="AD43" s="1"/>
      <c r="AE43" s="1"/>
      <c r="AF43" s="39" t="str">
        <f t="shared" si="11"/>
        <v/>
      </c>
      <c r="AG43" s="14">
        <f t="shared" si="12"/>
        <v>80</v>
      </c>
      <c r="AH43" s="14">
        <f t="shared" si="13"/>
        <v>80</v>
      </c>
      <c r="AI43" s="14">
        <f t="shared" si="14"/>
        <v>86</v>
      </c>
      <c r="AJ43" s="14">
        <f t="shared" si="15"/>
        <v>92</v>
      </c>
      <c r="AK43" s="14" t="str">
        <f t="shared" si="16"/>
        <v/>
      </c>
      <c r="AL43" s="35">
        <f t="shared" si="17"/>
        <v>84.5</v>
      </c>
      <c r="AM43" s="6">
        <v>85</v>
      </c>
      <c r="AN43" s="2">
        <v>90</v>
      </c>
      <c r="AO43" s="2">
        <v>79</v>
      </c>
      <c r="AP43" s="2"/>
      <c r="AQ43" s="2"/>
      <c r="AR43" s="49">
        <f t="shared" si="18"/>
        <v>84.666666666666671</v>
      </c>
      <c r="AS43" s="13"/>
      <c r="AT43" s="6">
        <v>80</v>
      </c>
      <c r="AU43" s="2">
        <v>85</v>
      </c>
      <c r="AV43" s="2">
        <v>90</v>
      </c>
      <c r="AW43" s="2"/>
      <c r="AX43" s="2"/>
      <c r="AY43" s="51">
        <f t="shared" si="19"/>
        <v>85</v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7865</v>
      </c>
      <c r="C44" s="14" t="s">
        <v>206</v>
      </c>
      <c r="D44" s="13"/>
      <c r="E44" s="14">
        <f t="shared" si="0"/>
        <v>79</v>
      </c>
      <c r="F44" s="13"/>
      <c r="G44" s="24">
        <f t="shared" si="1"/>
        <v>79</v>
      </c>
      <c r="H44" s="24">
        <f t="shared" si="2"/>
        <v>79</v>
      </c>
      <c r="I44" s="24">
        <f t="shared" si="3"/>
        <v>83</v>
      </c>
      <c r="J44" s="24">
        <f t="shared" si="4"/>
        <v>83</v>
      </c>
      <c r="K44" s="14" t="str">
        <f t="shared" si="5"/>
        <v>A</v>
      </c>
      <c r="L44" s="52" t="s">
        <v>47</v>
      </c>
      <c r="M44" s="13"/>
      <c r="N44" s="36" t="str">
        <f t="shared" si="6"/>
        <v/>
      </c>
      <c r="O44" s="2">
        <v>78</v>
      </c>
      <c r="P44" s="2">
        <v>76</v>
      </c>
      <c r="Q44" s="13"/>
      <c r="R44" s="3">
        <v>80</v>
      </c>
      <c r="S44" s="1"/>
      <c r="T44" s="39">
        <f t="shared" si="7"/>
        <v>80</v>
      </c>
      <c r="U44" s="1">
        <v>80</v>
      </c>
      <c r="V44" s="1"/>
      <c r="W44" s="39">
        <f t="shared" si="8"/>
        <v>80</v>
      </c>
      <c r="X44" s="1">
        <v>76</v>
      </c>
      <c r="Y44" s="1"/>
      <c r="Z44" s="39">
        <f t="shared" si="9"/>
        <v>76</v>
      </c>
      <c r="AA44" s="1">
        <v>76</v>
      </c>
      <c r="AB44" s="1"/>
      <c r="AC44" s="39">
        <f t="shared" si="10"/>
        <v>76</v>
      </c>
      <c r="AD44" s="1"/>
      <c r="AE44" s="1"/>
      <c r="AF44" s="39" t="str">
        <f t="shared" si="11"/>
        <v/>
      </c>
      <c r="AG44" s="14">
        <f t="shared" si="12"/>
        <v>80</v>
      </c>
      <c r="AH44" s="14">
        <f t="shared" si="13"/>
        <v>80</v>
      </c>
      <c r="AI44" s="14">
        <f t="shared" si="14"/>
        <v>76</v>
      </c>
      <c r="AJ44" s="14">
        <f t="shared" si="15"/>
        <v>76</v>
      </c>
      <c r="AK44" s="14" t="str">
        <f t="shared" si="16"/>
        <v/>
      </c>
      <c r="AL44" s="35">
        <f t="shared" si="17"/>
        <v>78</v>
      </c>
      <c r="AM44" s="6">
        <v>85</v>
      </c>
      <c r="AN44" s="2">
        <v>90</v>
      </c>
      <c r="AO44" s="2">
        <v>76</v>
      </c>
      <c r="AP44" s="2"/>
      <c r="AQ44" s="2"/>
      <c r="AR44" s="49">
        <f t="shared" si="18"/>
        <v>83.666666666666671</v>
      </c>
      <c r="AS44" s="13"/>
      <c r="AT44" s="6">
        <v>80</v>
      </c>
      <c r="AU44" s="2">
        <v>80</v>
      </c>
      <c r="AV44" s="2">
        <v>90</v>
      </c>
      <c r="AW44" s="2"/>
      <c r="AX44" s="2"/>
      <c r="AY44" s="51">
        <f t="shared" si="19"/>
        <v>83.333333333333329</v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7879</v>
      </c>
      <c r="C45" s="14" t="s">
        <v>207</v>
      </c>
      <c r="D45" s="13"/>
      <c r="E45" s="14">
        <f t="shared" si="0"/>
        <v>83</v>
      </c>
      <c r="F45" s="13"/>
      <c r="G45" s="24">
        <f t="shared" si="1"/>
        <v>85</v>
      </c>
      <c r="H45" s="24">
        <f t="shared" si="2"/>
        <v>83</v>
      </c>
      <c r="I45" s="24">
        <f t="shared" si="3"/>
        <v>87</v>
      </c>
      <c r="J45" s="24">
        <f t="shared" si="4"/>
        <v>87</v>
      </c>
      <c r="K45" s="14" t="str">
        <f t="shared" si="5"/>
        <v>A</v>
      </c>
      <c r="L45" s="52" t="s">
        <v>47</v>
      </c>
      <c r="M45" s="13"/>
      <c r="N45" s="36" t="str">
        <f t="shared" si="6"/>
        <v/>
      </c>
      <c r="O45" s="2">
        <v>79</v>
      </c>
      <c r="P45" s="2">
        <v>76</v>
      </c>
      <c r="Q45" s="13"/>
      <c r="R45" s="3">
        <v>87</v>
      </c>
      <c r="S45" s="1"/>
      <c r="T45" s="39">
        <f t="shared" si="7"/>
        <v>87</v>
      </c>
      <c r="U45" s="1">
        <v>85</v>
      </c>
      <c r="V45" s="1"/>
      <c r="W45" s="39">
        <f t="shared" si="8"/>
        <v>85</v>
      </c>
      <c r="X45" s="1">
        <v>76</v>
      </c>
      <c r="Y45" s="1"/>
      <c r="Z45" s="39">
        <f t="shared" si="9"/>
        <v>76</v>
      </c>
      <c r="AA45" s="1">
        <v>92</v>
      </c>
      <c r="AB45" s="1"/>
      <c r="AC45" s="39">
        <f t="shared" si="10"/>
        <v>92</v>
      </c>
      <c r="AD45" s="1"/>
      <c r="AE45" s="1"/>
      <c r="AF45" s="39" t="str">
        <f t="shared" si="11"/>
        <v/>
      </c>
      <c r="AG45" s="14">
        <f t="shared" si="12"/>
        <v>87</v>
      </c>
      <c r="AH45" s="14">
        <f t="shared" si="13"/>
        <v>85</v>
      </c>
      <c r="AI45" s="14">
        <f t="shared" si="14"/>
        <v>76</v>
      </c>
      <c r="AJ45" s="14">
        <f t="shared" si="15"/>
        <v>92</v>
      </c>
      <c r="AK45" s="14" t="str">
        <f t="shared" si="16"/>
        <v/>
      </c>
      <c r="AL45" s="35">
        <f t="shared" si="17"/>
        <v>85</v>
      </c>
      <c r="AM45" s="6">
        <v>85</v>
      </c>
      <c r="AN45" s="2">
        <v>92</v>
      </c>
      <c r="AO45" s="2">
        <v>90</v>
      </c>
      <c r="AP45" s="2"/>
      <c r="AQ45" s="2"/>
      <c r="AR45" s="49">
        <f t="shared" si="18"/>
        <v>89</v>
      </c>
      <c r="AS45" s="13"/>
      <c r="AT45" s="6">
        <v>87</v>
      </c>
      <c r="AU45" s="2">
        <v>85</v>
      </c>
      <c r="AV45" s="2">
        <v>90</v>
      </c>
      <c r="AW45" s="2"/>
      <c r="AX45" s="2"/>
      <c r="AY45" s="51">
        <f t="shared" si="19"/>
        <v>87.333333333333329</v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7893</v>
      </c>
      <c r="C46" s="14" t="s">
        <v>208</v>
      </c>
      <c r="D46" s="13"/>
      <c r="E46" s="14">
        <f t="shared" si="0"/>
        <v>87</v>
      </c>
      <c r="F46" s="13"/>
      <c r="G46" s="24">
        <f t="shared" si="1"/>
        <v>88</v>
      </c>
      <c r="H46" s="24">
        <f t="shared" si="2"/>
        <v>87</v>
      </c>
      <c r="I46" s="24">
        <f t="shared" si="3"/>
        <v>86</v>
      </c>
      <c r="J46" s="24">
        <f t="shared" si="4"/>
        <v>86</v>
      </c>
      <c r="K46" s="14" t="str">
        <f t="shared" si="5"/>
        <v>A</v>
      </c>
      <c r="L46" s="52" t="s">
        <v>47</v>
      </c>
      <c r="M46" s="13"/>
      <c r="N46" s="36" t="str">
        <f t="shared" si="6"/>
        <v/>
      </c>
      <c r="O46" s="2">
        <v>89</v>
      </c>
      <c r="P46" s="2">
        <v>87</v>
      </c>
      <c r="Q46" s="13"/>
      <c r="R46" s="3">
        <v>80</v>
      </c>
      <c r="S46" s="1"/>
      <c r="T46" s="39">
        <f t="shared" si="7"/>
        <v>80</v>
      </c>
      <c r="U46" s="1">
        <v>80</v>
      </c>
      <c r="V46" s="1"/>
      <c r="W46" s="39">
        <f t="shared" si="8"/>
        <v>80</v>
      </c>
      <c r="X46" s="1">
        <v>94</v>
      </c>
      <c r="Y46" s="1"/>
      <c r="Z46" s="39">
        <f t="shared" si="9"/>
        <v>94</v>
      </c>
      <c r="AA46" s="1">
        <v>92</v>
      </c>
      <c r="AB46" s="1"/>
      <c r="AC46" s="39">
        <f t="shared" si="10"/>
        <v>92</v>
      </c>
      <c r="AD46" s="1"/>
      <c r="AE46" s="1"/>
      <c r="AF46" s="39" t="str">
        <f t="shared" si="11"/>
        <v/>
      </c>
      <c r="AG46" s="14">
        <f t="shared" si="12"/>
        <v>80</v>
      </c>
      <c r="AH46" s="14">
        <f t="shared" si="13"/>
        <v>80</v>
      </c>
      <c r="AI46" s="14">
        <f t="shared" si="14"/>
        <v>94</v>
      </c>
      <c r="AJ46" s="14">
        <f t="shared" si="15"/>
        <v>92</v>
      </c>
      <c r="AK46" s="14" t="str">
        <f t="shared" si="16"/>
        <v/>
      </c>
      <c r="AL46" s="35">
        <f t="shared" si="17"/>
        <v>86.5</v>
      </c>
      <c r="AM46" s="6">
        <v>85</v>
      </c>
      <c r="AN46" s="2">
        <v>90</v>
      </c>
      <c r="AO46" s="2">
        <v>90</v>
      </c>
      <c r="AP46" s="2"/>
      <c r="AQ46" s="2"/>
      <c r="AR46" s="49">
        <f t="shared" si="18"/>
        <v>88.333333333333329</v>
      </c>
      <c r="AS46" s="13"/>
      <c r="AT46" s="6">
        <v>89</v>
      </c>
      <c r="AU46" s="2">
        <v>80</v>
      </c>
      <c r="AV46" s="2">
        <v>90</v>
      </c>
      <c r="AW46" s="2"/>
      <c r="AX46" s="2"/>
      <c r="AY46" s="51">
        <f t="shared" si="19"/>
        <v>86.333333333333329</v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84</v>
      </c>
      <c r="D52" s="13"/>
      <c r="E52" s="13"/>
      <c r="F52" s="13"/>
      <c r="G52" s="56" t="s">
        <v>85</v>
      </c>
      <c r="H52" s="56"/>
      <c r="I52" s="13">
        <f>IF(COUNTBLANK($H$11:$H$50)=40,"",MAX($H$11:$H$50))</f>
        <v>91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87</v>
      </c>
      <c r="D53" s="13"/>
      <c r="E53" s="13"/>
      <c r="F53" s="13"/>
      <c r="G53" s="56" t="s">
        <v>88</v>
      </c>
      <c r="H53" s="56"/>
      <c r="I53" s="13">
        <f>IF(COUNTBLANK($H$11:$H$50)=40,"",MIN($H$11:$H$50))</f>
        <v>79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90</v>
      </c>
      <c r="H54" s="56"/>
      <c r="I54" s="13">
        <f>IF(COUNTBLANK($H$11:$H$50)=40,"",AVERAGE($H$11:$H$50))</f>
        <v>84.638888888888886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91</v>
      </c>
      <c r="H55" s="56"/>
      <c r="I55" s="13">
        <f>IF(COUNTBLANK($P$11:$P$50)=40,"",AVERAGE($P$11:$P$50))</f>
        <v>82.305555555555557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2095" priority="1" operator="lessThan">
      <formula>$C$4</formula>
    </cfRule>
  </conditionalFormatting>
  <conditionalFormatting sqref="T12">
    <cfRule type="cellIs" dxfId="2094" priority="2" operator="lessThan">
      <formula>$C$4</formula>
    </cfRule>
  </conditionalFormatting>
  <conditionalFormatting sqref="T13">
    <cfRule type="cellIs" dxfId="2093" priority="3" operator="lessThan">
      <formula>$C$4</formula>
    </cfRule>
  </conditionalFormatting>
  <conditionalFormatting sqref="T14">
    <cfRule type="cellIs" dxfId="2092" priority="4" operator="lessThan">
      <formula>$C$4</formula>
    </cfRule>
  </conditionalFormatting>
  <conditionalFormatting sqref="T15">
    <cfRule type="cellIs" dxfId="2091" priority="5" operator="lessThan">
      <formula>$C$4</formula>
    </cfRule>
  </conditionalFormatting>
  <conditionalFormatting sqref="T16">
    <cfRule type="cellIs" dxfId="2090" priority="6" operator="lessThan">
      <formula>$C$4</formula>
    </cfRule>
  </conditionalFormatting>
  <conditionalFormatting sqref="T17">
    <cfRule type="cellIs" dxfId="2089" priority="7" operator="lessThan">
      <formula>$C$4</formula>
    </cfRule>
  </conditionalFormatting>
  <conditionalFormatting sqref="T18">
    <cfRule type="cellIs" dxfId="2088" priority="8" operator="lessThan">
      <formula>$C$4</formula>
    </cfRule>
  </conditionalFormatting>
  <conditionalFormatting sqref="T19">
    <cfRule type="cellIs" dxfId="2087" priority="9" operator="lessThan">
      <formula>$C$4</formula>
    </cfRule>
  </conditionalFormatting>
  <conditionalFormatting sqref="T20">
    <cfRule type="cellIs" dxfId="2086" priority="10" operator="lessThan">
      <formula>$C$4</formula>
    </cfRule>
  </conditionalFormatting>
  <conditionalFormatting sqref="T21">
    <cfRule type="cellIs" dxfId="2085" priority="11" operator="lessThan">
      <formula>$C$4</formula>
    </cfRule>
  </conditionalFormatting>
  <conditionalFormatting sqref="T22">
    <cfRule type="cellIs" dxfId="2084" priority="12" operator="lessThan">
      <formula>$C$4</formula>
    </cfRule>
  </conditionalFormatting>
  <conditionalFormatting sqref="T23">
    <cfRule type="cellIs" dxfId="2083" priority="13" operator="lessThan">
      <formula>$C$4</formula>
    </cfRule>
  </conditionalFormatting>
  <conditionalFormatting sqref="T24">
    <cfRule type="cellIs" dxfId="2082" priority="14" operator="lessThan">
      <formula>$C$4</formula>
    </cfRule>
  </conditionalFormatting>
  <conditionalFormatting sqref="T25">
    <cfRule type="cellIs" dxfId="2081" priority="15" operator="lessThan">
      <formula>$C$4</formula>
    </cfRule>
  </conditionalFormatting>
  <conditionalFormatting sqref="T26">
    <cfRule type="cellIs" dxfId="2080" priority="16" operator="lessThan">
      <formula>$C$4</formula>
    </cfRule>
  </conditionalFormatting>
  <conditionalFormatting sqref="T27">
    <cfRule type="cellIs" dxfId="2079" priority="17" operator="lessThan">
      <formula>$C$4</formula>
    </cfRule>
  </conditionalFormatting>
  <conditionalFormatting sqref="T28">
    <cfRule type="cellIs" dxfId="2078" priority="18" operator="lessThan">
      <formula>$C$4</formula>
    </cfRule>
  </conditionalFormatting>
  <conditionalFormatting sqref="T29">
    <cfRule type="cellIs" dxfId="2077" priority="19" operator="lessThan">
      <formula>$C$4</formula>
    </cfRule>
  </conditionalFormatting>
  <conditionalFormatting sqref="T30">
    <cfRule type="cellIs" dxfId="2076" priority="20" operator="lessThan">
      <formula>$C$4</formula>
    </cfRule>
  </conditionalFormatting>
  <conditionalFormatting sqref="T31">
    <cfRule type="cellIs" dxfId="2075" priority="21" operator="lessThan">
      <formula>$C$4</formula>
    </cfRule>
  </conditionalFormatting>
  <conditionalFormatting sqref="T32">
    <cfRule type="cellIs" dxfId="2074" priority="22" operator="lessThan">
      <formula>$C$4</formula>
    </cfRule>
  </conditionalFormatting>
  <conditionalFormatting sqref="T33">
    <cfRule type="cellIs" dxfId="2073" priority="23" operator="lessThan">
      <formula>$C$4</formula>
    </cfRule>
  </conditionalFormatting>
  <conditionalFormatting sqref="T34">
    <cfRule type="cellIs" dxfId="2072" priority="24" operator="lessThan">
      <formula>$C$4</formula>
    </cfRule>
  </conditionalFormatting>
  <conditionalFormatting sqref="T35">
    <cfRule type="cellIs" dxfId="2071" priority="25" operator="lessThan">
      <formula>$C$4</formula>
    </cfRule>
  </conditionalFormatting>
  <conditionalFormatting sqref="T36">
    <cfRule type="cellIs" dxfId="2070" priority="26" operator="lessThan">
      <formula>$C$4</formula>
    </cfRule>
  </conditionalFormatting>
  <conditionalFormatting sqref="T37">
    <cfRule type="cellIs" dxfId="2069" priority="27" operator="lessThan">
      <formula>$C$4</formula>
    </cfRule>
  </conditionalFormatting>
  <conditionalFormatting sqref="T38">
    <cfRule type="cellIs" dxfId="2068" priority="28" operator="lessThan">
      <formula>$C$4</formula>
    </cfRule>
  </conditionalFormatting>
  <conditionalFormatting sqref="T39">
    <cfRule type="cellIs" dxfId="2067" priority="29" operator="lessThan">
      <formula>$C$4</formula>
    </cfRule>
  </conditionalFormatting>
  <conditionalFormatting sqref="T40">
    <cfRule type="cellIs" dxfId="2066" priority="30" operator="lessThan">
      <formula>$C$4</formula>
    </cfRule>
  </conditionalFormatting>
  <conditionalFormatting sqref="T41">
    <cfRule type="cellIs" dxfId="2065" priority="31" operator="lessThan">
      <formula>$C$4</formula>
    </cfRule>
  </conditionalFormatting>
  <conditionalFormatting sqref="T42">
    <cfRule type="cellIs" dxfId="2064" priority="32" operator="lessThan">
      <formula>$C$4</formula>
    </cfRule>
  </conditionalFormatting>
  <conditionalFormatting sqref="T43">
    <cfRule type="cellIs" dxfId="2063" priority="33" operator="lessThan">
      <formula>$C$4</formula>
    </cfRule>
  </conditionalFormatting>
  <conditionalFormatting sqref="T44">
    <cfRule type="cellIs" dxfId="2062" priority="34" operator="lessThan">
      <formula>$C$4</formula>
    </cfRule>
  </conditionalFormatting>
  <conditionalFormatting sqref="T45">
    <cfRule type="cellIs" dxfId="2061" priority="35" operator="lessThan">
      <formula>$C$4</formula>
    </cfRule>
  </conditionalFormatting>
  <conditionalFormatting sqref="T46">
    <cfRule type="cellIs" dxfId="2060" priority="36" operator="lessThan">
      <formula>$C$4</formula>
    </cfRule>
  </conditionalFormatting>
  <conditionalFormatting sqref="T47">
    <cfRule type="cellIs" dxfId="2059" priority="37" operator="lessThan">
      <formula>$C$4</formula>
    </cfRule>
  </conditionalFormatting>
  <conditionalFormatting sqref="T48">
    <cfRule type="cellIs" dxfId="2058" priority="38" operator="lessThan">
      <formula>$C$4</formula>
    </cfRule>
  </conditionalFormatting>
  <conditionalFormatting sqref="T49">
    <cfRule type="cellIs" dxfId="2057" priority="39" operator="lessThan">
      <formula>$C$4</formula>
    </cfRule>
  </conditionalFormatting>
  <conditionalFormatting sqref="T50">
    <cfRule type="cellIs" dxfId="2056" priority="40" operator="lessThan">
      <formula>$C$4</formula>
    </cfRule>
  </conditionalFormatting>
  <conditionalFormatting sqref="W11">
    <cfRule type="cellIs" dxfId="2055" priority="41" operator="lessThan">
      <formula>$C$4</formula>
    </cfRule>
  </conditionalFormatting>
  <conditionalFormatting sqref="W12">
    <cfRule type="cellIs" dxfId="2054" priority="42" operator="lessThan">
      <formula>$C$4</formula>
    </cfRule>
  </conditionalFormatting>
  <conditionalFormatting sqref="W13">
    <cfRule type="cellIs" dxfId="2053" priority="43" operator="lessThan">
      <formula>$C$4</formula>
    </cfRule>
  </conditionalFormatting>
  <conditionalFormatting sqref="W14">
    <cfRule type="cellIs" dxfId="2052" priority="44" operator="lessThan">
      <formula>$C$4</formula>
    </cfRule>
  </conditionalFormatting>
  <conditionalFormatting sqref="W15">
    <cfRule type="cellIs" dxfId="2051" priority="45" operator="lessThan">
      <formula>$C$4</formula>
    </cfRule>
  </conditionalFormatting>
  <conditionalFormatting sqref="W16">
    <cfRule type="cellIs" dxfId="2050" priority="46" operator="lessThan">
      <formula>$C$4</formula>
    </cfRule>
  </conditionalFormatting>
  <conditionalFormatting sqref="W17">
    <cfRule type="cellIs" dxfId="2049" priority="47" operator="lessThan">
      <formula>$C$4</formula>
    </cfRule>
  </conditionalFormatting>
  <conditionalFormatting sqref="W18">
    <cfRule type="cellIs" dxfId="2048" priority="48" operator="lessThan">
      <formula>$C$4</formula>
    </cfRule>
  </conditionalFormatting>
  <conditionalFormatting sqref="W19">
    <cfRule type="cellIs" dxfId="2047" priority="49" operator="lessThan">
      <formula>$C$4</formula>
    </cfRule>
  </conditionalFormatting>
  <conditionalFormatting sqref="W20">
    <cfRule type="cellIs" dxfId="2046" priority="50" operator="lessThan">
      <formula>$C$4</formula>
    </cfRule>
  </conditionalFormatting>
  <conditionalFormatting sqref="W21">
    <cfRule type="cellIs" dxfId="2045" priority="51" operator="lessThan">
      <formula>$C$4</formula>
    </cfRule>
  </conditionalFormatting>
  <conditionalFormatting sqref="W22">
    <cfRule type="cellIs" dxfId="2044" priority="52" operator="lessThan">
      <formula>$C$4</formula>
    </cfRule>
  </conditionalFormatting>
  <conditionalFormatting sqref="W23">
    <cfRule type="cellIs" dxfId="2043" priority="53" operator="lessThan">
      <formula>$C$4</formula>
    </cfRule>
  </conditionalFormatting>
  <conditionalFormatting sqref="W24">
    <cfRule type="cellIs" dxfId="2042" priority="54" operator="lessThan">
      <formula>$C$4</formula>
    </cfRule>
  </conditionalFormatting>
  <conditionalFormatting sqref="W25">
    <cfRule type="cellIs" dxfId="2041" priority="55" operator="lessThan">
      <formula>$C$4</formula>
    </cfRule>
  </conditionalFormatting>
  <conditionalFormatting sqref="W26">
    <cfRule type="cellIs" dxfId="2040" priority="56" operator="lessThan">
      <formula>$C$4</formula>
    </cfRule>
  </conditionalFormatting>
  <conditionalFormatting sqref="W27">
    <cfRule type="cellIs" dxfId="2039" priority="57" operator="lessThan">
      <formula>$C$4</formula>
    </cfRule>
  </conditionalFormatting>
  <conditionalFormatting sqref="W28">
    <cfRule type="cellIs" dxfId="2038" priority="58" operator="lessThan">
      <formula>$C$4</formula>
    </cfRule>
  </conditionalFormatting>
  <conditionalFormatting sqref="W29">
    <cfRule type="cellIs" dxfId="2037" priority="59" operator="lessThan">
      <formula>$C$4</formula>
    </cfRule>
  </conditionalFormatting>
  <conditionalFormatting sqref="W30">
    <cfRule type="cellIs" dxfId="2036" priority="60" operator="lessThan">
      <formula>$C$4</formula>
    </cfRule>
  </conditionalFormatting>
  <conditionalFormatting sqref="W31">
    <cfRule type="cellIs" dxfId="2035" priority="61" operator="lessThan">
      <formula>$C$4</formula>
    </cfRule>
  </conditionalFormatting>
  <conditionalFormatting sqref="W32">
    <cfRule type="cellIs" dxfId="2034" priority="62" operator="lessThan">
      <formula>$C$4</formula>
    </cfRule>
  </conditionalFormatting>
  <conditionalFormatting sqref="W33">
    <cfRule type="cellIs" dxfId="2033" priority="63" operator="lessThan">
      <formula>$C$4</formula>
    </cfRule>
  </conditionalFormatting>
  <conditionalFormatting sqref="W34">
    <cfRule type="cellIs" dxfId="2032" priority="64" operator="lessThan">
      <formula>$C$4</formula>
    </cfRule>
  </conditionalFormatting>
  <conditionalFormatting sqref="W35">
    <cfRule type="cellIs" dxfId="2031" priority="65" operator="lessThan">
      <formula>$C$4</formula>
    </cfRule>
  </conditionalFormatting>
  <conditionalFormatting sqref="W36">
    <cfRule type="cellIs" dxfId="2030" priority="66" operator="lessThan">
      <formula>$C$4</formula>
    </cfRule>
  </conditionalFormatting>
  <conditionalFormatting sqref="W37">
    <cfRule type="cellIs" dxfId="2029" priority="67" operator="lessThan">
      <formula>$C$4</formula>
    </cfRule>
  </conditionalFormatting>
  <conditionalFormatting sqref="W38">
    <cfRule type="cellIs" dxfId="2028" priority="68" operator="lessThan">
      <formula>$C$4</formula>
    </cfRule>
  </conditionalFormatting>
  <conditionalFormatting sqref="W39">
    <cfRule type="cellIs" dxfId="2027" priority="69" operator="lessThan">
      <formula>$C$4</formula>
    </cfRule>
  </conditionalFormatting>
  <conditionalFormatting sqref="W40">
    <cfRule type="cellIs" dxfId="2026" priority="70" operator="lessThan">
      <formula>$C$4</formula>
    </cfRule>
  </conditionalFormatting>
  <conditionalFormatting sqref="W41">
    <cfRule type="cellIs" dxfId="2025" priority="71" operator="lessThan">
      <formula>$C$4</formula>
    </cfRule>
  </conditionalFormatting>
  <conditionalFormatting sqref="W42">
    <cfRule type="cellIs" dxfId="2024" priority="72" operator="lessThan">
      <formula>$C$4</formula>
    </cfRule>
  </conditionalFormatting>
  <conditionalFormatting sqref="W43">
    <cfRule type="cellIs" dxfId="2023" priority="73" operator="lessThan">
      <formula>$C$4</formula>
    </cfRule>
  </conditionalFormatting>
  <conditionalFormatting sqref="W44">
    <cfRule type="cellIs" dxfId="2022" priority="74" operator="lessThan">
      <formula>$C$4</formula>
    </cfRule>
  </conditionalFormatting>
  <conditionalFormatting sqref="W45">
    <cfRule type="cellIs" dxfId="2021" priority="75" operator="lessThan">
      <formula>$C$4</formula>
    </cfRule>
  </conditionalFormatting>
  <conditionalFormatting sqref="W46">
    <cfRule type="cellIs" dxfId="2020" priority="76" operator="lessThan">
      <formula>$C$4</formula>
    </cfRule>
  </conditionalFormatting>
  <conditionalFormatting sqref="W47">
    <cfRule type="cellIs" dxfId="2019" priority="77" operator="lessThan">
      <formula>$C$4</formula>
    </cfRule>
  </conditionalFormatting>
  <conditionalFormatting sqref="W48">
    <cfRule type="cellIs" dxfId="2018" priority="78" operator="lessThan">
      <formula>$C$4</formula>
    </cfRule>
  </conditionalFormatting>
  <conditionalFormatting sqref="W49">
    <cfRule type="cellIs" dxfId="2017" priority="79" operator="lessThan">
      <formula>$C$4</formula>
    </cfRule>
  </conditionalFormatting>
  <conditionalFormatting sqref="W50">
    <cfRule type="cellIs" dxfId="2016" priority="80" operator="lessThan">
      <formula>$C$4</formula>
    </cfRule>
  </conditionalFormatting>
  <conditionalFormatting sqref="Z11">
    <cfRule type="cellIs" dxfId="2015" priority="81" operator="lessThan">
      <formula>$C$4</formula>
    </cfRule>
  </conditionalFormatting>
  <conditionalFormatting sqref="Z12">
    <cfRule type="cellIs" dxfId="2014" priority="82" operator="lessThan">
      <formula>$C$4</formula>
    </cfRule>
  </conditionalFormatting>
  <conditionalFormatting sqref="Z13">
    <cfRule type="cellIs" dxfId="2013" priority="83" operator="lessThan">
      <formula>$C$4</formula>
    </cfRule>
  </conditionalFormatting>
  <conditionalFormatting sqref="Z14">
    <cfRule type="cellIs" dxfId="2012" priority="84" operator="lessThan">
      <formula>$C$4</formula>
    </cfRule>
  </conditionalFormatting>
  <conditionalFormatting sqref="Z15">
    <cfRule type="cellIs" dxfId="2011" priority="85" operator="lessThan">
      <formula>$C$4</formula>
    </cfRule>
  </conditionalFormatting>
  <conditionalFormatting sqref="Z16">
    <cfRule type="cellIs" dxfId="2010" priority="86" operator="lessThan">
      <formula>$C$4</formula>
    </cfRule>
  </conditionalFormatting>
  <conditionalFormatting sqref="Z17">
    <cfRule type="cellIs" dxfId="2009" priority="87" operator="lessThan">
      <formula>$C$4</formula>
    </cfRule>
  </conditionalFormatting>
  <conditionalFormatting sqref="Z18">
    <cfRule type="cellIs" dxfId="2008" priority="88" operator="lessThan">
      <formula>$C$4</formula>
    </cfRule>
  </conditionalFormatting>
  <conditionalFormatting sqref="Z19">
    <cfRule type="cellIs" dxfId="2007" priority="89" operator="lessThan">
      <formula>$C$4</formula>
    </cfRule>
  </conditionalFormatting>
  <conditionalFormatting sqref="Z20">
    <cfRule type="cellIs" dxfId="2006" priority="90" operator="lessThan">
      <formula>$C$4</formula>
    </cfRule>
  </conditionalFormatting>
  <conditionalFormatting sqref="Z21">
    <cfRule type="cellIs" dxfId="2005" priority="91" operator="lessThan">
      <formula>$C$4</formula>
    </cfRule>
  </conditionalFormatting>
  <conditionalFormatting sqref="Z22">
    <cfRule type="cellIs" dxfId="2004" priority="92" operator="lessThan">
      <formula>$C$4</formula>
    </cfRule>
  </conditionalFormatting>
  <conditionalFormatting sqref="Z23">
    <cfRule type="cellIs" dxfId="2003" priority="93" operator="lessThan">
      <formula>$C$4</formula>
    </cfRule>
  </conditionalFormatting>
  <conditionalFormatting sqref="Z24">
    <cfRule type="cellIs" dxfId="2002" priority="94" operator="lessThan">
      <formula>$C$4</formula>
    </cfRule>
  </conditionalFormatting>
  <conditionalFormatting sqref="Z25">
    <cfRule type="cellIs" dxfId="2001" priority="95" operator="lessThan">
      <formula>$C$4</formula>
    </cfRule>
  </conditionalFormatting>
  <conditionalFormatting sqref="Z26">
    <cfRule type="cellIs" dxfId="2000" priority="96" operator="lessThan">
      <formula>$C$4</formula>
    </cfRule>
  </conditionalFormatting>
  <conditionalFormatting sqref="Z27">
    <cfRule type="cellIs" dxfId="1999" priority="97" operator="lessThan">
      <formula>$C$4</formula>
    </cfRule>
  </conditionalFormatting>
  <conditionalFormatting sqref="Z28">
    <cfRule type="cellIs" dxfId="1998" priority="98" operator="lessThan">
      <formula>$C$4</formula>
    </cfRule>
  </conditionalFormatting>
  <conditionalFormatting sqref="Z29">
    <cfRule type="cellIs" dxfId="1997" priority="99" operator="lessThan">
      <formula>$C$4</formula>
    </cfRule>
  </conditionalFormatting>
  <conditionalFormatting sqref="Z30">
    <cfRule type="cellIs" dxfId="1996" priority="100" operator="lessThan">
      <formula>$C$4</formula>
    </cfRule>
  </conditionalFormatting>
  <conditionalFormatting sqref="Z31">
    <cfRule type="cellIs" dxfId="1995" priority="101" operator="lessThan">
      <formula>$C$4</formula>
    </cfRule>
  </conditionalFormatting>
  <conditionalFormatting sqref="Z32">
    <cfRule type="cellIs" dxfId="1994" priority="102" operator="lessThan">
      <formula>$C$4</formula>
    </cfRule>
  </conditionalFormatting>
  <conditionalFormatting sqref="Z33">
    <cfRule type="cellIs" dxfId="1993" priority="103" operator="lessThan">
      <formula>$C$4</formula>
    </cfRule>
  </conditionalFormatting>
  <conditionalFormatting sqref="Z34">
    <cfRule type="cellIs" dxfId="1992" priority="104" operator="lessThan">
      <formula>$C$4</formula>
    </cfRule>
  </conditionalFormatting>
  <conditionalFormatting sqref="Z35">
    <cfRule type="cellIs" dxfId="1991" priority="105" operator="lessThan">
      <formula>$C$4</formula>
    </cfRule>
  </conditionalFormatting>
  <conditionalFormatting sqref="Z36">
    <cfRule type="cellIs" dxfId="1990" priority="106" operator="lessThan">
      <formula>$C$4</formula>
    </cfRule>
  </conditionalFormatting>
  <conditionalFormatting sqref="Z37">
    <cfRule type="cellIs" dxfId="1989" priority="107" operator="lessThan">
      <formula>$C$4</formula>
    </cfRule>
  </conditionalFormatting>
  <conditionalFormatting sqref="Z38">
    <cfRule type="cellIs" dxfId="1988" priority="108" operator="lessThan">
      <formula>$C$4</formula>
    </cfRule>
  </conditionalFormatting>
  <conditionalFormatting sqref="Z39">
    <cfRule type="cellIs" dxfId="1987" priority="109" operator="lessThan">
      <formula>$C$4</formula>
    </cfRule>
  </conditionalFormatting>
  <conditionalFormatting sqref="Z40">
    <cfRule type="cellIs" dxfId="1986" priority="110" operator="lessThan">
      <formula>$C$4</formula>
    </cfRule>
  </conditionalFormatting>
  <conditionalFormatting sqref="Z41">
    <cfRule type="cellIs" dxfId="1985" priority="111" operator="lessThan">
      <formula>$C$4</formula>
    </cfRule>
  </conditionalFormatting>
  <conditionalFormatting sqref="Z42">
    <cfRule type="cellIs" dxfId="1984" priority="112" operator="lessThan">
      <formula>$C$4</formula>
    </cfRule>
  </conditionalFormatting>
  <conditionalFormatting sqref="Z43">
    <cfRule type="cellIs" dxfId="1983" priority="113" operator="lessThan">
      <formula>$C$4</formula>
    </cfRule>
  </conditionalFormatting>
  <conditionalFormatting sqref="Z44">
    <cfRule type="cellIs" dxfId="1982" priority="114" operator="lessThan">
      <formula>$C$4</formula>
    </cfRule>
  </conditionalFormatting>
  <conditionalFormatting sqref="Z45">
    <cfRule type="cellIs" dxfId="1981" priority="115" operator="lessThan">
      <formula>$C$4</formula>
    </cfRule>
  </conditionalFormatting>
  <conditionalFormatting sqref="Z46">
    <cfRule type="cellIs" dxfId="1980" priority="116" operator="lessThan">
      <formula>$C$4</formula>
    </cfRule>
  </conditionalFormatting>
  <conditionalFormatting sqref="Z47">
    <cfRule type="cellIs" dxfId="1979" priority="117" operator="lessThan">
      <formula>$C$4</formula>
    </cfRule>
  </conditionalFormatting>
  <conditionalFormatting sqref="Z48">
    <cfRule type="cellIs" dxfId="1978" priority="118" operator="lessThan">
      <formula>$C$4</formula>
    </cfRule>
  </conditionalFormatting>
  <conditionalFormatting sqref="Z49">
    <cfRule type="cellIs" dxfId="1977" priority="119" operator="lessThan">
      <formula>$C$4</formula>
    </cfRule>
  </conditionalFormatting>
  <conditionalFormatting sqref="Z50">
    <cfRule type="cellIs" dxfId="1976" priority="120" operator="lessThan">
      <formula>$C$4</formula>
    </cfRule>
  </conditionalFormatting>
  <conditionalFormatting sqref="AC11">
    <cfRule type="cellIs" dxfId="1975" priority="121" operator="lessThan">
      <formula>$C$4</formula>
    </cfRule>
  </conditionalFormatting>
  <conditionalFormatting sqref="AC12">
    <cfRule type="cellIs" dxfId="1974" priority="122" operator="lessThan">
      <formula>$C$4</formula>
    </cfRule>
  </conditionalFormatting>
  <conditionalFormatting sqref="AC13">
    <cfRule type="cellIs" dxfId="1973" priority="123" operator="lessThan">
      <formula>$C$4</formula>
    </cfRule>
  </conditionalFormatting>
  <conditionalFormatting sqref="AC14">
    <cfRule type="cellIs" dxfId="1972" priority="124" operator="lessThan">
      <formula>$C$4</formula>
    </cfRule>
  </conditionalFormatting>
  <conditionalFormatting sqref="AC15">
    <cfRule type="cellIs" dxfId="1971" priority="125" operator="lessThan">
      <formula>$C$4</formula>
    </cfRule>
  </conditionalFormatting>
  <conditionalFormatting sqref="AC16">
    <cfRule type="cellIs" dxfId="1970" priority="126" operator="lessThan">
      <formula>$C$4</formula>
    </cfRule>
  </conditionalFormatting>
  <conditionalFormatting sqref="AC17">
    <cfRule type="cellIs" dxfId="1969" priority="127" operator="lessThan">
      <formula>$C$4</formula>
    </cfRule>
  </conditionalFormatting>
  <conditionalFormatting sqref="AC18">
    <cfRule type="cellIs" dxfId="1968" priority="128" operator="lessThan">
      <formula>$C$4</formula>
    </cfRule>
  </conditionalFormatting>
  <conditionalFormatting sqref="AC19">
    <cfRule type="cellIs" dxfId="1967" priority="129" operator="lessThan">
      <formula>$C$4</formula>
    </cfRule>
  </conditionalFormatting>
  <conditionalFormatting sqref="AC20">
    <cfRule type="cellIs" dxfId="1966" priority="130" operator="lessThan">
      <formula>$C$4</formula>
    </cfRule>
  </conditionalFormatting>
  <conditionalFormatting sqref="AC21">
    <cfRule type="cellIs" dxfId="1965" priority="131" operator="lessThan">
      <formula>$C$4</formula>
    </cfRule>
  </conditionalFormatting>
  <conditionalFormatting sqref="AC22">
    <cfRule type="cellIs" dxfId="1964" priority="132" operator="lessThan">
      <formula>$C$4</formula>
    </cfRule>
  </conditionalFormatting>
  <conditionalFormatting sqref="AC23">
    <cfRule type="cellIs" dxfId="1963" priority="133" operator="lessThan">
      <formula>$C$4</formula>
    </cfRule>
  </conditionalFormatting>
  <conditionalFormatting sqref="AC24">
    <cfRule type="cellIs" dxfId="1962" priority="134" operator="lessThan">
      <formula>$C$4</formula>
    </cfRule>
  </conditionalFormatting>
  <conditionalFormatting sqref="AC25">
    <cfRule type="cellIs" dxfId="1961" priority="135" operator="lessThan">
      <formula>$C$4</formula>
    </cfRule>
  </conditionalFormatting>
  <conditionalFormatting sqref="AC26">
    <cfRule type="cellIs" dxfId="1960" priority="136" operator="lessThan">
      <formula>$C$4</formula>
    </cfRule>
  </conditionalFormatting>
  <conditionalFormatting sqref="AC27">
    <cfRule type="cellIs" dxfId="1959" priority="137" operator="lessThan">
      <formula>$C$4</formula>
    </cfRule>
  </conditionalFormatting>
  <conditionalFormatting sqref="AC28">
    <cfRule type="cellIs" dxfId="1958" priority="138" operator="lessThan">
      <formula>$C$4</formula>
    </cfRule>
  </conditionalFormatting>
  <conditionalFormatting sqref="AC29">
    <cfRule type="cellIs" dxfId="1957" priority="139" operator="lessThan">
      <formula>$C$4</formula>
    </cfRule>
  </conditionalFormatting>
  <conditionalFormatting sqref="AC30">
    <cfRule type="cellIs" dxfId="1956" priority="140" operator="lessThan">
      <formula>$C$4</formula>
    </cfRule>
  </conditionalFormatting>
  <conditionalFormatting sqref="AC31">
    <cfRule type="cellIs" dxfId="1955" priority="141" operator="lessThan">
      <formula>$C$4</formula>
    </cfRule>
  </conditionalFormatting>
  <conditionalFormatting sqref="AC32">
    <cfRule type="cellIs" dxfId="1954" priority="142" operator="lessThan">
      <formula>$C$4</formula>
    </cfRule>
  </conditionalFormatting>
  <conditionalFormatting sqref="AC33">
    <cfRule type="cellIs" dxfId="1953" priority="143" operator="lessThan">
      <formula>$C$4</formula>
    </cfRule>
  </conditionalFormatting>
  <conditionalFormatting sqref="AC34">
    <cfRule type="cellIs" dxfId="1952" priority="144" operator="lessThan">
      <formula>$C$4</formula>
    </cfRule>
  </conditionalFormatting>
  <conditionalFormatting sqref="AC35">
    <cfRule type="cellIs" dxfId="1951" priority="145" operator="lessThan">
      <formula>$C$4</formula>
    </cfRule>
  </conditionalFormatting>
  <conditionalFormatting sqref="AC36">
    <cfRule type="cellIs" dxfId="1950" priority="146" operator="lessThan">
      <formula>$C$4</formula>
    </cfRule>
  </conditionalFormatting>
  <conditionalFormatting sqref="AC37">
    <cfRule type="cellIs" dxfId="1949" priority="147" operator="lessThan">
      <formula>$C$4</formula>
    </cfRule>
  </conditionalFormatting>
  <conditionalFormatting sqref="AC38">
    <cfRule type="cellIs" dxfId="1948" priority="148" operator="lessThan">
      <formula>$C$4</formula>
    </cfRule>
  </conditionalFormatting>
  <conditionalFormatting sqref="AC39">
    <cfRule type="cellIs" dxfId="1947" priority="149" operator="lessThan">
      <formula>$C$4</formula>
    </cfRule>
  </conditionalFormatting>
  <conditionalFormatting sqref="AC40">
    <cfRule type="cellIs" dxfId="1946" priority="150" operator="lessThan">
      <formula>$C$4</formula>
    </cfRule>
  </conditionalFormatting>
  <conditionalFormatting sqref="AC41">
    <cfRule type="cellIs" dxfId="1945" priority="151" operator="lessThan">
      <formula>$C$4</formula>
    </cfRule>
  </conditionalFormatting>
  <conditionalFormatting sqref="AC42">
    <cfRule type="cellIs" dxfId="1944" priority="152" operator="lessThan">
      <formula>$C$4</formula>
    </cfRule>
  </conditionalFormatting>
  <conditionalFormatting sqref="AC43">
    <cfRule type="cellIs" dxfId="1943" priority="153" operator="lessThan">
      <formula>$C$4</formula>
    </cfRule>
  </conditionalFormatting>
  <conditionalFormatting sqref="AC44">
    <cfRule type="cellIs" dxfId="1942" priority="154" operator="lessThan">
      <formula>$C$4</formula>
    </cfRule>
  </conditionalFormatting>
  <conditionalFormatting sqref="AC45">
    <cfRule type="cellIs" dxfId="1941" priority="155" operator="lessThan">
      <formula>$C$4</formula>
    </cfRule>
  </conditionalFormatting>
  <conditionalFormatting sqref="AC46">
    <cfRule type="cellIs" dxfId="1940" priority="156" operator="lessThan">
      <formula>$C$4</formula>
    </cfRule>
  </conditionalFormatting>
  <conditionalFormatting sqref="AC47">
    <cfRule type="cellIs" dxfId="1939" priority="157" operator="lessThan">
      <formula>$C$4</formula>
    </cfRule>
  </conditionalFormatting>
  <conditionalFormatting sqref="AC48">
    <cfRule type="cellIs" dxfId="1938" priority="158" operator="lessThan">
      <formula>$C$4</formula>
    </cfRule>
  </conditionalFormatting>
  <conditionalFormatting sqref="AC49">
    <cfRule type="cellIs" dxfId="1937" priority="159" operator="lessThan">
      <formula>$C$4</formula>
    </cfRule>
  </conditionalFormatting>
  <conditionalFormatting sqref="AC50">
    <cfRule type="cellIs" dxfId="1936" priority="160" operator="lessThan">
      <formula>$C$4</formula>
    </cfRule>
  </conditionalFormatting>
  <conditionalFormatting sqref="AF11">
    <cfRule type="cellIs" dxfId="1935" priority="161" operator="lessThan">
      <formula>$C$4</formula>
    </cfRule>
  </conditionalFormatting>
  <conditionalFormatting sqref="AF12">
    <cfRule type="cellIs" dxfId="1934" priority="162" operator="lessThan">
      <formula>$C$4</formula>
    </cfRule>
  </conditionalFormatting>
  <conditionalFormatting sqref="AF13">
    <cfRule type="cellIs" dxfId="1933" priority="163" operator="lessThan">
      <formula>$C$4</formula>
    </cfRule>
  </conditionalFormatting>
  <conditionalFormatting sqref="AF14">
    <cfRule type="cellIs" dxfId="1932" priority="164" operator="lessThan">
      <formula>$C$4</formula>
    </cfRule>
  </conditionalFormatting>
  <conditionalFormatting sqref="AF15">
    <cfRule type="cellIs" dxfId="1931" priority="165" operator="lessThan">
      <formula>$C$4</formula>
    </cfRule>
  </conditionalFormatting>
  <conditionalFormatting sqref="AF16">
    <cfRule type="cellIs" dxfId="1930" priority="166" operator="lessThan">
      <formula>$C$4</formula>
    </cfRule>
  </conditionalFormatting>
  <conditionalFormatting sqref="AF17">
    <cfRule type="cellIs" dxfId="1929" priority="167" operator="lessThan">
      <formula>$C$4</formula>
    </cfRule>
  </conditionalFormatting>
  <conditionalFormatting sqref="AF18">
    <cfRule type="cellIs" dxfId="1928" priority="168" operator="lessThan">
      <formula>$C$4</formula>
    </cfRule>
  </conditionalFormatting>
  <conditionalFormatting sqref="AF19">
    <cfRule type="cellIs" dxfId="1927" priority="169" operator="lessThan">
      <formula>$C$4</formula>
    </cfRule>
  </conditionalFormatting>
  <conditionalFormatting sqref="AF20">
    <cfRule type="cellIs" dxfId="1926" priority="170" operator="lessThan">
      <formula>$C$4</formula>
    </cfRule>
  </conditionalFormatting>
  <conditionalFormatting sqref="AF21">
    <cfRule type="cellIs" dxfId="1925" priority="171" operator="lessThan">
      <formula>$C$4</formula>
    </cfRule>
  </conditionalFormatting>
  <conditionalFormatting sqref="AF22">
    <cfRule type="cellIs" dxfId="1924" priority="172" operator="lessThan">
      <formula>$C$4</formula>
    </cfRule>
  </conditionalFormatting>
  <conditionalFormatting sqref="AF23">
    <cfRule type="cellIs" dxfId="1923" priority="173" operator="lessThan">
      <formula>$C$4</formula>
    </cfRule>
  </conditionalFormatting>
  <conditionalFormatting sqref="AF24">
    <cfRule type="cellIs" dxfId="1922" priority="174" operator="lessThan">
      <formula>$C$4</formula>
    </cfRule>
  </conditionalFormatting>
  <conditionalFormatting sqref="AF25">
    <cfRule type="cellIs" dxfId="1921" priority="175" operator="lessThan">
      <formula>$C$4</formula>
    </cfRule>
  </conditionalFormatting>
  <conditionalFormatting sqref="AF26">
    <cfRule type="cellIs" dxfId="1920" priority="176" operator="lessThan">
      <formula>$C$4</formula>
    </cfRule>
  </conditionalFormatting>
  <conditionalFormatting sqref="AF27">
    <cfRule type="cellIs" dxfId="1919" priority="177" operator="lessThan">
      <formula>$C$4</formula>
    </cfRule>
  </conditionalFormatting>
  <conditionalFormatting sqref="AF28">
    <cfRule type="cellIs" dxfId="1918" priority="178" operator="lessThan">
      <formula>$C$4</formula>
    </cfRule>
  </conditionalFormatting>
  <conditionalFormatting sqref="AF29">
    <cfRule type="cellIs" dxfId="1917" priority="179" operator="lessThan">
      <formula>$C$4</formula>
    </cfRule>
  </conditionalFormatting>
  <conditionalFormatting sqref="AF30">
    <cfRule type="cellIs" dxfId="1916" priority="180" operator="lessThan">
      <formula>$C$4</formula>
    </cfRule>
  </conditionalFormatting>
  <conditionalFormatting sqref="AF31">
    <cfRule type="cellIs" dxfId="1915" priority="181" operator="lessThan">
      <formula>$C$4</formula>
    </cfRule>
  </conditionalFormatting>
  <conditionalFormatting sqref="AF32">
    <cfRule type="cellIs" dxfId="1914" priority="182" operator="lessThan">
      <formula>$C$4</formula>
    </cfRule>
  </conditionalFormatting>
  <conditionalFormatting sqref="AF33">
    <cfRule type="cellIs" dxfId="1913" priority="183" operator="lessThan">
      <formula>$C$4</formula>
    </cfRule>
  </conditionalFormatting>
  <conditionalFormatting sqref="AF34">
    <cfRule type="cellIs" dxfId="1912" priority="184" operator="lessThan">
      <formula>$C$4</formula>
    </cfRule>
  </conditionalFormatting>
  <conditionalFormatting sqref="AF35">
    <cfRule type="cellIs" dxfId="1911" priority="185" operator="lessThan">
      <formula>$C$4</formula>
    </cfRule>
  </conditionalFormatting>
  <conditionalFormatting sqref="AF36">
    <cfRule type="cellIs" dxfId="1910" priority="186" operator="lessThan">
      <formula>$C$4</formula>
    </cfRule>
  </conditionalFormatting>
  <conditionalFormatting sqref="AF37">
    <cfRule type="cellIs" dxfId="1909" priority="187" operator="lessThan">
      <formula>$C$4</formula>
    </cfRule>
  </conditionalFormatting>
  <conditionalFormatting sqref="AF38">
    <cfRule type="cellIs" dxfId="1908" priority="188" operator="lessThan">
      <formula>$C$4</formula>
    </cfRule>
  </conditionalFormatting>
  <conditionalFormatting sqref="AF39">
    <cfRule type="cellIs" dxfId="1907" priority="189" operator="lessThan">
      <formula>$C$4</formula>
    </cfRule>
  </conditionalFormatting>
  <conditionalFormatting sqref="AF40">
    <cfRule type="cellIs" dxfId="1906" priority="190" operator="lessThan">
      <formula>$C$4</formula>
    </cfRule>
  </conditionalFormatting>
  <conditionalFormatting sqref="AF41">
    <cfRule type="cellIs" dxfId="1905" priority="191" operator="lessThan">
      <formula>$C$4</formula>
    </cfRule>
  </conditionalFormatting>
  <conditionalFormatting sqref="AF42">
    <cfRule type="cellIs" dxfId="1904" priority="192" operator="lessThan">
      <formula>$C$4</formula>
    </cfRule>
  </conditionalFormatting>
  <conditionalFormatting sqref="AF43">
    <cfRule type="cellIs" dxfId="1903" priority="193" operator="lessThan">
      <formula>$C$4</formula>
    </cfRule>
  </conditionalFormatting>
  <conditionalFormatting sqref="AF44">
    <cfRule type="cellIs" dxfId="1902" priority="194" operator="lessThan">
      <formula>$C$4</formula>
    </cfRule>
  </conditionalFormatting>
  <conditionalFormatting sqref="AF45">
    <cfRule type="cellIs" dxfId="1901" priority="195" operator="lessThan">
      <formula>$C$4</formula>
    </cfRule>
  </conditionalFormatting>
  <conditionalFormatting sqref="AF46">
    <cfRule type="cellIs" dxfId="1900" priority="196" operator="lessThan">
      <formula>$C$4</formula>
    </cfRule>
  </conditionalFormatting>
  <conditionalFormatting sqref="AF47">
    <cfRule type="cellIs" dxfId="1899" priority="197" operator="lessThan">
      <formula>$C$4</formula>
    </cfRule>
  </conditionalFormatting>
  <conditionalFormatting sqref="AF48">
    <cfRule type="cellIs" dxfId="1898" priority="198" operator="lessThan">
      <formula>$C$4</formula>
    </cfRule>
  </conditionalFormatting>
  <conditionalFormatting sqref="AF49">
    <cfRule type="cellIs" dxfId="1897" priority="199" operator="lessThan">
      <formula>$C$4</formula>
    </cfRule>
  </conditionalFormatting>
  <conditionalFormatting sqref="AF50">
    <cfRule type="cellIs" dxfId="1896" priority="200" operator="lessThan">
      <formula>$C$4</formula>
    </cfRule>
  </conditionalFormatting>
  <conditionalFormatting sqref="AL11">
    <cfRule type="cellIs" dxfId="1895" priority="201" operator="lessThan">
      <formula>$C$4</formula>
    </cfRule>
  </conditionalFormatting>
  <conditionalFormatting sqref="AL12">
    <cfRule type="cellIs" dxfId="1894" priority="202" operator="lessThan">
      <formula>$C$4</formula>
    </cfRule>
  </conditionalFormatting>
  <conditionalFormatting sqref="AL13">
    <cfRule type="cellIs" dxfId="1893" priority="203" operator="lessThan">
      <formula>$C$4</formula>
    </cfRule>
  </conditionalFormatting>
  <conditionalFormatting sqref="AL14">
    <cfRule type="cellIs" dxfId="1892" priority="204" operator="lessThan">
      <formula>$C$4</formula>
    </cfRule>
  </conditionalFormatting>
  <conditionalFormatting sqref="AL15">
    <cfRule type="cellIs" dxfId="1891" priority="205" operator="lessThan">
      <formula>$C$4</formula>
    </cfRule>
  </conditionalFormatting>
  <conditionalFormatting sqref="AL16">
    <cfRule type="cellIs" dxfId="1890" priority="206" operator="lessThan">
      <formula>$C$4</formula>
    </cfRule>
  </conditionalFormatting>
  <conditionalFormatting sqref="AL17">
    <cfRule type="cellIs" dxfId="1889" priority="207" operator="lessThan">
      <formula>$C$4</formula>
    </cfRule>
  </conditionalFormatting>
  <conditionalFormatting sqref="AL18">
    <cfRule type="cellIs" dxfId="1888" priority="208" operator="lessThan">
      <formula>$C$4</formula>
    </cfRule>
  </conditionalFormatting>
  <conditionalFormatting sqref="AL19">
    <cfRule type="cellIs" dxfId="1887" priority="209" operator="lessThan">
      <formula>$C$4</formula>
    </cfRule>
  </conditionalFormatting>
  <conditionalFormatting sqref="AL20">
    <cfRule type="cellIs" dxfId="1886" priority="210" operator="lessThan">
      <formula>$C$4</formula>
    </cfRule>
  </conditionalFormatting>
  <conditionalFormatting sqref="AL21">
    <cfRule type="cellIs" dxfId="1885" priority="211" operator="lessThan">
      <formula>$C$4</formula>
    </cfRule>
  </conditionalFormatting>
  <conditionalFormatting sqref="AL22">
    <cfRule type="cellIs" dxfId="1884" priority="212" operator="lessThan">
      <formula>$C$4</formula>
    </cfRule>
  </conditionalFormatting>
  <conditionalFormatting sqref="AL23">
    <cfRule type="cellIs" dxfId="1883" priority="213" operator="lessThan">
      <formula>$C$4</formula>
    </cfRule>
  </conditionalFormatting>
  <conditionalFormatting sqref="AL24">
    <cfRule type="cellIs" dxfId="1882" priority="214" operator="lessThan">
      <formula>$C$4</formula>
    </cfRule>
  </conditionalFormatting>
  <conditionalFormatting sqref="AL25">
    <cfRule type="cellIs" dxfId="1881" priority="215" operator="lessThan">
      <formula>$C$4</formula>
    </cfRule>
  </conditionalFormatting>
  <conditionalFormatting sqref="AL26">
    <cfRule type="cellIs" dxfId="1880" priority="216" operator="lessThan">
      <formula>$C$4</formula>
    </cfRule>
  </conditionalFormatting>
  <conditionalFormatting sqref="AL27">
    <cfRule type="cellIs" dxfId="1879" priority="217" operator="lessThan">
      <formula>$C$4</formula>
    </cfRule>
  </conditionalFormatting>
  <conditionalFormatting sqref="AL28">
    <cfRule type="cellIs" dxfId="1878" priority="218" operator="lessThan">
      <formula>$C$4</formula>
    </cfRule>
  </conditionalFormatting>
  <conditionalFormatting sqref="AL29">
    <cfRule type="cellIs" dxfId="1877" priority="219" operator="lessThan">
      <formula>$C$4</formula>
    </cfRule>
  </conditionalFormatting>
  <conditionalFormatting sqref="AL30">
    <cfRule type="cellIs" dxfId="1876" priority="220" operator="lessThan">
      <formula>$C$4</formula>
    </cfRule>
  </conditionalFormatting>
  <conditionalFormatting sqref="AL31">
    <cfRule type="cellIs" dxfId="1875" priority="221" operator="lessThan">
      <formula>$C$4</formula>
    </cfRule>
  </conditionalFormatting>
  <conditionalFormatting sqref="AL32">
    <cfRule type="cellIs" dxfId="1874" priority="222" operator="lessThan">
      <formula>$C$4</formula>
    </cfRule>
  </conditionalFormatting>
  <conditionalFormatting sqref="AL33">
    <cfRule type="cellIs" dxfId="1873" priority="223" operator="lessThan">
      <formula>$C$4</formula>
    </cfRule>
  </conditionalFormatting>
  <conditionalFormatting sqref="AL34">
    <cfRule type="cellIs" dxfId="1872" priority="224" operator="lessThan">
      <formula>$C$4</formula>
    </cfRule>
  </conditionalFormatting>
  <conditionalFormatting sqref="AL35">
    <cfRule type="cellIs" dxfId="1871" priority="225" operator="lessThan">
      <formula>$C$4</formula>
    </cfRule>
  </conditionalFormatting>
  <conditionalFormatting sqref="AL36">
    <cfRule type="cellIs" dxfId="1870" priority="226" operator="lessThan">
      <formula>$C$4</formula>
    </cfRule>
  </conditionalFormatting>
  <conditionalFormatting sqref="AL37">
    <cfRule type="cellIs" dxfId="1869" priority="227" operator="lessThan">
      <formula>$C$4</formula>
    </cfRule>
  </conditionalFormatting>
  <conditionalFormatting sqref="AL38">
    <cfRule type="cellIs" dxfId="1868" priority="228" operator="lessThan">
      <formula>$C$4</formula>
    </cfRule>
  </conditionalFormatting>
  <conditionalFormatting sqref="AL39">
    <cfRule type="cellIs" dxfId="1867" priority="229" operator="lessThan">
      <formula>$C$4</formula>
    </cfRule>
  </conditionalFormatting>
  <conditionalFormatting sqref="AL40">
    <cfRule type="cellIs" dxfId="1866" priority="230" operator="lessThan">
      <formula>$C$4</formula>
    </cfRule>
  </conditionalFormatting>
  <conditionalFormatting sqref="AL41">
    <cfRule type="cellIs" dxfId="1865" priority="231" operator="lessThan">
      <formula>$C$4</formula>
    </cfRule>
  </conditionalFormatting>
  <conditionalFormatting sqref="AL42">
    <cfRule type="cellIs" dxfId="1864" priority="232" operator="lessThan">
      <formula>$C$4</formula>
    </cfRule>
  </conditionalFormatting>
  <conditionalFormatting sqref="AL43">
    <cfRule type="cellIs" dxfId="1863" priority="233" operator="lessThan">
      <formula>$C$4</formula>
    </cfRule>
  </conditionalFormatting>
  <conditionalFormatting sqref="AL44">
    <cfRule type="cellIs" dxfId="1862" priority="234" operator="lessThan">
      <formula>$C$4</formula>
    </cfRule>
  </conditionalFormatting>
  <conditionalFormatting sqref="AL45">
    <cfRule type="cellIs" dxfId="1861" priority="235" operator="lessThan">
      <formula>$C$4</formula>
    </cfRule>
  </conditionalFormatting>
  <conditionalFormatting sqref="AL46">
    <cfRule type="cellIs" dxfId="1860" priority="236" operator="lessThan">
      <formula>$C$4</formula>
    </cfRule>
  </conditionalFormatting>
  <conditionalFormatting sqref="AL47">
    <cfRule type="cellIs" dxfId="1859" priority="237" operator="lessThan">
      <formula>$C$4</formula>
    </cfRule>
  </conditionalFormatting>
  <conditionalFormatting sqref="AL48">
    <cfRule type="cellIs" dxfId="1858" priority="238" operator="lessThan">
      <formula>$C$4</formula>
    </cfRule>
  </conditionalFormatting>
  <conditionalFormatting sqref="AL49">
    <cfRule type="cellIs" dxfId="1857" priority="239" operator="lessThan">
      <formula>$C$4</formula>
    </cfRule>
  </conditionalFormatting>
  <conditionalFormatting sqref="AL50">
    <cfRule type="cellIs" dxfId="1856" priority="240" operator="lessThan">
      <formula>$C$4</formula>
    </cfRule>
  </conditionalFormatting>
  <conditionalFormatting sqref="AR11">
    <cfRule type="cellIs" dxfId="1855" priority="241" operator="lessThan">
      <formula>$C$4</formula>
    </cfRule>
  </conditionalFormatting>
  <conditionalFormatting sqref="AR12">
    <cfRule type="cellIs" dxfId="1854" priority="242" operator="lessThan">
      <formula>$C$4</formula>
    </cfRule>
  </conditionalFormatting>
  <conditionalFormatting sqref="AR13">
    <cfRule type="cellIs" dxfId="1853" priority="243" operator="lessThan">
      <formula>$C$4</formula>
    </cfRule>
  </conditionalFormatting>
  <conditionalFormatting sqref="AR14">
    <cfRule type="cellIs" dxfId="1852" priority="244" operator="lessThan">
      <formula>$C$4</formula>
    </cfRule>
  </conditionalFormatting>
  <conditionalFormatting sqref="AR15">
    <cfRule type="cellIs" dxfId="1851" priority="245" operator="lessThan">
      <formula>$C$4</formula>
    </cfRule>
  </conditionalFormatting>
  <conditionalFormatting sqref="AR16">
    <cfRule type="cellIs" dxfId="1850" priority="246" operator="lessThan">
      <formula>$C$4</formula>
    </cfRule>
  </conditionalFormatting>
  <conditionalFormatting sqref="AR17">
    <cfRule type="cellIs" dxfId="1849" priority="247" operator="lessThan">
      <formula>$C$4</formula>
    </cfRule>
  </conditionalFormatting>
  <conditionalFormatting sqref="AR18">
    <cfRule type="cellIs" dxfId="1848" priority="248" operator="lessThan">
      <formula>$C$4</formula>
    </cfRule>
  </conditionalFormatting>
  <conditionalFormatting sqref="AR19">
    <cfRule type="cellIs" dxfId="1847" priority="249" operator="lessThan">
      <formula>$C$4</formula>
    </cfRule>
  </conditionalFormatting>
  <conditionalFormatting sqref="AR20">
    <cfRule type="cellIs" dxfId="1846" priority="250" operator="lessThan">
      <formula>$C$4</formula>
    </cfRule>
  </conditionalFormatting>
  <conditionalFormatting sqref="AR21">
    <cfRule type="cellIs" dxfId="1845" priority="251" operator="lessThan">
      <formula>$C$4</formula>
    </cfRule>
  </conditionalFormatting>
  <conditionalFormatting sqref="AR22">
    <cfRule type="cellIs" dxfId="1844" priority="252" operator="lessThan">
      <formula>$C$4</formula>
    </cfRule>
  </conditionalFormatting>
  <conditionalFormatting sqref="AR23">
    <cfRule type="cellIs" dxfId="1843" priority="253" operator="lessThan">
      <formula>$C$4</formula>
    </cfRule>
  </conditionalFormatting>
  <conditionalFormatting sqref="AR24">
    <cfRule type="cellIs" dxfId="1842" priority="254" operator="lessThan">
      <formula>$C$4</formula>
    </cfRule>
  </conditionalFormatting>
  <conditionalFormatting sqref="AR25">
    <cfRule type="cellIs" dxfId="1841" priority="255" operator="lessThan">
      <formula>$C$4</formula>
    </cfRule>
  </conditionalFormatting>
  <conditionalFormatting sqref="AR26">
    <cfRule type="cellIs" dxfId="1840" priority="256" operator="lessThan">
      <formula>$C$4</formula>
    </cfRule>
  </conditionalFormatting>
  <conditionalFormatting sqref="AR27">
    <cfRule type="cellIs" dxfId="1839" priority="257" operator="lessThan">
      <formula>$C$4</formula>
    </cfRule>
  </conditionalFormatting>
  <conditionalFormatting sqref="AR28">
    <cfRule type="cellIs" dxfId="1838" priority="258" operator="lessThan">
      <formula>$C$4</formula>
    </cfRule>
  </conditionalFormatting>
  <conditionalFormatting sqref="AR29">
    <cfRule type="cellIs" dxfId="1837" priority="259" operator="lessThan">
      <formula>$C$4</formula>
    </cfRule>
  </conditionalFormatting>
  <conditionalFormatting sqref="AR30">
    <cfRule type="cellIs" dxfId="1836" priority="260" operator="lessThan">
      <formula>$C$4</formula>
    </cfRule>
  </conditionalFormatting>
  <conditionalFormatting sqref="AR31">
    <cfRule type="cellIs" dxfId="1835" priority="261" operator="lessThan">
      <formula>$C$4</formula>
    </cfRule>
  </conditionalFormatting>
  <conditionalFormatting sqref="AR32">
    <cfRule type="cellIs" dxfId="1834" priority="262" operator="lessThan">
      <formula>$C$4</formula>
    </cfRule>
  </conditionalFormatting>
  <conditionalFormatting sqref="AR33">
    <cfRule type="cellIs" dxfId="1833" priority="263" operator="lessThan">
      <formula>$C$4</formula>
    </cfRule>
  </conditionalFormatting>
  <conditionalFormatting sqref="AR34">
    <cfRule type="cellIs" dxfId="1832" priority="264" operator="lessThan">
      <formula>$C$4</formula>
    </cfRule>
  </conditionalFormatting>
  <conditionalFormatting sqref="AR35">
    <cfRule type="cellIs" dxfId="1831" priority="265" operator="lessThan">
      <formula>$C$4</formula>
    </cfRule>
  </conditionalFormatting>
  <conditionalFormatting sqref="AR36">
    <cfRule type="cellIs" dxfId="1830" priority="266" operator="lessThan">
      <formula>$C$4</formula>
    </cfRule>
  </conditionalFormatting>
  <conditionalFormatting sqref="AR37">
    <cfRule type="cellIs" dxfId="1829" priority="267" operator="lessThan">
      <formula>$C$4</formula>
    </cfRule>
  </conditionalFormatting>
  <conditionalFormatting sqref="AR38">
    <cfRule type="cellIs" dxfId="1828" priority="268" operator="lessThan">
      <formula>$C$4</formula>
    </cfRule>
  </conditionalFormatting>
  <conditionalFormatting sqref="AR39">
    <cfRule type="cellIs" dxfId="1827" priority="269" operator="lessThan">
      <formula>$C$4</formula>
    </cfRule>
  </conditionalFormatting>
  <conditionalFormatting sqref="AR40">
    <cfRule type="cellIs" dxfId="1826" priority="270" operator="lessThan">
      <formula>$C$4</formula>
    </cfRule>
  </conditionalFormatting>
  <conditionalFormatting sqref="AR41">
    <cfRule type="cellIs" dxfId="1825" priority="271" operator="lessThan">
      <formula>$C$4</formula>
    </cfRule>
  </conditionalFormatting>
  <conditionalFormatting sqref="AR42">
    <cfRule type="cellIs" dxfId="1824" priority="272" operator="lessThan">
      <formula>$C$4</formula>
    </cfRule>
  </conditionalFormatting>
  <conditionalFormatting sqref="AR43">
    <cfRule type="cellIs" dxfId="1823" priority="273" operator="lessThan">
      <formula>$C$4</formula>
    </cfRule>
  </conditionalFormatting>
  <conditionalFormatting sqref="AR44">
    <cfRule type="cellIs" dxfId="1822" priority="274" operator="lessThan">
      <formula>$C$4</formula>
    </cfRule>
  </conditionalFormatting>
  <conditionalFormatting sqref="AR45">
    <cfRule type="cellIs" dxfId="1821" priority="275" operator="lessThan">
      <formula>$C$4</formula>
    </cfRule>
  </conditionalFormatting>
  <conditionalFormatting sqref="AR46">
    <cfRule type="cellIs" dxfId="1820" priority="276" operator="lessThan">
      <formula>$C$4</formula>
    </cfRule>
  </conditionalFormatting>
  <conditionalFormatting sqref="AR47">
    <cfRule type="cellIs" dxfId="1819" priority="277" operator="lessThan">
      <formula>$C$4</formula>
    </cfRule>
  </conditionalFormatting>
  <conditionalFormatting sqref="AR48">
    <cfRule type="cellIs" dxfId="1818" priority="278" operator="lessThan">
      <formula>$C$4</formula>
    </cfRule>
  </conditionalFormatting>
  <conditionalFormatting sqref="AR49">
    <cfRule type="cellIs" dxfId="1817" priority="279" operator="lessThan">
      <formula>$C$4</formula>
    </cfRule>
  </conditionalFormatting>
  <conditionalFormatting sqref="AR50">
    <cfRule type="cellIs" dxfId="1816" priority="280" operator="lessThan">
      <formula>$C$4</formula>
    </cfRule>
  </conditionalFormatting>
  <conditionalFormatting sqref="AY11">
    <cfRule type="cellIs" dxfId="1815" priority="281" operator="lessThan">
      <formula>$C$4</formula>
    </cfRule>
  </conditionalFormatting>
  <conditionalFormatting sqref="AY12">
    <cfRule type="cellIs" dxfId="1814" priority="282" operator="lessThan">
      <formula>$C$4</formula>
    </cfRule>
  </conditionalFormatting>
  <conditionalFormatting sqref="AY13">
    <cfRule type="cellIs" dxfId="1813" priority="283" operator="lessThan">
      <formula>$C$4</formula>
    </cfRule>
  </conditionalFormatting>
  <conditionalFormatting sqref="AY14">
    <cfRule type="cellIs" dxfId="1812" priority="284" operator="lessThan">
      <formula>$C$4</formula>
    </cfRule>
  </conditionalFormatting>
  <conditionalFormatting sqref="AY15">
    <cfRule type="cellIs" dxfId="1811" priority="285" operator="lessThan">
      <formula>$C$4</formula>
    </cfRule>
  </conditionalFormatting>
  <conditionalFormatting sqref="AY16">
    <cfRule type="cellIs" dxfId="1810" priority="286" operator="lessThan">
      <formula>$C$4</formula>
    </cfRule>
  </conditionalFormatting>
  <conditionalFormatting sqref="AY17">
    <cfRule type="cellIs" dxfId="1809" priority="287" operator="lessThan">
      <formula>$C$4</formula>
    </cfRule>
  </conditionalFormatting>
  <conditionalFormatting sqref="AY18">
    <cfRule type="cellIs" dxfId="1808" priority="288" operator="lessThan">
      <formula>$C$4</formula>
    </cfRule>
  </conditionalFormatting>
  <conditionalFormatting sqref="AY19">
    <cfRule type="cellIs" dxfId="1807" priority="289" operator="lessThan">
      <formula>$C$4</formula>
    </cfRule>
  </conditionalFormatting>
  <conditionalFormatting sqref="AY20">
    <cfRule type="cellIs" dxfId="1806" priority="290" operator="lessThan">
      <formula>$C$4</formula>
    </cfRule>
  </conditionalFormatting>
  <conditionalFormatting sqref="AY21">
    <cfRule type="cellIs" dxfId="1805" priority="291" operator="lessThan">
      <formula>$C$4</formula>
    </cfRule>
  </conditionalFormatting>
  <conditionalFormatting sqref="AY22">
    <cfRule type="cellIs" dxfId="1804" priority="292" operator="lessThan">
      <formula>$C$4</formula>
    </cfRule>
  </conditionalFormatting>
  <conditionalFormatting sqref="AY23">
    <cfRule type="cellIs" dxfId="1803" priority="293" operator="lessThan">
      <formula>$C$4</formula>
    </cfRule>
  </conditionalFormatting>
  <conditionalFormatting sqref="AY24">
    <cfRule type="cellIs" dxfId="1802" priority="294" operator="lessThan">
      <formula>$C$4</formula>
    </cfRule>
  </conditionalFormatting>
  <conditionalFormatting sqref="AY25">
    <cfRule type="cellIs" dxfId="1801" priority="295" operator="lessThan">
      <formula>$C$4</formula>
    </cfRule>
  </conditionalFormatting>
  <conditionalFormatting sqref="AY26">
    <cfRule type="cellIs" dxfId="1800" priority="296" operator="lessThan">
      <formula>$C$4</formula>
    </cfRule>
  </conditionalFormatting>
  <conditionalFormatting sqref="AY27">
    <cfRule type="cellIs" dxfId="1799" priority="297" operator="lessThan">
      <formula>$C$4</formula>
    </cfRule>
  </conditionalFormatting>
  <conditionalFormatting sqref="AY28">
    <cfRule type="cellIs" dxfId="1798" priority="298" operator="lessThan">
      <formula>$C$4</formula>
    </cfRule>
  </conditionalFormatting>
  <conditionalFormatting sqref="AY29">
    <cfRule type="cellIs" dxfId="1797" priority="299" operator="lessThan">
      <formula>$C$4</formula>
    </cfRule>
  </conditionalFormatting>
  <conditionalFormatting sqref="AY30">
    <cfRule type="cellIs" dxfId="1796" priority="300" operator="lessThan">
      <formula>$C$4</formula>
    </cfRule>
  </conditionalFormatting>
  <conditionalFormatting sqref="AY31">
    <cfRule type="cellIs" dxfId="1795" priority="301" operator="lessThan">
      <formula>$C$4</formula>
    </cfRule>
  </conditionalFormatting>
  <conditionalFormatting sqref="AY32">
    <cfRule type="cellIs" dxfId="1794" priority="302" operator="lessThan">
      <formula>$C$4</formula>
    </cfRule>
  </conditionalFormatting>
  <conditionalFormatting sqref="AY33">
    <cfRule type="cellIs" dxfId="1793" priority="303" operator="lessThan">
      <formula>$C$4</formula>
    </cfRule>
  </conditionalFormatting>
  <conditionalFormatting sqref="AY34">
    <cfRule type="cellIs" dxfId="1792" priority="304" operator="lessThan">
      <formula>$C$4</formula>
    </cfRule>
  </conditionalFormatting>
  <conditionalFormatting sqref="AY35">
    <cfRule type="cellIs" dxfId="1791" priority="305" operator="lessThan">
      <formula>$C$4</formula>
    </cfRule>
  </conditionalFormatting>
  <conditionalFormatting sqref="AY36">
    <cfRule type="cellIs" dxfId="1790" priority="306" operator="lessThan">
      <formula>$C$4</formula>
    </cfRule>
  </conditionalFormatting>
  <conditionalFormatting sqref="AY37">
    <cfRule type="cellIs" dxfId="1789" priority="307" operator="lessThan">
      <formula>$C$4</formula>
    </cfRule>
  </conditionalFormatting>
  <conditionalFormatting sqref="AY38">
    <cfRule type="cellIs" dxfId="1788" priority="308" operator="lessThan">
      <formula>$C$4</formula>
    </cfRule>
  </conditionalFormatting>
  <conditionalFormatting sqref="AY39">
    <cfRule type="cellIs" dxfId="1787" priority="309" operator="lessThan">
      <formula>$C$4</formula>
    </cfRule>
  </conditionalFormatting>
  <conditionalFormatting sqref="AY40">
    <cfRule type="cellIs" dxfId="1786" priority="310" operator="lessThan">
      <formula>$C$4</formula>
    </cfRule>
  </conditionalFormatting>
  <conditionalFormatting sqref="AY41">
    <cfRule type="cellIs" dxfId="1785" priority="311" operator="lessThan">
      <formula>$C$4</formula>
    </cfRule>
  </conditionalFormatting>
  <conditionalFormatting sqref="AY42">
    <cfRule type="cellIs" dxfId="1784" priority="312" operator="lessThan">
      <formula>$C$4</formula>
    </cfRule>
  </conditionalFormatting>
  <conditionalFormatting sqref="AY43">
    <cfRule type="cellIs" dxfId="1783" priority="313" operator="lessThan">
      <formula>$C$4</formula>
    </cfRule>
  </conditionalFormatting>
  <conditionalFormatting sqref="AY44">
    <cfRule type="cellIs" dxfId="1782" priority="314" operator="lessThan">
      <formula>$C$4</formula>
    </cfRule>
  </conditionalFormatting>
  <conditionalFormatting sqref="AY45">
    <cfRule type="cellIs" dxfId="1781" priority="315" operator="lessThan">
      <formula>$C$4</formula>
    </cfRule>
  </conditionalFormatting>
  <conditionalFormatting sqref="AY46">
    <cfRule type="cellIs" dxfId="1780" priority="316" operator="lessThan">
      <formula>$C$4</formula>
    </cfRule>
  </conditionalFormatting>
  <conditionalFormatting sqref="AY47">
    <cfRule type="cellIs" dxfId="1779" priority="317" operator="lessThan">
      <formula>$C$4</formula>
    </cfRule>
  </conditionalFormatting>
  <conditionalFormatting sqref="AY48">
    <cfRule type="cellIs" dxfId="1778" priority="318" operator="lessThan">
      <formula>$C$4</formula>
    </cfRule>
  </conditionalFormatting>
  <conditionalFormatting sqref="AY49">
    <cfRule type="cellIs" dxfId="1777" priority="319" operator="lessThan">
      <formula>$C$4</formula>
    </cfRule>
  </conditionalFormatting>
  <conditionalFormatting sqref="AY50">
    <cfRule type="cellIs" dxfId="1776" priority="320" operator="lessThan">
      <formula>$C$4</formula>
    </cfRule>
  </conditionalFormatting>
  <conditionalFormatting sqref="G11">
    <cfRule type="cellIs" dxfId="1775" priority="321" operator="lessThan">
      <formula>$C$4</formula>
    </cfRule>
  </conditionalFormatting>
  <conditionalFormatting sqref="G12">
    <cfRule type="cellIs" dxfId="1774" priority="322" operator="lessThan">
      <formula>$C$4</formula>
    </cfRule>
  </conditionalFormatting>
  <conditionalFormatting sqref="G13">
    <cfRule type="cellIs" dxfId="1773" priority="323" operator="lessThan">
      <formula>$C$4</formula>
    </cfRule>
  </conditionalFormatting>
  <conditionalFormatting sqref="G14">
    <cfRule type="cellIs" dxfId="1772" priority="324" operator="lessThan">
      <formula>$C$4</formula>
    </cfRule>
  </conditionalFormatting>
  <conditionalFormatting sqref="G15">
    <cfRule type="cellIs" dxfId="1771" priority="325" operator="lessThan">
      <formula>$C$4</formula>
    </cfRule>
  </conditionalFormatting>
  <conditionalFormatting sqref="G16">
    <cfRule type="cellIs" dxfId="1770" priority="326" operator="lessThan">
      <formula>$C$4</formula>
    </cfRule>
  </conditionalFormatting>
  <conditionalFormatting sqref="G17">
    <cfRule type="cellIs" dxfId="1769" priority="327" operator="lessThan">
      <formula>$C$4</formula>
    </cfRule>
  </conditionalFormatting>
  <conditionalFormatting sqref="G18">
    <cfRule type="cellIs" dxfId="1768" priority="328" operator="lessThan">
      <formula>$C$4</formula>
    </cfRule>
  </conditionalFormatting>
  <conditionalFormatting sqref="G19">
    <cfRule type="cellIs" dxfId="1767" priority="329" operator="lessThan">
      <formula>$C$4</formula>
    </cfRule>
  </conditionalFormatting>
  <conditionalFormatting sqref="G20">
    <cfRule type="cellIs" dxfId="1766" priority="330" operator="lessThan">
      <formula>$C$4</formula>
    </cfRule>
  </conditionalFormatting>
  <conditionalFormatting sqref="G21">
    <cfRule type="cellIs" dxfId="1765" priority="331" operator="lessThan">
      <formula>$C$4</formula>
    </cfRule>
  </conditionalFormatting>
  <conditionalFormatting sqref="G22">
    <cfRule type="cellIs" dxfId="1764" priority="332" operator="lessThan">
      <formula>$C$4</formula>
    </cfRule>
  </conditionalFormatting>
  <conditionalFormatting sqref="G23">
    <cfRule type="cellIs" dxfId="1763" priority="333" operator="lessThan">
      <formula>$C$4</formula>
    </cfRule>
  </conditionalFormatting>
  <conditionalFormatting sqref="G24">
    <cfRule type="cellIs" dxfId="1762" priority="334" operator="lessThan">
      <formula>$C$4</formula>
    </cfRule>
  </conditionalFormatting>
  <conditionalFormatting sqref="G25">
    <cfRule type="cellIs" dxfId="1761" priority="335" operator="lessThan">
      <formula>$C$4</formula>
    </cfRule>
  </conditionalFormatting>
  <conditionalFormatting sqref="G26">
    <cfRule type="cellIs" dxfId="1760" priority="336" operator="lessThan">
      <formula>$C$4</formula>
    </cfRule>
  </conditionalFormatting>
  <conditionalFormatting sqref="G27">
    <cfRule type="cellIs" dxfId="1759" priority="337" operator="lessThan">
      <formula>$C$4</formula>
    </cfRule>
  </conditionalFormatting>
  <conditionalFormatting sqref="G28">
    <cfRule type="cellIs" dxfId="1758" priority="338" operator="lessThan">
      <formula>$C$4</formula>
    </cfRule>
  </conditionalFormatting>
  <conditionalFormatting sqref="G29">
    <cfRule type="cellIs" dxfId="1757" priority="339" operator="lessThan">
      <formula>$C$4</formula>
    </cfRule>
  </conditionalFormatting>
  <conditionalFormatting sqref="G30">
    <cfRule type="cellIs" dxfId="1756" priority="340" operator="lessThan">
      <formula>$C$4</formula>
    </cfRule>
  </conditionalFormatting>
  <conditionalFormatting sqref="G31">
    <cfRule type="cellIs" dxfId="1755" priority="341" operator="lessThan">
      <formula>$C$4</formula>
    </cfRule>
  </conditionalFormatting>
  <conditionalFormatting sqref="G32">
    <cfRule type="cellIs" dxfId="1754" priority="342" operator="lessThan">
      <formula>$C$4</formula>
    </cfRule>
  </conditionalFormatting>
  <conditionalFormatting sqref="G33">
    <cfRule type="cellIs" dxfId="1753" priority="343" operator="lessThan">
      <formula>$C$4</formula>
    </cfRule>
  </conditionalFormatting>
  <conditionalFormatting sqref="G34">
    <cfRule type="cellIs" dxfId="1752" priority="344" operator="lessThan">
      <formula>$C$4</formula>
    </cfRule>
  </conditionalFormatting>
  <conditionalFormatting sqref="G35">
    <cfRule type="cellIs" dxfId="1751" priority="345" operator="lessThan">
      <formula>$C$4</formula>
    </cfRule>
  </conditionalFormatting>
  <conditionalFormatting sqref="G36">
    <cfRule type="cellIs" dxfId="1750" priority="346" operator="lessThan">
      <formula>$C$4</formula>
    </cfRule>
  </conditionalFormatting>
  <conditionalFormatting sqref="G37">
    <cfRule type="cellIs" dxfId="1749" priority="347" operator="lessThan">
      <formula>$C$4</formula>
    </cfRule>
  </conditionalFormatting>
  <conditionalFormatting sqref="G38">
    <cfRule type="cellIs" dxfId="1748" priority="348" operator="lessThan">
      <formula>$C$4</formula>
    </cfRule>
  </conditionalFormatting>
  <conditionalFormatting sqref="G39">
    <cfRule type="cellIs" dxfId="1747" priority="349" operator="lessThan">
      <formula>$C$4</formula>
    </cfRule>
  </conditionalFormatting>
  <conditionalFormatting sqref="G40">
    <cfRule type="cellIs" dxfId="1746" priority="350" operator="lessThan">
      <formula>$C$4</formula>
    </cfRule>
  </conditionalFormatting>
  <conditionalFormatting sqref="G41">
    <cfRule type="cellIs" dxfId="1745" priority="351" operator="lessThan">
      <formula>$C$4</formula>
    </cfRule>
  </conditionalFormatting>
  <conditionalFormatting sqref="G42">
    <cfRule type="cellIs" dxfId="1744" priority="352" operator="lessThan">
      <formula>$C$4</formula>
    </cfRule>
  </conditionalFormatting>
  <conditionalFormatting sqref="G43">
    <cfRule type="cellIs" dxfId="1743" priority="353" operator="lessThan">
      <formula>$C$4</formula>
    </cfRule>
  </conditionalFormatting>
  <conditionalFormatting sqref="G44">
    <cfRule type="cellIs" dxfId="1742" priority="354" operator="lessThan">
      <formula>$C$4</formula>
    </cfRule>
  </conditionalFormatting>
  <conditionalFormatting sqref="G45">
    <cfRule type="cellIs" dxfId="1741" priority="355" operator="lessThan">
      <formula>$C$4</formula>
    </cfRule>
  </conditionalFormatting>
  <conditionalFormatting sqref="G46">
    <cfRule type="cellIs" dxfId="1740" priority="356" operator="lessThan">
      <formula>$C$4</formula>
    </cfRule>
  </conditionalFormatting>
  <conditionalFormatting sqref="G47">
    <cfRule type="cellIs" dxfId="1739" priority="357" operator="lessThan">
      <formula>$C$4</formula>
    </cfRule>
  </conditionalFormatting>
  <conditionalFormatting sqref="G48">
    <cfRule type="cellIs" dxfId="1738" priority="358" operator="lessThan">
      <formula>$C$4</formula>
    </cfRule>
  </conditionalFormatting>
  <conditionalFormatting sqref="G49">
    <cfRule type="cellIs" dxfId="1737" priority="359" operator="lessThan">
      <formula>$C$4</formula>
    </cfRule>
  </conditionalFormatting>
  <conditionalFormatting sqref="G50">
    <cfRule type="cellIs" dxfId="1736" priority="360" operator="lessThan">
      <formula>$C$4</formula>
    </cfRule>
  </conditionalFormatting>
  <conditionalFormatting sqref="H11">
    <cfRule type="cellIs" dxfId="1735" priority="361" operator="lessThan">
      <formula>$C$4</formula>
    </cfRule>
  </conditionalFormatting>
  <conditionalFormatting sqref="H12">
    <cfRule type="cellIs" dxfId="1734" priority="362" operator="lessThan">
      <formula>$C$4</formula>
    </cfRule>
  </conditionalFormatting>
  <conditionalFormatting sqref="H13">
    <cfRule type="cellIs" dxfId="1733" priority="363" operator="lessThan">
      <formula>$C$4</formula>
    </cfRule>
  </conditionalFormatting>
  <conditionalFormatting sqref="H14">
    <cfRule type="cellIs" dxfId="1732" priority="364" operator="lessThan">
      <formula>$C$4</formula>
    </cfRule>
  </conditionalFormatting>
  <conditionalFormatting sqref="H15">
    <cfRule type="cellIs" dxfId="1731" priority="365" operator="lessThan">
      <formula>$C$4</formula>
    </cfRule>
  </conditionalFormatting>
  <conditionalFormatting sqref="H16">
    <cfRule type="cellIs" dxfId="1730" priority="366" operator="lessThan">
      <formula>$C$4</formula>
    </cfRule>
  </conditionalFormatting>
  <conditionalFormatting sqref="H17">
    <cfRule type="cellIs" dxfId="1729" priority="367" operator="lessThan">
      <formula>$C$4</formula>
    </cfRule>
  </conditionalFormatting>
  <conditionalFormatting sqref="H18">
    <cfRule type="cellIs" dxfId="1728" priority="368" operator="lessThan">
      <formula>$C$4</formula>
    </cfRule>
  </conditionalFormatting>
  <conditionalFormatting sqref="H19">
    <cfRule type="cellIs" dxfId="1727" priority="369" operator="lessThan">
      <formula>$C$4</formula>
    </cfRule>
  </conditionalFormatting>
  <conditionalFormatting sqref="H20">
    <cfRule type="cellIs" dxfId="1726" priority="370" operator="lessThan">
      <formula>$C$4</formula>
    </cfRule>
  </conditionalFormatting>
  <conditionalFormatting sqref="H21">
    <cfRule type="cellIs" dxfId="1725" priority="371" operator="lessThan">
      <formula>$C$4</formula>
    </cfRule>
  </conditionalFormatting>
  <conditionalFormatting sqref="H22">
    <cfRule type="cellIs" dxfId="1724" priority="372" operator="lessThan">
      <formula>$C$4</formula>
    </cfRule>
  </conditionalFormatting>
  <conditionalFormatting sqref="H23">
    <cfRule type="cellIs" dxfId="1723" priority="373" operator="lessThan">
      <formula>$C$4</formula>
    </cfRule>
  </conditionalFormatting>
  <conditionalFormatting sqref="H24">
    <cfRule type="cellIs" dxfId="1722" priority="374" operator="lessThan">
      <formula>$C$4</formula>
    </cfRule>
  </conditionalFormatting>
  <conditionalFormatting sqref="H25">
    <cfRule type="cellIs" dxfId="1721" priority="375" operator="lessThan">
      <formula>$C$4</formula>
    </cfRule>
  </conditionalFormatting>
  <conditionalFormatting sqref="H26">
    <cfRule type="cellIs" dxfId="1720" priority="376" operator="lessThan">
      <formula>$C$4</formula>
    </cfRule>
  </conditionalFormatting>
  <conditionalFormatting sqref="H27">
    <cfRule type="cellIs" dxfId="1719" priority="377" operator="lessThan">
      <formula>$C$4</formula>
    </cfRule>
  </conditionalFormatting>
  <conditionalFormatting sqref="H28">
    <cfRule type="cellIs" dxfId="1718" priority="378" operator="lessThan">
      <formula>$C$4</formula>
    </cfRule>
  </conditionalFormatting>
  <conditionalFormatting sqref="H29">
    <cfRule type="cellIs" dxfId="1717" priority="379" operator="lessThan">
      <formula>$C$4</formula>
    </cfRule>
  </conditionalFormatting>
  <conditionalFormatting sqref="H30">
    <cfRule type="cellIs" dxfId="1716" priority="380" operator="lessThan">
      <formula>$C$4</formula>
    </cfRule>
  </conditionalFormatting>
  <conditionalFormatting sqref="H31">
    <cfRule type="cellIs" dxfId="1715" priority="381" operator="lessThan">
      <formula>$C$4</formula>
    </cfRule>
  </conditionalFormatting>
  <conditionalFormatting sqref="H32">
    <cfRule type="cellIs" dxfId="1714" priority="382" operator="lessThan">
      <formula>$C$4</formula>
    </cfRule>
  </conditionalFormatting>
  <conditionalFormatting sqref="H33">
    <cfRule type="cellIs" dxfId="1713" priority="383" operator="lessThan">
      <formula>$C$4</formula>
    </cfRule>
  </conditionalFormatting>
  <conditionalFormatting sqref="H34">
    <cfRule type="cellIs" dxfId="1712" priority="384" operator="lessThan">
      <formula>$C$4</formula>
    </cfRule>
  </conditionalFormatting>
  <conditionalFormatting sqref="H35">
    <cfRule type="cellIs" dxfId="1711" priority="385" operator="lessThan">
      <formula>$C$4</formula>
    </cfRule>
  </conditionalFormatting>
  <conditionalFormatting sqref="H36">
    <cfRule type="cellIs" dxfId="1710" priority="386" operator="lessThan">
      <formula>$C$4</formula>
    </cfRule>
  </conditionalFormatting>
  <conditionalFormatting sqref="H37">
    <cfRule type="cellIs" dxfId="1709" priority="387" operator="lessThan">
      <formula>$C$4</formula>
    </cfRule>
  </conditionalFormatting>
  <conditionalFormatting sqref="H38">
    <cfRule type="cellIs" dxfId="1708" priority="388" operator="lessThan">
      <formula>$C$4</formula>
    </cfRule>
  </conditionalFormatting>
  <conditionalFormatting sqref="H39">
    <cfRule type="cellIs" dxfId="1707" priority="389" operator="lessThan">
      <formula>$C$4</formula>
    </cfRule>
  </conditionalFormatting>
  <conditionalFormatting sqref="H40">
    <cfRule type="cellIs" dxfId="1706" priority="390" operator="lessThan">
      <formula>$C$4</formula>
    </cfRule>
  </conditionalFormatting>
  <conditionalFormatting sqref="H41">
    <cfRule type="cellIs" dxfId="1705" priority="391" operator="lessThan">
      <formula>$C$4</formula>
    </cfRule>
  </conditionalFormatting>
  <conditionalFormatting sqref="H42">
    <cfRule type="cellIs" dxfId="1704" priority="392" operator="lessThan">
      <formula>$C$4</formula>
    </cfRule>
  </conditionalFormatting>
  <conditionalFormatting sqref="H43">
    <cfRule type="cellIs" dxfId="1703" priority="393" operator="lessThan">
      <formula>$C$4</formula>
    </cfRule>
  </conditionalFormatting>
  <conditionalFormatting sqref="H44">
    <cfRule type="cellIs" dxfId="1702" priority="394" operator="lessThan">
      <formula>$C$4</formula>
    </cfRule>
  </conditionalFormatting>
  <conditionalFormatting sqref="H45">
    <cfRule type="cellIs" dxfId="1701" priority="395" operator="lessThan">
      <formula>$C$4</formula>
    </cfRule>
  </conditionalFormatting>
  <conditionalFormatting sqref="H46">
    <cfRule type="cellIs" dxfId="1700" priority="396" operator="lessThan">
      <formula>$C$4</formula>
    </cfRule>
  </conditionalFormatting>
  <conditionalFormatting sqref="H47">
    <cfRule type="cellIs" dxfId="1699" priority="397" operator="lessThan">
      <formula>$C$4</formula>
    </cfRule>
  </conditionalFormatting>
  <conditionalFormatting sqref="H48">
    <cfRule type="cellIs" dxfId="1698" priority="398" operator="lessThan">
      <formula>$C$4</formula>
    </cfRule>
  </conditionalFormatting>
  <conditionalFormatting sqref="H49">
    <cfRule type="cellIs" dxfId="1697" priority="399" operator="lessThan">
      <formula>$C$4</formula>
    </cfRule>
  </conditionalFormatting>
  <conditionalFormatting sqref="H50">
    <cfRule type="cellIs" dxfId="1696" priority="400" operator="lessThan">
      <formula>$C$4</formula>
    </cfRule>
  </conditionalFormatting>
  <conditionalFormatting sqref="I11">
    <cfRule type="cellIs" dxfId="1695" priority="401" operator="lessThan">
      <formula>$C$4</formula>
    </cfRule>
  </conditionalFormatting>
  <conditionalFormatting sqref="I12">
    <cfRule type="cellIs" dxfId="1694" priority="402" operator="lessThan">
      <formula>$C$4</formula>
    </cfRule>
  </conditionalFormatting>
  <conditionalFormatting sqref="I13">
    <cfRule type="cellIs" dxfId="1693" priority="403" operator="lessThan">
      <formula>$C$4</formula>
    </cfRule>
  </conditionalFormatting>
  <conditionalFormatting sqref="I14">
    <cfRule type="cellIs" dxfId="1692" priority="404" operator="lessThan">
      <formula>$C$4</formula>
    </cfRule>
  </conditionalFormatting>
  <conditionalFormatting sqref="I15">
    <cfRule type="cellIs" dxfId="1691" priority="405" operator="lessThan">
      <formula>$C$4</formula>
    </cfRule>
  </conditionalFormatting>
  <conditionalFormatting sqref="I16">
    <cfRule type="cellIs" dxfId="1690" priority="406" operator="lessThan">
      <formula>$C$4</formula>
    </cfRule>
  </conditionalFormatting>
  <conditionalFormatting sqref="I17">
    <cfRule type="cellIs" dxfId="1689" priority="407" operator="lessThan">
      <formula>$C$4</formula>
    </cfRule>
  </conditionalFormatting>
  <conditionalFormatting sqref="I18">
    <cfRule type="cellIs" dxfId="1688" priority="408" operator="lessThan">
      <formula>$C$4</formula>
    </cfRule>
  </conditionalFormatting>
  <conditionalFormatting sqref="I19">
    <cfRule type="cellIs" dxfId="1687" priority="409" operator="lessThan">
      <formula>$C$4</formula>
    </cfRule>
  </conditionalFormatting>
  <conditionalFormatting sqref="I20">
    <cfRule type="cellIs" dxfId="1686" priority="410" operator="lessThan">
      <formula>$C$4</formula>
    </cfRule>
  </conditionalFormatting>
  <conditionalFormatting sqref="I21">
    <cfRule type="cellIs" dxfId="1685" priority="411" operator="lessThan">
      <formula>$C$4</formula>
    </cfRule>
  </conditionalFormatting>
  <conditionalFormatting sqref="I22">
    <cfRule type="cellIs" dxfId="1684" priority="412" operator="lessThan">
      <formula>$C$4</formula>
    </cfRule>
  </conditionalFormatting>
  <conditionalFormatting sqref="I23">
    <cfRule type="cellIs" dxfId="1683" priority="413" operator="lessThan">
      <formula>$C$4</formula>
    </cfRule>
  </conditionalFormatting>
  <conditionalFormatting sqref="I24">
    <cfRule type="cellIs" dxfId="1682" priority="414" operator="lessThan">
      <formula>$C$4</formula>
    </cfRule>
  </conditionalFormatting>
  <conditionalFormatting sqref="I25">
    <cfRule type="cellIs" dxfId="1681" priority="415" operator="lessThan">
      <formula>$C$4</formula>
    </cfRule>
  </conditionalFormatting>
  <conditionalFormatting sqref="I26">
    <cfRule type="cellIs" dxfId="1680" priority="416" operator="lessThan">
      <formula>$C$4</formula>
    </cfRule>
  </conditionalFormatting>
  <conditionalFormatting sqref="I27">
    <cfRule type="cellIs" dxfId="1679" priority="417" operator="lessThan">
      <formula>$C$4</formula>
    </cfRule>
  </conditionalFormatting>
  <conditionalFormatting sqref="I28">
    <cfRule type="cellIs" dxfId="1678" priority="418" operator="lessThan">
      <formula>$C$4</formula>
    </cfRule>
  </conditionalFormatting>
  <conditionalFormatting sqref="I29">
    <cfRule type="cellIs" dxfId="1677" priority="419" operator="lessThan">
      <formula>$C$4</formula>
    </cfRule>
  </conditionalFormatting>
  <conditionalFormatting sqref="I30">
    <cfRule type="cellIs" dxfId="1676" priority="420" operator="lessThan">
      <formula>$C$4</formula>
    </cfRule>
  </conditionalFormatting>
  <conditionalFormatting sqref="I31">
    <cfRule type="cellIs" dxfId="1675" priority="421" operator="lessThan">
      <formula>$C$4</formula>
    </cfRule>
  </conditionalFormatting>
  <conditionalFormatting sqref="I32">
    <cfRule type="cellIs" dxfId="1674" priority="422" operator="lessThan">
      <formula>$C$4</formula>
    </cfRule>
  </conditionalFormatting>
  <conditionalFormatting sqref="I33">
    <cfRule type="cellIs" dxfId="1673" priority="423" operator="lessThan">
      <formula>$C$4</formula>
    </cfRule>
  </conditionalFormatting>
  <conditionalFormatting sqref="I34">
    <cfRule type="cellIs" dxfId="1672" priority="424" operator="lessThan">
      <formula>$C$4</formula>
    </cfRule>
  </conditionalFormatting>
  <conditionalFormatting sqref="I35">
    <cfRule type="cellIs" dxfId="1671" priority="425" operator="lessThan">
      <formula>$C$4</formula>
    </cfRule>
  </conditionalFormatting>
  <conditionalFormatting sqref="I36">
    <cfRule type="cellIs" dxfId="1670" priority="426" operator="lessThan">
      <formula>$C$4</formula>
    </cfRule>
  </conditionalFormatting>
  <conditionalFormatting sqref="I37">
    <cfRule type="cellIs" dxfId="1669" priority="427" operator="lessThan">
      <formula>$C$4</formula>
    </cfRule>
  </conditionalFormatting>
  <conditionalFormatting sqref="I38">
    <cfRule type="cellIs" dxfId="1668" priority="428" operator="lessThan">
      <formula>$C$4</formula>
    </cfRule>
  </conditionalFormatting>
  <conditionalFormatting sqref="I39">
    <cfRule type="cellIs" dxfId="1667" priority="429" operator="lessThan">
      <formula>$C$4</formula>
    </cfRule>
  </conditionalFormatting>
  <conditionalFormatting sqref="I40">
    <cfRule type="cellIs" dxfId="1666" priority="430" operator="lessThan">
      <formula>$C$4</formula>
    </cfRule>
  </conditionalFormatting>
  <conditionalFormatting sqref="I41">
    <cfRule type="cellIs" dxfId="1665" priority="431" operator="lessThan">
      <formula>$C$4</formula>
    </cfRule>
  </conditionalFormatting>
  <conditionalFormatting sqref="I42">
    <cfRule type="cellIs" dxfId="1664" priority="432" operator="lessThan">
      <formula>$C$4</formula>
    </cfRule>
  </conditionalFormatting>
  <conditionalFormatting sqref="I43">
    <cfRule type="cellIs" dxfId="1663" priority="433" operator="lessThan">
      <formula>$C$4</formula>
    </cfRule>
  </conditionalFormatting>
  <conditionalFormatting sqref="I44">
    <cfRule type="cellIs" dxfId="1662" priority="434" operator="lessThan">
      <formula>$C$4</formula>
    </cfRule>
  </conditionalFormatting>
  <conditionalFormatting sqref="I45">
    <cfRule type="cellIs" dxfId="1661" priority="435" operator="lessThan">
      <formula>$C$4</formula>
    </cfRule>
  </conditionalFormatting>
  <conditionalFormatting sqref="I46">
    <cfRule type="cellIs" dxfId="1660" priority="436" operator="lessThan">
      <formula>$C$4</formula>
    </cfRule>
  </conditionalFormatting>
  <conditionalFormatting sqref="I47">
    <cfRule type="cellIs" dxfId="1659" priority="437" operator="lessThan">
      <formula>$C$4</formula>
    </cfRule>
  </conditionalFormatting>
  <conditionalFormatting sqref="I48">
    <cfRule type="cellIs" dxfId="1658" priority="438" operator="lessThan">
      <formula>$C$4</formula>
    </cfRule>
  </conditionalFormatting>
  <conditionalFormatting sqref="I49">
    <cfRule type="cellIs" dxfId="1657" priority="439" operator="lessThan">
      <formula>$C$4</formula>
    </cfRule>
  </conditionalFormatting>
  <conditionalFormatting sqref="I50">
    <cfRule type="cellIs" dxfId="1656" priority="440" operator="lessThan">
      <formula>$C$4</formula>
    </cfRule>
  </conditionalFormatting>
  <conditionalFormatting sqref="I52">
    <cfRule type="cellIs" dxfId="1655" priority="441" operator="lessThan">
      <formula>$C$4</formula>
    </cfRule>
  </conditionalFormatting>
  <conditionalFormatting sqref="J11">
    <cfRule type="cellIs" dxfId="1654" priority="442" operator="lessThan">
      <formula>$C$4</formula>
    </cfRule>
  </conditionalFormatting>
  <conditionalFormatting sqref="J12">
    <cfRule type="cellIs" dxfId="1653" priority="443" operator="lessThan">
      <formula>$C$4</formula>
    </cfRule>
  </conditionalFormatting>
  <conditionalFormatting sqref="J13">
    <cfRule type="cellIs" dxfId="1652" priority="444" operator="lessThan">
      <formula>$C$4</formula>
    </cfRule>
  </conditionalFormatting>
  <conditionalFormatting sqref="J14">
    <cfRule type="cellIs" dxfId="1651" priority="445" operator="lessThan">
      <formula>$C$4</formula>
    </cfRule>
  </conditionalFormatting>
  <conditionalFormatting sqref="J15">
    <cfRule type="cellIs" dxfId="1650" priority="446" operator="lessThan">
      <formula>$C$4</formula>
    </cfRule>
  </conditionalFormatting>
  <conditionalFormatting sqref="J16">
    <cfRule type="cellIs" dxfId="1649" priority="447" operator="lessThan">
      <formula>$C$4</formula>
    </cfRule>
  </conditionalFormatting>
  <conditionalFormatting sqref="J17">
    <cfRule type="cellIs" dxfId="1648" priority="448" operator="lessThan">
      <formula>$C$4</formula>
    </cfRule>
  </conditionalFormatting>
  <conditionalFormatting sqref="J18">
    <cfRule type="cellIs" dxfId="1647" priority="449" operator="lessThan">
      <formula>$C$4</formula>
    </cfRule>
  </conditionalFormatting>
  <conditionalFormatting sqref="J19">
    <cfRule type="cellIs" dxfId="1646" priority="450" operator="lessThan">
      <formula>$C$4</formula>
    </cfRule>
  </conditionalFormatting>
  <conditionalFormatting sqref="J20">
    <cfRule type="cellIs" dxfId="1645" priority="451" operator="lessThan">
      <formula>$C$4</formula>
    </cfRule>
  </conditionalFormatting>
  <conditionalFormatting sqref="J21">
    <cfRule type="cellIs" dxfId="1644" priority="452" operator="lessThan">
      <formula>$C$4</formula>
    </cfRule>
  </conditionalFormatting>
  <conditionalFormatting sqref="J22">
    <cfRule type="cellIs" dxfId="1643" priority="453" operator="lessThan">
      <formula>$C$4</formula>
    </cfRule>
  </conditionalFormatting>
  <conditionalFormatting sqref="J23">
    <cfRule type="cellIs" dxfId="1642" priority="454" operator="lessThan">
      <formula>$C$4</formula>
    </cfRule>
  </conditionalFormatting>
  <conditionalFormatting sqref="J24">
    <cfRule type="cellIs" dxfId="1641" priority="455" operator="lessThan">
      <formula>$C$4</formula>
    </cfRule>
  </conditionalFormatting>
  <conditionalFormatting sqref="J25">
    <cfRule type="cellIs" dxfId="1640" priority="456" operator="lessThan">
      <formula>$C$4</formula>
    </cfRule>
  </conditionalFormatting>
  <conditionalFormatting sqref="J26">
    <cfRule type="cellIs" dxfId="1639" priority="457" operator="lessThan">
      <formula>$C$4</formula>
    </cfRule>
  </conditionalFormatting>
  <conditionalFormatting sqref="J27">
    <cfRule type="cellIs" dxfId="1638" priority="458" operator="lessThan">
      <formula>$C$4</formula>
    </cfRule>
  </conditionalFormatting>
  <conditionalFormatting sqref="J28">
    <cfRule type="cellIs" dxfId="1637" priority="459" operator="lessThan">
      <formula>$C$4</formula>
    </cfRule>
  </conditionalFormatting>
  <conditionalFormatting sqref="J29">
    <cfRule type="cellIs" dxfId="1636" priority="460" operator="lessThan">
      <formula>$C$4</formula>
    </cfRule>
  </conditionalFormatting>
  <conditionalFormatting sqref="J30">
    <cfRule type="cellIs" dxfId="1635" priority="461" operator="lessThan">
      <formula>$C$4</formula>
    </cfRule>
  </conditionalFormatting>
  <conditionalFormatting sqref="J31">
    <cfRule type="cellIs" dxfId="1634" priority="462" operator="lessThan">
      <formula>$C$4</formula>
    </cfRule>
  </conditionalFormatting>
  <conditionalFormatting sqref="J32">
    <cfRule type="cellIs" dxfId="1633" priority="463" operator="lessThan">
      <formula>$C$4</formula>
    </cfRule>
  </conditionalFormatting>
  <conditionalFormatting sqref="J33">
    <cfRule type="cellIs" dxfId="1632" priority="464" operator="lessThan">
      <formula>$C$4</formula>
    </cfRule>
  </conditionalFormatting>
  <conditionalFormatting sqref="J34">
    <cfRule type="cellIs" dxfId="1631" priority="465" operator="lessThan">
      <formula>$C$4</formula>
    </cfRule>
  </conditionalFormatting>
  <conditionalFormatting sqref="J35">
    <cfRule type="cellIs" dxfId="1630" priority="466" operator="lessThan">
      <formula>$C$4</formula>
    </cfRule>
  </conditionalFormatting>
  <conditionalFormatting sqref="J36">
    <cfRule type="cellIs" dxfId="1629" priority="467" operator="lessThan">
      <formula>$C$4</formula>
    </cfRule>
  </conditionalFormatting>
  <conditionalFormatting sqref="J37">
    <cfRule type="cellIs" dxfId="1628" priority="468" operator="lessThan">
      <formula>$C$4</formula>
    </cfRule>
  </conditionalFormatting>
  <conditionalFormatting sqref="J38">
    <cfRule type="cellIs" dxfId="1627" priority="469" operator="lessThan">
      <formula>$C$4</formula>
    </cfRule>
  </conditionalFormatting>
  <conditionalFormatting sqref="J39">
    <cfRule type="cellIs" dxfId="1626" priority="470" operator="lessThan">
      <formula>$C$4</formula>
    </cfRule>
  </conditionalFormatting>
  <conditionalFormatting sqref="J40">
    <cfRule type="cellIs" dxfId="1625" priority="471" operator="lessThan">
      <formula>$C$4</formula>
    </cfRule>
  </conditionalFormatting>
  <conditionalFormatting sqref="J41">
    <cfRule type="cellIs" dxfId="1624" priority="472" operator="lessThan">
      <formula>$C$4</formula>
    </cfRule>
  </conditionalFormatting>
  <conditionalFormatting sqref="J42">
    <cfRule type="cellIs" dxfId="1623" priority="473" operator="lessThan">
      <formula>$C$4</formula>
    </cfRule>
  </conditionalFormatting>
  <conditionalFormatting sqref="J43">
    <cfRule type="cellIs" dxfId="1622" priority="474" operator="lessThan">
      <formula>$C$4</formula>
    </cfRule>
  </conditionalFormatting>
  <conditionalFormatting sqref="J44">
    <cfRule type="cellIs" dxfId="1621" priority="475" operator="lessThan">
      <formula>$C$4</formula>
    </cfRule>
  </conditionalFormatting>
  <conditionalFormatting sqref="J45">
    <cfRule type="cellIs" dxfId="1620" priority="476" operator="lessThan">
      <formula>$C$4</formula>
    </cfRule>
  </conditionalFormatting>
  <conditionalFormatting sqref="J46">
    <cfRule type="cellIs" dxfId="1619" priority="477" operator="lessThan">
      <formula>$C$4</formula>
    </cfRule>
  </conditionalFormatting>
  <conditionalFormatting sqref="J47">
    <cfRule type="cellIs" dxfId="1618" priority="478" operator="lessThan">
      <formula>$C$4</formula>
    </cfRule>
  </conditionalFormatting>
  <conditionalFormatting sqref="J48">
    <cfRule type="cellIs" dxfId="1617" priority="479" operator="lessThan">
      <formula>$C$4</formula>
    </cfRule>
  </conditionalFormatting>
  <conditionalFormatting sqref="J49">
    <cfRule type="cellIs" dxfId="1616" priority="480" operator="lessThan">
      <formula>$C$4</formula>
    </cfRule>
  </conditionalFormatting>
  <conditionalFormatting sqref="J50">
    <cfRule type="cellIs" dxfId="1615" priority="481" operator="lessThan">
      <formula>$C$4</formula>
    </cfRule>
  </conditionalFormatting>
  <conditionalFormatting sqref="E11">
    <cfRule type="cellIs" dxfId="1614" priority="482" operator="lessThan">
      <formula>$C$4</formula>
    </cfRule>
  </conditionalFormatting>
  <conditionalFormatting sqref="E12">
    <cfRule type="cellIs" dxfId="1613" priority="483" operator="lessThan">
      <formula>$C$4</formula>
    </cfRule>
  </conditionalFormatting>
  <conditionalFormatting sqref="E13">
    <cfRule type="cellIs" dxfId="1612" priority="484" operator="lessThan">
      <formula>$C$4</formula>
    </cfRule>
  </conditionalFormatting>
  <conditionalFormatting sqref="E14">
    <cfRule type="cellIs" dxfId="1611" priority="485" operator="lessThan">
      <formula>$C$4</formula>
    </cfRule>
  </conditionalFormatting>
  <conditionalFormatting sqref="E15">
    <cfRule type="cellIs" dxfId="1610" priority="486" operator="lessThan">
      <formula>$C$4</formula>
    </cfRule>
  </conditionalFormatting>
  <conditionalFormatting sqref="E16">
    <cfRule type="cellIs" dxfId="1609" priority="487" operator="lessThan">
      <formula>$C$4</formula>
    </cfRule>
  </conditionalFormatting>
  <conditionalFormatting sqref="E17">
    <cfRule type="cellIs" dxfId="1608" priority="488" operator="lessThan">
      <formula>$C$4</formula>
    </cfRule>
  </conditionalFormatting>
  <conditionalFormatting sqref="E18">
    <cfRule type="cellIs" dxfId="1607" priority="489" operator="lessThan">
      <formula>$C$4</formula>
    </cfRule>
  </conditionalFormatting>
  <conditionalFormatting sqref="E19">
    <cfRule type="cellIs" dxfId="1606" priority="490" operator="lessThan">
      <formula>$C$4</formula>
    </cfRule>
  </conditionalFormatting>
  <conditionalFormatting sqref="E20">
    <cfRule type="cellIs" dxfId="1605" priority="491" operator="lessThan">
      <formula>$C$4</formula>
    </cfRule>
  </conditionalFormatting>
  <conditionalFormatting sqref="E21">
    <cfRule type="cellIs" dxfId="1604" priority="492" operator="lessThan">
      <formula>$C$4</formula>
    </cfRule>
  </conditionalFormatting>
  <conditionalFormatting sqref="E22">
    <cfRule type="cellIs" dxfId="1603" priority="493" operator="lessThan">
      <formula>$C$4</formula>
    </cfRule>
  </conditionalFormatting>
  <conditionalFormatting sqref="E23">
    <cfRule type="cellIs" dxfId="1602" priority="494" operator="lessThan">
      <formula>$C$4</formula>
    </cfRule>
  </conditionalFormatting>
  <conditionalFormatting sqref="E24">
    <cfRule type="cellIs" dxfId="1601" priority="495" operator="lessThan">
      <formula>$C$4</formula>
    </cfRule>
  </conditionalFormatting>
  <conditionalFormatting sqref="E25">
    <cfRule type="cellIs" dxfId="1600" priority="496" operator="lessThan">
      <formula>$C$4</formula>
    </cfRule>
  </conditionalFormatting>
  <conditionalFormatting sqref="E26">
    <cfRule type="cellIs" dxfId="1599" priority="497" operator="lessThan">
      <formula>$C$4</formula>
    </cfRule>
  </conditionalFormatting>
  <conditionalFormatting sqref="E27">
    <cfRule type="cellIs" dxfId="1598" priority="498" operator="lessThan">
      <formula>$C$4</formula>
    </cfRule>
  </conditionalFormatting>
  <conditionalFormatting sqref="E28">
    <cfRule type="cellIs" dxfId="1597" priority="499" operator="lessThan">
      <formula>$C$4</formula>
    </cfRule>
  </conditionalFormatting>
  <conditionalFormatting sqref="E29">
    <cfRule type="cellIs" dxfId="1596" priority="500" operator="lessThan">
      <formula>$C$4</formula>
    </cfRule>
  </conditionalFormatting>
  <conditionalFormatting sqref="E30">
    <cfRule type="cellIs" dxfId="1595" priority="501" operator="lessThan">
      <formula>$C$4</formula>
    </cfRule>
  </conditionalFormatting>
  <conditionalFormatting sqref="E31">
    <cfRule type="cellIs" dxfId="1594" priority="502" operator="lessThan">
      <formula>$C$4</formula>
    </cfRule>
  </conditionalFormatting>
  <conditionalFormatting sqref="E32">
    <cfRule type="cellIs" dxfId="1593" priority="503" operator="lessThan">
      <formula>$C$4</formula>
    </cfRule>
  </conditionalFormatting>
  <conditionalFormatting sqref="E33">
    <cfRule type="cellIs" dxfId="1592" priority="504" operator="lessThan">
      <formula>$C$4</formula>
    </cfRule>
  </conditionalFormatting>
  <conditionalFormatting sqref="E34">
    <cfRule type="cellIs" dxfId="1591" priority="505" operator="lessThan">
      <formula>$C$4</formula>
    </cfRule>
  </conditionalFormatting>
  <conditionalFormatting sqref="E35">
    <cfRule type="cellIs" dxfId="1590" priority="506" operator="lessThan">
      <formula>$C$4</formula>
    </cfRule>
  </conditionalFormatting>
  <conditionalFormatting sqref="E36">
    <cfRule type="cellIs" dxfId="1589" priority="507" operator="lessThan">
      <formula>$C$4</formula>
    </cfRule>
  </conditionalFormatting>
  <conditionalFormatting sqref="E37">
    <cfRule type="cellIs" dxfId="1588" priority="508" operator="lessThan">
      <formula>$C$4</formula>
    </cfRule>
  </conditionalFormatting>
  <conditionalFormatting sqref="E38">
    <cfRule type="cellIs" dxfId="1587" priority="509" operator="lessThan">
      <formula>$C$4</formula>
    </cfRule>
  </conditionalFormatting>
  <conditionalFormatting sqref="E39">
    <cfRule type="cellIs" dxfId="1586" priority="510" operator="lessThan">
      <formula>$C$4</formula>
    </cfRule>
  </conditionalFormatting>
  <conditionalFormatting sqref="E40">
    <cfRule type="cellIs" dxfId="1585" priority="511" operator="lessThan">
      <formula>$C$4</formula>
    </cfRule>
  </conditionalFormatting>
  <conditionalFormatting sqref="E41">
    <cfRule type="cellIs" dxfId="1584" priority="512" operator="lessThan">
      <formula>$C$4</formula>
    </cfRule>
  </conditionalFormatting>
  <conditionalFormatting sqref="E42">
    <cfRule type="cellIs" dxfId="1583" priority="513" operator="lessThan">
      <formula>$C$4</formula>
    </cfRule>
  </conditionalFormatting>
  <conditionalFormatting sqref="E43">
    <cfRule type="cellIs" dxfId="1582" priority="514" operator="lessThan">
      <formula>$C$4</formula>
    </cfRule>
  </conditionalFormatting>
  <conditionalFormatting sqref="E44">
    <cfRule type="cellIs" dxfId="1581" priority="515" operator="lessThan">
      <formula>$C$4</formula>
    </cfRule>
  </conditionalFormatting>
  <conditionalFormatting sqref="E45">
    <cfRule type="cellIs" dxfId="1580" priority="516" operator="lessThan">
      <formula>$C$4</formula>
    </cfRule>
  </conditionalFormatting>
  <conditionalFormatting sqref="E46">
    <cfRule type="cellIs" dxfId="1579" priority="517" operator="lessThan">
      <formula>$C$4</formula>
    </cfRule>
  </conditionalFormatting>
  <conditionalFormatting sqref="E47">
    <cfRule type="cellIs" dxfId="1578" priority="518" operator="lessThan">
      <formula>$C$4</formula>
    </cfRule>
  </conditionalFormatting>
  <conditionalFormatting sqref="E48">
    <cfRule type="cellIs" dxfId="1577" priority="519" operator="lessThan">
      <formula>$C$4</formula>
    </cfRule>
  </conditionalFormatting>
  <conditionalFormatting sqref="E49">
    <cfRule type="cellIs" dxfId="1576" priority="520" operator="lessThan">
      <formula>$C$4</formula>
    </cfRule>
  </conditionalFormatting>
  <conditionalFormatting sqref="E50">
    <cfRule type="cellIs" dxfId="1575" priority="521" operator="lessThan">
      <formula>$C$4</formula>
    </cfRule>
  </conditionalFormatting>
  <conditionalFormatting sqref="I53">
    <cfRule type="cellIs" dxfId="1574" priority="522" operator="lessThan">
      <formula>$C$4</formula>
    </cfRule>
  </conditionalFormatting>
  <conditionalFormatting sqref="I54">
    <cfRule type="cellIs" dxfId="1573" priority="523" operator="lessThan">
      <formula>$C$4</formula>
    </cfRule>
  </conditionalFormatting>
  <conditionalFormatting sqref="I55">
    <cfRule type="cellIs" dxfId="1572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120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209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7907</v>
      </c>
      <c r="C11" s="14" t="s">
        <v>210</v>
      </c>
      <c r="D11" s="13"/>
      <c r="E11" s="14">
        <f t="shared" ref="E11:E50" si="0">H11</f>
        <v>85</v>
      </c>
      <c r="F11" s="13"/>
      <c r="G11" s="24">
        <f t="shared" ref="G11:G50" si="1">IF(OR(COUNTBLANK(AL11:AL11)=1,COUNTBLANK(AR11:AR11)=1,COUNTBLANK(O11:O11)=1),"",ROUND(((2*AL11)+AR11+O11)/4,0))</f>
        <v>87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85</v>
      </c>
      <c r="I11" s="24">
        <f t="shared" ref="I11:I50" si="3">IF(AND(COUNTBLANK(AT11:AX11)=5,COUNTBLANK(AM11:AQ11)=5),"",IF(COUNTBLANK(AL11:AL11)=1,ROUND((AR11+(AY11*2))/3,0),ROUND(AY11,0)))</f>
        <v>82</v>
      </c>
      <c r="J11" s="24">
        <f t="shared" ref="J11:J50" si="4">IF(OR(AND(COUNTBLANK(P11:P11)=1,OR($K$2&lt;&gt;12,UPPER($L$2)&lt;&gt;"GENAP")),COUNTBLANK(AT11:AX11)=5),"",IF(COUNTBLANK(AL11:AL11)=1,ROUND((AR11+(AY11*2))/3,0),ROUND(AY11,0)))</f>
        <v>82</v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>
        <v>94</v>
      </c>
      <c r="P11" s="1">
        <v>80</v>
      </c>
      <c r="Q11" s="13"/>
      <c r="R11" s="3">
        <v>83</v>
      </c>
      <c r="S11" s="1"/>
      <c r="T11" s="39">
        <f t="shared" ref="T11:T50" si="7">IF(ISNUMBER(R11)=FALSE(),"",IF(OR(R11&gt;=$C$4,ISNUMBER(S11)=FALSE(),R11&gt;S11),R11,IF(S11&gt;=$C$4,$C$4,S11)))</f>
        <v>83</v>
      </c>
      <c r="U11" s="1">
        <v>85</v>
      </c>
      <c r="V11" s="1"/>
      <c r="W11" s="39">
        <f t="shared" ref="W11:W50" si="8">IF(ISNUMBER(U11)=FALSE(),"",IF(OR(U11&gt;=$C$4,ISNUMBER(V11)=FALSE(),U11&gt;V11),U11,IF(V11&gt;=$C$4,$C$4,V11)))</f>
        <v>85</v>
      </c>
      <c r="X11" s="1">
        <v>78</v>
      </c>
      <c r="Y11" s="1"/>
      <c r="Z11" s="39">
        <f t="shared" ref="Z11:Z50" si="9">IF(ISNUMBER(X11)=FALSE(),"",IF(OR(X11&gt;=$C$4,ISNUMBER(Y11)=FALSE(),X11&gt;Y11),X11,IF(Y11&gt;=$C$4,$C$4,Y11)))</f>
        <v>78</v>
      </c>
      <c r="AA11" s="1">
        <v>85</v>
      </c>
      <c r="AB11" s="1"/>
      <c r="AC11" s="39">
        <f t="shared" ref="AC11:AC50" si="10">IF(ISNUMBER(AA11)=FALSE(),"",IF(OR(AA11&gt;=$C$4,ISNUMBER(AB11)=FALSE(),AA11&gt;AB11),AA11,IF(AB11&gt;=$C$4,$C$4,AB11)))</f>
        <v>85</v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83</v>
      </c>
      <c r="AH11" s="14">
        <f t="shared" ref="AH11:AH50" si="13">IF(COUNTA(W11:W11)=1,W11)</f>
        <v>85</v>
      </c>
      <c r="AI11" s="14">
        <f t="shared" ref="AI11:AI50" si="14">IF(COUNTA(Z11:Z11)=1,Z11)</f>
        <v>78</v>
      </c>
      <c r="AJ11" s="14">
        <f t="shared" ref="AJ11:AJ50" si="15">IF(COUNTA(AC11:AC11)=1,AC11)</f>
        <v>85</v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82.75</v>
      </c>
      <c r="AM11" s="6">
        <v>85</v>
      </c>
      <c r="AN11" s="2">
        <v>90</v>
      </c>
      <c r="AO11" s="2"/>
      <c r="AP11" s="2"/>
      <c r="AQ11" s="2"/>
      <c r="AR11" s="49">
        <f t="shared" ref="AR11:AR50" si="18">IF(COUNTBLANK(AM11:AQ11)=5,"",AVERAGE(AM11:AQ11))</f>
        <v>87.5</v>
      </c>
      <c r="AS11" s="13"/>
      <c r="AT11" s="6">
        <v>80</v>
      </c>
      <c r="AU11" s="2">
        <v>85</v>
      </c>
      <c r="AV11" s="2">
        <v>80</v>
      </c>
      <c r="AW11" s="2"/>
      <c r="AX11" s="2"/>
      <c r="AY11" s="51">
        <f t="shared" ref="AY11:AY50" si="19">IF(COUNTBLANK(AT11:AX11)=5,"",AVERAGE(AT11:AX11))</f>
        <v>81.666666666666671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7921</v>
      </c>
      <c r="C12" s="14" t="s">
        <v>211</v>
      </c>
      <c r="D12" s="13"/>
      <c r="E12" s="14">
        <f t="shared" si="0"/>
        <v>84</v>
      </c>
      <c r="F12" s="13"/>
      <c r="G12" s="24">
        <f t="shared" si="1"/>
        <v>83</v>
      </c>
      <c r="H12" s="24">
        <f t="shared" si="2"/>
        <v>84</v>
      </c>
      <c r="I12" s="24">
        <f t="shared" si="3"/>
        <v>89</v>
      </c>
      <c r="J12" s="24">
        <f t="shared" si="4"/>
        <v>89</v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>
        <v>80</v>
      </c>
      <c r="P12" s="2">
        <v>87</v>
      </c>
      <c r="Q12" s="13"/>
      <c r="R12" s="3">
        <v>80</v>
      </c>
      <c r="S12" s="1"/>
      <c r="T12" s="39">
        <f t="shared" si="7"/>
        <v>80</v>
      </c>
      <c r="U12" s="1">
        <v>85</v>
      </c>
      <c r="V12" s="1"/>
      <c r="W12" s="39">
        <f t="shared" si="8"/>
        <v>85</v>
      </c>
      <c r="X12" s="1">
        <v>78</v>
      </c>
      <c r="Y12" s="1"/>
      <c r="Z12" s="39">
        <f t="shared" si="9"/>
        <v>78</v>
      </c>
      <c r="AA12" s="1">
        <v>87</v>
      </c>
      <c r="AB12" s="1"/>
      <c r="AC12" s="39">
        <f t="shared" si="10"/>
        <v>87</v>
      </c>
      <c r="AD12" s="1"/>
      <c r="AE12" s="1"/>
      <c r="AF12" s="39" t="str">
        <f t="shared" si="11"/>
        <v/>
      </c>
      <c r="AG12" s="14">
        <f t="shared" si="12"/>
        <v>80</v>
      </c>
      <c r="AH12" s="14">
        <f t="shared" si="13"/>
        <v>85</v>
      </c>
      <c r="AI12" s="14">
        <f t="shared" si="14"/>
        <v>78</v>
      </c>
      <c r="AJ12" s="14">
        <f t="shared" si="15"/>
        <v>87</v>
      </c>
      <c r="AK12" s="14" t="str">
        <f t="shared" si="16"/>
        <v/>
      </c>
      <c r="AL12" s="35">
        <f t="shared" si="17"/>
        <v>82.5</v>
      </c>
      <c r="AM12" s="6">
        <v>85</v>
      </c>
      <c r="AN12" s="2">
        <v>90</v>
      </c>
      <c r="AO12" s="2"/>
      <c r="AP12" s="2"/>
      <c r="AQ12" s="2"/>
      <c r="AR12" s="49">
        <f t="shared" si="18"/>
        <v>87.5</v>
      </c>
      <c r="AS12" s="13"/>
      <c r="AT12" s="6">
        <v>90</v>
      </c>
      <c r="AU12" s="2">
        <v>88</v>
      </c>
      <c r="AV12" s="2">
        <v>90</v>
      </c>
      <c r="AW12" s="2"/>
      <c r="AX12" s="2"/>
      <c r="AY12" s="51">
        <f t="shared" si="19"/>
        <v>89.333333333333329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7935</v>
      </c>
      <c r="C13" s="14" t="s">
        <v>212</v>
      </c>
      <c r="D13" s="13"/>
      <c r="E13" s="14">
        <f t="shared" si="0"/>
        <v>84</v>
      </c>
      <c r="F13" s="13"/>
      <c r="G13" s="24">
        <f t="shared" si="1"/>
        <v>85</v>
      </c>
      <c r="H13" s="24">
        <f t="shared" si="2"/>
        <v>84</v>
      </c>
      <c r="I13" s="24">
        <f t="shared" si="3"/>
        <v>89</v>
      </c>
      <c r="J13" s="24">
        <f t="shared" si="4"/>
        <v>89</v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>
        <v>85</v>
      </c>
      <c r="P13" s="2">
        <v>77</v>
      </c>
      <c r="Q13" s="13"/>
      <c r="R13" s="3">
        <v>80</v>
      </c>
      <c r="S13" s="1"/>
      <c r="T13" s="39">
        <f t="shared" si="7"/>
        <v>80</v>
      </c>
      <c r="U13" s="1">
        <v>80</v>
      </c>
      <c r="V13" s="1"/>
      <c r="W13" s="39">
        <f t="shared" si="8"/>
        <v>80</v>
      </c>
      <c r="X13" s="1">
        <v>86</v>
      </c>
      <c r="Y13" s="1"/>
      <c r="Z13" s="39">
        <f t="shared" si="9"/>
        <v>86</v>
      </c>
      <c r="AA13" s="1">
        <v>90</v>
      </c>
      <c r="AB13" s="1"/>
      <c r="AC13" s="39">
        <f t="shared" si="10"/>
        <v>90</v>
      </c>
      <c r="AD13" s="1"/>
      <c r="AE13" s="1"/>
      <c r="AF13" s="39" t="str">
        <f t="shared" si="11"/>
        <v/>
      </c>
      <c r="AG13" s="14">
        <f t="shared" si="12"/>
        <v>80</v>
      </c>
      <c r="AH13" s="14">
        <f t="shared" si="13"/>
        <v>80</v>
      </c>
      <c r="AI13" s="14">
        <f t="shared" si="14"/>
        <v>86</v>
      </c>
      <c r="AJ13" s="14">
        <f t="shared" si="15"/>
        <v>90</v>
      </c>
      <c r="AK13" s="14" t="str">
        <f t="shared" si="16"/>
        <v/>
      </c>
      <c r="AL13" s="35">
        <f t="shared" si="17"/>
        <v>84</v>
      </c>
      <c r="AM13" s="6">
        <v>85</v>
      </c>
      <c r="AN13" s="2">
        <v>90</v>
      </c>
      <c r="AO13" s="2"/>
      <c r="AP13" s="2"/>
      <c r="AQ13" s="2"/>
      <c r="AR13" s="49">
        <f t="shared" si="18"/>
        <v>87.5</v>
      </c>
      <c r="AS13" s="13"/>
      <c r="AT13" s="6">
        <v>88</v>
      </c>
      <c r="AU13" s="2">
        <v>88</v>
      </c>
      <c r="AV13" s="2">
        <v>90</v>
      </c>
      <c r="AW13" s="2"/>
      <c r="AX13" s="2"/>
      <c r="AY13" s="51">
        <f t="shared" si="19"/>
        <v>88.666666666666671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7949</v>
      </c>
      <c r="C14" s="14" t="s">
        <v>213</v>
      </c>
      <c r="D14" s="13"/>
      <c r="E14" s="14">
        <f t="shared" si="0"/>
        <v>82</v>
      </c>
      <c r="F14" s="13"/>
      <c r="G14" s="24">
        <f t="shared" si="1"/>
        <v>83</v>
      </c>
      <c r="H14" s="24">
        <f t="shared" si="2"/>
        <v>82</v>
      </c>
      <c r="I14" s="24">
        <f t="shared" si="3"/>
        <v>82</v>
      </c>
      <c r="J14" s="24">
        <f t="shared" si="4"/>
        <v>82</v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>
        <v>81</v>
      </c>
      <c r="P14" s="2">
        <v>76</v>
      </c>
      <c r="Q14" s="13"/>
      <c r="R14" s="3">
        <v>82</v>
      </c>
      <c r="S14" s="1"/>
      <c r="T14" s="39">
        <f t="shared" si="7"/>
        <v>82</v>
      </c>
      <c r="U14" s="1">
        <v>85</v>
      </c>
      <c r="V14" s="1"/>
      <c r="W14" s="39">
        <f t="shared" si="8"/>
        <v>85</v>
      </c>
      <c r="X14" s="1">
        <v>82</v>
      </c>
      <c r="Y14" s="1"/>
      <c r="Z14" s="39">
        <f t="shared" si="9"/>
        <v>82</v>
      </c>
      <c r="AA14" s="1">
        <v>80</v>
      </c>
      <c r="AB14" s="1"/>
      <c r="AC14" s="39">
        <f t="shared" si="10"/>
        <v>80</v>
      </c>
      <c r="AD14" s="1"/>
      <c r="AE14" s="1"/>
      <c r="AF14" s="39" t="str">
        <f t="shared" si="11"/>
        <v/>
      </c>
      <c r="AG14" s="14">
        <f t="shared" si="12"/>
        <v>82</v>
      </c>
      <c r="AH14" s="14">
        <f t="shared" si="13"/>
        <v>85</v>
      </c>
      <c r="AI14" s="14">
        <f t="shared" si="14"/>
        <v>82</v>
      </c>
      <c r="AJ14" s="14">
        <f t="shared" si="15"/>
        <v>80</v>
      </c>
      <c r="AK14" s="14" t="str">
        <f t="shared" si="16"/>
        <v/>
      </c>
      <c r="AL14" s="35">
        <f t="shared" si="17"/>
        <v>82.25</v>
      </c>
      <c r="AM14" s="6">
        <v>85</v>
      </c>
      <c r="AN14" s="2">
        <v>90</v>
      </c>
      <c r="AO14" s="2"/>
      <c r="AP14" s="2"/>
      <c r="AQ14" s="2"/>
      <c r="AR14" s="49">
        <f t="shared" si="18"/>
        <v>87.5</v>
      </c>
      <c r="AS14" s="13"/>
      <c r="AT14" s="6">
        <v>80</v>
      </c>
      <c r="AU14" s="2">
        <v>85</v>
      </c>
      <c r="AV14" s="2">
        <v>80</v>
      </c>
      <c r="AW14" s="2"/>
      <c r="AX14" s="2"/>
      <c r="AY14" s="51">
        <f t="shared" si="19"/>
        <v>81.666666666666671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7963</v>
      </c>
      <c r="C15" s="14" t="s">
        <v>214</v>
      </c>
      <c r="D15" s="13"/>
      <c r="E15" s="14">
        <f t="shared" si="0"/>
        <v>82</v>
      </c>
      <c r="F15" s="13"/>
      <c r="G15" s="24">
        <f t="shared" si="1"/>
        <v>84</v>
      </c>
      <c r="H15" s="24">
        <f t="shared" si="2"/>
        <v>82</v>
      </c>
      <c r="I15" s="24">
        <f t="shared" si="3"/>
        <v>87</v>
      </c>
      <c r="J15" s="24">
        <f t="shared" si="4"/>
        <v>87</v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>
        <v>81</v>
      </c>
      <c r="P15" s="2">
        <v>76</v>
      </c>
      <c r="Q15" s="13"/>
      <c r="R15" s="3">
        <v>80</v>
      </c>
      <c r="S15" s="1"/>
      <c r="T15" s="39">
        <f t="shared" si="7"/>
        <v>80</v>
      </c>
      <c r="U15" s="1">
        <v>85</v>
      </c>
      <c r="V15" s="1"/>
      <c r="W15" s="39">
        <f t="shared" si="8"/>
        <v>85</v>
      </c>
      <c r="X15" s="1">
        <v>88</v>
      </c>
      <c r="Y15" s="1"/>
      <c r="Z15" s="39">
        <f t="shared" si="9"/>
        <v>88</v>
      </c>
      <c r="AA15" s="1">
        <v>80</v>
      </c>
      <c r="AB15" s="1"/>
      <c r="AC15" s="39">
        <f t="shared" si="10"/>
        <v>80</v>
      </c>
      <c r="AD15" s="1"/>
      <c r="AE15" s="1"/>
      <c r="AF15" s="39" t="str">
        <f t="shared" si="11"/>
        <v/>
      </c>
      <c r="AG15" s="14">
        <f t="shared" si="12"/>
        <v>80</v>
      </c>
      <c r="AH15" s="14">
        <f t="shared" si="13"/>
        <v>85</v>
      </c>
      <c r="AI15" s="14">
        <f t="shared" si="14"/>
        <v>88</v>
      </c>
      <c r="AJ15" s="14">
        <f t="shared" si="15"/>
        <v>80</v>
      </c>
      <c r="AK15" s="14" t="str">
        <f t="shared" si="16"/>
        <v/>
      </c>
      <c r="AL15" s="35">
        <f t="shared" si="17"/>
        <v>83.25</v>
      </c>
      <c r="AM15" s="6">
        <v>85</v>
      </c>
      <c r="AN15" s="2">
        <v>90</v>
      </c>
      <c r="AO15" s="2"/>
      <c r="AP15" s="2"/>
      <c r="AQ15" s="2"/>
      <c r="AR15" s="49">
        <f t="shared" si="18"/>
        <v>87.5</v>
      </c>
      <c r="AS15" s="13"/>
      <c r="AT15" s="6">
        <v>95</v>
      </c>
      <c r="AU15" s="2">
        <v>87</v>
      </c>
      <c r="AV15" s="2">
        <v>80</v>
      </c>
      <c r="AW15" s="2"/>
      <c r="AX15" s="2"/>
      <c r="AY15" s="51">
        <f t="shared" si="19"/>
        <v>87.333333333333329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7977</v>
      </c>
      <c r="C16" s="14" t="s">
        <v>215</v>
      </c>
      <c r="D16" s="13"/>
      <c r="E16" s="14">
        <f t="shared" si="0"/>
        <v>85</v>
      </c>
      <c r="F16" s="13"/>
      <c r="G16" s="24">
        <f t="shared" si="1"/>
        <v>86</v>
      </c>
      <c r="H16" s="24">
        <f t="shared" si="2"/>
        <v>85</v>
      </c>
      <c r="I16" s="24">
        <f t="shared" si="3"/>
        <v>89</v>
      </c>
      <c r="J16" s="24">
        <f t="shared" si="4"/>
        <v>89</v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>
        <v>85</v>
      </c>
      <c r="P16" s="2">
        <v>80</v>
      </c>
      <c r="Q16" s="13"/>
      <c r="R16" s="3">
        <v>88</v>
      </c>
      <c r="S16" s="1"/>
      <c r="T16" s="39">
        <f t="shared" si="7"/>
        <v>88</v>
      </c>
      <c r="U16" s="1">
        <v>85</v>
      </c>
      <c r="V16" s="1"/>
      <c r="W16" s="39">
        <f t="shared" si="8"/>
        <v>85</v>
      </c>
      <c r="X16" s="1">
        <v>84</v>
      </c>
      <c r="Y16" s="1"/>
      <c r="Z16" s="39">
        <f t="shared" si="9"/>
        <v>84</v>
      </c>
      <c r="AA16" s="1">
        <v>87</v>
      </c>
      <c r="AB16" s="1"/>
      <c r="AC16" s="39">
        <f t="shared" si="10"/>
        <v>87</v>
      </c>
      <c r="AD16" s="1"/>
      <c r="AE16" s="1"/>
      <c r="AF16" s="39" t="str">
        <f t="shared" si="11"/>
        <v/>
      </c>
      <c r="AG16" s="14">
        <f t="shared" si="12"/>
        <v>88</v>
      </c>
      <c r="AH16" s="14">
        <f t="shared" si="13"/>
        <v>85</v>
      </c>
      <c r="AI16" s="14">
        <f t="shared" si="14"/>
        <v>84</v>
      </c>
      <c r="AJ16" s="14">
        <f t="shared" si="15"/>
        <v>87</v>
      </c>
      <c r="AK16" s="14" t="str">
        <f t="shared" si="16"/>
        <v/>
      </c>
      <c r="AL16" s="35">
        <f t="shared" si="17"/>
        <v>86</v>
      </c>
      <c r="AM16" s="6">
        <v>85</v>
      </c>
      <c r="AN16" s="2">
        <v>92</v>
      </c>
      <c r="AO16" s="2"/>
      <c r="AP16" s="2"/>
      <c r="AQ16" s="2"/>
      <c r="AR16" s="49">
        <f t="shared" si="18"/>
        <v>88.5</v>
      </c>
      <c r="AS16" s="13"/>
      <c r="AT16" s="6">
        <v>91</v>
      </c>
      <c r="AU16" s="2">
        <v>85</v>
      </c>
      <c r="AV16" s="2">
        <v>90</v>
      </c>
      <c r="AW16" s="2"/>
      <c r="AX16" s="2"/>
      <c r="AY16" s="51">
        <f t="shared" si="19"/>
        <v>88.666666666666671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7991</v>
      </c>
      <c r="C17" s="14" t="s">
        <v>216</v>
      </c>
      <c r="D17" s="13"/>
      <c r="E17" s="14">
        <f t="shared" si="0"/>
        <v>86</v>
      </c>
      <c r="F17" s="13"/>
      <c r="G17" s="24">
        <f t="shared" si="1"/>
        <v>87</v>
      </c>
      <c r="H17" s="24">
        <f t="shared" si="2"/>
        <v>86</v>
      </c>
      <c r="I17" s="24">
        <f t="shared" si="3"/>
        <v>85</v>
      </c>
      <c r="J17" s="24">
        <f t="shared" si="4"/>
        <v>85</v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>
        <v>92</v>
      </c>
      <c r="P17" s="2">
        <v>81</v>
      </c>
      <c r="Q17" s="13"/>
      <c r="R17" s="3">
        <v>85</v>
      </c>
      <c r="S17" s="1"/>
      <c r="T17" s="39">
        <f t="shared" si="7"/>
        <v>85</v>
      </c>
      <c r="U17" s="1">
        <v>83</v>
      </c>
      <c r="V17" s="1"/>
      <c r="W17" s="39">
        <f t="shared" si="8"/>
        <v>83</v>
      </c>
      <c r="X17" s="1">
        <v>86</v>
      </c>
      <c r="Y17" s="1"/>
      <c r="Z17" s="39">
        <f t="shared" si="9"/>
        <v>86</v>
      </c>
      <c r="AA17" s="1">
        <v>80</v>
      </c>
      <c r="AB17" s="1"/>
      <c r="AC17" s="39">
        <f t="shared" si="10"/>
        <v>80</v>
      </c>
      <c r="AD17" s="1"/>
      <c r="AE17" s="1"/>
      <c r="AF17" s="39" t="str">
        <f t="shared" si="11"/>
        <v/>
      </c>
      <c r="AG17" s="14">
        <f t="shared" si="12"/>
        <v>85</v>
      </c>
      <c r="AH17" s="14">
        <f t="shared" si="13"/>
        <v>83</v>
      </c>
      <c r="AI17" s="14">
        <f t="shared" si="14"/>
        <v>86</v>
      </c>
      <c r="AJ17" s="14">
        <f t="shared" si="15"/>
        <v>80</v>
      </c>
      <c r="AK17" s="14" t="str">
        <f t="shared" si="16"/>
        <v/>
      </c>
      <c r="AL17" s="35">
        <f t="shared" si="17"/>
        <v>83.5</v>
      </c>
      <c r="AM17" s="6">
        <v>85</v>
      </c>
      <c r="AN17" s="2">
        <v>90</v>
      </c>
      <c r="AO17" s="2"/>
      <c r="AP17" s="2"/>
      <c r="AQ17" s="2"/>
      <c r="AR17" s="49">
        <f t="shared" si="18"/>
        <v>87.5</v>
      </c>
      <c r="AS17" s="13"/>
      <c r="AT17" s="6">
        <v>80</v>
      </c>
      <c r="AU17" s="2">
        <v>85</v>
      </c>
      <c r="AV17" s="2">
        <v>90</v>
      </c>
      <c r="AW17" s="2"/>
      <c r="AX17" s="2"/>
      <c r="AY17" s="51">
        <f t="shared" si="19"/>
        <v>85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8005</v>
      </c>
      <c r="C18" s="14" t="s">
        <v>217</v>
      </c>
      <c r="D18" s="13"/>
      <c r="E18" s="14">
        <f t="shared" si="0"/>
        <v>82</v>
      </c>
      <c r="F18" s="13"/>
      <c r="G18" s="24">
        <f t="shared" si="1"/>
        <v>83</v>
      </c>
      <c r="H18" s="24">
        <f t="shared" si="2"/>
        <v>82</v>
      </c>
      <c r="I18" s="24">
        <f t="shared" si="3"/>
        <v>86</v>
      </c>
      <c r="J18" s="24">
        <f t="shared" si="4"/>
        <v>86</v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>
        <v>78</v>
      </c>
      <c r="P18" s="2">
        <v>78</v>
      </c>
      <c r="Q18" s="13"/>
      <c r="R18" s="3">
        <v>80</v>
      </c>
      <c r="S18" s="1"/>
      <c r="T18" s="39">
        <f t="shared" si="7"/>
        <v>80</v>
      </c>
      <c r="U18" s="1">
        <v>83</v>
      </c>
      <c r="V18" s="1"/>
      <c r="W18" s="39">
        <f t="shared" si="8"/>
        <v>83</v>
      </c>
      <c r="X18" s="1">
        <v>76</v>
      </c>
      <c r="Y18" s="1"/>
      <c r="Z18" s="39">
        <f t="shared" si="9"/>
        <v>76</v>
      </c>
      <c r="AA18" s="1">
        <v>92</v>
      </c>
      <c r="AB18" s="1"/>
      <c r="AC18" s="39">
        <f t="shared" si="10"/>
        <v>92</v>
      </c>
      <c r="AD18" s="1"/>
      <c r="AE18" s="1"/>
      <c r="AF18" s="39" t="str">
        <f t="shared" si="11"/>
        <v/>
      </c>
      <c r="AG18" s="14">
        <f t="shared" si="12"/>
        <v>80</v>
      </c>
      <c r="AH18" s="14">
        <f t="shared" si="13"/>
        <v>83</v>
      </c>
      <c r="AI18" s="14">
        <f t="shared" si="14"/>
        <v>76</v>
      </c>
      <c r="AJ18" s="14">
        <f t="shared" si="15"/>
        <v>92</v>
      </c>
      <c r="AK18" s="14" t="str">
        <f t="shared" si="16"/>
        <v/>
      </c>
      <c r="AL18" s="35">
        <f t="shared" si="17"/>
        <v>82.75</v>
      </c>
      <c r="AM18" s="6">
        <v>85</v>
      </c>
      <c r="AN18" s="2">
        <v>92</v>
      </c>
      <c r="AO18" s="2"/>
      <c r="AP18" s="2"/>
      <c r="AQ18" s="2"/>
      <c r="AR18" s="49">
        <f t="shared" si="18"/>
        <v>88.5</v>
      </c>
      <c r="AS18" s="13"/>
      <c r="AT18" s="6">
        <v>80</v>
      </c>
      <c r="AU18" s="2">
        <v>88</v>
      </c>
      <c r="AV18" s="2">
        <v>90</v>
      </c>
      <c r="AW18" s="2"/>
      <c r="AX18" s="2"/>
      <c r="AY18" s="51">
        <f t="shared" si="19"/>
        <v>86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8019</v>
      </c>
      <c r="C19" s="14" t="s">
        <v>218</v>
      </c>
      <c r="D19" s="13"/>
      <c r="E19" s="14">
        <f t="shared" si="0"/>
        <v>83</v>
      </c>
      <c r="F19" s="13"/>
      <c r="G19" s="24">
        <f t="shared" si="1"/>
        <v>84</v>
      </c>
      <c r="H19" s="24">
        <f t="shared" si="2"/>
        <v>83</v>
      </c>
      <c r="I19" s="24">
        <f t="shared" si="3"/>
        <v>83</v>
      </c>
      <c r="J19" s="24">
        <f t="shared" si="4"/>
        <v>83</v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>
        <v>83</v>
      </c>
      <c r="P19" s="2">
        <v>79</v>
      </c>
      <c r="Q19" s="13"/>
      <c r="R19" s="3">
        <v>82</v>
      </c>
      <c r="S19" s="1"/>
      <c r="T19" s="39">
        <f t="shared" si="7"/>
        <v>82</v>
      </c>
      <c r="U19" s="1">
        <v>87</v>
      </c>
      <c r="V19" s="1"/>
      <c r="W19" s="39">
        <f t="shared" si="8"/>
        <v>87</v>
      </c>
      <c r="X19" s="1">
        <v>76</v>
      </c>
      <c r="Y19" s="1"/>
      <c r="Z19" s="39">
        <f t="shared" si="9"/>
        <v>76</v>
      </c>
      <c r="AA19" s="1">
        <v>80</v>
      </c>
      <c r="AB19" s="1"/>
      <c r="AC19" s="39">
        <f t="shared" si="10"/>
        <v>80</v>
      </c>
      <c r="AD19" s="1"/>
      <c r="AE19" s="1"/>
      <c r="AF19" s="39" t="str">
        <f t="shared" si="11"/>
        <v/>
      </c>
      <c r="AG19" s="14">
        <f t="shared" si="12"/>
        <v>82</v>
      </c>
      <c r="AH19" s="14">
        <f t="shared" si="13"/>
        <v>87</v>
      </c>
      <c r="AI19" s="14">
        <f t="shared" si="14"/>
        <v>76</v>
      </c>
      <c r="AJ19" s="14">
        <f t="shared" si="15"/>
        <v>80</v>
      </c>
      <c r="AK19" s="14" t="str">
        <f t="shared" si="16"/>
        <v/>
      </c>
      <c r="AL19" s="35">
        <f t="shared" si="17"/>
        <v>81.25</v>
      </c>
      <c r="AM19" s="6">
        <v>85</v>
      </c>
      <c r="AN19" s="2">
        <v>92</v>
      </c>
      <c r="AO19" s="2"/>
      <c r="AP19" s="2"/>
      <c r="AQ19" s="2"/>
      <c r="AR19" s="49">
        <f t="shared" si="18"/>
        <v>88.5</v>
      </c>
      <c r="AS19" s="13"/>
      <c r="AT19" s="6">
        <v>80</v>
      </c>
      <c r="AU19" s="2">
        <v>90</v>
      </c>
      <c r="AV19" s="2">
        <v>80</v>
      </c>
      <c r="AW19" s="2"/>
      <c r="AX19" s="2"/>
      <c r="AY19" s="51">
        <f t="shared" si="19"/>
        <v>83.333333333333329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8033</v>
      </c>
      <c r="C20" s="14" t="s">
        <v>219</v>
      </c>
      <c r="D20" s="13"/>
      <c r="E20" s="14">
        <f t="shared" si="0"/>
        <v>81</v>
      </c>
      <c r="F20" s="13"/>
      <c r="G20" s="24">
        <f t="shared" si="1"/>
        <v>82</v>
      </c>
      <c r="H20" s="24">
        <f t="shared" si="2"/>
        <v>81</v>
      </c>
      <c r="I20" s="24">
        <f t="shared" si="3"/>
        <v>82</v>
      </c>
      <c r="J20" s="24">
        <f t="shared" si="4"/>
        <v>82</v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>
        <v>80</v>
      </c>
      <c r="P20" s="2">
        <v>76</v>
      </c>
      <c r="Q20" s="13"/>
      <c r="R20" s="3">
        <v>80</v>
      </c>
      <c r="S20" s="1"/>
      <c r="T20" s="39">
        <f t="shared" si="7"/>
        <v>80</v>
      </c>
      <c r="U20" s="1">
        <v>85</v>
      </c>
      <c r="V20" s="1"/>
      <c r="W20" s="39">
        <f t="shared" si="8"/>
        <v>85</v>
      </c>
      <c r="X20" s="1">
        <v>82</v>
      </c>
      <c r="Y20" s="1"/>
      <c r="Z20" s="39">
        <f t="shared" si="9"/>
        <v>82</v>
      </c>
      <c r="AA20" s="1">
        <v>80</v>
      </c>
      <c r="AB20" s="1"/>
      <c r="AC20" s="39">
        <f t="shared" si="10"/>
        <v>80</v>
      </c>
      <c r="AD20" s="1"/>
      <c r="AE20" s="1"/>
      <c r="AF20" s="39" t="str">
        <f t="shared" si="11"/>
        <v/>
      </c>
      <c r="AG20" s="14">
        <f t="shared" si="12"/>
        <v>80</v>
      </c>
      <c r="AH20" s="14">
        <f t="shared" si="13"/>
        <v>85</v>
      </c>
      <c r="AI20" s="14">
        <f t="shared" si="14"/>
        <v>82</v>
      </c>
      <c r="AJ20" s="14">
        <f t="shared" si="15"/>
        <v>80</v>
      </c>
      <c r="AK20" s="14" t="str">
        <f t="shared" si="16"/>
        <v/>
      </c>
      <c r="AL20" s="35">
        <f t="shared" si="17"/>
        <v>81.75</v>
      </c>
      <c r="AM20" s="6">
        <v>80</v>
      </c>
      <c r="AN20" s="2">
        <v>90</v>
      </c>
      <c r="AO20" s="2"/>
      <c r="AP20" s="2"/>
      <c r="AQ20" s="2"/>
      <c r="AR20" s="49">
        <f t="shared" si="18"/>
        <v>85</v>
      </c>
      <c r="AS20" s="13"/>
      <c r="AT20" s="6">
        <v>80</v>
      </c>
      <c r="AU20" s="2">
        <v>85</v>
      </c>
      <c r="AV20" s="2">
        <v>80</v>
      </c>
      <c r="AW20" s="2"/>
      <c r="AX20" s="2"/>
      <c r="AY20" s="51">
        <f t="shared" si="19"/>
        <v>81.666666666666671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8047</v>
      </c>
      <c r="C21" s="14" t="s">
        <v>220</v>
      </c>
      <c r="D21" s="13"/>
      <c r="E21" s="14">
        <f t="shared" si="0"/>
        <v>82</v>
      </c>
      <c r="F21" s="13"/>
      <c r="G21" s="24">
        <f t="shared" si="1"/>
        <v>84</v>
      </c>
      <c r="H21" s="24">
        <f t="shared" si="2"/>
        <v>82</v>
      </c>
      <c r="I21" s="24">
        <f t="shared" si="3"/>
        <v>83</v>
      </c>
      <c r="J21" s="24">
        <f t="shared" si="4"/>
        <v>83</v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>
        <v>85</v>
      </c>
      <c r="P21" s="2">
        <v>76</v>
      </c>
      <c r="Q21" s="13"/>
      <c r="R21" s="3">
        <v>86</v>
      </c>
      <c r="S21" s="1"/>
      <c r="T21" s="39">
        <f t="shared" si="7"/>
        <v>86</v>
      </c>
      <c r="U21" s="1">
        <v>85</v>
      </c>
      <c r="V21" s="1"/>
      <c r="W21" s="39">
        <f t="shared" si="8"/>
        <v>85</v>
      </c>
      <c r="X21" s="1">
        <v>76</v>
      </c>
      <c r="Y21" s="1"/>
      <c r="Z21" s="39">
        <f t="shared" si="9"/>
        <v>76</v>
      </c>
      <c r="AA21" s="1">
        <v>80</v>
      </c>
      <c r="AB21" s="1"/>
      <c r="AC21" s="39">
        <f t="shared" si="10"/>
        <v>80</v>
      </c>
      <c r="AD21" s="1"/>
      <c r="AE21" s="1"/>
      <c r="AF21" s="39" t="str">
        <f t="shared" si="11"/>
        <v/>
      </c>
      <c r="AG21" s="14">
        <f t="shared" si="12"/>
        <v>86</v>
      </c>
      <c r="AH21" s="14">
        <f t="shared" si="13"/>
        <v>85</v>
      </c>
      <c r="AI21" s="14">
        <f t="shared" si="14"/>
        <v>76</v>
      </c>
      <c r="AJ21" s="14">
        <f t="shared" si="15"/>
        <v>80</v>
      </c>
      <c r="AK21" s="14" t="str">
        <f t="shared" si="16"/>
        <v/>
      </c>
      <c r="AL21" s="35">
        <f t="shared" si="17"/>
        <v>81.75</v>
      </c>
      <c r="AM21" s="6">
        <v>85</v>
      </c>
      <c r="AN21" s="2">
        <v>90</v>
      </c>
      <c r="AO21" s="2"/>
      <c r="AP21" s="2"/>
      <c r="AQ21" s="2"/>
      <c r="AR21" s="49">
        <f t="shared" si="18"/>
        <v>87.5</v>
      </c>
      <c r="AS21" s="13"/>
      <c r="AT21" s="6">
        <v>80</v>
      </c>
      <c r="AU21" s="2">
        <v>89</v>
      </c>
      <c r="AV21" s="2">
        <v>80</v>
      </c>
      <c r="AW21" s="2"/>
      <c r="AX21" s="2"/>
      <c r="AY21" s="51">
        <f t="shared" si="19"/>
        <v>83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8061</v>
      </c>
      <c r="C22" s="14" t="s">
        <v>221</v>
      </c>
      <c r="D22" s="13"/>
      <c r="E22" s="14">
        <f t="shared" si="0"/>
        <v>86</v>
      </c>
      <c r="F22" s="13"/>
      <c r="G22" s="24">
        <f t="shared" si="1"/>
        <v>87</v>
      </c>
      <c r="H22" s="24">
        <f t="shared" si="2"/>
        <v>86</v>
      </c>
      <c r="I22" s="24">
        <f t="shared" si="3"/>
        <v>90</v>
      </c>
      <c r="J22" s="24">
        <f t="shared" si="4"/>
        <v>90</v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>
        <v>87</v>
      </c>
      <c r="P22" s="2">
        <v>82</v>
      </c>
      <c r="Q22" s="13"/>
      <c r="R22" s="3">
        <v>88</v>
      </c>
      <c r="S22" s="1"/>
      <c r="T22" s="39">
        <f t="shared" si="7"/>
        <v>88</v>
      </c>
      <c r="U22" s="1">
        <v>87</v>
      </c>
      <c r="V22" s="1"/>
      <c r="W22" s="39">
        <f t="shared" si="8"/>
        <v>87</v>
      </c>
      <c r="X22" s="1">
        <v>86</v>
      </c>
      <c r="Y22" s="1"/>
      <c r="Z22" s="39">
        <f t="shared" si="9"/>
        <v>86</v>
      </c>
      <c r="AA22" s="1">
        <v>80</v>
      </c>
      <c r="AB22" s="1"/>
      <c r="AC22" s="39">
        <f t="shared" si="10"/>
        <v>80</v>
      </c>
      <c r="AD22" s="1"/>
      <c r="AE22" s="1"/>
      <c r="AF22" s="39" t="str">
        <f t="shared" si="11"/>
        <v/>
      </c>
      <c r="AG22" s="14">
        <f t="shared" si="12"/>
        <v>88</v>
      </c>
      <c r="AH22" s="14">
        <f t="shared" si="13"/>
        <v>87</v>
      </c>
      <c r="AI22" s="14">
        <f t="shared" si="14"/>
        <v>86</v>
      </c>
      <c r="AJ22" s="14">
        <f t="shared" si="15"/>
        <v>80</v>
      </c>
      <c r="AK22" s="14" t="str">
        <f t="shared" si="16"/>
        <v/>
      </c>
      <c r="AL22" s="35">
        <f t="shared" si="17"/>
        <v>85.25</v>
      </c>
      <c r="AM22" s="6">
        <v>85</v>
      </c>
      <c r="AN22" s="2">
        <v>95</v>
      </c>
      <c r="AO22" s="2"/>
      <c r="AP22" s="2"/>
      <c r="AQ22" s="2"/>
      <c r="AR22" s="49">
        <f t="shared" si="18"/>
        <v>90</v>
      </c>
      <c r="AS22" s="13"/>
      <c r="AT22" s="6">
        <v>95</v>
      </c>
      <c r="AU22" s="2">
        <v>90</v>
      </c>
      <c r="AV22" s="2">
        <v>85</v>
      </c>
      <c r="AW22" s="2"/>
      <c r="AX22" s="2"/>
      <c r="AY22" s="51">
        <f t="shared" si="19"/>
        <v>90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8075</v>
      </c>
      <c r="C23" s="14" t="s">
        <v>222</v>
      </c>
      <c r="D23" s="13"/>
      <c r="E23" s="14">
        <f t="shared" si="0"/>
        <v>84</v>
      </c>
      <c r="F23" s="13"/>
      <c r="G23" s="24">
        <f t="shared" si="1"/>
        <v>85</v>
      </c>
      <c r="H23" s="24">
        <f t="shared" si="2"/>
        <v>84</v>
      </c>
      <c r="I23" s="24">
        <f t="shared" si="3"/>
        <v>85</v>
      </c>
      <c r="J23" s="24">
        <f t="shared" si="4"/>
        <v>85</v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>
        <v>84</v>
      </c>
      <c r="P23" s="2">
        <v>82</v>
      </c>
      <c r="Q23" s="13"/>
      <c r="R23" s="3">
        <v>80</v>
      </c>
      <c r="S23" s="1"/>
      <c r="T23" s="39">
        <f t="shared" si="7"/>
        <v>80</v>
      </c>
      <c r="U23" s="1">
        <v>85</v>
      </c>
      <c r="V23" s="1"/>
      <c r="W23" s="39">
        <f t="shared" si="8"/>
        <v>85</v>
      </c>
      <c r="X23" s="1">
        <v>80</v>
      </c>
      <c r="Y23" s="1"/>
      <c r="Z23" s="39">
        <f t="shared" si="9"/>
        <v>80</v>
      </c>
      <c r="AA23" s="1">
        <v>90</v>
      </c>
      <c r="AB23" s="1"/>
      <c r="AC23" s="39">
        <f t="shared" si="10"/>
        <v>90</v>
      </c>
      <c r="AD23" s="1"/>
      <c r="AE23" s="1"/>
      <c r="AF23" s="39" t="str">
        <f t="shared" si="11"/>
        <v/>
      </c>
      <c r="AG23" s="14">
        <f t="shared" si="12"/>
        <v>80</v>
      </c>
      <c r="AH23" s="14">
        <f t="shared" si="13"/>
        <v>85</v>
      </c>
      <c r="AI23" s="14">
        <f t="shared" si="14"/>
        <v>80</v>
      </c>
      <c r="AJ23" s="14">
        <f t="shared" si="15"/>
        <v>90</v>
      </c>
      <c r="AK23" s="14" t="str">
        <f t="shared" si="16"/>
        <v/>
      </c>
      <c r="AL23" s="35">
        <f t="shared" si="17"/>
        <v>83.75</v>
      </c>
      <c r="AM23" s="6">
        <v>85</v>
      </c>
      <c r="AN23" s="2">
        <v>90</v>
      </c>
      <c r="AO23" s="2"/>
      <c r="AP23" s="2"/>
      <c r="AQ23" s="2"/>
      <c r="AR23" s="49">
        <f t="shared" si="18"/>
        <v>87.5</v>
      </c>
      <c r="AS23" s="13"/>
      <c r="AT23" s="6">
        <v>80</v>
      </c>
      <c r="AU23" s="2">
        <v>85</v>
      </c>
      <c r="AV23" s="2">
        <v>90</v>
      </c>
      <c r="AW23" s="2"/>
      <c r="AX23" s="2"/>
      <c r="AY23" s="51">
        <f t="shared" si="19"/>
        <v>85</v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8089</v>
      </c>
      <c r="C24" s="14" t="s">
        <v>223</v>
      </c>
      <c r="D24" s="13"/>
      <c r="E24" s="14">
        <f t="shared" si="0"/>
        <v>82</v>
      </c>
      <c r="F24" s="13"/>
      <c r="G24" s="24">
        <f t="shared" si="1"/>
        <v>82</v>
      </c>
      <c r="H24" s="24">
        <f t="shared" si="2"/>
        <v>82</v>
      </c>
      <c r="I24" s="24">
        <f t="shared" si="3"/>
        <v>85</v>
      </c>
      <c r="J24" s="24">
        <f t="shared" si="4"/>
        <v>85</v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>
        <v>78</v>
      </c>
      <c r="P24" s="2">
        <v>83</v>
      </c>
      <c r="Q24" s="13"/>
      <c r="R24" s="3">
        <v>78</v>
      </c>
      <c r="S24" s="1"/>
      <c r="T24" s="39">
        <f t="shared" si="7"/>
        <v>78</v>
      </c>
      <c r="U24" s="1">
        <v>80</v>
      </c>
      <c r="V24" s="1"/>
      <c r="W24" s="39">
        <f t="shared" si="8"/>
        <v>80</v>
      </c>
      <c r="X24" s="1">
        <v>80</v>
      </c>
      <c r="Y24" s="1"/>
      <c r="Z24" s="39">
        <f t="shared" si="9"/>
        <v>80</v>
      </c>
      <c r="AA24" s="1">
        <v>92</v>
      </c>
      <c r="AB24" s="1"/>
      <c r="AC24" s="39">
        <f t="shared" si="10"/>
        <v>92</v>
      </c>
      <c r="AD24" s="1"/>
      <c r="AE24" s="1"/>
      <c r="AF24" s="39" t="str">
        <f t="shared" si="11"/>
        <v/>
      </c>
      <c r="AG24" s="14">
        <f t="shared" si="12"/>
        <v>78</v>
      </c>
      <c r="AH24" s="14">
        <f t="shared" si="13"/>
        <v>80</v>
      </c>
      <c r="AI24" s="14">
        <f t="shared" si="14"/>
        <v>80</v>
      </c>
      <c r="AJ24" s="14">
        <f t="shared" si="15"/>
        <v>92</v>
      </c>
      <c r="AK24" s="14" t="str">
        <f t="shared" si="16"/>
        <v/>
      </c>
      <c r="AL24" s="35">
        <f t="shared" si="17"/>
        <v>82.5</v>
      </c>
      <c r="AM24" s="6">
        <v>80</v>
      </c>
      <c r="AN24" s="2">
        <v>90</v>
      </c>
      <c r="AO24" s="2"/>
      <c r="AP24" s="2"/>
      <c r="AQ24" s="2"/>
      <c r="AR24" s="49">
        <f t="shared" si="18"/>
        <v>85</v>
      </c>
      <c r="AS24" s="13"/>
      <c r="AT24" s="6">
        <v>80</v>
      </c>
      <c r="AU24" s="2">
        <v>85</v>
      </c>
      <c r="AV24" s="2">
        <v>90</v>
      </c>
      <c r="AW24" s="2"/>
      <c r="AX24" s="2"/>
      <c r="AY24" s="51">
        <f t="shared" si="19"/>
        <v>85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8103</v>
      </c>
      <c r="C25" s="14" t="s">
        <v>224</v>
      </c>
      <c r="D25" s="13"/>
      <c r="E25" s="14">
        <f t="shared" si="0"/>
        <v>84</v>
      </c>
      <c r="F25" s="13"/>
      <c r="G25" s="24">
        <f t="shared" si="1"/>
        <v>83</v>
      </c>
      <c r="H25" s="24">
        <f t="shared" si="2"/>
        <v>84</v>
      </c>
      <c r="I25" s="24">
        <f t="shared" si="3"/>
        <v>85</v>
      </c>
      <c r="J25" s="24">
        <f t="shared" si="4"/>
        <v>85</v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>
        <v>81</v>
      </c>
      <c r="P25" s="2">
        <v>88</v>
      </c>
      <c r="Q25" s="13"/>
      <c r="R25" s="3">
        <v>80</v>
      </c>
      <c r="S25" s="1"/>
      <c r="T25" s="39">
        <f t="shared" si="7"/>
        <v>80</v>
      </c>
      <c r="U25" s="1">
        <v>80</v>
      </c>
      <c r="V25" s="1"/>
      <c r="W25" s="39">
        <f t="shared" si="8"/>
        <v>80</v>
      </c>
      <c r="X25" s="1">
        <v>76</v>
      </c>
      <c r="Y25" s="1"/>
      <c r="Z25" s="39">
        <f t="shared" si="9"/>
        <v>76</v>
      </c>
      <c r="AA25" s="1">
        <v>87</v>
      </c>
      <c r="AB25" s="1"/>
      <c r="AC25" s="39">
        <f t="shared" si="10"/>
        <v>87</v>
      </c>
      <c r="AD25" s="1"/>
      <c r="AE25" s="1"/>
      <c r="AF25" s="39" t="str">
        <f t="shared" si="11"/>
        <v/>
      </c>
      <c r="AG25" s="14">
        <f t="shared" si="12"/>
        <v>80</v>
      </c>
      <c r="AH25" s="14">
        <f t="shared" si="13"/>
        <v>80</v>
      </c>
      <c r="AI25" s="14">
        <f t="shared" si="14"/>
        <v>76</v>
      </c>
      <c r="AJ25" s="14">
        <f t="shared" si="15"/>
        <v>87</v>
      </c>
      <c r="AK25" s="14" t="str">
        <f t="shared" si="16"/>
        <v/>
      </c>
      <c r="AL25" s="35">
        <f t="shared" si="17"/>
        <v>80.75</v>
      </c>
      <c r="AM25" s="6">
        <v>85</v>
      </c>
      <c r="AN25" s="2">
        <v>90</v>
      </c>
      <c r="AO25" s="2"/>
      <c r="AP25" s="2"/>
      <c r="AQ25" s="2"/>
      <c r="AR25" s="49">
        <f t="shared" si="18"/>
        <v>87.5</v>
      </c>
      <c r="AS25" s="13"/>
      <c r="AT25" s="6">
        <v>80</v>
      </c>
      <c r="AU25" s="2">
        <v>86</v>
      </c>
      <c r="AV25" s="2">
        <v>90</v>
      </c>
      <c r="AW25" s="2"/>
      <c r="AX25" s="2"/>
      <c r="AY25" s="51">
        <f t="shared" si="19"/>
        <v>85.333333333333329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8117</v>
      </c>
      <c r="C26" s="14" t="s">
        <v>225</v>
      </c>
      <c r="D26" s="13"/>
      <c r="E26" s="14">
        <f t="shared" si="0"/>
        <v>85</v>
      </c>
      <c r="F26" s="13"/>
      <c r="G26" s="24">
        <f t="shared" si="1"/>
        <v>84</v>
      </c>
      <c r="H26" s="24">
        <f t="shared" si="2"/>
        <v>85</v>
      </c>
      <c r="I26" s="24">
        <f t="shared" si="3"/>
        <v>83</v>
      </c>
      <c r="J26" s="24">
        <f t="shared" si="4"/>
        <v>83</v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>
        <v>90</v>
      </c>
      <c r="P26" s="2">
        <v>86</v>
      </c>
      <c r="Q26" s="13"/>
      <c r="R26" s="3">
        <v>80</v>
      </c>
      <c r="S26" s="1"/>
      <c r="T26" s="39">
        <f t="shared" si="7"/>
        <v>80</v>
      </c>
      <c r="U26" s="1">
        <v>80</v>
      </c>
      <c r="V26" s="1"/>
      <c r="W26" s="39">
        <f t="shared" si="8"/>
        <v>80</v>
      </c>
      <c r="X26" s="1">
        <v>78</v>
      </c>
      <c r="Y26" s="1"/>
      <c r="Z26" s="39">
        <f t="shared" si="9"/>
        <v>78</v>
      </c>
      <c r="AA26" s="1">
        <v>80</v>
      </c>
      <c r="AB26" s="1"/>
      <c r="AC26" s="39">
        <f t="shared" si="10"/>
        <v>80</v>
      </c>
      <c r="AD26" s="1"/>
      <c r="AE26" s="1"/>
      <c r="AF26" s="39" t="str">
        <f t="shared" si="11"/>
        <v/>
      </c>
      <c r="AG26" s="14">
        <f t="shared" si="12"/>
        <v>80</v>
      </c>
      <c r="AH26" s="14">
        <f t="shared" si="13"/>
        <v>80</v>
      </c>
      <c r="AI26" s="14">
        <f t="shared" si="14"/>
        <v>78</v>
      </c>
      <c r="AJ26" s="14">
        <f t="shared" si="15"/>
        <v>80</v>
      </c>
      <c r="AK26" s="14" t="str">
        <f t="shared" si="16"/>
        <v/>
      </c>
      <c r="AL26" s="35">
        <f t="shared" si="17"/>
        <v>79.5</v>
      </c>
      <c r="AM26" s="6">
        <v>85</v>
      </c>
      <c r="AN26" s="2">
        <v>90</v>
      </c>
      <c r="AO26" s="2"/>
      <c r="AP26" s="2"/>
      <c r="AQ26" s="2"/>
      <c r="AR26" s="49">
        <f t="shared" si="18"/>
        <v>87.5</v>
      </c>
      <c r="AS26" s="13"/>
      <c r="AT26" s="6">
        <v>84</v>
      </c>
      <c r="AU26" s="2">
        <v>85</v>
      </c>
      <c r="AV26" s="2">
        <v>80</v>
      </c>
      <c r="AW26" s="2"/>
      <c r="AX26" s="2"/>
      <c r="AY26" s="51">
        <f t="shared" si="19"/>
        <v>83</v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8131</v>
      </c>
      <c r="C27" s="14" t="s">
        <v>226</v>
      </c>
      <c r="D27" s="13"/>
      <c r="E27" s="14">
        <f t="shared" si="0"/>
        <v>82</v>
      </c>
      <c r="F27" s="13"/>
      <c r="G27" s="24">
        <f t="shared" si="1"/>
        <v>83</v>
      </c>
      <c r="H27" s="24">
        <f t="shared" si="2"/>
        <v>82</v>
      </c>
      <c r="I27" s="24">
        <f t="shared" si="3"/>
        <v>85</v>
      </c>
      <c r="J27" s="24">
        <f t="shared" si="4"/>
        <v>85</v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>
        <v>79</v>
      </c>
      <c r="P27" s="2">
        <v>78</v>
      </c>
      <c r="Q27" s="13"/>
      <c r="R27" s="3">
        <v>80</v>
      </c>
      <c r="S27" s="1"/>
      <c r="T27" s="39">
        <f t="shared" si="7"/>
        <v>80</v>
      </c>
      <c r="U27" s="1">
        <v>85</v>
      </c>
      <c r="V27" s="1"/>
      <c r="W27" s="39">
        <f t="shared" si="8"/>
        <v>85</v>
      </c>
      <c r="X27" s="1">
        <v>76</v>
      </c>
      <c r="Y27" s="1"/>
      <c r="Z27" s="39">
        <f t="shared" si="9"/>
        <v>76</v>
      </c>
      <c r="AA27" s="1">
        <v>92</v>
      </c>
      <c r="AB27" s="1"/>
      <c r="AC27" s="39">
        <f t="shared" si="10"/>
        <v>92</v>
      </c>
      <c r="AD27" s="1"/>
      <c r="AE27" s="1"/>
      <c r="AF27" s="39" t="str">
        <f t="shared" si="11"/>
        <v/>
      </c>
      <c r="AG27" s="14">
        <f t="shared" si="12"/>
        <v>80</v>
      </c>
      <c r="AH27" s="14">
        <f t="shared" si="13"/>
        <v>85</v>
      </c>
      <c r="AI27" s="14">
        <f t="shared" si="14"/>
        <v>76</v>
      </c>
      <c r="AJ27" s="14">
        <f t="shared" si="15"/>
        <v>92</v>
      </c>
      <c r="AK27" s="14" t="str">
        <f t="shared" si="16"/>
        <v/>
      </c>
      <c r="AL27" s="35">
        <f t="shared" si="17"/>
        <v>83.25</v>
      </c>
      <c r="AM27" s="6">
        <v>85</v>
      </c>
      <c r="AN27" s="2">
        <v>90</v>
      </c>
      <c r="AO27" s="2"/>
      <c r="AP27" s="2"/>
      <c r="AQ27" s="2"/>
      <c r="AR27" s="49">
        <f t="shared" si="18"/>
        <v>87.5</v>
      </c>
      <c r="AS27" s="13"/>
      <c r="AT27" s="6">
        <v>80</v>
      </c>
      <c r="AU27" s="2">
        <v>85</v>
      </c>
      <c r="AV27" s="2">
        <v>90</v>
      </c>
      <c r="AW27" s="2"/>
      <c r="AX27" s="2"/>
      <c r="AY27" s="51">
        <f t="shared" si="19"/>
        <v>85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8145</v>
      </c>
      <c r="C28" s="14" t="s">
        <v>227</v>
      </c>
      <c r="D28" s="13"/>
      <c r="E28" s="14">
        <f t="shared" si="0"/>
        <v>85</v>
      </c>
      <c r="F28" s="13"/>
      <c r="G28" s="24">
        <f t="shared" si="1"/>
        <v>86</v>
      </c>
      <c r="H28" s="24">
        <f t="shared" si="2"/>
        <v>85</v>
      </c>
      <c r="I28" s="24">
        <f t="shared" si="3"/>
        <v>86</v>
      </c>
      <c r="J28" s="24">
        <f t="shared" si="4"/>
        <v>86</v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>
        <v>88</v>
      </c>
      <c r="P28" s="2">
        <v>85</v>
      </c>
      <c r="Q28" s="13"/>
      <c r="R28" s="3">
        <v>80</v>
      </c>
      <c r="S28" s="1"/>
      <c r="T28" s="39">
        <f t="shared" si="7"/>
        <v>80</v>
      </c>
      <c r="U28" s="1">
        <v>80</v>
      </c>
      <c r="V28" s="1"/>
      <c r="W28" s="39">
        <f t="shared" si="8"/>
        <v>80</v>
      </c>
      <c r="X28" s="1">
        <v>98</v>
      </c>
      <c r="Y28" s="1"/>
      <c r="Z28" s="39">
        <f t="shared" si="9"/>
        <v>98</v>
      </c>
      <c r="AA28" s="1">
        <v>80</v>
      </c>
      <c r="AB28" s="1"/>
      <c r="AC28" s="39">
        <f t="shared" si="10"/>
        <v>80</v>
      </c>
      <c r="AD28" s="1"/>
      <c r="AE28" s="1"/>
      <c r="AF28" s="39" t="str">
        <f t="shared" si="11"/>
        <v/>
      </c>
      <c r="AG28" s="14">
        <f t="shared" si="12"/>
        <v>80</v>
      </c>
      <c r="AH28" s="14">
        <f t="shared" si="13"/>
        <v>80</v>
      </c>
      <c r="AI28" s="14">
        <f t="shared" si="14"/>
        <v>98</v>
      </c>
      <c r="AJ28" s="14">
        <f t="shared" si="15"/>
        <v>80</v>
      </c>
      <c r="AK28" s="14" t="str">
        <f t="shared" si="16"/>
        <v/>
      </c>
      <c r="AL28" s="35">
        <f t="shared" si="17"/>
        <v>84.5</v>
      </c>
      <c r="AM28" s="6">
        <v>80</v>
      </c>
      <c r="AN28" s="2">
        <v>90</v>
      </c>
      <c r="AO28" s="2"/>
      <c r="AP28" s="2"/>
      <c r="AQ28" s="2"/>
      <c r="AR28" s="49">
        <f t="shared" si="18"/>
        <v>85</v>
      </c>
      <c r="AS28" s="13"/>
      <c r="AT28" s="6">
        <v>93</v>
      </c>
      <c r="AU28" s="2">
        <v>85</v>
      </c>
      <c r="AV28" s="2">
        <v>80</v>
      </c>
      <c r="AW28" s="2"/>
      <c r="AX28" s="2"/>
      <c r="AY28" s="51">
        <f t="shared" si="19"/>
        <v>86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8159</v>
      </c>
      <c r="C29" s="14" t="s">
        <v>228</v>
      </c>
      <c r="D29" s="13"/>
      <c r="E29" s="14">
        <f t="shared" si="0"/>
        <v>85</v>
      </c>
      <c r="F29" s="13"/>
      <c r="G29" s="24">
        <f t="shared" si="1"/>
        <v>86</v>
      </c>
      <c r="H29" s="24">
        <f t="shared" si="2"/>
        <v>85</v>
      </c>
      <c r="I29" s="24">
        <f t="shared" si="3"/>
        <v>90</v>
      </c>
      <c r="J29" s="24">
        <f t="shared" si="4"/>
        <v>90</v>
      </c>
      <c r="K29" s="14" t="str">
        <f t="shared" si="5"/>
        <v>A</v>
      </c>
      <c r="L29" s="52" t="s">
        <v>47</v>
      </c>
      <c r="M29" s="13"/>
      <c r="N29" s="36" t="str">
        <f t="shared" si="6"/>
        <v/>
      </c>
      <c r="O29" s="2">
        <v>83</v>
      </c>
      <c r="P29" s="2">
        <v>79</v>
      </c>
      <c r="Q29" s="13"/>
      <c r="R29" s="3">
        <v>86</v>
      </c>
      <c r="S29" s="1"/>
      <c r="T29" s="39">
        <f t="shared" si="7"/>
        <v>86</v>
      </c>
      <c r="U29" s="1">
        <v>87</v>
      </c>
      <c r="V29" s="1"/>
      <c r="W29" s="39">
        <f t="shared" si="8"/>
        <v>87</v>
      </c>
      <c r="X29" s="1">
        <v>76</v>
      </c>
      <c r="Y29" s="1"/>
      <c r="Z29" s="39">
        <f t="shared" si="9"/>
        <v>76</v>
      </c>
      <c r="AA29" s="1">
        <v>92</v>
      </c>
      <c r="AB29" s="1"/>
      <c r="AC29" s="39">
        <f t="shared" si="10"/>
        <v>92</v>
      </c>
      <c r="AD29" s="1"/>
      <c r="AE29" s="1"/>
      <c r="AF29" s="39" t="str">
        <f t="shared" si="11"/>
        <v/>
      </c>
      <c r="AG29" s="14">
        <f t="shared" si="12"/>
        <v>86</v>
      </c>
      <c r="AH29" s="14">
        <f t="shared" si="13"/>
        <v>87</v>
      </c>
      <c r="AI29" s="14">
        <f t="shared" si="14"/>
        <v>76</v>
      </c>
      <c r="AJ29" s="14">
        <f t="shared" si="15"/>
        <v>92</v>
      </c>
      <c r="AK29" s="14" t="str">
        <f t="shared" si="16"/>
        <v/>
      </c>
      <c r="AL29" s="35">
        <f t="shared" si="17"/>
        <v>85.25</v>
      </c>
      <c r="AM29" s="6">
        <v>85</v>
      </c>
      <c r="AN29" s="2">
        <v>96</v>
      </c>
      <c r="AO29" s="2"/>
      <c r="AP29" s="2"/>
      <c r="AQ29" s="2"/>
      <c r="AR29" s="49">
        <f t="shared" si="18"/>
        <v>90.5</v>
      </c>
      <c r="AS29" s="13"/>
      <c r="AT29" s="6">
        <v>93</v>
      </c>
      <c r="AU29" s="2">
        <v>88</v>
      </c>
      <c r="AV29" s="2">
        <v>90</v>
      </c>
      <c r="AW29" s="2"/>
      <c r="AX29" s="2"/>
      <c r="AY29" s="51">
        <f t="shared" si="19"/>
        <v>90.333333333333329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8173</v>
      </c>
      <c r="C30" s="14" t="s">
        <v>229</v>
      </c>
      <c r="D30" s="13"/>
      <c r="E30" s="14">
        <f t="shared" si="0"/>
        <v>89</v>
      </c>
      <c r="F30" s="13"/>
      <c r="G30" s="24">
        <f t="shared" si="1"/>
        <v>89</v>
      </c>
      <c r="H30" s="24">
        <f t="shared" si="2"/>
        <v>89</v>
      </c>
      <c r="I30" s="24">
        <f t="shared" si="3"/>
        <v>91</v>
      </c>
      <c r="J30" s="24">
        <f t="shared" si="4"/>
        <v>91</v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>
        <v>90</v>
      </c>
      <c r="P30" s="2">
        <v>88</v>
      </c>
      <c r="Q30" s="13"/>
      <c r="R30" s="3">
        <v>86</v>
      </c>
      <c r="S30" s="1"/>
      <c r="T30" s="39">
        <f t="shared" si="7"/>
        <v>86</v>
      </c>
      <c r="U30" s="1">
        <v>87</v>
      </c>
      <c r="V30" s="1"/>
      <c r="W30" s="39">
        <f t="shared" si="8"/>
        <v>87</v>
      </c>
      <c r="X30" s="1">
        <v>94</v>
      </c>
      <c r="Y30" s="1"/>
      <c r="Z30" s="39">
        <f t="shared" si="9"/>
        <v>94</v>
      </c>
      <c r="AA30" s="1">
        <v>92</v>
      </c>
      <c r="AB30" s="1"/>
      <c r="AC30" s="39">
        <f t="shared" si="10"/>
        <v>92</v>
      </c>
      <c r="AD30" s="1"/>
      <c r="AE30" s="1"/>
      <c r="AF30" s="39" t="str">
        <f t="shared" si="11"/>
        <v/>
      </c>
      <c r="AG30" s="14">
        <f t="shared" si="12"/>
        <v>86</v>
      </c>
      <c r="AH30" s="14">
        <f t="shared" si="13"/>
        <v>87</v>
      </c>
      <c r="AI30" s="14">
        <f t="shared" si="14"/>
        <v>94</v>
      </c>
      <c r="AJ30" s="14">
        <f t="shared" si="15"/>
        <v>92</v>
      </c>
      <c r="AK30" s="14" t="str">
        <f t="shared" si="16"/>
        <v/>
      </c>
      <c r="AL30" s="35">
        <f t="shared" si="17"/>
        <v>89.75</v>
      </c>
      <c r="AM30" s="6">
        <v>80</v>
      </c>
      <c r="AN30" s="2">
        <v>96</v>
      </c>
      <c r="AO30" s="2"/>
      <c r="AP30" s="2"/>
      <c r="AQ30" s="2"/>
      <c r="AR30" s="49">
        <f t="shared" si="18"/>
        <v>88</v>
      </c>
      <c r="AS30" s="13"/>
      <c r="AT30" s="6">
        <v>95</v>
      </c>
      <c r="AU30" s="2">
        <v>89</v>
      </c>
      <c r="AV30" s="2">
        <v>90</v>
      </c>
      <c r="AW30" s="2"/>
      <c r="AX30" s="2"/>
      <c r="AY30" s="51">
        <f t="shared" si="19"/>
        <v>91.333333333333329</v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8187</v>
      </c>
      <c r="C31" s="14" t="s">
        <v>230</v>
      </c>
      <c r="D31" s="13"/>
      <c r="E31" s="14">
        <f t="shared" si="0"/>
        <v>85</v>
      </c>
      <c r="F31" s="13"/>
      <c r="G31" s="24">
        <f t="shared" si="1"/>
        <v>85</v>
      </c>
      <c r="H31" s="24">
        <f t="shared" si="2"/>
        <v>85</v>
      </c>
      <c r="I31" s="24">
        <f t="shared" si="3"/>
        <v>87</v>
      </c>
      <c r="J31" s="24">
        <f t="shared" si="4"/>
        <v>87</v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>
        <v>82</v>
      </c>
      <c r="P31" s="2">
        <v>88</v>
      </c>
      <c r="Q31" s="13"/>
      <c r="R31" s="3">
        <v>88</v>
      </c>
      <c r="S31" s="1"/>
      <c r="T31" s="39">
        <f t="shared" si="7"/>
        <v>88</v>
      </c>
      <c r="U31" s="1">
        <v>87</v>
      </c>
      <c r="V31" s="1"/>
      <c r="W31" s="39">
        <f t="shared" si="8"/>
        <v>87</v>
      </c>
      <c r="X31" s="1">
        <v>78</v>
      </c>
      <c r="Y31" s="1"/>
      <c r="Z31" s="39">
        <f t="shared" si="9"/>
        <v>78</v>
      </c>
      <c r="AA31" s="1">
        <v>80</v>
      </c>
      <c r="AB31" s="1"/>
      <c r="AC31" s="39">
        <f t="shared" si="10"/>
        <v>80</v>
      </c>
      <c r="AD31" s="1"/>
      <c r="AE31" s="1"/>
      <c r="AF31" s="39" t="str">
        <f t="shared" si="11"/>
        <v/>
      </c>
      <c r="AG31" s="14">
        <f t="shared" si="12"/>
        <v>88</v>
      </c>
      <c r="AH31" s="14">
        <f t="shared" si="13"/>
        <v>87</v>
      </c>
      <c r="AI31" s="14">
        <f t="shared" si="14"/>
        <v>78</v>
      </c>
      <c r="AJ31" s="14">
        <f t="shared" si="15"/>
        <v>80</v>
      </c>
      <c r="AK31" s="14" t="str">
        <f t="shared" si="16"/>
        <v/>
      </c>
      <c r="AL31" s="35">
        <f t="shared" si="17"/>
        <v>83.25</v>
      </c>
      <c r="AM31" s="6">
        <v>85</v>
      </c>
      <c r="AN31" s="2">
        <v>96</v>
      </c>
      <c r="AO31" s="2"/>
      <c r="AP31" s="2"/>
      <c r="AQ31" s="2"/>
      <c r="AR31" s="49">
        <f t="shared" si="18"/>
        <v>90.5</v>
      </c>
      <c r="AS31" s="13"/>
      <c r="AT31" s="6">
        <v>80</v>
      </c>
      <c r="AU31" s="2">
        <v>90</v>
      </c>
      <c r="AV31" s="2">
        <v>90</v>
      </c>
      <c r="AW31" s="2"/>
      <c r="AX31" s="2"/>
      <c r="AY31" s="51">
        <f t="shared" si="19"/>
        <v>86.666666666666671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8201</v>
      </c>
      <c r="C32" s="14" t="s">
        <v>231</v>
      </c>
      <c r="D32" s="13"/>
      <c r="E32" s="14">
        <f t="shared" si="0"/>
        <v>85</v>
      </c>
      <c r="F32" s="13"/>
      <c r="G32" s="24">
        <f t="shared" si="1"/>
        <v>86</v>
      </c>
      <c r="H32" s="24">
        <f t="shared" si="2"/>
        <v>85</v>
      </c>
      <c r="I32" s="24">
        <f t="shared" si="3"/>
        <v>82</v>
      </c>
      <c r="J32" s="24">
        <f t="shared" si="4"/>
        <v>82</v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>
        <v>82</v>
      </c>
      <c r="P32" s="2">
        <v>79</v>
      </c>
      <c r="Q32" s="13"/>
      <c r="R32" s="3">
        <v>85</v>
      </c>
      <c r="S32" s="1"/>
      <c r="T32" s="39">
        <f t="shared" si="7"/>
        <v>85</v>
      </c>
      <c r="U32" s="1">
        <v>87</v>
      </c>
      <c r="V32" s="1"/>
      <c r="W32" s="39">
        <f t="shared" si="8"/>
        <v>87</v>
      </c>
      <c r="X32" s="1">
        <v>88</v>
      </c>
      <c r="Y32" s="1"/>
      <c r="Z32" s="39">
        <f t="shared" si="9"/>
        <v>88</v>
      </c>
      <c r="AA32" s="1">
        <v>90</v>
      </c>
      <c r="AB32" s="1"/>
      <c r="AC32" s="39">
        <f t="shared" si="10"/>
        <v>90</v>
      </c>
      <c r="AD32" s="1"/>
      <c r="AE32" s="1"/>
      <c r="AF32" s="39" t="str">
        <f t="shared" si="11"/>
        <v/>
      </c>
      <c r="AG32" s="14">
        <f t="shared" si="12"/>
        <v>85</v>
      </c>
      <c r="AH32" s="14">
        <f t="shared" si="13"/>
        <v>87</v>
      </c>
      <c r="AI32" s="14">
        <f t="shared" si="14"/>
        <v>88</v>
      </c>
      <c r="AJ32" s="14">
        <f t="shared" si="15"/>
        <v>90</v>
      </c>
      <c r="AK32" s="14" t="str">
        <f t="shared" si="16"/>
        <v/>
      </c>
      <c r="AL32" s="35">
        <f t="shared" si="17"/>
        <v>87.5</v>
      </c>
      <c r="AM32" s="6">
        <v>85</v>
      </c>
      <c r="AN32" s="2">
        <v>92</v>
      </c>
      <c r="AO32" s="2"/>
      <c r="AP32" s="2"/>
      <c r="AQ32" s="2"/>
      <c r="AR32" s="49">
        <f t="shared" si="18"/>
        <v>88.5</v>
      </c>
      <c r="AS32" s="13"/>
      <c r="AT32" s="6">
        <v>80</v>
      </c>
      <c r="AU32" s="2">
        <v>85</v>
      </c>
      <c r="AV32" s="2">
        <v>80</v>
      </c>
      <c r="AW32" s="2"/>
      <c r="AX32" s="2"/>
      <c r="AY32" s="51">
        <f t="shared" si="19"/>
        <v>81.666666666666671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8215</v>
      </c>
      <c r="C33" s="14" t="s">
        <v>232</v>
      </c>
      <c r="D33" s="13"/>
      <c r="E33" s="14">
        <f t="shared" si="0"/>
        <v>83</v>
      </c>
      <c r="F33" s="13"/>
      <c r="G33" s="24">
        <f t="shared" si="1"/>
        <v>83</v>
      </c>
      <c r="H33" s="24">
        <f t="shared" si="2"/>
        <v>83</v>
      </c>
      <c r="I33" s="24">
        <f t="shared" si="3"/>
        <v>85</v>
      </c>
      <c r="J33" s="24">
        <f t="shared" si="4"/>
        <v>85</v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>
        <v>78</v>
      </c>
      <c r="P33" s="2">
        <v>81</v>
      </c>
      <c r="Q33" s="13"/>
      <c r="R33" s="3">
        <v>83</v>
      </c>
      <c r="S33" s="1"/>
      <c r="T33" s="39">
        <f t="shared" si="7"/>
        <v>83</v>
      </c>
      <c r="U33" s="1">
        <v>85</v>
      </c>
      <c r="V33" s="1"/>
      <c r="W33" s="39">
        <f t="shared" si="8"/>
        <v>85</v>
      </c>
      <c r="X33" s="1">
        <v>76</v>
      </c>
      <c r="Y33" s="1"/>
      <c r="Z33" s="39">
        <f t="shared" si="9"/>
        <v>76</v>
      </c>
      <c r="AA33" s="1">
        <v>92</v>
      </c>
      <c r="AB33" s="1"/>
      <c r="AC33" s="39">
        <f t="shared" si="10"/>
        <v>92</v>
      </c>
      <c r="AD33" s="1"/>
      <c r="AE33" s="1"/>
      <c r="AF33" s="39" t="str">
        <f t="shared" si="11"/>
        <v/>
      </c>
      <c r="AG33" s="14">
        <f t="shared" si="12"/>
        <v>83</v>
      </c>
      <c r="AH33" s="14">
        <f t="shared" si="13"/>
        <v>85</v>
      </c>
      <c r="AI33" s="14">
        <f t="shared" si="14"/>
        <v>76</v>
      </c>
      <c r="AJ33" s="14">
        <f t="shared" si="15"/>
        <v>92</v>
      </c>
      <c r="AK33" s="14" t="str">
        <f t="shared" si="16"/>
        <v/>
      </c>
      <c r="AL33" s="35">
        <f t="shared" si="17"/>
        <v>84</v>
      </c>
      <c r="AM33" s="6">
        <v>85</v>
      </c>
      <c r="AN33" s="2">
        <v>90</v>
      </c>
      <c r="AO33" s="2"/>
      <c r="AP33" s="2"/>
      <c r="AQ33" s="2"/>
      <c r="AR33" s="49">
        <f t="shared" si="18"/>
        <v>87.5</v>
      </c>
      <c r="AS33" s="13"/>
      <c r="AT33" s="6">
        <v>80</v>
      </c>
      <c r="AU33" s="2">
        <v>85</v>
      </c>
      <c r="AV33" s="2">
        <v>90</v>
      </c>
      <c r="AW33" s="2"/>
      <c r="AX33" s="2"/>
      <c r="AY33" s="51">
        <f t="shared" si="19"/>
        <v>85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8229</v>
      </c>
      <c r="C34" s="14" t="s">
        <v>233</v>
      </c>
      <c r="D34" s="13"/>
      <c r="E34" s="14">
        <f t="shared" si="0"/>
        <v>82</v>
      </c>
      <c r="F34" s="13"/>
      <c r="G34" s="24">
        <f t="shared" si="1"/>
        <v>81</v>
      </c>
      <c r="H34" s="24">
        <f t="shared" si="2"/>
        <v>82</v>
      </c>
      <c r="I34" s="24">
        <f t="shared" si="3"/>
        <v>82</v>
      </c>
      <c r="J34" s="24">
        <f t="shared" si="4"/>
        <v>82</v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>
        <v>78</v>
      </c>
      <c r="P34" s="2">
        <v>85</v>
      </c>
      <c r="Q34" s="13"/>
      <c r="R34" s="3">
        <v>78</v>
      </c>
      <c r="S34" s="1"/>
      <c r="T34" s="39">
        <f t="shared" si="7"/>
        <v>78</v>
      </c>
      <c r="U34" s="1">
        <v>80</v>
      </c>
      <c r="V34" s="1"/>
      <c r="W34" s="39">
        <f t="shared" si="8"/>
        <v>80</v>
      </c>
      <c r="X34" s="1">
        <v>76</v>
      </c>
      <c r="Y34" s="1"/>
      <c r="Z34" s="39">
        <f t="shared" si="9"/>
        <v>76</v>
      </c>
      <c r="AA34" s="1">
        <v>80</v>
      </c>
      <c r="AB34" s="1"/>
      <c r="AC34" s="39">
        <f t="shared" si="10"/>
        <v>80</v>
      </c>
      <c r="AD34" s="1"/>
      <c r="AE34" s="1"/>
      <c r="AF34" s="39" t="str">
        <f t="shared" si="11"/>
        <v/>
      </c>
      <c r="AG34" s="14">
        <f t="shared" si="12"/>
        <v>78</v>
      </c>
      <c r="AH34" s="14">
        <f t="shared" si="13"/>
        <v>80</v>
      </c>
      <c r="AI34" s="14">
        <f t="shared" si="14"/>
        <v>76</v>
      </c>
      <c r="AJ34" s="14">
        <f t="shared" si="15"/>
        <v>80</v>
      </c>
      <c r="AK34" s="14" t="str">
        <f t="shared" si="16"/>
        <v/>
      </c>
      <c r="AL34" s="35">
        <f t="shared" si="17"/>
        <v>78.5</v>
      </c>
      <c r="AM34" s="6">
        <v>85</v>
      </c>
      <c r="AN34" s="2">
        <v>90</v>
      </c>
      <c r="AO34" s="2"/>
      <c r="AP34" s="2"/>
      <c r="AQ34" s="2"/>
      <c r="AR34" s="49">
        <f t="shared" si="18"/>
        <v>87.5</v>
      </c>
      <c r="AS34" s="13"/>
      <c r="AT34" s="6">
        <v>80</v>
      </c>
      <c r="AU34" s="2">
        <v>85</v>
      </c>
      <c r="AV34" s="2">
        <v>80</v>
      </c>
      <c r="AW34" s="2"/>
      <c r="AX34" s="2"/>
      <c r="AY34" s="51">
        <f t="shared" si="19"/>
        <v>81.666666666666671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8243</v>
      </c>
      <c r="C35" s="14" t="s">
        <v>234</v>
      </c>
      <c r="D35" s="13"/>
      <c r="E35" s="14">
        <f t="shared" si="0"/>
        <v>83</v>
      </c>
      <c r="F35" s="13"/>
      <c r="G35" s="24">
        <f t="shared" si="1"/>
        <v>85</v>
      </c>
      <c r="H35" s="24">
        <f t="shared" si="2"/>
        <v>83</v>
      </c>
      <c r="I35" s="24">
        <f t="shared" si="3"/>
        <v>86</v>
      </c>
      <c r="J35" s="24">
        <f t="shared" si="4"/>
        <v>86</v>
      </c>
      <c r="K35" s="14" t="str">
        <f t="shared" si="5"/>
        <v>A</v>
      </c>
      <c r="L35" s="52" t="s">
        <v>47</v>
      </c>
      <c r="M35" s="13"/>
      <c r="N35" s="36" t="str">
        <f t="shared" si="6"/>
        <v/>
      </c>
      <c r="O35" s="2">
        <v>86</v>
      </c>
      <c r="P35" s="2">
        <v>76</v>
      </c>
      <c r="Q35" s="13"/>
      <c r="R35" s="3">
        <v>82</v>
      </c>
      <c r="S35" s="1"/>
      <c r="T35" s="39">
        <f t="shared" si="7"/>
        <v>82</v>
      </c>
      <c r="U35" s="1">
        <v>85</v>
      </c>
      <c r="V35" s="1"/>
      <c r="W35" s="39">
        <f t="shared" si="8"/>
        <v>85</v>
      </c>
      <c r="X35" s="1">
        <v>76</v>
      </c>
      <c r="Y35" s="1"/>
      <c r="Z35" s="39">
        <f t="shared" si="9"/>
        <v>76</v>
      </c>
      <c r="AA35" s="1">
        <v>90</v>
      </c>
      <c r="AB35" s="1"/>
      <c r="AC35" s="39">
        <f t="shared" si="10"/>
        <v>90</v>
      </c>
      <c r="AD35" s="1"/>
      <c r="AE35" s="1"/>
      <c r="AF35" s="39" t="str">
        <f t="shared" si="11"/>
        <v/>
      </c>
      <c r="AG35" s="14">
        <f t="shared" si="12"/>
        <v>82</v>
      </c>
      <c r="AH35" s="14">
        <f t="shared" si="13"/>
        <v>85</v>
      </c>
      <c r="AI35" s="14">
        <f t="shared" si="14"/>
        <v>76</v>
      </c>
      <c r="AJ35" s="14">
        <f t="shared" si="15"/>
        <v>90</v>
      </c>
      <c r="AK35" s="14" t="str">
        <f t="shared" si="16"/>
        <v/>
      </c>
      <c r="AL35" s="35">
        <f t="shared" si="17"/>
        <v>83.25</v>
      </c>
      <c r="AM35" s="6">
        <v>85</v>
      </c>
      <c r="AN35" s="2">
        <v>90</v>
      </c>
      <c r="AO35" s="2"/>
      <c r="AP35" s="2"/>
      <c r="AQ35" s="2"/>
      <c r="AR35" s="49">
        <f t="shared" si="18"/>
        <v>87.5</v>
      </c>
      <c r="AS35" s="13"/>
      <c r="AT35" s="6">
        <v>82</v>
      </c>
      <c r="AU35" s="2">
        <v>85</v>
      </c>
      <c r="AV35" s="2">
        <v>90</v>
      </c>
      <c r="AW35" s="2"/>
      <c r="AX35" s="2"/>
      <c r="AY35" s="51">
        <f t="shared" si="19"/>
        <v>85.666666666666671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8257</v>
      </c>
      <c r="C36" s="14" t="s">
        <v>235</v>
      </c>
      <c r="D36" s="13"/>
      <c r="E36" s="14">
        <f t="shared" si="0"/>
        <v>82</v>
      </c>
      <c r="F36" s="13"/>
      <c r="G36" s="24">
        <f t="shared" si="1"/>
        <v>82</v>
      </c>
      <c r="H36" s="24">
        <f t="shared" si="2"/>
        <v>82</v>
      </c>
      <c r="I36" s="24">
        <f t="shared" si="3"/>
        <v>82</v>
      </c>
      <c r="J36" s="24">
        <f t="shared" si="4"/>
        <v>82</v>
      </c>
      <c r="K36" s="14" t="str">
        <f t="shared" si="5"/>
        <v>A</v>
      </c>
      <c r="L36" s="52" t="s">
        <v>47</v>
      </c>
      <c r="M36" s="13"/>
      <c r="N36" s="36" t="str">
        <f t="shared" si="6"/>
        <v/>
      </c>
      <c r="O36" s="2">
        <v>78</v>
      </c>
      <c r="P36" s="2">
        <v>81</v>
      </c>
      <c r="Q36" s="13"/>
      <c r="R36" s="3">
        <v>80</v>
      </c>
      <c r="S36" s="1"/>
      <c r="T36" s="39">
        <f t="shared" si="7"/>
        <v>80</v>
      </c>
      <c r="U36" s="1">
        <v>80</v>
      </c>
      <c r="V36" s="1"/>
      <c r="W36" s="39">
        <f t="shared" si="8"/>
        <v>80</v>
      </c>
      <c r="X36" s="1">
        <v>84</v>
      </c>
      <c r="Y36" s="1"/>
      <c r="Z36" s="39">
        <f t="shared" si="9"/>
        <v>84</v>
      </c>
      <c r="AA36" s="1">
        <v>80</v>
      </c>
      <c r="AB36" s="1"/>
      <c r="AC36" s="39">
        <f t="shared" si="10"/>
        <v>80</v>
      </c>
      <c r="AD36" s="1"/>
      <c r="AE36" s="1"/>
      <c r="AF36" s="39" t="str">
        <f t="shared" si="11"/>
        <v/>
      </c>
      <c r="AG36" s="14">
        <f t="shared" si="12"/>
        <v>80</v>
      </c>
      <c r="AH36" s="14">
        <f t="shared" si="13"/>
        <v>80</v>
      </c>
      <c r="AI36" s="14">
        <f t="shared" si="14"/>
        <v>84</v>
      </c>
      <c r="AJ36" s="14">
        <f t="shared" si="15"/>
        <v>80</v>
      </c>
      <c r="AK36" s="14" t="str">
        <f t="shared" si="16"/>
        <v/>
      </c>
      <c r="AL36" s="35">
        <f t="shared" si="17"/>
        <v>81</v>
      </c>
      <c r="AM36" s="6">
        <v>85</v>
      </c>
      <c r="AN36" s="2">
        <v>90</v>
      </c>
      <c r="AO36" s="2"/>
      <c r="AP36" s="2"/>
      <c r="AQ36" s="2"/>
      <c r="AR36" s="49">
        <f t="shared" si="18"/>
        <v>87.5</v>
      </c>
      <c r="AS36" s="13"/>
      <c r="AT36" s="6">
        <v>80</v>
      </c>
      <c r="AU36" s="2">
        <v>85</v>
      </c>
      <c r="AV36" s="2">
        <v>80</v>
      </c>
      <c r="AW36" s="2"/>
      <c r="AX36" s="2"/>
      <c r="AY36" s="51">
        <f t="shared" si="19"/>
        <v>81.666666666666671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8271</v>
      </c>
      <c r="C37" s="14" t="s">
        <v>236</v>
      </c>
      <c r="D37" s="13"/>
      <c r="E37" s="14">
        <f t="shared" si="0"/>
        <v>85</v>
      </c>
      <c r="F37" s="13"/>
      <c r="G37" s="24">
        <f t="shared" si="1"/>
        <v>86</v>
      </c>
      <c r="H37" s="24">
        <f t="shared" si="2"/>
        <v>85</v>
      </c>
      <c r="I37" s="24">
        <f t="shared" si="3"/>
        <v>86</v>
      </c>
      <c r="J37" s="24">
        <f t="shared" si="4"/>
        <v>86</v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>
        <v>85</v>
      </c>
      <c r="P37" s="2">
        <v>79</v>
      </c>
      <c r="Q37" s="13"/>
      <c r="R37" s="3">
        <v>82</v>
      </c>
      <c r="S37" s="1"/>
      <c r="T37" s="39">
        <f t="shared" si="7"/>
        <v>82</v>
      </c>
      <c r="U37" s="1">
        <v>85</v>
      </c>
      <c r="V37" s="1"/>
      <c r="W37" s="39">
        <f t="shared" si="8"/>
        <v>85</v>
      </c>
      <c r="X37" s="1">
        <v>88</v>
      </c>
      <c r="Y37" s="1"/>
      <c r="Z37" s="39">
        <f t="shared" si="9"/>
        <v>88</v>
      </c>
      <c r="AA37" s="1">
        <v>90</v>
      </c>
      <c r="AB37" s="1"/>
      <c r="AC37" s="39">
        <f t="shared" si="10"/>
        <v>90</v>
      </c>
      <c r="AD37" s="1"/>
      <c r="AE37" s="1"/>
      <c r="AF37" s="39" t="str">
        <f t="shared" si="11"/>
        <v/>
      </c>
      <c r="AG37" s="14">
        <f t="shared" si="12"/>
        <v>82</v>
      </c>
      <c r="AH37" s="14">
        <f t="shared" si="13"/>
        <v>85</v>
      </c>
      <c r="AI37" s="14">
        <f t="shared" si="14"/>
        <v>88</v>
      </c>
      <c r="AJ37" s="14">
        <f t="shared" si="15"/>
        <v>90</v>
      </c>
      <c r="AK37" s="14" t="str">
        <f t="shared" si="16"/>
        <v/>
      </c>
      <c r="AL37" s="35">
        <f t="shared" si="17"/>
        <v>86.25</v>
      </c>
      <c r="AM37" s="6">
        <v>85</v>
      </c>
      <c r="AN37" s="2">
        <v>90</v>
      </c>
      <c r="AO37" s="2"/>
      <c r="AP37" s="2"/>
      <c r="AQ37" s="2"/>
      <c r="AR37" s="49">
        <f t="shared" si="18"/>
        <v>87.5</v>
      </c>
      <c r="AS37" s="13"/>
      <c r="AT37" s="6">
        <v>80</v>
      </c>
      <c r="AU37" s="2">
        <v>88</v>
      </c>
      <c r="AV37" s="2">
        <v>90</v>
      </c>
      <c r="AW37" s="2"/>
      <c r="AX37" s="2"/>
      <c r="AY37" s="51">
        <f t="shared" si="19"/>
        <v>86</v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8285</v>
      </c>
      <c r="C38" s="14" t="s">
        <v>237</v>
      </c>
      <c r="D38" s="13"/>
      <c r="E38" s="14">
        <f t="shared" si="0"/>
        <v>84</v>
      </c>
      <c r="F38" s="13"/>
      <c r="G38" s="24">
        <f t="shared" si="1"/>
        <v>86</v>
      </c>
      <c r="H38" s="24">
        <f t="shared" si="2"/>
        <v>84</v>
      </c>
      <c r="I38" s="24">
        <f t="shared" si="3"/>
        <v>83</v>
      </c>
      <c r="J38" s="24">
        <f t="shared" si="4"/>
        <v>83</v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>
        <v>86</v>
      </c>
      <c r="P38" s="2">
        <v>76</v>
      </c>
      <c r="Q38" s="13"/>
      <c r="R38" s="3">
        <v>83</v>
      </c>
      <c r="S38" s="1"/>
      <c r="T38" s="39">
        <f t="shared" si="7"/>
        <v>83</v>
      </c>
      <c r="U38" s="1">
        <v>82</v>
      </c>
      <c r="V38" s="1"/>
      <c r="W38" s="39">
        <f t="shared" si="8"/>
        <v>82</v>
      </c>
      <c r="X38" s="1">
        <v>88</v>
      </c>
      <c r="Y38" s="1"/>
      <c r="Z38" s="39">
        <f t="shared" si="9"/>
        <v>88</v>
      </c>
      <c r="AA38" s="1">
        <v>87</v>
      </c>
      <c r="AB38" s="1"/>
      <c r="AC38" s="39">
        <f t="shared" si="10"/>
        <v>87</v>
      </c>
      <c r="AD38" s="1"/>
      <c r="AE38" s="1"/>
      <c r="AF38" s="39" t="str">
        <f t="shared" si="11"/>
        <v/>
      </c>
      <c r="AG38" s="14">
        <f t="shared" si="12"/>
        <v>83</v>
      </c>
      <c r="AH38" s="14">
        <f t="shared" si="13"/>
        <v>82</v>
      </c>
      <c r="AI38" s="14">
        <f t="shared" si="14"/>
        <v>88</v>
      </c>
      <c r="AJ38" s="14">
        <f t="shared" si="15"/>
        <v>87</v>
      </c>
      <c r="AK38" s="14" t="str">
        <f t="shared" si="16"/>
        <v/>
      </c>
      <c r="AL38" s="35">
        <f t="shared" si="17"/>
        <v>85</v>
      </c>
      <c r="AM38" s="6">
        <v>85</v>
      </c>
      <c r="AN38" s="2">
        <v>90</v>
      </c>
      <c r="AO38" s="2"/>
      <c r="AP38" s="2"/>
      <c r="AQ38" s="2"/>
      <c r="AR38" s="49">
        <f t="shared" si="18"/>
        <v>87.5</v>
      </c>
      <c r="AS38" s="13"/>
      <c r="AT38" s="6">
        <v>80</v>
      </c>
      <c r="AU38" s="2">
        <v>85</v>
      </c>
      <c r="AV38" s="2">
        <v>85</v>
      </c>
      <c r="AW38" s="2"/>
      <c r="AX38" s="2"/>
      <c r="AY38" s="51">
        <f t="shared" si="19"/>
        <v>83.333333333333329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8299</v>
      </c>
      <c r="C39" s="14" t="s">
        <v>238</v>
      </c>
      <c r="D39" s="13"/>
      <c r="E39" s="14">
        <f t="shared" si="0"/>
        <v>86</v>
      </c>
      <c r="F39" s="13"/>
      <c r="G39" s="24">
        <f t="shared" si="1"/>
        <v>85</v>
      </c>
      <c r="H39" s="24">
        <f t="shared" si="2"/>
        <v>86</v>
      </c>
      <c r="I39" s="24">
        <f t="shared" si="3"/>
        <v>83</v>
      </c>
      <c r="J39" s="24">
        <f t="shared" si="4"/>
        <v>83</v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>
        <v>80</v>
      </c>
      <c r="P39" s="2">
        <v>88</v>
      </c>
      <c r="Q39" s="13"/>
      <c r="R39" s="3">
        <v>80</v>
      </c>
      <c r="S39" s="1"/>
      <c r="T39" s="39">
        <f t="shared" si="7"/>
        <v>80</v>
      </c>
      <c r="U39" s="1">
        <v>85</v>
      </c>
      <c r="V39" s="1"/>
      <c r="W39" s="39">
        <f t="shared" si="8"/>
        <v>85</v>
      </c>
      <c r="X39" s="1">
        <v>92</v>
      </c>
      <c r="Y39" s="1"/>
      <c r="Z39" s="39">
        <f t="shared" si="9"/>
        <v>92</v>
      </c>
      <c r="AA39" s="1">
        <v>87</v>
      </c>
      <c r="AB39" s="1"/>
      <c r="AC39" s="39">
        <f t="shared" si="10"/>
        <v>87</v>
      </c>
      <c r="AD39" s="1"/>
      <c r="AE39" s="1"/>
      <c r="AF39" s="39" t="str">
        <f t="shared" si="11"/>
        <v/>
      </c>
      <c r="AG39" s="14">
        <f t="shared" si="12"/>
        <v>80</v>
      </c>
      <c r="AH39" s="14">
        <f t="shared" si="13"/>
        <v>85</v>
      </c>
      <c r="AI39" s="14">
        <f t="shared" si="14"/>
        <v>92</v>
      </c>
      <c r="AJ39" s="14">
        <f t="shared" si="15"/>
        <v>87</v>
      </c>
      <c r="AK39" s="14" t="str">
        <f t="shared" si="16"/>
        <v/>
      </c>
      <c r="AL39" s="35">
        <f t="shared" si="17"/>
        <v>86</v>
      </c>
      <c r="AM39" s="6">
        <v>85</v>
      </c>
      <c r="AN39" s="2">
        <v>90</v>
      </c>
      <c r="AO39" s="2"/>
      <c r="AP39" s="2"/>
      <c r="AQ39" s="2"/>
      <c r="AR39" s="49">
        <f t="shared" si="18"/>
        <v>87.5</v>
      </c>
      <c r="AS39" s="13"/>
      <c r="AT39" s="6">
        <v>80</v>
      </c>
      <c r="AU39" s="2">
        <v>85</v>
      </c>
      <c r="AV39" s="2">
        <v>85</v>
      </c>
      <c r="AW39" s="2"/>
      <c r="AX39" s="2"/>
      <c r="AY39" s="51">
        <f t="shared" si="19"/>
        <v>83.333333333333329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8313</v>
      </c>
      <c r="C40" s="14" t="s">
        <v>239</v>
      </c>
      <c r="D40" s="13"/>
      <c r="E40" s="14">
        <f t="shared" si="0"/>
        <v>85</v>
      </c>
      <c r="F40" s="13"/>
      <c r="G40" s="24">
        <f t="shared" si="1"/>
        <v>84</v>
      </c>
      <c r="H40" s="24">
        <f t="shared" si="2"/>
        <v>85</v>
      </c>
      <c r="I40" s="24">
        <f t="shared" si="3"/>
        <v>83</v>
      </c>
      <c r="J40" s="24">
        <f t="shared" si="4"/>
        <v>83</v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>
        <v>80</v>
      </c>
      <c r="P40" s="2">
        <v>87</v>
      </c>
      <c r="Q40" s="13"/>
      <c r="R40" s="3">
        <v>85</v>
      </c>
      <c r="S40" s="1"/>
      <c r="T40" s="39">
        <f t="shared" si="7"/>
        <v>85</v>
      </c>
      <c r="U40" s="1">
        <v>85</v>
      </c>
      <c r="V40" s="1"/>
      <c r="W40" s="39">
        <f t="shared" si="8"/>
        <v>85</v>
      </c>
      <c r="X40" s="1">
        <v>80</v>
      </c>
      <c r="Y40" s="1"/>
      <c r="Z40" s="39">
        <f t="shared" si="9"/>
        <v>80</v>
      </c>
      <c r="AA40" s="1">
        <v>87</v>
      </c>
      <c r="AB40" s="1"/>
      <c r="AC40" s="39">
        <f t="shared" si="10"/>
        <v>87</v>
      </c>
      <c r="AD40" s="1"/>
      <c r="AE40" s="1"/>
      <c r="AF40" s="39" t="str">
        <f t="shared" si="11"/>
        <v/>
      </c>
      <c r="AG40" s="14">
        <f t="shared" si="12"/>
        <v>85</v>
      </c>
      <c r="AH40" s="14">
        <f t="shared" si="13"/>
        <v>85</v>
      </c>
      <c r="AI40" s="14">
        <f t="shared" si="14"/>
        <v>80</v>
      </c>
      <c r="AJ40" s="14">
        <f t="shared" si="15"/>
        <v>87</v>
      </c>
      <c r="AK40" s="14" t="str">
        <f t="shared" si="16"/>
        <v/>
      </c>
      <c r="AL40" s="35">
        <f t="shared" si="17"/>
        <v>84.25</v>
      </c>
      <c r="AM40" s="6">
        <v>85</v>
      </c>
      <c r="AN40" s="2">
        <v>90</v>
      </c>
      <c r="AO40" s="2"/>
      <c r="AP40" s="2"/>
      <c r="AQ40" s="2"/>
      <c r="AR40" s="49">
        <f t="shared" si="18"/>
        <v>87.5</v>
      </c>
      <c r="AS40" s="13"/>
      <c r="AT40" s="6">
        <v>80</v>
      </c>
      <c r="AU40" s="2">
        <v>85</v>
      </c>
      <c r="AV40" s="2">
        <v>85</v>
      </c>
      <c r="AW40" s="2"/>
      <c r="AX40" s="2"/>
      <c r="AY40" s="51">
        <f t="shared" si="19"/>
        <v>83.333333333333329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8327</v>
      </c>
      <c r="C41" s="14" t="s">
        <v>240</v>
      </c>
      <c r="D41" s="13"/>
      <c r="E41" s="14">
        <f t="shared" si="0"/>
        <v>81</v>
      </c>
      <c r="F41" s="13"/>
      <c r="G41" s="24">
        <f t="shared" si="1"/>
        <v>82</v>
      </c>
      <c r="H41" s="24">
        <f t="shared" si="2"/>
        <v>81</v>
      </c>
      <c r="I41" s="24">
        <f t="shared" si="3"/>
        <v>85</v>
      </c>
      <c r="J41" s="24">
        <f t="shared" si="4"/>
        <v>85</v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>
        <v>78</v>
      </c>
      <c r="P41" s="2">
        <v>76</v>
      </c>
      <c r="Q41" s="13"/>
      <c r="R41" s="3">
        <v>80</v>
      </c>
      <c r="S41" s="1"/>
      <c r="T41" s="39">
        <f t="shared" si="7"/>
        <v>80</v>
      </c>
      <c r="U41" s="1">
        <v>85</v>
      </c>
      <c r="V41" s="1"/>
      <c r="W41" s="39">
        <f t="shared" si="8"/>
        <v>85</v>
      </c>
      <c r="X41" s="1">
        <v>76</v>
      </c>
      <c r="Y41" s="1"/>
      <c r="Z41" s="39">
        <f t="shared" si="9"/>
        <v>76</v>
      </c>
      <c r="AA41" s="1">
        <v>92</v>
      </c>
      <c r="AB41" s="1"/>
      <c r="AC41" s="39">
        <f t="shared" si="10"/>
        <v>92</v>
      </c>
      <c r="AD41" s="1"/>
      <c r="AE41" s="1"/>
      <c r="AF41" s="39" t="str">
        <f t="shared" si="11"/>
        <v/>
      </c>
      <c r="AG41" s="14">
        <f t="shared" si="12"/>
        <v>80</v>
      </c>
      <c r="AH41" s="14">
        <f t="shared" si="13"/>
        <v>85</v>
      </c>
      <c r="AI41" s="14">
        <f t="shared" si="14"/>
        <v>76</v>
      </c>
      <c r="AJ41" s="14">
        <f t="shared" si="15"/>
        <v>92</v>
      </c>
      <c r="AK41" s="14" t="str">
        <f t="shared" si="16"/>
        <v/>
      </c>
      <c r="AL41" s="35">
        <f t="shared" si="17"/>
        <v>83.25</v>
      </c>
      <c r="AM41" s="6">
        <v>80</v>
      </c>
      <c r="AN41" s="2">
        <v>90</v>
      </c>
      <c r="AO41" s="2"/>
      <c r="AP41" s="2"/>
      <c r="AQ41" s="2"/>
      <c r="AR41" s="49">
        <f t="shared" si="18"/>
        <v>85</v>
      </c>
      <c r="AS41" s="13"/>
      <c r="AT41" s="6">
        <v>80</v>
      </c>
      <c r="AU41" s="2">
        <v>85</v>
      </c>
      <c r="AV41" s="2">
        <v>90</v>
      </c>
      <c r="AW41" s="2"/>
      <c r="AX41" s="2"/>
      <c r="AY41" s="51">
        <f t="shared" si="19"/>
        <v>85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8341</v>
      </c>
      <c r="C42" s="14" t="s">
        <v>241</v>
      </c>
      <c r="D42" s="13"/>
      <c r="E42" s="14">
        <f t="shared" si="0"/>
        <v>87</v>
      </c>
      <c r="F42" s="13"/>
      <c r="G42" s="24">
        <f t="shared" si="1"/>
        <v>88</v>
      </c>
      <c r="H42" s="24">
        <f t="shared" si="2"/>
        <v>87</v>
      </c>
      <c r="I42" s="24">
        <f t="shared" si="3"/>
        <v>86</v>
      </c>
      <c r="J42" s="24">
        <f t="shared" si="4"/>
        <v>86</v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>
        <v>83</v>
      </c>
      <c r="P42" s="2">
        <v>83</v>
      </c>
      <c r="Q42" s="13"/>
      <c r="R42" s="3">
        <v>82</v>
      </c>
      <c r="S42" s="1"/>
      <c r="T42" s="39">
        <f t="shared" si="7"/>
        <v>82</v>
      </c>
      <c r="U42" s="1">
        <v>86</v>
      </c>
      <c r="V42" s="1"/>
      <c r="W42" s="39">
        <f t="shared" si="8"/>
        <v>86</v>
      </c>
      <c r="X42" s="1">
        <v>94</v>
      </c>
      <c r="Y42" s="1"/>
      <c r="Z42" s="39">
        <f t="shared" si="9"/>
        <v>94</v>
      </c>
      <c r="AA42" s="1">
        <v>92</v>
      </c>
      <c r="AB42" s="1"/>
      <c r="AC42" s="39">
        <f t="shared" si="10"/>
        <v>92</v>
      </c>
      <c r="AD42" s="1"/>
      <c r="AE42" s="1"/>
      <c r="AF42" s="39" t="str">
        <f t="shared" si="11"/>
        <v/>
      </c>
      <c r="AG42" s="14">
        <f t="shared" si="12"/>
        <v>82</v>
      </c>
      <c r="AH42" s="14">
        <f t="shared" si="13"/>
        <v>86</v>
      </c>
      <c r="AI42" s="14">
        <f t="shared" si="14"/>
        <v>94</v>
      </c>
      <c r="AJ42" s="14">
        <f t="shared" si="15"/>
        <v>92</v>
      </c>
      <c r="AK42" s="14" t="str">
        <f t="shared" si="16"/>
        <v/>
      </c>
      <c r="AL42" s="35">
        <f t="shared" si="17"/>
        <v>88.5</v>
      </c>
      <c r="AM42" s="6">
        <v>85</v>
      </c>
      <c r="AN42" s="2">
        <v>95</v>
      </c>
      <c r="AO42" s="2"/>
      <c r="AP42" s="2"/>
      <c r="AQ42" s="2"/>
      <c r="AR42" s="49">
        <f t="shared" si="18"/>
        <v>90</v>
      </c>
      <c r="AS42" s="13"/>
      <c r="AT42" s="6">
        <v>80</v>
      </c>
      <c r="AU42" s="2">
        <v>89</v>
      </c>
      <c r="AV42" s="2">
        <v>90</v>
      </c>
      <c r="AW42" s="2"/>
      <c r="AX42" s="2"/>
      <c r="AY42" s="51">
        <f t="shared" si="19"/>
        <v>86.333333333333329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8355</v>
      </c>
      <c r="C43" s="14" t="s">
        <v>242</v>
      </c>
      <c r="D43" s="13"/>
      <c r="E43" s="14">
        <f t="shared" si="0"/>
        <v>85</v>
      </c>
      <c r="F43" s="13"/>
      <c r="G43" s="24">
        <f t="shared" si="1"/>
        <v>85</v>
      </c>
      <c r="H43" s="24">
        <f t="shared" si="2"/>
        <v>85</v>
      </c>
      <c r="I43" s="24">
        <f t="shared" si="3"/>
        <v>82</v>
      </c>
      <c r="J43" s="24">
        <f t="shared" si="4"/>
        <v>82</v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>
        <v>82</v>
      </c>
      <c r="P43" s="2">
        <v>84</v>
      </c>
      <c r="Q43" s="13"/>
      <c r="R43" s="3">
        <v>85</v>
      </c>
      <c r="S43" s="1"/>
      <c r="T43" s="39">
        <f t="shared" si="7"/>
        <v>85</v>
      </c>
      <c r="U43" s="1">
        <v>80</v>
      </c>
      <c r="V43" s="1"/>
      <c r="W43" s="39">
        <f t="shared" si="8"/>
        <v>80</v>
      </c>
      <c r="X43" s="1">
        <v>96</v>
      </c>
      <c r="Y43" s="1"/>
      <c r="Z43" s="39">
        <f t="shared" si="9"/>
        <v>96</v>
      </c>
      <c r="AA43" s="1">
        <v>80</v>
      </c>
      <c r="AB43" s="1"/>
      <c r="AC43" s="39">
        <f t="shared" si="10"/>
        <v>80</v>
      </c>
      <c r="AD43" s="1"/>
      <c r="AE43" s="1"/>
      <c r="AF43" s="39" t="str">
        <f t="shared" si="11"/>
        <v/>
      </c>
      <c r="AG43" s="14">
        <f t="shared" si="12"/>
        <v>85</v>
      </c>
      <c r="AH43" s="14">
        <f t="shared" si="13"/>
        <v>80</v>
      </c>
      <c r="AI43" s="14">
        <f t="shared" si="14"/>
        <v>96</v>
      </c>
      <c r="AJ43" s="14">
        <f t="shared" si="15"/>
        <v>80</v>
      </c>
      <c r="AK43" s="14" t="str">
        <f t="shared" si="16"/>
        <v/>
      </c>
      <c r="AL43" s="35">
        <f t="shared" si="17"/>
        <v>85.25</v>
      </c>
      <c r="AM43" s="6">
        <v>85</v>
      </c>
      <c r="AN43" s="2">
        <v>90</v>
      </c>
      <c r="AO43" s="2"/>
      <c r="AP43" s="2"/>
      <c r="AQ43" s="2"/>
      <c r="AR43" s="49">
        <f t="shared" si="18"/>
        <v>87.5</v>
      </c>
      <c r="AS43" s="13"/>
      <c r="AT43" s="6">
        <v>80</v>
      </c>
      <c r="AU43" s="2">
        <v>85</v>
      </c>
      <c r="AV43" s="2">
        <v>80</v>
      </c>
      <c r="AW43" s="2"/>
      <c r="AX43" s="2"/>
      <c r="AY43" s="51">
        <f t="shared" si="19"/>
        <v>81.666666666666671</v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8369</v>
      </c>
      <c r="C44" s="14" t="s">
        <v>243</v>
      </c>
      <c r="D44" s="13"/>
      <c r="E44" s="14">
        <f t="shared" si="0"/>
        <v>82</v>
      </c>
      <c r="F44" s="13"/>
      <c r="G44" s="24">
        <f t="shared" si="1"/>
        <v>83</v>
      </c>
      <c r="H44" s="24">
        <f t="shared" si="2"/>
        <v>82</v>
      </c>
      <c r="I44" s="24">
        <f t="shared" si="3"/>
        <v>85</v>
      </c>
      <c r="J44" s="24">
        <f t="shared" si="4"/>
        <v>85</v>
      </c>
      <c r="K44" s="14" t="str">
        <f t="shared" si="5"/>
        <v>A</v>
      </c>
      <c r="L44" s="52" t="s">
        <v>47</v>
      </c>
      <c r="M44" s="13"/>
      <c r="N44" s="36" t="str">
        <f t="shared" si="6"/>
        <v/>
      </c>
      <c r="O44" s="2">
        <v>78</v>
      </c>
      <c r="P44" s="2">
        <v>76</v>
      </c>
      <c r="Q44" s="13"/>
      <c r="R44" s="3">
        <v>80</v>
      </c>
      <c r="S44" s="1"/>
      <c r="T44" s="39">
        <f t="shared" si="7"/>
        <v>80</v>
      </c>
      <c r="U44" s="1">
        <v>85</v>
      </c>
      <c r="V44" s="1"/>
      <c r="W44" s="39">
        <f t="shared" si="8"/>
        <v>85</v>
      </c>
      <c r="X44" s="1">
        <v>82</v>
      </c>
      <c r="Y44" s="1"/>
      <c r="Z44" s="39">
        <f t="shared" si="9"/>
        <v>82</v>
      </c>
      <c r="AA44" s="1">
        <v>85</v>
      </c>
      <c r="AB44" s="1"/>
      <c r="AC44" s="39">
        <f t="shared" si="10"/>
        <v>85</v>
      </c>
      <c r="AD44" s="1"/>
      <c r="AE44" s="1"/>
      <c r="AF44" s="39" t="str">
        <f t="shared" si="11"/>
        <v/>
      </c>
      <c r="AG44" s="14">
        <f t="shared" si="12"/>
        <v>80</v>
      </c>
      <c r="AH44" s="14">
        <f t="shared" si="13"/>
        <v>85</v>
      </c>
      <c r="AI44" s="14">
        <f t="shared" si="14"/>
        <v>82</v>
      </c>
      <c r="AJ44" s="14">
        <f t="shared" si="15"/>
        <v>85</v>
      </c>
      <c r="AK44" s="14" t="str">
        <f t="shared" si="16"/>
        <v/>
      </c>
      <c r="AL44" s="35">
        <f t="shared" si="17"/>
        <v>83</v>
      </c>
      <c r="AM44" s="6">
        <v>85</v>
      </c>
      <c r="AN44" s="2">
        <v>90</v>
      </c>
      <c r="AO44" s="2"/>
      <c r="AP44" s="2"/>
      <c r="AQ44" s="2"/>
      <c r="AR44" s="49">
        <f t="shared" si="18"/>
        <v>87.5</v>
      </c>
      <c r="AS44" s="13"/>
      <c r="AT44" s="6">
        <v>80</v>
      </c>
      <c r="AU44" s="2">
        <v>86</v>
      </c>
      <c r="AV44" s="2">
        <v>90</v>
      </c>
      <c r="AW44" s="2"/>
      <c r="AX44" s="2"/>
      <c r="AY44" s="51">
        <f t="shared" si="19"/>
        <v>85.333333333333329</v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8383</v>
      </c>
      <c r="C45" s="14" t="s">
        <v>244</v>
      </c>
      <c r="D45" s="13"/>
      <c r="E45" s="14">
        <f t="shared" si="0"/>
        <v>84</v>
      </c>
      <c r="F45" s="13"/>
      <c r="G45" s="24">
        <f t="shared" si="1"/>
        <v>84</v>
      </c>
      <c r="H45" s="24">
        <f t="shared" si="2"/>
        <v>84</v>
      </c>
      <c r="I45" s="24">
        <f t="shared" si="3"/>
        <v>82</v>
      </c>
      <c r="J45" s="24">
        <f t="shared" si="4"/>
        <v>82</v>
      </c>
      <c r="K45" s="14" t="str">
        <f t="shared" si="5"/>
        <v>A</v>
      </c>
      <c r="L45" s="52" t="s">
        <v>47</v>
      </c>
      <c r="M45" s="13"/>
      <c r="N45" s="36" t="str">
        <f t="shared" si="6"/>
        <v/>
      </c>
      <c r="O45" s="2">
        <v>81</v>
      </c>
      <c r="P45" s="2">
        <v>87</v>
      </c>
      <c r="Q45" s="13"/>
      <c r="R45" s="3">
        <v>82</v>
      </c>
      <c r="S45" s="1"/>
      <c r="T45" s="39">
        <f t="shared" si="7"/>
        <v>82</v>
      </c>
      <c r="U45" s="1">
        <v>85</v>
      </c>
      <c r="V45" s="1"/>
      <c r="W45" s="39">
        <f t="shared" si="8"/>
        <v>85</v>
      </c>
      <c r="X45" s="1">
        <v>84</v>
      </c>
      <c r="Y45" s="1"/>
      <c r="Z45" s="39">
        <f t="shared" si="9"/>
        <v>84</v>
      </c>
      <c r="AA45" s="1">
        <v>80</v>
      </c>
      <c r="AB45" s="1"/>
      <c r="AC45" s="39">
        <f t="shared" si="10"/>
        <v>80</v>
      </c>
      <c r="AD45" s="1"/>
      <c r="AE45" s="1"/>
      <c r="AF45" s="39" t="str">
        <f t="shared" si="11"/>
        <v/>
      </c>
      <c r="AG45" s="14">
        <f t="shared" si="12"/>
        <v>82</v>
      </c>
      <c r="AH45" s="14">
        <f t="shared" si="13"/>
        <v>85</v>
      </c>
      <c r="AI45" s="14">
        <f t="shared" si="14"/>
        <v>84</v>
      </c>
      <c r="AJ45" s="14">
        <f t="shared" si="15"/>
        <v>80</v>
      </c>
      <c r="AK45" s="14" t="str">
        <f t="shared" si="16"/>
        <v/>
      </c>
      <c r="AL45" s="35">
        <f t="shared" si="17"/>
        <v>82.75</v>
      </c>
      <c r="AM45" s="6">
        <v>85</v>
      </c>
      <c r="AN45" s="2">
        <v>90</v>
      </c>
      <c r="AO45" s="2"/>
      <c r="AP45" s="2"/>
      <c r="AQ45" s="2"/>
      <c r="AR45" s="49">
        <f t="shared" si="18"/>
        <v>87.5</v>
      </c>
      <c r="AS45" s="13"/>
      <c r="AT45" s="6">
        <v>80</v>
      </c>
      <c r="AU45" s="2">
        <v>85</v>
      </c>
      <c r="AV45" s="2">
        <v>80</v>
      </c>
      <c r="AW45" s="2"/>
      <c r="AX45" s="2"/>
      <c r="AY45" s="51">
        <f t="shared" si="19"/>
        <v>81.666666666666671</v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8397</v>
      </c>
      <c r="C46" s="14" t="s">
        <v>245</v>
      </c>
      <c r="D46" s="13"/>
      <c r="E46" s="14">
        <f t="shared" si="0"/>
        <v>80</v>
      </c>
      <c r="F46" s="13"/>
      <c r="G46" s="24">
        <f t="shared" si="1"/>
        <v>82</v>
      </c>
      <c r="H46" s="24">
        <f t="shared" si="2"/>
        <v>80</v>
      </c>
      <c r="I46" s="24">
        <f t="shared" si="3"/>
        <v>90</v>
      </c>
      <c r="J46" s="24">
        <f t="shared" si="4"/>
        <v>90</v>
      </c>
      <c r="K46" s="14" t="str">
        <f t="shared" si="5"/>
        <v>A</v>
      </c>
      <c r="L46" s="52" t="s">
        <v>47</v>
      </c>
      <c r="M46" s="13"/>
      <c r="N46" s="36" t="str">
        <f t="shared" si="6"/>
        <v/>
      </c>
      <c r="O46" s="2">
        <v>78</v>
      </c>
      <c r="P46" s="2">
        <v>76</v>
      </c>
      <c r="Q46" s="13"/>
      <c r="R46" s="3">
        <v>80</v>
      </c>
      <c r="S46" s="1"/>
      <c r="T46" s="39">
        <f t="shared" si="7"/>
        <v>80</v>
      </c>
      <c r="U46" s="1">
        <v>85</v>
      </c>
      <c r="V46" s="1"/>
      <c r="W46" s="39">
        <f t="shared" si="8"/>
        <v>85</v>
      </c>
      <c r="X46" s="1">
        <v>76</v>
      </c>
      <c r="Y46" s="1"/>
      <c r="Z46" s="39">
        <f t="shared" si="9"/>
        <v>76</v>
      </c>
      <c r="AA46" s="1">
        <v>80</v>
      </c>
      <c r="AB46" s="1"/>
      <c r="AC46" s="39">
        <f t="shared" si="10"/>
        <v>80</v>
      </c>
      <c r="AD46" s="1"/>
      <c r="AE46" s="1"/>
      <c r="AF46" s="39" t="str">
        <f t="shared" si="11"/>
        <v/>
      </c>
      <c r="AG46" s="14">
        <f t="shared" si="12"/>
        <v>80</v>
      </c>
      <c r="AH46" s="14">
        <f t="shared" si="13"/>
        <v>85</v>
      </c>
      <c r="AI46" s="14">
        <f t="shared" si="14"/>
        <v>76</v>
      </c>
      <c r="AJ46" s="14">
        <f t="shared" si="15"/>
        <v>80</v>
      </c>
      <c r="AK46" s="14" t="str">
        <f t="shared" si="16"/>
        <v/>
      </c>
      <c r="AL46" s="35">
        <f t="shared" si="17"/>
        <v>80.25</v>
      </c>
      <c r="AM46" s="6">
        <v>85</v>
      </c>
      <c r="AN46" s="2">
        <v>90</v>
      </c>
      <c r="AO46" s="2"/>
      <c r="AP46" s="2"/>
      <c r="AQ46" s="2"/>
      <c r="AR46" s="49">
        <f t="shared" si="18"/>
        <v>87.5</v>
      </c>
      <c r="AS46" s="13"/>
      <c r="AT46" s="6">
        <v>94</v>
      </c>
      <c r="AU46" s="2">
        <v>85</v>
      </c>
      <c r="AV46" s="2">
        <v>90</v>
      </c>
      <c r="AW46" s="2"/>
      <c r="AX46" s="2"/>
      <c r="AY46" s="51">
        <f t="shared" si="19"/>
        <v>89.666666666666671</v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84</v>
      </c>
      <c r="D52" s="13"/>
      <c r="E52" s="13"/>
      <c r="F52" s="13"/>
      <c r="G52" s="56" t="s">
        <v>85</v>
      </c>
      <c r="H52" s="56"/>
      <c r="I52" s="13">
        <f>IF(COUNTBLANK($H$11:$H$50)=40,"",MAX($H$11:$H$50))</f>
        <v>89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87</v>
      </c>
      <c r="D53" s="13"/>
      <c r="E53" s="13"/>
      <c r="F53" s="13"/>
      <c r="G53" s="56" t="s">
        <v>88</v>
      </c>
      <c r="H53" s="56"/>
      <c r="I53" s="13">
        <f>IF(COUNTBLANK($H$11:$H$50)=40,"",MIN($H$11:$H$50))</f>
        <v>80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90</v>
      </c>
      <c r="H54" s="56"/>
      <c r="I54" s="13">
        <f>IF(COUNTBLANK($H$11:$H$50)=40,"",AVERAGE($H$11:$H$50))</f>
        <v>83.805555555555557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91</v>
      </c>
      <c r="H55" s="56"/>
      <c r="I55" s="13">
        <f>IF(COUNTBLANK($P$11:$P$50)=40,"",AVERAGE($P$11:$P$50))</f>
        <v>81.083333333333329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120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246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8411</v>
      </c>
      <c r="C11" s="14" t="s">
        <v>247</v>
      </c>
      <c r="D11" s="13"/>
      <c r="E11" s="14">
        <f t="shared" ref="E11:E50" si="0">H11</f>
        <v>87</v>
      </c>
      <c r="F11" s="13"/>
      <c r="G11" s="24">
        <f t="shared" ref="G11:G50" si="1">IF(OR(COUNTBLANK(AL11:AL11)=1,COUNTBLANK(AR11:AR11)=1,COUNTBLANK(O11:O11)=1),"",ROUND(((2*AL11)+AR11+O11)/4,0))</f>
        <v>87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87</v>
      </c>
      <c r="I11" s="24">
        <f t="shared" ref="I11:I50" si="3">IF(AND(COUNTBLANK(AT11:AX11)=5,COUNTBLANK(AM11:AQ11)=5),"",IF(COUNTBLANK(AL11:AL11)=1,ROUND((AR11+(AY11*2))/3,0),ROUND(AY11,0)))</f>
        <v>88</v>
      </c>
      <c r="J11" s="24">
        <f t="shared" ref="J11:J50" si="4">IF(OR(AND(COUNTBLANK(P11:P11)=1,OR($K$2&lt;&gt;12,UPPER($L$2)&lt;&gt;"GENAP")),COUNTBLANK(AT11:AX11)=5),"",IF(COUNTBLANK(AL11:AL11)=1,ROUND((AR11+(AY11*2))/3,0),ROUND(AY11,0)))</f>
        <v>88</v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>
        <v>93</v>
      </c>
      <c r="P11" s="1">
        <v>86</v>
      </c>
      <c r="Q11" s="13"/>
      <c r="R11" s="3">
        <v>82</v>
      </c>
      <c r="S11" s="1"/>
      <c r="T11" s="39">
        <f t="shared" ref="T11:T50" si="7">IF(ISNUMBER(R11)=FALSE(),"",IF(OR(R11&gt;=$C$4,ISNUMBER(S11)=FALSE(),R11&gt;S11),R11,IF(S11&gt;=$C$4,$C$4,S11)))</f>
        <v>82</v>
      </c>
      <c r="U11" s="1">
        <v>80</v>
      </c>
      <c r="V11" s="1"/>
      <c r="W11" s="39">
        <f t="shared" ref="W11:W50" si="8">IF(ISNUMBER(U11)=FALSE(),"",IF(OR(U11&gt;=$C$4,ISNUMBER(V11)=FALSE(),U11&gt;V11),U11,IF(V11&gt;=$C$4,$C$4,V11)))</f>
        <v>80</v>
      </c>
      <c r="X11" s="1">
        <v>76</v>
      </c>
      <c r="Y11" s="1"/>
      <c r="Z11" s="39">
        <f t="shared" ref="Z11:Z50" si="9">IF(ISNUMBER(X11)=FALSE(),"",IF(OR(X11&gt;=$C$4,ISNUMBER(Y11)=FALSE(),X11&gt;Y11),X11,IF(Y11&gt;=$C$4,$C$4,Y11)))</f>
        <v>76</v>
      </c>
      <c r="AA11" s="1">
        <v>90</v>
      </c>
      <c r="AB11" s="1"/>
      <c r="AC11" s="39">
        <f t="shared" ref="AC11:AC50" si="10">IF(ISNUMBER(AA11)=FALSE(),"",IF(OR(AA11&gt;=$C$4,ISNUMBER(AB11)=FALSE(),AA11&gt;AB11),AA11,IF(AB11&gt;=$C$4,$C$4,AB11)))</f>
        <v>90</v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82</v>
      </c>
      <c r="AH11" s="14">
        <f t="shared" ref="AH11:AH50" si="13">IF(COUNTA(W11:W11)=1,W11)</f>
        <v>80</v>
      </c>
      <c r="AI11" s="14">
        <f t="shared" ref="AI11:AI50" si="14">IF(COUNTA(Z11:Z11)=1,Z11)</f>
        <v>76</v>
      </c>
      <c r="AJ11" s="14">
        <f t="shared" ref="AJ11:AJ50" si="15">IF(COUNTA(AC11:AC11)=1,AC11)</f>
        <v>90</v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82</v>
      </c>
      <c r="AM11" s="6">
        <v>85</v>
      </c>
      <c r="AN11" s="2">
        <v>98</v>
      </c>
      <c r="AO11" s="2">
        <v>90</v>
      </c>
      <c r="AP11" s="2"/>
      <c r="AQ11" s="2"/>
      <c r="AR11" s="49">
        <f t="shared" ref="AR11:AR50" si="18">IF(COUNTBLANK(AM11:AQ11)=5,"",AVERAGE(AM11:AQ11))</f>
        <v>91</v>
      </c>
      <c r="AS11" s="13"/>
      <c r="AT11" s="6">
        <v>80</v>
      </c>
      <c r="AU11" s="2">
        <v>95</v>
      </c>
      <c r="AV11" s="2">
        <v>90</v>
      </c>
      <c r="AW11" s="2"/>
      <c r="AX11" s="2"/>
      <c r="AY11" s="51">
        <f t="shared" ref="AY11:AY50" si="19">IF(COUNTBLANK(AT11:AX11)=5,"",AVERAGE(AT11:AX11))</f>
        <v>88.333333333333329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8425</v>
      </c>
      <c r="C12" s="14" t="s">
        <v>248</v>
      </c>
      <c r="D12" s="13"/>
      <c r="E12" s="14">
        <f t="shared" si="0"/>
        <v>84</v>
      </c>
      <c r="F12" s="13"/>
      <c r="G12" s="24">
        <f t="shared" si="1"/>
        <v>84</v>
      </c>
      <c r="H12" s="24">
        <f t="shared" si="2"/>
        <v>84</v>
      </c>
      <c r="I12" s="24">
        <f t="shared" si="3"/>
        <v>91</v>
      </c>
      <c r="J12" s="24">
        <f t="shared" si="4"/>
        <v>91</v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>
        <v>83</v>
      </c>
      <c r="P12" s="2">
        <v>84</v>
      </c>
      <c r="Q12" s="13"/>
      <c r="R12" s="3">
        <v>80</v>
      </c>
      <c r="S12" s="1"/>
      <c r="T12" s="39">
        <f t="shared" si="7"/>
        <v>80</v>
      </c>
      <c r="U12" s="1">
        <v>85</v>
      </c>
      <c r="V12" s="1"/>
      <c r="W12" s="39">
        <f t="shared" si="8"/>
        <v>85</v>
      </c>
      <c r="X12" s="1">
        <v>76</v>
      </c>
      <c r="Y12" s="1"/>
      <c r="Z12" s="39">
        <f t="shared" si="9"/>
        <v>76</v>
      </c>
      <c r="AA12" s="1">
        <v>90</v>
      </c>
      <c r="AB12" s="1"/>
      <c r="AC12" s="39">
        <f t="shared" si="10"/>
        <v>90</v>
      </c>
      <c r="AD12" s="1"/>
      <c r="AE12" s="1"/>
      <c r="AF12" s="39" t="str">
        <f t="shared" si="11"/>
        <v/>
      </c>
      <c r="AG12" s="14">
        <f t="shared" si="12"/>
        <v>80</v>
      </c>
      <c r="AH12" s="14">
        <f t="shared" si="13"/>
        <v>85</v>
      </c>
      <c r="AI12" s="14">
        <f t="shared" si="14"/>
        <v>76</v>
      </c>
      <c r="AJ12" s="14">
        <f t="shared" si="15"/>
        <v>90</v>
      </c>
      <c r="AK12" s="14" t="str">
        <f t="shared" si="16"/>
        <v/>
      </c>
      <c r="AL12" s="35">
        <f t="shared" si="17"/>
        <v>82.75</v>
      </c>
      <c r="AM12" s="6">
        <v>86</v>
      </c>
      <c r="AN12" s="2">
        <v>90</v>
      </c>
      <c r="AO12" s="2">
        <v>90</v>
      </c>
      <c r="AP12" s="2"/>
      <c r="AQ12" s="2"/>
      <c r="AR12" s="49">
        <f t="shared" si="18"/>
        <v>88.666666666666671</v>
      </c>
      <c r="AS12" s="13"/>
      <c r="AT12" s="6">
        <v>86</v>
      </c>
      <c r="AU12" s="2">
        <v>98</v>
      </c>
      <c r="AV12" s="2">
        <v>90</v>
      </c>
      <c r="AW12" s="2"/>
      <c r="AX12" s="2"/>
      <c r="AY12" s="51">
        <f t="shared" si="19"/>
        <v>91.333333333333329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8439</v>
      </c>
      <c r="C13" s="14" t="s">
        <v>249</v>
      </c>
      <c r="D13" s="13"/>
      <c r="E13" s="14">
        <f t="shared" si="0"/>
        <v>86</v>
      </c>
      <c r="F13" s="13"/>
      <c r="G13" s="24">
        <f t="shared" si="1"/>
        <v>86</v>
      </c>
      <c r="H13" s="24">
        <f t="shared" si="2"/>
        <v>86</v>
      </c>
      <c r="I13" s="24">
        <f t="shared" si="3"/>
        <v>86</v>
      </c>
      <c r="J13" s="24">
        <f t="shared" si="4"/>
        <v>86</v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>
        <v>94</v>
      </c>
      <c r="P13" s="2">
        <v>85</v>
      </c>
      <c r="Q13" s="13"/>
      <c r="R13" s="3">
        <v>81</v>
      </c>
      <c r="S13" s="1"/>
      <c r="T13" s="39">
        <f t="shared" si="7"/>
        <v>81</v>
      </c>
      <c r="U13" s="1">
        <v>80</v>
      </c>
      <c r="V13" s="1"/>
      <c r="W13" s="39">
        <f t="shared" si="8"/>
        <v>80</v>
      </c>
      <c r="X13" s="1">
        <v>80</v>
      </c>
      <c r="Y13" s="1"/>
      <c r="Z13" s="39">
        <f t="shared" si="9"/>
        <v>80</v>
      </c>
      <c r="AA13" s="1">
        <v>83</v>
      </c>
      <c r="AB13" s="1"/>
      <c r="AC13" s="39">
        <f t="shared" si="10"/>
        <v>83</v>
      </c>
      <c r="AD13" s="1"/>
      <c r="AE13" s="1"/>
      <c r="AF13" s="39" t="str">
        <f t="shared" si="11"/>
        <v/>
      </c>
      <c r="AG13" s="14">
        <f t="shared" si="12"/>
        <v>81</v>
      </c>
      <c r="AH13" s="14">
        <f t="shared" si="13"/>
        <v>80</v>
      </c>
      <c r="AI13" s="14">
        <f t="shared" si="14"/>
        <v>80</v>
      </c>
      <c r="AJ13" s="14">
        <f t="shared" si="15"/>
        <v>83</v>
      </c>
      <c r="AK13" s="14" t="str">
        <f t="shared" si="16"/>
        <v/>
      </c>
      <c r="AL13" s="35">
        <f t="shared" si="17"/>
        <v>81</v>
      </c>
      <c r="AM13" s="6">
        <v>89</v>
      </c>
      <c r="AN13" s="2">
        <v>90</v>
      </c>
      <c r="AO13" s="2">
        <v>90</v>
      </c>
      <c r="AP13" s="2"/>
      <c r="AQ13" s="2"/>
      <c r="AR13" s="49">
        <f t="shared" si="18"/>
        <v>89.666666666666671</v>
      </c>
      <c r="AS13" s="13"/>
      <c r="AT13" s="6">
        <v>90</v>
      </c>
      <c r="AU13" s="2">
        <v>92</v>
      </c>
      <c r="AV13" s="2">
        <v>76</v>
      </c>
      <c r="AW13" s="2"/>
      <c r="AX13" s="2"/>
      <c r="AY13" s="51">
        <f t="shared" si="19"/>
        <v>86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8453</v>
      </c>
      <c r="C14" s="14" t="s">
        <v>250</v>
      </c>
      <c r="D14" s="13"/>
      <c r="E14" s="14">
        <f t="shared" si="0"/>
        <v>88</v>
      </c>
      <c r="F14" s="13"/>
      <c r="G14" s="24">
        <f t="shared" si="1"/>
        <v>88</v>
      </c>
      <c r="H14" s="24">
        <f t="shared" si="2"/>
        <v>88</v>
      </c>
      <c r="I14" s="24">
        <f t="shared" si="3"/>
        <v>94</v>
      </c>
      <c r="J14" s="24">
        <f t="shared" si="4"/>
        <v>94</v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>
        <v>89</v>
      </c>
      <c r="P14" s="2">
        <v>89</v>
      </c>
      <c r="Q14" s="13"/>
      <c r="R14" s="3">
        <v>80</v>
      </c>
      <c r="S14" s="1"/>
      <c r="T14" s="39">
        <f t="shared" si="7"/>
        <v>80</v>
      </c>
      <c r="U14" s="1">
        <v>85</v>
      </c>
      <c r="V14" s="1"/>
      <c r="W14" s="39">
        <f t="shared" si="8"/>
        <v>85</v>
      </c>
      <c r="X14" s="1">
        <v>96</v>
      </c>
      <c r="Y14" s="1"/>
      <c r="Z14" s="39">
        <f t="shared" si="9"/>
        <v>96</v>
      </c>
      <c r="AA14" s="1">
        <v>90</v>
      </c>
      <c r="AB14" s="1"/>
      <c r="AC14" s="39">
        <f t="shared" si="10"/>
        <v>90</v>
      </c>
      <c r="AD14" s="1"/>
      <c r="AE14" s="1"/>
      <c r="AF14" s="39" t="str">
        <f t="shared" si="11"/>
        <v/>
      </c>
      <c r="AG14" s="14">
        <f t="shared" si="12"/>
        <v>80</v>
      </c>
      <c r="AH14" s="14">
        <f t="shared" si="13"/>
        <v>85</v>
      </c>
      <c r="AI14" s="14">
        <f t="shared" si="14"/>
        <v>96</v>
      </c>
      <c r="AJ14" s="14">
        <f t="shared" si="15"/>
        <v>90</v>
      </c>
      <c r="AK14" s="14" t="str">
        <f t="shared" si="16"/>
        <v/>
      </c>
      <c r="AL14" s="35">
        <f t="shared" si="17"/>
        <v>87.75</v>
      </c>
      <c r="AM14" s="6">
        <v>85</v>
      </c>
      <c r="AN14" s="2">
        <v>90</v>
      </c>
      <c r="AO14" s="2">
        <v>90</v>
      </c>
      <c r="AP14" s="2"/>
      <c r="AQ14" s="2"/>
      <c r="AR14" s="49">
        <f t="shared" si="18"/>
        <v>88.333333333333329</v>
      </c>
      <c r="AS14" s="13"/>
      <c r="AT14" s="6">
        <v>94</v>
      </c>
      <c r="AU14" s="2">
        <v>98</v>
      </c>
      <c r="AV14" s="2">
        <v>90</v>
      </c>
      <c r="AW14" s="2"/>
      <c r="AX14" s="2"/>
      <c r="AY14" s="51">
        <f t="shared" si="19"/>
        <v>94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8467</v>
      </c>
      <c r="C15" s="14" t="s">
        <v>251</v>
      </c>
      <c r="D15" s="13"/>
      <c r="E15" s="14">
        <f t="shared" si="0"/>
        <v>87</v>
      </c>
      <c r="F15" s="13"/>
      <c r="G15" s="24">
        <f t="shared" si="1"/>
        <v>87</v>
      </c>
      <c r="H15" s="24">
        <f t="shared" si="2"/>
        <v>87</v>
      </c>
      <c r="I15" s="24">
        <f t="shared" si="3"/>
        <v>83</v>
      </c>
      <c r="J15" s="24">
        <f t="shared" si="4"/>
        <v>83</v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>
        <v>94</v>
      </c>
      <c r="P15" s="2">
        <v>88</v>
      </c>
      <c r="Q15" s="13"/>
      <c r="R15" s="3">
        <v>80</v>
      </c>
      <c r="S15" s="1"/>
      <c r="T15" s="39">
        <f t="shared" si="7"/>
        <v>80</v>
      </c>
      <c r="U15" s="1">
        <v>82</v>
      </c>
      <c r="V15" s="1"/>
      <c r="W15" s="39">
        <f t="shared" si="8"/>
        <v>82</v>
      </c>
      <c r="X15" s="1">
        <v>76</v>
      </c>
      <c r="Y15" s="1"/>
      <c r="Z15" s="39">
        <f t="shared" si="9"/>
        <v>76</v>
      </c>
      <c r="AA15" s="1">
        <v>90</v>
      </c>
      <c r="AB15" s="1"/>
      <c r="AC15" s="39">
        <f t="shared" si="10"/>
        <v>90</v>
      </c>
      <c r="AD15" s="1"/>
      <c r="AE15" s="1"/>
      <c r="AF15" s="39" t="str">
        <f t="shared" si="11"/>
        <v/>
      </c>
      <c r="AG15" s="14">
        <f t="shared" si="12"/>
        <v>80</v>
      </c>
      <c r="AH15" s="14">
        <f t="shared" si="13"/>
        <v>82</v>
      </c>
      <c r="AI15" s="14">
        <f t="shared" si="14"/>
        <v>76</v>
      </c>
      <c r="AJ15" s="14">
        <f t="shared" si="15"/>
        <v>90</v>
      </c>
      <c r="AK15" s="14" t="str">
        <f t="shared" si="16"/>
        <v/>
      </c>
      <c r="AL15" s="35">
        <f t="shared" si="17"/>
        <v>82</v>
      </c>
      <c r="AM15" s="6">
        <v>88</v>
      </c>
      <c r="AN15" s="2">
        <v>90</v>
      </c>
      <c r="AO15" s="2">
        <v>90</v>
      </c>
      <c r="AP15" s="2"/>
      <c r="AQ15" s="2"/>
      <c r="AR15" s="49">
        <f t="shared" si="18"/>
        <v>89.333333333333329</v>
      </c>
      <c r="AS15" s="13"/>
      <c r="AT15" s="6">
        <v>78</v>
      </c>
      <c r="AU15" s="2">
        <v>90</v>
      </c>
      <c r="AV15" s="2">
        <v>80</v>
      </c>
      <c r="AW15" s="2"/>
      <c r="AX15" s="2"/>
      <c r="AY15" s="51">
        <f t="shared" si="19"/>
        <v>82.666666666666671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8481</v>
      </c>
      <c r="C16" s="14" t="s">
        <v>252</v>
      </c>
      <c r="D16" s="13"/>
      <c r="E16" s="14">
        <f t="shared" si="0"/>
        <v>86</v>
      </c>
      <c r="F16" s="13"/>
      <c r="G16" s="24">
        <f t="shared" si="1"/>
        <v>85</v>
      </c>
      <c r="H16" s="24">
        <f t="shared" si="2"/>
        <v>86</v>
      </c>
      <c r="I16" s="24">
        <f t="shared" si="3"/>
        <v>87</v>
      </c>
      <c r="J16" s="24">
        <f t="shared" si="4"/>
        <v>87</v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>
        <v>80</v>
      </c>
      <c r="P16" s="2">
        <v>89</v>
      </c>
      <c r="Q16" s="13"/>
      <c r="R16" s="3">
        <v>86</v>
      </c>
      <c r="S16" s="1"/>
      <c r="T16" s="39">
        <f t="shared" si="7"/>
        <v>86</v>
      </c>
      <c r="U16" s="1">
        <v>85</v>
      </c>
      <c r="V16" s="1"/>
      <c r="W16" s="39">
        <f t="shared" si="8"/>
        <v>85</v>
      </c>
      <c r="X16" s="1">
        <v>78</v>
      </c>
      <c r="Y16" s="1"/>
      <c r="Z16" s="39">
        <f t="shared" si="9"/>
        <v>78</v>
      </c>
      <c r="AA16" s="1">
        <v>92</v>
      </c>
      <c r="AB16" s="1"/>
      <c r="AC16" s="39">
        <f t="shared" si="10"/>
        <v>92</v>
      </c>
      <c r="AD16" s="1"/>
      <c r="AE16" s="1"/>
      <c r="AF16" s="39" t="str">
        <f t="shared" si="11"/>
        <v/>
      </c>
      <c r="AG16" s="14">
        <f t="shared" si="12"/>
        <v>86</v>
      </c>
      <c r="AH16" s="14">
        <f t="shared" si="13"/>
        <v>85</v>
      </c>
      <c r="AI16" s="14">
        <f t="shared" si="14"/>
        <v>78</v>
      </c>
      <c r="AJ16" s="14">
        <f t="shared" si="15"/>
        <v>92</v>
      </c>
      <c r="AK16" s="14" t="str">
        <f t="shared" si="16"/>
        <v/>
      </c>
      <c r="AL16" s="35">
        <f t="shared" si="17"/>
        <v>85.25</v>
      </c>
      <c r="AM16" s="6">
        <v>85</v>
      </c>
      <c r="AN16" s="2">
        <v>90</v>
      </c>
      <c r="AO16" s="2">
        <v>90</v>
      </c>
      <c r="AP16" s="2"/>
      <c r="AQ16" s="2"/>
      <c r="AR16" s="49">
        <f t="shared" si="18"/>
        <v>88.333333333333329</v>
      </c>
      <c r="AS16" s="13"/>
      <c r="AT16" s="6">
        <v>81</v>
      </c>
      <c r="AU16" s="2">
        <v>90</v>
      </c>
      <c r="AV16" s="2">
        <v>90</v>
      </c>
      <c r="AW16" s="2"/>
      <c r="AX16" s="2"/>
      <c r="AY16" s="51">
        <f t="shared" si="19"/>
        <v>87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8495</v>
      </c>
      <c r="C17" s="14" t="s">
        <v>253</v>
      </c>
      <c r="D17" s="13"/>
      <c r="E17" s="14">
        <f t="shared" si="0"/>
        <v>86</v>
      </c>
      <c r="F17" s="13"/>
      <c r="G17" s="24">
        <f t="shared" si="1"/>
        <v>85</v>
      </c>
      <c r="H17" s="24">
        <f t="shared" si="2"/>
        <v>86</v>
      </c>
      <c r="I17" s="24">
        <f t="shared" si="3"/>
        <v>92</v>
      </c>
      <c r="J17" s="24">
        <f t="shared" si="4"/>
        <v>92</v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>
        <v>82</v>
      </c>
      <c r="P17" s="2">
        <v>86</v>
      </c>
      <c r="Q17" s="13"/>
      <c r="R17" s="3">
        <v>80</v>
      </c>
      <c r="S17" s="1"/>
      <c r="T17" s="39">
        <f t="shared" si="7"/>
        <v>80</v>
      </c>
      <c r="U17" s="1">
        <v>85</v>
      </c>
      <c r="V17" s="1"/>
      <c r="W17" s="39">
        <f t="shared" si="8"/>
        <v>85</v>
      </c>
      <c r="X17" s="1">
        <v>88</v>
      </c>
      <c r="Y17" s="1"/>
      <c r="Z17" s="39">
        <f t="shared" si="9"/>
        <v>88</v>
      </c>
      <c r="AA17" s="1">
        <v>90</v>
      </c>
      <c r="AB17" s="1"/>
      <c r="AC17" s="39">
        <f t="shared" si="10"/>
        <v>90</v>
      </c>
      <c r="AD17" s="1"/>
      <c r="AE17" s="1"/>
      <c r="AF17" s="39" t="str">
        <f t="shared" si="11"/>
        <v/>
      </c>
      <c r="AG17" s="14">
        <f t="shared" si="12"/>
        <v>80</v>
      </c>
      <c r="AH17" s="14">
        <f t="shared" si="13"/>
        <v>85</v>
      </c>
      <c r="AI17" s="14">
        <f t="shared" si="14"/>
        <v>88</v>
      </c>
      <c r="AJ17" s="14">
        <f t="shared" si="15"/>
        <v>90</v>
      </c>
      <c r="AK17" s="14" t="str">
        <f t="shared" si="16"/>
        <v/>
      </c>
      <c r="AL17" s="35">
        <f t="shared" si="17"/>
        <v>85.75</v>
      </c>
      <c r="AM17" s="6">
        <v>85</v>
      </c>
      <c r="AN17" s="2">
        <v>90</v>
      </c>
      <c r="AO17" s="2">
        <v>90</v>
      </c>
      <c r="AP17" s="2"/>
      <c r="AQ17" s="2"/>
      <c r="AR17" s="49">
        <f t="shared" si="18"/>
        <v>88.333333333333329</v>
      </c>
      <c r="AS17" s="13"/>
      <c r="AT17" s="6">
        <v>96</v>
      </c>
      <c r="AU17" s="2">
        <v>90</v>
      </c>
      <c r="AV17" s="2">
        <v>90</v>
      </c>
      <c r="AW17" s="2"/>
      <c r="AX17" s="2"/>
      <c r="AY17" s="51">
        <f t="shared" si="19"/>
        <v>92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8509</v>
      </c>
      <c r="C18" s="14" t="s">
        <v>254</v>
      </c>
      <c r="D18" s="13"/>
      <c r="E18" s="14">
        <f t="shared" si="0"/>
        <v>81</v>
      </c>
      <c r="F18" s="13"/>
      <c r="G18" s="24">
        <f t="shared" si="1"/>
        <v>82</v>
      </c>
      <c r="H18" s="24">
        <f t="shared" si="2"/>
        <v>81</v>
      </c>
      <c r="I18" s="24">
        <f t="shared" si="3"/>
        <v>83</v>
      </c>
      <c r="J18" s="24">
        <f t="shared" si="4"/>
        <v>83</v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>
        <v>81</v>
      </c>
      <c r="P18" s="2">
        <v>78</v>
      </c>
      <c r="Q18" s="13"/>
      <c r="R18" s="3">
        <v>80</v>
      </c>
      <c r="S18" s="1"/>
      <c r="T18" s="39">
        <f t="shared" si="7"/>
        <v>80</v>
      </c>
      <c r="U18" s="1">
        <v>82</v>
      </c>
      <c r="V18" s="1"/>
      <c r="W18" s="39">
        <f t="shared" si="8"/>
        <v>82</v>
      </c>
      <c r="X18" s="1">
        <v>76</v>
      </c>
      <c r="Y18" s="1"/>
      <c r="Z18" s="39">
        <f t="shared" si="9"/>
        <v>76</v>
      </c>
      <c r="AA18" s="1">
        <v>80</v>
      </c>
      <c r="AB18" s="1"/>
      <c r="AC18" s="39">
        <f t="shared" si="10"/>
        <v>80</v>
      </c>
      <c r="AD18" s="1"/>
      <c r="AE18" s="1"/>
      <c r="AF18" s="39" t="str">
        <f t="shared" si="11"/>
        <v/>
      </c>
      <c r="AG18" s="14">
        <f t="shared" si="12"/>
        <v>80</v>
      </c>
      <c r="AH18" s="14">
        <f t="shared" si="13"/>
        <v>82</v>
      </c>
      <c r="AI18" s="14">
        <f t="shared" si="14"/>
        <v>76</v>
      </c>
      <c r="AJ18" s="14">
        <f t="shared" si="15"/>
        <v>80</v>
      </c>
      <c r="AK18" s="14" t="str">
        <f t="shared" si="16"/>
        <v/>
      </c>
      <c r="AL18" s="35">
        <f t="shared" si="17"/>
        <v>79.5</v>
      </c>
      <c r="AM18" s="6">
        <v>88</v>
      </c>
      <c r="AN18" s="2">
        <v>90</v>
      </c>
      <c r="AO18" s="2">
        <v>90</v>
      </c>
      <c r="AP18" s="2"/>
      <c r="AQ18" s="2"/>
      <c r="AR18" s="49">
        <f t="shared" si="18"/>
        <v>89.333333333333329</v>
      </c>
      <c r="AS18" s="13"/>
      <c r="AT18" s="6">
        <v>78</v>
      </c>
      <c r="AU18" s="2">
        <v>90</v>
      </c>
      <c r="AV18" s="2">
        <v>80</v>
      </c>
      <c r="AW18" s="2"/>
      <c r="AX18" s="2"/>
      <c r="AY18" s="51">
        <f t="shared" si="19"/>
        <v>82.666666666666671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8523</v>
      </c>
      <c r="C19" s="14" t="s">
        <v>255</v>
      </c>
      <c r="D19" s="13"/>
      <c r="E19" s="14">
        <f t="shared" si="0"/>
        <v>84</v>
      </c>
      <c r="F19" s="13"/>
      <c r="G19" s="24">
        <f t="shared" si="1"/>
        <v>85</v>
      </c>
      <c r="H19" s="24">
        <f t="shared" si="2"/>
        <v>84</v>
      </c>
      <c r="I19" s="24">
        <f t="shared" si="3"/>
        <v>89</v>
      </c>
      <c r="J19" s="24">
        <f t="shared" si="4"/>
        <v>89</v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>
        <v>83</v>
      </c>
      <c r="P19" s="2">
        <v>78</v>
      </c>
      <c r="Q19" s="13"/>
      <c r="R19" s="3">
        <v>82</v>
      </c>
      <c r="S19" s="1"/>
      <c r="T19" s="39">
        <f t="shared" si="7"/>
        <v>82</v>
      </c>
      <c r="U19" s="1">
        <v>85</v>
      </c>
      <c r="V19" s="1"/>
      <c r="W19" s="39">
        <f t="shared" si="8"/>
        <v>85</v>
      </c>
      <c r="X19" s="1">
        <v>78</v>
      </c>
      <c r="Y19" s="1"/>
      <c r="Z19" s="39">
        <f t="shared" si="9"/>
        <v>78</v>
      </c>
      <c r="AA19" s="1">
        <v>92</v>
      </c>
      <c r="AB19" s="1"/>
      <c r="AC19" s="39">
        <f t="shared" si="10"/>
        <v>92</v>
      </c>
      <c r="AD19" s="1"/>
      <c r="AE19" s="1"/>
      <c r="AF19" s="39" t="str">
        <f t="shared" si="11"/>
        <v/>
      </c>
      <c r="AG19" s="14">
        <f t="shared" si="12"/>
        <v>82</v>
      </c>
      <c r="AH19" s="14">
        <f t="shared" si="13"/>
        <v>85</v>
      </c>
      <c r="AI19" s="14">
        <f t="shared" si="14"/>
        <v>78</v>
      </c>
      <c r="AJ19" s="14">
        <f t="shared" si="15"/>
        <v>92</v>
      </c>
      <c r="AK19" s="14" t="str">
        <f t="shared" si="16"/>
        <v/>
      </c>
      <c r="AL19" s="35">
        <f t="shared" si="17"/>
        <v>84.25</v>
      </c>
      <c r="AM19" s="6">
        <v>85</v>
      </c>
      <c r="AN19" s="2">
        <v>90</v>
      </c>
      <c r="AO19" s="2">
        <v>90</v>
      </c>
      <c r="AP19" s="2"/>
      <c r="AQ19" s="2"/>
      <c r="AR19" s="49">
        <f t="shared" si="18"/>
        <v>88.333333333333329</v>
      </c>
      <c r="AS19" s="13"/>
      <c r="AT19" s="6">
        <v>86</v>
      </c>
      <c r="AU19" s="2">
        <v>90</v>
      </c>
      <c r="AV19" s="2">
        <v>90</v>
      </c>
      <c r="AW19" s="2"/>
      <c r="AX19" s="2"/>
      <c r="AY19" s="51">
        <f t="shared" si="19"/>
        <v>88.666666666666671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8537</v>
      </c>
      <c r="C20" s="14" t="s">
        <v>256</v>
      </c>
      <c r="D20" s="13"/>
      <c r="E20" s="14">
        <f t="shared" si="0"/>
        <v>83</v>
      </c>
      <c r="F20" s="13"/>
      <c r="G20" s="24">
        <f t="shared" si="1"/>
        <v>85</v>
      </c>
      <c r="H20" s="24">
        <f t="shared" si="2"/>
        <v>83</v>
      </c>
      <c r="I20" s="24">
        <f t="shared" si="3"/>
        <v>88</v>
      </c>
      <c r="J20" s="24">
        <f t="shared" si="4"/>
        <v>88</v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>
        <v>83</v>
      </c>
      <c r="P20" s="2">
        <v>76</v>
      </c>
      <c r="Q20" s="13"/>
      <c r="R20" s="3">
        <v>82</v>
      </c>
      <c r="S20" s="1"/>
      <c r="T20" s="39">
        <f t="shared" si="7"/>
        <v>82</v>
      </c>
      <c r="U20" s="1">
        <v>87</v>
      </c>
      <c r="V20" s="1"/>
      <c r="W20" s="39">
        <f t="shared" si="8"/>
        <v>87</v>
      </c>
      <c r="X20" s="1">
        <v>76</v>
      </c>
      <c r="Y20" s="1"/>
      <c r="Z20" s="39">
        <f t="shared" si="9"/>
        <v>76</v>
      </c>
      <c r="AA20" s="1">
        <v>92</v>
      </c>
      <c r="AB20" s="1"/>
      <c r="AC20" s="39">
        <f t="shared" si="10"/>
        <v>92</v>
      </c>
      <c r="AD20" s="1"/>
      <c r="AE20" s="1"/>
      <c r="AF20" s="39" t="str">
        <f t="shared" si="11"/>
        <v/>
      </c>
      <c r="AG20" s="14">
        <f t="shared" si="12"/>
        <v>82</v>
      </c>
      <c r="AH20" s="14">
        <f t="shared" si="13"/>
        <v>87</v>
      </c>
      <c r="AI20" s="14">
        <f t="shared" si="14"/>
        <v>76</v>
      </c>
      <c r="AJ20" s="14">
        <f t="shared" si="15"/>
        <v>92</v>
      </c>
      <c r="AK20" s="14" t="str">
        <f t="shared" si="16"/>
        <v/>
      </c>
      <c r="AL20" s="35">
        <f t="shared" si="17"/>
        <v>84.25</v>
      </c>
      <c r="AM20" s="6">
        <v>88</v>
      </c>
      <c r="AN20" s="2">
        <v>90</v>
      </c>
      <c r="AO20" s="2">
        <v>90</v>
      </c>
      <c r="AP20" s="2"/>
      <c r="AQ20" s="2"/>
      <c r="AR20" s="49">
        <f t="shared" si="18"/>
        <v>89.333333333333329</v>
      </c>
      <c r="AS20" s="13"/>
      <c r="AT20" s="6">
        <v>95</v>
      </c>
      <c r="AU20" s="2">
        <v>90</v>
      </c>
      <c r="AV20" s="2">
        <v>80</v>
      </c>
      <c r="AW20" s="2"/>
      <c r="AX20" s="2"/>
      <c r="AY20" s="51">
        <f t="shared" si="19"/>
        <v>88.333333333333329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8551</v>
      </c>
      <c r="C21" s="14" t="s">
        <v>257</v>
      </c>
      <c r="D21" s="13"/>
      <c r="E21" s="14">
        <f t="shared" si="0"/>
        <v>85</v>
      </c>
      <c r="F21" s="13"/>
      <c r="G21" s="24">
        <f t="shared" si="1"/>
        <v>85</v>
      </c>
      <c r="H21" s="24">
        <f t="shared" si="2"/>
        <v>85</v>
      </c>
      <c r="I21" s="24">
        <f t="shared" si="3"/>
        <v>90</v>
      </c>
      <c r="J21" s="24">
        <f t="shared" si="4"/>
        <v>90</v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>
        <v>82</v>
      </c>
      <c r="P21" s="2">
        <v>86</v>
      </c>
      <c r="Q21" s="13"/>
      <c r="R21" s="3">
        <v>87</v>
      </c>
      <c r="S21" s="1"/>
      <c r="T21" s="39">
        <f t="shared" si="7"/>
        <v>87</v>
      </c>
      <c r="U21" s="1">
        <v>85</v>
      </c>
      <c r="V21" s="1"/>
      <c r="W21" s="39">
        <f t="shared" si="8"/>
        <v>85</v>
      </c>
      <c r="X21" s="1">
        <v>78</v>
      </c>
      <c r="Y21" s="1"/>
      <c r="Z21" s="39">
        <f t="shared" si="9"/>
        <v>78</v>
      </c>
      <c r="AA21" s="1">
        <v>90</v>
      </c>
      <c r="AB21" s="1"/>
      <c r="AC21" s="39">
        <f t="shared" si="10"/>
        <v>90</v>
      </c>
      <c r="AD21" s="1"/>
      <c r="AE21" s="1"/>
      <c r="AF21" s="39" t="str">
        <f t="shared" si="11"/>
        <v/>
      </c>
      <c r="AG21" s="14">
        <f t="shared" si="12"/>
        <v>87</v>
      </c>
      <c r="AH21" s="14">
        <f t="shared" si="13"/>
        <v>85</v>
      </c>
      <c r="AI21" s="14">
        <f t="shared" si="14"/>
        <v>78</v>
      </c>
      <c r="AJ21" s="14">
        <f t="shared" si="15"/>
        <v>90</v>
      </c>
      <c r="AK21" s="14" t="str">
        <f t="shared" si="16"/>
        <v/>
      </c>
      <c r="AL21" s="35">
        <f t="shared" si="17"/>
        <v>85</v>
      </c>
      <c r="AM21" s="6">
        <v>87</v>
      </c>
      <c r="AN21" s="2">
        <v>90</v>
      </c>
      <c r="AO21" s="2">
        <v>90</v>
      </c>
      <c r="AP21" s="2"/>
      <c r="AQ21" s="2"/>
      <c r="AR21" s="49">
        <f t="shared" si="18"/>
        <v>89</v>
      </c>
      <c r="AS21" s="13"/>
      <c r="AT21" s="6">
        <v>91</v>
      </c>
      <c r="AU21" s="2">
        <v>95</v>
      </c>
      <c r="AV21" s="2">
        <v>85</v>
      </c>
      <c r="AW21" s="2"/>
      <c r="AX21" s="2"/>
      <c r="AY21" s="51">
        <f t="shared" si="19"/>
        <v>90.333333333333329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8565</v>
      </c>
      <c r="C22" s="14" t="s">
        <v>258</v>
      </c>
      <c r="D22" s="13"/>
      <c r="E22" s="14">
        <f t="shared" si="0"/>
        <v>85</v>
      </c>
      <c r="F22" s="13"/>
      <c r="G22" s="24">
        <f t="shared" si="1"/>
        <v>86</v>
      </c>
      <c r="H22" s="24">
        <f t="shared" si="2"/>
        <v>85</v>
      </c>
      <c r="I22" s="24">
        <f t="shared" si="3"/>
        <v>88</v>
      </c>
      <c r="J22" s="24">
        <f t="shared" si="4"/>
        <v>88</v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>
        <v>81</v>
      </c>
      <c r="P22" s="2">
        <v>84</v>
      </c>
      <c r="Q22" s="13"/>
      <c r="R22" s="3">
        <v>80</v>
      </c>
      <c r="S22" s="1"/>
      <c r="T22" s="39">
        <f t="shared" si="7"/>
        <v>80</v>
      </c>
      <c r="U22" s="1">
        <v>87</v>
      </c>
      <c r="V22" s="1"/>
      <c r="W22" s="39">
        <f t="shared" si="8"/>
        <v>87</v>
      </c>
      <c r="X22" s="1">
        <v>86</v>
      </c>
      <c r="Y22" s="1"/>
      <c r="Z22" s="39">
        <f t="shared" si="9"/>
        <v>86</v>
      </c>
      <c r="AA22" s="1">
        <v>90</v>
      </c>
      <c r="AB22" s="1"/>
      <c r="AC22" s="39">
        <f t="shared" si="10"/>
        <v>90</v>
      </c>
      <c r="AD22" s="1"/>
      <c r="AE22" s="1"/>
      <c r="AF22" s="39" t="str">
        <f t="shared" si="11"/>
        <v/>
      </c>
      <c r="AG22" s="14">
        <f t="shared" si="12"/>
        <v>80</v>
      </c>
      <c r="AH22" s="14">
        <f t="shared" si="13"/>
        <v>87</v>
      </c>
      <c r="AI22" s="14">
        <f t="shared" si="14"/>
        <v>86</v>
      </c>
      <c r="AJ22" s="14">
        <f t="shared" si="15"/>
        <v>90</v>
      </c>
      <c r="AK22" s="14" t="str">
        <f t="shared" si="16"/>
        <v/>
      </c>
      <c r="AL22" s="35">
        <f t="shared" si="17"/>
        <v>85.75</v>
      </c>
      <c r="AM22" s="6">
        <v>89</v>
      </c>
      <c r="AN22" s="2">
        <v>90</v>
      </c>
      <c r="AO22" s="2">
        <v>90</v>
      </c>
      <c r="AP22" s="2"/>
      <c r="AQ22" s="2"/>
      <c r="AR22" s="49">
        <f t="shared" si="18"/>
        <v>89.666666666666671</v>
      </c>
      <c r="AS22" s="13"/>
      <c r="AT22" s="6">
        <v>78</v>
      </c>
      <c r="AU22" s="2">
        <v>95</v>
      </c>
      <c r="AV22" s="2">
        <v>90</v>
      </c>
      <c r="AW22" s="2"/>
      <c r="AX22" s="2"/>
      <c r="AY22" s="51">
        <f t="shared" si="19"/>
        <v>87.666666666666671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8579</v>
      </c>
      <c r="C23" s="14" t="s">
        <v>259</v>
      </c>
      <c r="D23" s="13"/>
      <c r="E23" s="14">
        <f t="shared" si="0"/>
        <v>84</v>
      </c>
      <c r="F23" s="13"/>
      <c r="G23" s="24">
        <f t="shared" si="1"/>
        <v>85</v>
      </c>
      <c r="H23" s="24">
        <f t="shared" si="2"/>
        <v>84</v>
      </c>
      <c r="I23" s="24">
        <f t="shared" si="3"/>
        <v>88</v>
      </c>
      <c r="J23" s="24">
        <f t="shared" si="4"/>
        <v>88</v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>
        <v>86</v>
      </c>
      <c r="P23" s="2">
        <v>81</v>
      </c>
      <c r="Q23" s="13"/>
      <c r="R23" s="3">
        <v>87</v>
      </c>
      <c r="S23" s="1"/>
      <c r="T23" s="39">
        <f t="shared" si="7"/>
        <v>87</v>
      </c>
      <c r="U23" s="1">
        <v>87</v>
      </c>
      <c r="V23" s="1"/>
      <c r="W23" s="39">
        <f t="shared" si="8"/>
        <v>87</v>
      </c>
      <c r="X23" s="1">
        <v>76</v>
      </c>
      <c r="Y23" s="1"/>
      <c r="Z23" s="39">
        <f t="shared" si="9"/>
        <v>76</v>
      </c>
      <c r="AA23" s="1">
        <v>80</v>
      </c>
      <c r="AB23" s="1"/>
      <c r="AC23" s="39">
        <f t="shared" si="10"/>
        <v>80</v>
      </c>
      <c r="AD23" s="1"/>
      <c r="AE23" s="1"/>
      <c r="AF23" s="39" t="str">
        <f t="shared" si="11"/>
        <v/>
      </c>
      <c r="AG23" s="14">
        <f t="shared" si="12"/>
        <v>87</v>
      </c>
      <c r="AH23" s="14">
        <f t="shared" si="13"/>
        <v>87</v>
      </c>
      <c r="AI23" s="14">
        <f t="shared" si="14"/>
        <v>76</v>
      </c>
      <c r="AJ23" s="14">
        <f t="shared" si="15"/>
        <v>80</v>
      </c>
      <c r="AK23" s="14" t="str">
        <f t="shared" si="16"/>
        <v/>
      </c>
      <c r="AL23" s="35">
        <f t="shared" si="17"/>
        <v>82.5</v>
      </c>
      <c r="AM23" s="6">
        <v>85</v>
      </c>
      <c r="AN23" s="2">
        <v>90</v>
      </c>
      <c r="AO23" s="2">
        <v>90</v>
      </c>
      <c r="AP23" s="2"/>
      <c r="AQ23" s="2"/>
      <c r="AR23" s="49">
        <f t="shared" si="18"/>
        <v>88.333333333333329</v>
      </c>
      <c r="AS23" s="13"/>
      <c r="AT23" s="6">
        <v>78</v>
      </c>
      <c r="AU23" s="2">
        <v>95</v>
      </c>
      <c r="AV23" s="2">
        <v>90</v>
      </c>
      <c r="AW23" s="2"/>
      <c r="AX23" s="2"/>
      <c r="AY23" s="51">
        <f t="shared" si="19"/>
        <v>87.666666666666671</v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8593</v>
      </c>
      <c r="C24" s="14" t="s">
        <v>260</v>
      </c>
      <c r="D24" s="13"/>
      <c r="E24" s="14">
        <f t="shared" si="0"/>
        <v>85</v>
      </c>
      <c r="F24" s="13"/>
      <c r="G24" s="24">
        <f t="shared" si="1"/>
        <v>85</v>
      </c>
      <c r="H24" s="24">
        <f t="shared" si="2"/>
        <v>85</v>
      </c>
      <c r="I24" s="24">
        <f t="shared" si="3"/>
        <v>90</v>
      </c>
      <c r="J24" s="24">
        <f t="shared" si="4"/>
        <v>90</v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>
        <v>84</v>
      </c>
      <c r="P24" s="2">
        <v>84</v>
      </c>
      <c r="Q24" s="13"/>
      <c r="R24" s="3">
        <v>80</v>
      </c>
      <c r="S24" s="1"/>
      <c r="T24" s="39">
        <f t="shared" si="7"/>
        <v>80</v>
      </c>
      <c r="U24" s="1">
        <v>85</v>
      </c>
      <c r="V24" s="1"/>
      <c r="W24" s="39">
        <f t="shared" si="8"/>
        <v>85</v>
      </c>
      <c r="X24" s="1">
        <v>82</v>
      </c>
      <c r="Y24" s="1"/>
      <c r="Z24" s="39">
        <f t="shared" si="9"/>
        <v>82</v>
      </c>
      <c r="AA24" s="1">
        <v>90</v>
      </c>
      <c r="AB24" s="1"/>
      <c r="AC24" s="39">
        <f t="shared" si="10"/>
        <v>90</v>
      </c>
      <c r="AD24" s="1"/>
      <c r="AE24" s="1"/>
      <c r="AF24" s="39" t="str">
        <f t="shared" si="11"/>
        <v/>
      </c>
      <c r="AG24" s="14">
        <f t="shared" si="12"/>
        <v>80</v>
      </c>
      <c r="AH24" s="14">
        <f t="shared" si="13"/>
        <v>85</v>
      </c>
      <c r="AI24" s="14">
        <f t="shared" si="14"/>
        <v>82</v>
      </c>
      <c r="AJ24" s="14">
        <f t="shared" si="15"/>
        <v>90</v>
      </c>
      <c r="AK24" s="14" t="str">
        <f t="shared" si="16"/>
        <v/>
      </c>
      <c r="AL24" s="35">
        <f t="shared" si="17"/>
        <v>84.25</v>
      </c>
      <c r="AM24" s="6">
        <v>85</v>
      </c>
      <c r="AN24" s="2">
        <v>90</v>
      </c>
      <c r="AO24" s="2">
        <v>90</v>
      </c>
      <c r="AP24" s="2"/>
      <c r="AQ24" s="2"/>
      <c r="AR24" s="49">
        <f t="shared" si="18"/>
        <v>88.333333333333329</v>
      </c>
      <c r="AS24" s="13"/>
      <c r="AT24" s="6">
        <v>85</v>
      </c>
      <c r="AU24" s="2">
        <v>95</v>
      </c>
      <c r="AV24" s="2">
        <v>90</v>
      </c>
      <c r="AW24" s="2"/>
      <c r="AX24" s="2"/>
      <c r="AY24" s="51">
        <f t="shared" si="19"/>
        <v>90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8607</v>
      </c>
      <c r="C25" s="14" t="s">
        <v>261</v>
      </c>
      <c r="D25" s="13"/>
      <c r="E25" s="14">
        <f t="shared" si="0"/>
        <v>84</v>
      </c>
      <c r="F25" s="13"/>
      <c r="G25" s="24">
        <f t="shared" si="1"/>
        <v>85</v>
      </c>
      <c r="H25" s="24">
        <f t="shared" si="2"/>
        <v>84</v>
      </c>
      <c r="I25" s="24">
        <f t="shared" si="3"/>
        <v>87</v>
      </c>
      <c r="J25" s="24">
        <f t="shared" si="4"/>
        <v>87</v>
      </c>
      <c r="K25" s="14" t="str">
        <f t="shared" si="5"/>
        <v>B</v>
      </c>
      <c r="L25" s="52" t="s">
        <v>47</v>
      </c>
      <c r="M25" s="13"/>
      <c r="N25" s="36" t="str">
        <f t="shared" si="6"/>
        <v/>
      </c>
      <c r="O25" s="2">
        <v>85</v>
      </c>
      <c r="P25" s="2">
        <v>76</v>
      </c>
      <c r="Q25" s="13"/>
      <c r="R25" s="3">
        <v>80</v>
      </c>
      <c r="S25" s="1"/>
      <c r="T25" s="39">
        <f t="shared" si="7"/>
        <v>80</v>
      </c>
      <c r="U25" s="1">
        <v>85</v>
      </c>
      <c r="V25" s="1"/>
      <c r="W25" s="39">
        <f t="shared" si="8"/>
        <v>85</v>
      </c>
      <c r="X25" s="1">
        <v>82</v>
      </c>
      <c r="Y25" s="1"/>
      <c r="Z25" s="39">
        <f t="shared" si="9"/>
        <v>82</v>
      </c>
      <c r="AA25" s="1">
        <v>90</v>
      </c>
      <c r="AB25" s="1"/>
      <c r="AC25" s="39">
        <f t="shared" si="10"/>
        <v>90</v>
      </c>
      <c r="AD25" s="1"/>
      <c r="AE25" s="1"/>
      <c r="AF25" s="39" t="str">
        <f t="shared" si="11"/>
        <v/>
      </c>
      <c r="AG25" s="14">
        <f t="shared" si="12"/>
        <v>80</v>
      </c>
      <c r="AH25" s="14">
        <f t="shared" si="13"/>
        <v>85</v>
      </c>
      <c r="AI25" s="14">
        <f t="shared" si="14"/>
        <v>82</v>
      </c>
      <c r="AJ25" s="14">
        <f t="shared" si="15"/>
        <v>90</v>
      </c>
      <c r="AK25" s="14" t="str">
        <f t="shared" si="16"/>
        <v/>
      </c>
      <c r="AL25" s="35">
        <f t="shared" si="17"/>
        <v>84.25</v>
      </c>
      <c r="AM25" s="6">
        <v>85</v>
      </c>
      <c r="AN25" s="2">
        <v>90</v>
      </c>
      <c r="AO25" s="2">
        <v>90</v>
      </c>
      <c r="AP25" s="2"/>
      <c r="AQ25" s="2"/>
      <c r="AR25" s="49">
        <f t="shared" si="18"/>
        <v>88.333333333333329</v>
      </c>
      <c r="AS25" s="13"/>
      <c r="AT25" s="6">
        <v>78</v>
      </c>
      <c r="AU25" s="2">
        <v>92</v>
      </c>
      <c r="AV25" s="2">
        <v>90</v>
      </c>
      <c r="AW25" s="2"/>
      <c r="AX25" s="2"/>
      <c r="AY25" s="51">
        <f t="shared" si="19"/>
        <v>86.666666666666671</v>
      </c>
      <c r="AZ25" s="13"/>
      <c r="BA25" s="54" t="s">
        <v>262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8621</v>
      </c>
      <c r="C26" s="14" t="s">
        <v>263</v>
      </c>
      <c r="D26" s="13"/>
      <c r="E26" s="14">
        <f t="shared" si="0"/>
        <v>85</v>
      </c>
      <c r="F26" s="13"/>
      <c r="G26" s="24">
        <f t="shared" si="1"/>
        <v>86</v>
      </c>
      <c r="H26" s="24">
        <f t="shared" si="2"/>
        <v>85</v>
      </c>
      <c r="I26" s="24">
        <f t="shared" si="3"/>
        <v>89</v>
      </c>
      <c r="J26" s="24">
        <f t="shared" si="4"/>
        <v>89</v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>
        <v>85</v>
      </c>
      <c r="P26" s="2">
        <v>82</v>
      </c>
      <c r="Q26" s="13"/>
      <c r="R26" s="3">
        <v>80</v>
      </c>
      <c r="S26" s="1"/>
      <c r="T26" s="39">
        <f t="shared" si="7"/>
        <v>80</v>
      </c>
      <c r="U26" s="1">
        <v>85</v>
      </c>
      <c r="V26" s="1"/>
      <c r="W26" s="39">
        <f t="shared" si="8"/>
        <v>85</v>
      </c>
      <c r="X26" s="1">
        <v>88</v>
      </c>
      <c r="Y26" s="1"/>
      <c r="Z26" s="39">
        <f t="shared" si="9"/>
        <v>88</v>
      </c>
      <c r="AA26" s="1">
        <v>90</v>
      </c>
      <c r="AB26" s="1"/>
      <c r="AC26" s="39">
        <f t="shared" si="10"/>
        <v>90</v>
      </c>
      <c r="AD26" s="1"/>
      <c r="AE26" s="1"/>
      <c r="AF26" s="39" t="str">
        <f t="shared" si="11"/>
        <v/>
      </c>
      <c r="AG26" s="14">
        <f t="shared" si="12"/>
        <v>80</v>
      </c>
      <c r="AH26" s="14">
        <f t="shared" si="13"/>
        <v>85</v>
      </c>
      <c r="AI26" s="14">
        <f t="shared" si="14"/>
        <v>88</v>
      </c>
      <c r="AJ26" s="14">
        <f t="shared" si="15"/>
        <v>90</v>
      </c>
      <c r="AK26" s="14" t="str">
        <f t="shared" si="16"/>
        <v/>
      </c>
      <c r="AL26" s="35">
        <f t="shared" si="17"/>
        <v>85.75</v>
      </c>
      <c r="AM26" s="6">
        <v>85</v>
      </c>
      <c r="AN26" s="2">
        <v>90</v>
      </c>
      <c r="AO26" s="2">
        <v>90</v>
      </c>
      <c r="AP26" s="2"/>
      <c r="AQ26" s="2"/>
      <c r="AR26" s="49">
        <f t="shared" si="18"/>
        <v>88.333333333333329</v>
      </c>
      <c r="AS26" s="13"/>
      <c r="AT26" s="6">
        <v>87</v>
      </c>
      <c r="AU26" s="2">
        <v>90</v>
      </c>
      <c r="AV26" s="2">
        <v>90</v>
      </c>
      <c r="AW26" s="2"/>
      <c r="AX26" s="2"/>
      <c r="AY26" s="51">
        <f t="shared" si="19"/>
        <v>89</v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8635</v>
      </c>
      <c r="C27" s="14" t="s">
        <v>264</v>
      </c>
      <c r="D27" s="13"/>
      <c r="E27" s="14">
        <f t="shared" si="0"/>
        <v>87</v>
      </c>
      <c r="F27" s="13"/>
      <c r="G27" s="24">
        <f t="shared" si="1"/>
        <v>88</v>
      </c>
      <c r="H27" s="24">
        <f t="shared" si="2"/>
        <v>87</v>
      </c>
      <c r="I27" s="24">
        <f t="shared" si="3"/>
        <v>89</v>
      </c>
      <c r="J27" s="24">
        <f t="shared" si="4"/>
        <v>89</v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>
        <v>95</v>
      </c>
      <c r="P27" s="2">
        <v>83</v>
      </c>
      <c r="Q27" s="13"/>
      <c r="R27" s="3">
        <v>80</v>
      </c>
      <c r="S27" s="1"/>
      <c r="T27" s="39">
        <f t="shared" si="7"/>
        <v>80</v>
      </c>
      <c r="U27" s="1">
        <v>87</v>
      </c>
      <c r="V27" s="1"/>
      <c r="W27" s="39">
        <f t="shared" si="8"/>
        <v>87</v>
      </c>
      <c r="X27" s="1">
        <v>76</v>
      </c>
      <c r="Y27" s="1"/>
      <c r="Z27" s="39">
        <f t="shared" si="9"/>
        <v>76</v>
      </c>
      <c r="AA27" s="1">
        <v>90</v>
      </c>
      <c r="AB27" s="1"/>
      <c r="AC27" s="39">
        <f t="shared" si="10"/>
        <v>90</v>
      </c>
      <c r="AD27" s="1"/>
      <c r="AE27" s="1"/>
      <c r="AF27" s="39" t="str">
        <f t="shared" si="11"/>
        <v/>
      </c>
      <c r="AG27" s="14">
        <f t="shared" si="12"/>
        <v>80</v>
      </c>
      <c r="AH27" s="14">
        <f t="shared" si="13"/>
        <v>87</v>
      </c>
      <c r="AI27" s="14">
        <f t="shared" si="14"/>
        <v>76</v>
      </c>
      <c r="AJ27" s="14">
        <f t="shared" si="15"/>
        <v>90</v>
      </c>
      <c r="AK27" s="14" t="str">
        <f t="shared" si="16"/>
        <v/>
      </c>
      <c r="AL27" s="35">
        <f t="shared" si="17"/>
        <v>83.25</v>
      </c>
      <c r="AM27" s="6">
        <v>88</v>
      </c>
      <c r="AN27" s="2">
        <v>90</v>
      </c>
      <c r="AO27" s="2">
        <v>90</v>
      </c>
      <c r="AP27" s="2"/>
      <c r="AQ27" s="2"/>
      <c r="AR27" s="49">
        <f t="shared" si="18"/>
        <v>89.333333333333329</v>
      </c>
      <c r="AS27" s="13"/>
      <c r="AT27" s="6">
        <v>80</v>
      </c>
      <c r="AU27" s="2">
        <v>98</v>
      </c>
      <c r="AV27" s="2">
        <v>90</v>
      </c>
      <c r="AW27" s="2"/>
      <c r="AX27" s="2"/>
      <c r="AY27" s="51">
        <f t="shared" si="19"/>
        <v>89.333333333333329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8649</v>
      </c>
      <c r="C28" s="14" t="s">
        <v>265</v>
      </c>
      <c r="D28" s="13"/>
      <c r="E28" s="14">
        <f t="shared" si="0"/>
        <v>83</v>
      </c>
      <c r="F28" s="13"/>
      <c r="G28" s="24">
        <f t="shared" si="1"/>
        <v>83</v>
      </c>
      <c r="H28" s="24">
        <f t="shared" si="2"/>
        <v>83</v>
      </c>
      <c r="I28" s="24">
        <f t="shared" si="3"/>
        <v>93</v>
      </c>
      <c r="J28" s="24">
        <f t="shared" si="4"/>
        <v>93</v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>
        <v>78</v>
      </c>
      <c r="P28" s="2">
        <v>82</v>
      </c>
      <c r="Q28" s="13"/>
      <c r="R28" s="3">
        <v>80</v>
      </c>
      <c r="S28" s="1"/>
      <c r="T28" s="39">
        <f t="shared" si="7"/>
        <v>80</v>
      </c>
      <c r="U28" s="1">
        <v>87</v>
      </c>
      <c r="V28" s="1"/>
      <c r="W28" s="39">
        <f t="shared" si="8"/>
        <v>87</v>
      </c>
      <c r="X28" s="1">
        <v>76</v>
      </c>
      <c r="Y28" s="1"/>
      <c r="Z28" s="39">
        <f t="shared" si="9"/>
        <v>76</v>
      </c>
      <c r="AA28" s="1">
        <v>90</v>
      </c>
      <c r="AB28" s="1"/>
      <c r="AC28" s="39">
        <f t="shared" si="10"/>
        <v>90</v>
      </c>
      <c r="AD28" s="1"/>
      <c r="AE28" s="1"/>
      <c r="AF28" s="39" t="str">
        <f t="shared" si="11"/>
        <v/>
      </c>
      <c r="AG28" s="14">
        <f t="shared" si="12"/>
        <v>80</v>
      </c>
      <c r="AH28" s="14">
        <f t="shared" si="13"/>
        <v>87</v>
      </c>
      <c r="AI28" s="14">
        <f t="shared" si="14"/>
        <v>76</v>
      </c>
      <c r="AJ28" s="14">
        <f t="shared" si="15"/>
        <v>90</v>
      </c>
      <c r="AK28" s="14" t="str">
        <f t="shared" si="16"/>
        <v/>
      </c>
      <c r="AL28" s="35">
        <f t="shared" si="17"/>
        <v>83.25</v>
      </c>
      <c r="AM28" s="6">
        <v>85</v>
      </c>
      <c r="AN28" s="2">
        <v>90</v>
      </c>
      <c r="AO28" s="2">
        <v>90</v>
      </c>
      <c r="AP28" s="2"/>
      <c r="AQ28" s="2"/>
      <c r="AR28" s="49">
        <f t="shared" si="18"/>
        <v>88.333333333333329</v>
      </c>
      <c r="AS28" s="13"/>
      <c r="AT28" s="6">
        <v>91</v>
      </c>
      <c r="AU28" s="2">
        <v>98</v>
      </c>
      <c r="AV28" s="2">
        <v>90</v>
      </c>
      <c r="AW28" s="2"/>
      <c r="AX28" s="2"/>
      <c r="AY28" s="51">
        <f t="shared" si="19"/>
        <v>93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8663</v>
      </c>
      <c r="C29" s="14" t="s">
        <v>266</v>
      </c>
      <c r="D29" s="13"/>
      <c r="E29" s="14">
        <f t="shared" si="0"/>
        <v>83</v>
      </c>
      <c r="F29" s="13"/>
      <c r="G29" s="24">
        <f t="shared" si="1"/>
        <v>83</v>
      </c>
      <c r="H29" s="24">
        <f t="shared" si="2"/>
        <v>83</v>
      </c>
      <c r="I29" s="24">
        <f t="shared" si="3"/>
        <v>91</v>
      </c>
      <c r="J29" s="24">
        <f t="shared" si="4"/>
        <v>91</v>
      </c>
      <c r="K29" s="14" t="str">
        <f t="shared" si="5"/>
        <v>A</v>
      </c>
      <c r="L29" s="52" t="s">
        <v>47</v>
      </c>
      <c r="M29" s="13"/>
      <c r="N29" s="36" t="str">
        <f t="shared" si="6"/>
        <v/>
      </c>
      <c r="O29" s="2">
        <v>78</v>
      </c>
      <c r="P29" s="2">
        <v>85</v>
      </c>
      <c r="Q29" s="13"/>
      <c r="R29" s="3">
        <v>80</v>
      </c>
      <c r="S29" s="1"/>
      <c r="T29" s="39">
        <f t="shared" si="7"/>
        <v>80</v>
      </c>
      <c r="U29" s="1">
        <v>87</v>
      </c>
      <c r="V29" s="1"/>
      <c r="W29" s="39">
        <f t="shared" si="8"/>
        <v>87</v>
      </c>
      <c r="X29" s="1">
        <v>76</v>
      </c>
      <c r="Y29" s="1"/>
      <c r="Z29" s="39">
        <f t="shared" si="9"/>
        <v>76</v>
      </c>
      <c r="AA29" s="1">
        <v>87</v>
      </c>
      <c r="AB29" s="1"/>
      <c r="AC29" s="39">
        <f t="shared" si="10"/>
        <v>87</v>
      </c>
      <c r="AD29" s="1"/>
      <c r="AE29" s="1"/>
      <c r="AF29" s="39" t="str">
        <f t="shared" si="11"/>
        <v/>
      </c>
      <c r="AG29" s="14">
        <f t="shared" si="12"/>
        <v>80</v>
      </c>
      <c r="AH29" s="14">
        <f t="shared" si="13"/>
        <v>87</v>
      </c>
      <c r="AI29" s="14">
        <f t="shared" si="14"/>
        <v>76</v>
      </c>
      <c r="AJ29" s="14">
        <f t="shared" si="15"/>
        <v>87</v>
      </c>
      <c r="AK29" s="14" t="str">
        <f t="shared" si="16"/>
        <v/>
      </c>
      <c r="AL29" s="35">
        <f t="shared" si="17"/>
        <v>82.5</v>
      </c>
      <c r="AM29" s="6">
        <v>85</v>
      </c>
      <c r="AN29" s="2">
        <v>90</v>
      </c>
      <c r="AO29" s="2">
        <v>90</v>
      </c>
      <c r="AP29" s="2"/>
      <c r="AQ29" s="2"/>
      <c r="AR29" s="49">
        <f t="shared" si="18"/>
        <v>88.333333333333329</v>
      </c>
      <c r="AS29" s="13"/>
      <c r="AT29" s="6">
        <v>86</v>
      </c>
      <c r="AU29" s="2">
        <v>98</v>
      </c>
      <c r="AV29" s="2">
        <v>90</v>
      </c>
      <c r="AW29" s="2"/>
      <c r="AX29" s="2"/>
      <c r="AY29" s="51">
        <f t="shared" si="19"/>
        <v>91.333333333333329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8676</v>
      </c>
      <c r="C30" s="14" t="s">
        <v>267</v>
      </c>
      <c r="D30" s="13"/>
      <c r="E30" s="14">
        <f t="shared" si="0"/>
        <v>85</v>
      </c>
      <c r="F30" s="13"/>
      <c r="G30" s="24">
        <f t="shared" si="1"/>
        <v>84</v>
      </c>
      <c r="H30" s="24">
        <f t="shared" si="2"/>
        <v>85</v>
      </c>
      <c r="I30" s="24">
        <f t="shared" si="3"/>
        <v>88</v>
      </c>
      <c r="J30" s="24">
        <f t="shared" si="4"/>
        <v>88</v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>
        <v>83</v>
      </c>
      <c r="P30" s="2">
        <v>90</v>
      </c>
      <c r="Q30" s="13"/>
      <c r="R30" s="3">
        <v>82</v>
      </c>
      <c r="S30" s="1"/>
      <c r="T30" s="39">
        <f t="shared" si="7"/>
        <v>82</v>
      </c>
      <c r="U30" s="1">
        <v>80</v>
      </c>
      <c r="V30" s="1"/>
      <c r="W30" s="39">
        <f t="shared" si="8"/>
        <v>80</v>
      </c>
      <c r="X30" s="1">
        <v>78</v>
      </c>
      <c r="Y30" s="1"/>
      <c r="Z30" s="39">
        <f t="shared" si="9"/>
        <v>78</v>
      </c>
      <c r="AA30" s="1">
        <v>90</v>
      </c>
      <c r="AB30" s="1"/>
      <c r="AC30" s="39">
        <f t="shared" si="10"/>
        <v>90</v>
      </c>
      <c r="AD30" s="1"/>
      <c r="AE30" s="1"/>
      <c r="AF30" s="39" t="str">
        <f t="shared" si="11"/>
        <v/>
      </c>
      <c r="AG30" s="14">
        <f t="shared" si="12"/>
        <v>82</v>
      </c>
      <c r="AH30" s="14">
        <f t="shared" si="13"/>
        <v>80</v>
      </c>
      <c r="AI30" s="14">
        <f t="shared" si="14"/>
        <v>78</v>
      </c>
      <c r="AJ30" s="14">
        <f t="shared" si="15"/>
        <v>90</v>
      </c>
      <c r="AK30" s="14" t="str">
        <f t="shared" si="16"/>
        <v/>
      </c>
      <c r="AL30" s="35">
        <f t="shared" si="17"/>
        <v>82.5</v>
      </c>
      <c r="AM30" s="6">
        <v>85</v>
      </c>
      <c r="AN30" s="2">
        <v>90</v>
      </c>
      <c r="AO30" s="2">
        <v>90</v>
      </c>
      <c r="AP30" s="2"/>
      <c r="AQ30" s="2"/>
      <c r="AR30" s="49">
        <f t="shared" si="18"/>
        <v>88.333333333333329</v>
      </c>
      <c r="AS30" s="13"/>
      <c r="AT30" s="6">
        <v>81</v>
      </c>
      <c r="AU30" s="2">
        <v>92</v>
      </c>
      <c r="AV30" s="2">
        <v>90</v>
      </c>
      <c r="AW30" s="2"/>
      <c r="AX30" s="2"/>
      <c r="AY30" s="51">
        <f t="shared" si="19"/>
        <v>87.666666666666671</v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8690</v>
      </c>
      <c r="C31" s="14" t="s">
        <v>268</v>
      </c>
      <c r="D31" s="13"/>
      <c r="E31" s="14">
        <f t="shared" si="0"/>
        <v>88</v>
      </c>
      <c r="F31" s="13"/>
      <c r="G31" s="24">
        <f t="shared" si="1"/>
        <v>86</v>
      </c>
      <c r="H31" s="24">
        <f t="shared" si="2"/>
        <v>88</v>
      </c>
      <c r="I31" s="24">
        <f t="shared" si="3"/>
        <v>87</v>
      </c>
      <c r="J31" s="24">
        <f t="shared" si="4"/>
        <v>87</v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>
        <v>87</v>
      </c>
      <c r="P31" s="2">
        <v>93</v>
      </c>
      <c r="Q31" s="13"/>
      <c r="R31" s="3">
        <v>80</v>
      </c>
      <c r="S31" s="1"/>
      <c r="T31" s="39">
        <f t="shared" si="7"/>
        <v>80</v>
      </c>
      <c r="U31" s="1">
        <v>85</v>
      </c>
      <c r="V31" s="1"/>
      <c r="W31" s="39">
        <f t="shared" si="8"/>
        <v>85</v>
      </c>
      <c r="X31" s="1">
        <v>84</v>
      </c>
      <c r="Y31" s="1"/>
      <c r="Z31" s="39">
        <f t="shared" si="9"/>
        <v>84</v>
      </c>
      <c r="AA31" s="1">
        <v>92</v>
      </c>
      <c r="AB31" s="1"/>
      <c r="AC31" s="39">
        <f t="shared" si="10"/>
        <v>92</v>
      </c>
      <c r="AD31" s="1"/>
      <c r="AE31" s="1"/>
      <c r="AF31" s="39" t="str">
        <f t="shared" si="11"/>
        <v/>
      </c>
      <c r="AG31" s="14">
        <f t="shared" si="12"/>
        <v>80</v>
      </c>
      <c r="AH31" s="14">
        <f t="shared" si="13"/>
        <v>85</v>
      </c>
      <c r="AI31" s="14">
        <f t="shared" si="14"/>
        <v>84</v>
      </c>
      <c r="AJ31" s="14">
        <f t="shared" si="15"/>
        <v>92</v>
      </c>
      <c r="AK31" s="14" t="str">
        <f t="shared" si="16"/>
        <v/>
      </c>
      <c r="AL31" s="35">
        <f t="shared" si="17"/>
        <v>85.25</v>
      </c>
      <c r="AM31" s="6">
        <v>85</v>
      </c>
      <c r="AN31" s="2">
        <v>90</v>
      </c>
      <c r="AO31" s="2">
        <v>90</v>
      </c>
      <c r="AP31" s="2"/>
      <c r="AQ31" s="2"/>
      <c r="AR31" s="49">
        <f t="shared" si="18"/>
        <v>88.333333333333329</v>
      </c>
      <c r="AS31" s="13"/>
      <c r="AT31" s="6">
        <v>80</v>
      </c>
      <c r="AU31" s="2">
        <v>90</v>
      </c>
      <c r="AV31" s="2">
        <v>90</v>
      </c>
      <c r="AW31" s="2"/>
      <c r="AX31" s="2"/>
      <c r="AY31" s="51">
        <f t="shared" si="19"/>
        <v>86.666666666666671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8704</v>
      </c>
      <c r="C32" s="14" t="s">
        <v>269</v>
      </c>
      <c r="D32" s="13"/>
      <c r="E32" s="14">
        <f t="shared" si="0"/>
        <v>84</v>
      </c>
      <c r="F32" s="13"/>
      <c r="G32" s="24">
        <f t="shared" si="1"/>
        <v>85</v>
      </c>
      <c r="H32" s="24">
        <f t="shared" si="2"/>
        <v>84</v>
      </c>
      <c r="I32" s="24">
        <f t="shared" si="3"/>
        <v>89</v>
      </c>
      <c r="J32" s="24">
        <f t="shared" si="4"/>
        <v>89</v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>
        <v>78</v>
      </c>
      <c r="P32" s="2">
        <v>81</v>
      </c>
      <c r="Q32" s="13"/>
      <c r="R32" s="3">
        <v>89</v>
      </c>
      <c r="S32" s="1"/>
      <c r="T32" s="39">
        <f t="shared" si="7"/>
        <v>89</v>
      </c>
      <c r="U32" s="1">
        <v>85</v>
      </c>
      <c r="V32" s="1"/>
      <c r="W32" s="39">
        <f t="shared" si="8"/>
        <v>85</v>
      </c>
      <c r="X32" s="1">
        <v>82</v>
      </c>
      <c r="Y32" s="1"/>
      <c r="Z32" s="39">
        <f t="shared" si="9"/>
        <v>82</v>
      </c>
      <c r="AA32" s="1">
        <v>90</v>
      </c>
      <c r="AB32" s="1"/>
      <c r="AC32" s="39">
        <f t="shared" si="10"/>
        <v>90</v>
      </c>
      <c r="AD32" s="1"/>
      <c r="AE32" s="1"/>
      <c r="AF32" s="39" t="str">
        <f t="shared" si="11"/>
        <v/>
      </c>
      <c r="AG32" s="14">
        <f t="shared" si="12"/>
        <v>89</v>
      </c>
      <c r="AH32" s="14">
        <f t="shared" si="13"/>
        <v>85</v>
      </c>
      <c r="AI32" s="14">
        <f t="shared" si="14"/>
        <v>82</v>
      </c>
      <c r="AJ32" s="14">
        <f t="shared" si="15"/>
        <v>90</v>
      </c>
      <c r="AK32" s="14" t="str">
        <f t="shared" si="16"/>
        <v/>
      </c>
      <c r="AL32" s="35">
        <f t="shared" si="17"/>
        <v>86.5</v>
      </c>
      <c r="AM32" s="6">
        <v>89</v>
      </c>
      <c r="AN32" s="2">
        <v>90</v>
      </c>
      <c r="AO32" s="2">
        <v>90</v>
      </c>
      <c r="AP32" s="2"/>
      <c r="AQ32" s="2"/>
      <c r="AR32" s="49">
        <f t="shared" si="18"/>
        <v>89.666666666666671</v>
      </c>
      <c r="AS32" s="13"/>
      <c r="AT32" s="6">
        <v>80</v>
      </c>
      <c r="AU32" s="2">
        <v>98</v>
      </c>
      <c r="AV32" s="2">
        <v>90</v>
      </c>
      <c r="AW32" s="2"/>
      <c r="AX32" s="2"/>
      <c r="AY32" s="51">
        <f t="shared" si="19"/>
        <v>89.333333333333329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8718</v>
      </c>
      <c r="C33" s="14" t="s">
        <v>270</v>
      </c>
      <c r="D33" s="13"/>
      <c r="E33" s="14">
        <f t="shared" si="0"/>
        <v>85</v>
      </c>
      <c r="F33" s="13"/>
      <c r="G33" s="24">
        <f t="shared" si="1"/>
        <v>84</v>
      </c>
      <c r="H33" s="24">
        <f t="shared" si="2"/>
        <v>85</v>
      </c>
      <c r="I33" s="24">
        <f t="shared" si="3"/>
        <v>86</v>
      </c>
      <c r="J33" s="24">
        <f t="shared" si="4"/>
        <v>86</v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>
        <v>83</v>
      </c>
      <c r="P33" s="2">
        <v>89</v>
      </c>
      <c r="Q33" s="13"/>
      <c r="R33" s="3">
        <v>82</v>
      </c>
      <c r="S33" s="1"/>
      <c r="T33" s="39">
        <f t="shared" si="7"/>
        <v>82</v>
      </c>
      <c r="U33" s="1">
        <v>87</v>
      </c>
      <c r="V33" s="1"/>
      <c r="W33" s="39">
        <f t="shared" si="8"/>
        <v>87</v>
      </c>
      <c r="X33" s="1">
        <v>78</v>
      </c>
      <c r="Y33" s="1"/>
      <c r="Z33" s="39">
        <f t="shared" si="9"/>
        <v>78</v>
      </c>
      <c r="AA33" s="1">
        <v>80</v>
      </c>
      <c r="AB33" s="1"/>
      <c r="AC33" s="39">
        <f t="shared" si="10"/>
        <v>80</v>
      </c>
      <c r="AD33" s="1"/>
      <c r="AE33" s="1"/>
      <c r="AF33" s="39" t="str">
        <f t="shared" si="11"/>
        <v/>
      </c>
      <c r="AG33" s="14">
        <f t="shared" si="12"/>
        <v>82</v>
      </c>
      <c r="AH33" s="14">
        <f t="shared" si="13"/>
        <v>87</v>
      </c>
      <c r="AI33" s="14">
        <f t="shared" si="14"/>
        <v>78</v>
      </c>
      <c r="AJ33" s="14">
        <f t="shared" si="15"/>
        <v>80</v>
      </c>
      <c r="AK33" s="14" t="str">
        <f t="shared" si="16"/>
        <v/>
      </c>
      <c r="AL33" s="35">
        <f t="shared" si="17"/>
        <v>81.75</v>
      </c>
      <c r="AM33" s="6">
        <v>88</v>
      </c>
      <c r="AN33" s="2">
        <v>90</v>
      </c>
      <c r="AO33" s="2">
        <v>90</v>
      </c>
      <c r="AP33" s="2"/>
      <c r="AQ33" s="2"/>
      <c r="AR33" s="49">
        <f t="shared" si="18"/>
        <v>89.333333333333329</v>
      </c>
      <c r="AS33" s="13"/>
      <c r="AT33" s="6">
        <v>78</v>
      </c>
      <c r="AU33" s="2">
        <v>90</v>
      </c>
      <c r="AV33" s="2">
        <v>90</v>
      </c>
      <c r="AW33" s="2"/>
      <c r="AX33" s="2"/>
      <c r="AY33" s="51">
        <f t="shared" si="19"/>
        <v>86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8732</v>
      </c>
      <c r="C34" s="14" t="s">
        <v>271</v>
      </c>
      <c r="D34" s="13"/>
      <c r="E34" s="14">
        <f t="shared" si="0"/>
        <v>85</v>
      </c>
      <c r="F34" s="13"/>
      <c r="G34" s="24">
        <f t="shared" si="1"/>
        <v>84</v>
      </c>
      <c r="H34" s="24">
        <f t="shared" si="2"/>
        <v>85</v>
      </c>
      <c r="I34" s="24">
        <f t="shared" si="3"/>
        <v>87</v>
      </c>
      <c r="J34" s="24">
        <f t="shared" si="4"/>
        <v>87</v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>
        <v>78</v>
      </c>
      <c r="P34" s="2">
        <v>86</v>
      </c>
      <c r="Q34" s="13"/>
      <c r="R34" s="3">
        <v>80</v>
      </c>
      <c r="S34" s="1"/>
      <c r="T34" s="39">
        <f t="shared" si="7"/>
        <v>80</v>
      </c>
      <c r="U34" s="1">
        <v>85</v>
      </c>
      <c r="V34" s="1"/>
      <c r="W34" s="39">
        <f t="shared" si="8"/>
        <v>85</v>
      </c>
      <c r="X34" s="1">
        <v>94</v>
      </c>
      <c r="Y34" s="1"/>
      <c r="Z34" s="39">
        <f t="shared" si="9"/>
        <v>94</v>
      </c>
      <c r="AA34" s="1">
        <v>83</v>
      </c>
      <c r="AB34" s="1"/>
      <c r="AC34" s="39">
        <f t="shared" si="10"/>
        <v>83</v>
      </c>
      <c r="AD34" s="1"/>
      <c r="AE34" s="1"/>
      <c r="AF34" s="39" t="str">
        <f t="shared" si="11"/>
        <v/>
      </c>
      <c r="AG34" s="14">
        <f t="shared" si="12"/>
        <v>80</v>
      </c>
      <c r="AH34" s="14">
        <f t="shared" si="13"/>
        <v>85</v>
      </c>
      <c r="AI34" s="14">
        <f t="shared" si="14"/>
        <v>94</v>
      </c>
      <c r="AJ34" s="14">
        <f t="shared" si="15"/>
        <v>83</v>
      </c>
      <c r="AK34" s="14" t="str">
        <f t="shared" si="16"/>
        <v/>
      </c>
      <c r="AL34" s="35">
        <f t="shared" si="17"/>
        <v>85.5</v>
      </c>
      <c r="AM34" s="6">
        <v>85</v>
      </c>
      <c r="AN34" s="2">
        <v>90</v>
      </c>
      <c r="AO34" s="2">
        <v>90</v>
      </c>
      <c r="AP34" s="2"/>
      <c r="AQ34" s="2"/>
      <c r="AR34" s="49">
        <f t="shared" si="18"/>
        <v>88.333333333333329</v>
      </c>
      <c r="AS34" s="13"/>
      <c r="AT34" s="6">
        <v>78</v>
      </c>
      <c r="AU34" s="2">
        <v>92</v>
      </c>
      <c r="AV34" s="2">
        <v>90</v>
      </c>
      <c r="AW34" s="2"/>
      <c r="AX34" s="2"/>
      <c r="AY34" s="51">
        <f t="shared" si="19"/>
        <v>86.666666666666671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8746</v>
      </c>
      <c r="C35" s="14" t="s">
        <v>272</v>
      </c>
      <c r="D35" s="13"/>
      <c r="E35" s="14">
        <f t="shared" si="0"/>
        <v>85</v>
      </c>
      <c r="F35" s="13"/>
      <c r="G35" s="24">
        <f t="shared" si="1"/>
        <v>85</v>
      </c>
      <c r="H35" s="24">
        <f t="shared" si="2"/>
        <v>85</v>
      </c>
      <c r="I35" s="24">
        <f t="shared" si="3"/>
        <v>87</v>
      </c>
      <c r="J35" s="24">
        <f t="shared" si="4"/>
        <v>87</v>
      </c>
      <c r="K35" s="14" t="str">
        <f t="shared" si="5"/>
        <v>A</v>
      </c>
      <c r="L35" s="52" t="s">
        <v>47</v>
      </c>
      <c r="M35" s="13"/>
      <c r="N35" s="36" t="str">
        <f t="shared" si="6"/>
        <v/>
      </c>
      <c r="O35" s="2">
        <v>91</v>
      </c>
      <c r="P35" s="2">
        <v>86</v>
      </c>
      <c r="Q35" s="13"/>
      <c r="R35" s="3">
        <v>80</v>
      </c>
      <c r="S35" s="1"/>
      <c r="T35" s="39">
        <f t="shared" si="7"/>
        <v>80</v>
      </c>
      <c r="U35" s="1">
        <v>85</v>
      </c>
      <c r="V35" s="1"/>
      <c r="W35" s="39">
        <f t="shared" si="8"/>
        <v>85</v>
      </c>
      <c r="X35" s="1">
        <v>80</v>
      </c>
      <c r="Y35" s="1"/>
      <c r="Z35" s="39">
        <f t="shared" si="9"/>
        <v>80</v>
      </c>
      <c r="AA35" s="1">
        <v>87</v>
      </c>
      <c r="AB35" s="1"/>
      <c r="AC35" s="39">
        <f t="shared" si="10"/>
        <v>87</v>
      </c>
      <c r="AD35" s="1"/>
      <c r="AE35" s="1"/>
      <c r="AF35" s="39" t="str">
        <f t="shared" si="11"/>
        <v/>
      </c>
      <c r="AG35" s="14">
        <f t="shared" si="12"/>
        <v>80</v>
      </c>
      <c r="AH35" s="14">
        <f t="shared" si="13"/>
        <v>85</v>
      </c>
      <c r="AI35" s="14">
        <f t="shared" si="14"/>
        <v>80</v>
      </c>
      <c r="AJ35" s="14">
        <f t="shared" si="15"/>
        <v>87</v>
      </c>
      <c r="AK35" s="14" t="str">
        <f t="shared" si="16"/>
        <v/>
      </c>
      <c r="AL35" s="35">
        <f t="shared" si="17"/>
        <v>83</v>
      </c>
      <c r="AM35" s="6">
        <v>83</v>
      </c>
      <c r="AN35" s="2">
        <v>90</v>
      </c>
      <c r="AO35" s="2">
        <v>80</v>
      </c>
      <c r="AP35" s="2"/>
      <c r="AQ35" s="2"/>
      <c r="AR35" s="49">
        <f t="shared" si="18"/>
        <v>84.333333333333329</v>
      </c>
      <c r="AS35" s="13"/>
      <c r="AT35" s="6">
        <v>80</v>
      </c>
      <c r="AU35" s="2">
        <v>90</v>
      </c>
      <c r="AV35" s="2">
        <v>90</v>
      </c>
      <c r="AW35" s="2"/>
      <c r="AX35" s="2"/>
      <c r="AY35" s="51">
        <f t="shared" si="19"/>
        <v>86.666666666666671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8760</v>
      </c>
      <c r="C36" s="14" t="s">
        <v>273</v>
      </c>
      <c r="D36" s="13"/>
      <c r="E36" s="14">
        <f t="shared" si="0"/>
        <v>84</v>
      </c>
      <c r="F36" s="13"/>
      <c r="G36" s="24">
        <f t="shared" si="1"/>
        <v>84</v>
      </c>
      <c r="H36" s="24">
        <f t="shared" si="2"/>
        <v>84</v>
      </c>
      <c r="I36" s="24">
        <f t="shared" si="3"/>
        <v>87</v>
      </c>
      <c r="J36" s="24">
        <f t="shared" si="4"/>
        <v>87</v>
      </c>
      <c r="K36" s="14" t="str">
        <f t="shared" si="5"/>
        <v>A</v>
      </c>
      <c r="L36" s="52" t="s">
        <v>47</v>
      </c>
      <c r="M36" s="13"/>
      <c r="N36" s="36" t="str">
        <f t="shared" si="6"/>
        <v/>
      </c>
      <c r="O36" s="2">
        <v>88</v>
      </c>
      <c r="P36" s="2">
        <v>85</v>
      </c>
      <c r="Q36" s="13"/>
      <c r="R36" s="3">
        <v>80</v>
      </c>
      <c r="S36" s="1"/>
      <c r="T36" s="39">
        <f t="shared" si="7"/>
        <v>80</v>
      </c>
      <c r="U36" s="1">
        <v>85</v>
      </c>
      <c r="V36" s="1"/>
      <c r="W36" s="39">
        <f t="shared" si="8"/>
        <v>85</v>
      </c>
      <c r="X36" s="1">
        <v>76</v>
      </c>
      <c r="Y36" s="1"/>
      <c r="Z36" s="39">
        <f t="shared" si="9"/>
        <v>76</v>
      </c>
      <c r="AA36" s="1">
        <v>80</v>
      </c>
      <c r="AB36" s="1"/>
      <c r="AC36" s="39">
        <f t="shared" si="10"/>
        <v>80</v>
      </c>
      <c r="AD36" s="1"/>
      <c r="AE36" s="1"/>
      <c r="AF36" s="39" t="str">
        <f t="shared" si="11"/>
        <v/>
      </c>
      <c r="AG36" s="14">
        <f t="shared" si="12"/>
        <v>80</v>
      </c>
      <c r="AH36" s="14">
        <f t="shared" si="13"/>
        <v>85</v>
      </c>
      <c r="AI36" s="14">
        <f t="shared" si="14"/>
        <v>76</v>
      </c>
      <c r="AJ36" s="14">
        <f t="shared" si="15"/>
        <v>80</v>
      </c>
      <c r="AK36" s="14" t="str">
        <f t="shared" si="16"/>
        <v/>
      </c>
      <c r="AL36" s="35">
        <f t="shared" si="17"/>
        <v>80.25</v>
      </c>
      <c r="AM36" s="6">
        <v>86</v>
      </c>
      <c r="AN36" s="2">
        <v>90</v>
      </c>
      <c r="AO36" s="2">
        <v>90</v>
      </c>
      <c r="AP36" s="2"/>
      <c r="AQ36" s="2"/>
      <c r="AR36" s="49">
        <f t="shared" si="18"/>
        <v>88.666666666666671</v>
      </c>
      <c r="AS36" s="13"/>
      <c r="AT36" s="6">
        <v>80</v>
      </c>
      <c r="AU36" s="2">
        <v>90</v>
      </c>
      <c r="AV36" s="2">
        <v>90</v>
      </c>
      <c r="AW36" s="2"/>
      <c r="AX36" s="2"/>
      <c r="AY36" s="51">
        <f t="shared" si="19"/>
        <v>86.666666666666671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8774</v>
      </c>
      <c r="C37" s="14" t="s">
        <v>274</v>
      </c>
      <c r="D37" s="13"/>
      <c r="E37" s="14">
        <f t="shared" si="0"/>
        <v>84</v>
      </c>
      <c r="F37" s="13"/>
      <c r="G37" s="24">
        <f t="shared" si="1"/>
        <v>83</v>
      </c>
      <c r="H37" s="24">
        <f t="shared" si="2"/>
        <v>84</v>
      </c>
      <c r="I37" s="24">
        <f t="shared" si="3"/>
        <v>83</v>
      </c>
      <c r="J37" s="24">
        <f t="shared" si="4"/>
        <v>83</v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>
        <v>79</v>
      </c>
      <c r="P37" s="2">
        <v>88</v>
      </c>
      <c r="Q37" s="13"/>
      <c r="R37" s="3">
        <v>80</v>
      </c>
      <c r="S37" s="1"/>
      <c r="T37" s="39">
        <f t="shared" si="7"/>
        <v>80</v>
      </c>
      <c r="U37" s="1">
        <v>85</v>
      </c>
      <c r="V37" s="1"/>
      <c r="W37" s="39">
        <f t="shared" si="8"/>
        <v>85</v>
      </c>
      <c r="X37" s="1">
        <v>82</v>
      </c>
      <c r="Y37" s="1"/>
      <c r="Z37" s="39">
        <f t="shared" si="9"/>
        <v>82</v>
      </c>
      <c r="AA37" s="1">
        <v>90</v>
      </c>
      <c r="AB37" s="1"/>
      <c r="AC37" s="39">
        <f t="shared" si="10"/>
        <v>90</v>
      </c>
      <c r="AD37" s="1"/>
      <c r="AE37" s="1"/>
      <c r="AF37" s="39" t="str">
        <f t="shared" si="11"/>
        <v/>
      </c>
      <c r="AG37" s="14">
        <f t="shared" si="12"/>
        <v>80</v>
      </c>
      <c r="AH37" s="14">
        <f t="shared" si="13"/>
        <v>85</v>
      </c>
      <c r="AI37" s="14">
        <f t="shared" si="14"/>
        <v>82</v>
      </c>
      <c r="AJ37" s="14">
        <f t="shared" si="15"/>
        <v>90</v>
      </c>
      <c r="AK37" s="14" t="str">
        <f t="shared" si="16"/>
        <v/>
      </c>
      <c r="AL37" s="35">
        <f t="shared" si="17"/>
        <v>84.25</v>
      </c>
      <c r="AM37" s="6">
        <v>85</v>
      </c>
      <c r="AN37" s="2">
        <v>90</v>
      </c>
      <c r="AO37" s="2">
        <v>80</v>
      </c>
      <c r="AP37" s="2"/>
      <c r="AQ37" s="2"/>
      <c r="AR37" s="49">
        <f t="shared" si="18"/>
        <v>85</v>
      </c>
      <c r="AS37" s="13"/>
      <c r="AT37" s="6">
        <v>82</v>
      </c>
      <c r="AU37" s="2">
        <v>90</v>
      </c>
      <c r="AV37" s="2">
        <v>76</v>
      </c>
      <c r="AW37" s="2"/>
      <c r="AX37" s="2"/>
      <c r="AY37" s="51">
        <f t="shared" si="19"/>
        <v>82.666666666666671</v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8788</v>
      </c>
      <c r="C38" s="14" t="s">
        <v>275</v>
      </c>
      <c r="D38" s="13"/>
      <c r="E38" s="14">
        <f t="shared" si="0"/>
        <v>84</v>
      </c>
      <c r="F38" s="13"/>
      <c r="G38" s="24">
        <f t="shared" si="1"/>
        <v>84</v>
      </c>
      <c r="H38" s="24">
        <f t="shared" si="2"/>
        <v>84</v>
      </c>
      <c r="I38" s="24">
        <f t="shared" si="3"/>
        <v>87</v>
      </c>
      <c r="J38" s="24">
        <f t="shared" si="4"/>
        <v>87</v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>
        <v>82</v>
      </c>
      <c r="P38" s="2">
        <v>85</v>
      </c>
      <c r="Q38" s="13"/>
      <c r="R38" s="3">
        <v>80</v>
      </c>
      <c r="S38" s="1"/>
      <c r="T38" s="39">
        <f t="shared" si="7"/>
        <v>80</v>
      </c>
      <c r="U38" s="1">
        <v>87</v>
      </c>
      <c r="V38" s="1"/>
      <c r="W38" s="39">
        <f t="shared" si="8"/>
        <v>87</v>
      </c>
      <c r="X38" s="1">
        <v>76</v>
      </c>
      <c r="Y38" s="1"/>
      <c r="Z38" s="39">
        <f t="shared" si="9"/>
        <v>76</v>
      </c>
      <c r="AA38" s="1">
        <v>90</v>
      </c>
      <c r="AB38" s="1"/>
      <c r="AC38" s="39">
        <f t="shared" si="10"/>
        <v>90</v>
      </c>
      <c r="AD38" s="1"/>
      <c r="AE38" s="1"/>
      <c r="AF38" s="39" t="str">
        <f t="shared" si="11"/>
        <v/>
      </c>
      <c r="AG38" s="14">
        <f t="shared" si="12"/>
        <v>80</v>
      </c>
      <c r="AH38" s="14">
        <f t="shared" si="13"/>
        <v>87</v>
      </c>
      <c r="AI38" s="14">
        <f t="shared" si="14"/>
        <v>76</v>
      </c>
      <c r="AJ38" s="14">
        <f t="shared" si="15"/>
        <v>90</v>
      </c>
      <c r="AK38" s="14" t="str">
        <f t="shared" si="16"/>
        <v/>
      </c>
      <c r="AL38" s="35">
        <f t="shared" si="17"/>
        <v>83.25</v>
      </c>
      <c r="AM38" s="6">
        <v>86</v>
      </c>
      <c r="AN38" s="2">
        <v>90</v>
      </c>
      <c r="AO38" s="2">
        <v>90</v>
      </c>
      <c r="AP38" s="2"/>
      <c r="AQ38" s="2"/>
      <c r="AR38" s="49">
        <f t="shared" si="18"/>
        <v>88.666666666666671</v>
      </c>
      <c r="AS38" s="13"/>
      <c r="AT38" s="6">
        <v>80</v>
      </c>
      <c r="AU38" s="2">
        <v>90</v>
      </c>
      <c r="AV38" s="2">
        <v>90</v>
      </c>
      <c r="AW38" s="2"/>
      <c r="AX38" s="2"/>
      <c r="AY38" s="51">
        <f t="shared" si="19"/>
        <v>86.666666666666671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8802</v>
      </c>
      <c r="C39" s="14" t="s">
        <v>276</v>
      </c>
      <c r="D39" s="13"/>
      <c r="E39" s="14">
        <f t="shared" si="0"/>
        <v>84</v>
      </c>
      <c r="F39" s="13"/>
      <c r="G39" s="24">
        <f t="shared" si="1"/>
        <v>83</v>
      </c>
      <c r="H39" s="24">
        <f t="shared" si="2"/>
        <v>84</v>
      </c>
      <c r="I39" s="24">
        <f t="shared" si="3"/>
        <v>87</v>
      </c>
      <c r="J39" s="24">
        <f t="shared" si="4"/>
        <v>87</v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>
        <v>78</v>
      </c>
      <c r="P39" s="2">
        <v>87</v>
      </c>
      <c r="Q39" s="13"/>
      <c r="R39" s="3">
        <v>85</v>
      </c>
      <c r="S39" s="1"/>
      <c r="T39" s="39">
        <f t="shared" si="7"/>
        <v>85</v>
      </c>
      <c r="U39" s="1">
        <v>87</v>
      </c>
      <c r="V39" s="1"/>
      <c r="W39" s="39">
        <f t="shared" si="8"/>
        <v>87</v>
      </c>
      <c r="X39" s="1">
        <v>76</v>
      </c>
      <c r="Y39" s="1"/>
      <c r="Z39" s="39">
        <f t="shared" si="9"/>
        <v>76</v>
      </c>
      <c r="AA39" s="1">
        <v>80</v>
      </c>
      <c r="AB39" s="1"/>
      <c r="AC39" s="39">
        <f t="shared" si="10"/>
        <v>80</v>
      </c>
      <c r="AD39" s="1"/>
      <c r="AE39" s="1"/>
      <c r="AF39" s="39" t="str">
        <f t="shared" si="11"/>
        <v/>
      </c>
      <c r="AG39" s="14">
        <f t="shared" si="12"/>
        <v>85</v>
      </c>
      <c r="AH39" s="14">
        <f t="shared" si="13"/>
        <v>87</v>
      </c>
      <c r="AI39" s="14">
        <f t="shared" si="14"/>
        <v>76</v>
      </c>
      <c r="AJ39" s="14">
        <f t="shared" si="15"/>
        <v>80</v>
      </c>
      <c r="AK39" s="14" t="str">
        <f t="shared" si="16"/>
        <v/>
      </c>
      <c r="AL39" s="35">
        <f t="shared" si="17"/>
        <v>82</v>
      </c>
      <c r="AM39" s="6">
        <v>89</v>
      </c>
      <c r="AN39" s="2">
        <v>90</v>
      </c>
      <c r="AO39" s="2">
        <v>90</v>
      </c>
      <c r="AP39" s="2"/>
      <c r="AQ39" s="2"/>
      <c r="AR39" s="49">
        <f t="shared" si="18"/>
        <v>89.666666666666671</v>
      </c>
      <c r="AS39" s="13"/>
      <c r="AT39" s="6">
        <v>81</v>
      </c>
      <c r="AU39" s="2">
        <v>90</v>
      </c>
      <c r="AV39" s="2">
        <v>90</v>
      </c>
      <c r="AW39" s="2"/>
      <c r="AX39" s="2"/>
      <c r="AY39" s="51">
        <f t="shared" si="19"/>
        <v>87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8816</v>
      </c>
      <c r="C40" s="14" t="s">
        <v>277</v>
      </c>
      <c r="D40" s="13"/>
      <c r="E40" s="14">
        <f t="shared" si="0"/>
        <v>82</v>
      </c>
      <c r="F40" s="13"/>
      <c r="G40" s="24">
        <f t="shared" si="1"/>
        <v>83</v>
      </c>
      <c r="H40" s="24">
        <f t="shared" si="2"/>
        <v>82</v>
      </c>
      <c r="I40" s="24">
        <f t="shared" si="3"/>
        <v>84</v>
      </c>
      <c r="J40" s="24">
        <f t="shared" si="4"/>
        <v>84</v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>
        <v>81</v>
      </c>
      <c r="P40" s="2">
        <v>77</v>
      </c>
      <c r="Q40" s="13"/>
      <c r="R40" s="3">
        <v>80</v>
      </c>
      <c r="S40" s="1"/>
      <c r="T40" s="39">
        <f t="shared" si="7"/>
        <v>80</v>
      </c>
      <c r="U40" s="1">
        <v>85</v>
      </c>
      <c r="V40" s="1"/>
      <c r="W40" s="39">
        <f t="shared" si="8"/>
        <v>85</v>
      </c>
      <c r="X40" s="1">
        <v>76</v>
      </c>
      <c r="Y40" s="1"/>
      <c r="Z40" s="39">
        <f t="shared" si="9"/>
        <v>76</v>
      </c>
      <c r="AA40" s="1">
        <v>90</v>
      </c>
      <c r="AB40" s="1"/>
      <c r="AC40" s="39">
        <f t="shared" si="10"/>
        <v>90</v>
      </c>
      <c r="AD40" s="1"/>
      <c r="AE40" s="1"/>
      <c r="AF40" s="39" t="str">
        <f t="shared" si="11"/>
        <v/>
      </c>
      <c r="AG40" s="14">
        <f t="shared" si="12"/>
        <v>80</v>
      </c>
      <c r="AH40" s="14">
        <f t="shared" si="13"/>
        <v>85</v>
      </c>
      <c r="AI40" s="14">
        <f t="shared" si="14"/>
        <v>76</v>
      </c>
      <c r="AJ40" s="14">
        <f t="shared" si="15"/>
        <v>90</v>
      </c>
      <c r="AK40" s="14" t="str">
        <f t="shared" si="16"/>
        <v/>
      </c>
      <c r="AL40" s="35">
        <f t="shared" si="17"/>
        <v>82.75</v>
      </c>
      <c r="AM40" s="6">
        <v>85</v>
      </c>
      <c r="AN40" s="2">
        <v>90</v>
      </c>
      <c r="AO40" s="2">
        <v>80</v>
      </c>
      <c r="AP40" s="2"/>
      <c r="AQ40" s="2"/>
      <c r="AR40" s="49">
        <f t="shared" si="18"/>
        <v>85</v>
      </c>
      <c r="AS40" s="13"/>
      <c r="AT40" s="6">
        <v>82</v>
      </c>
      <c r="AU40" s="2">
        <v>90</v>
      </c>
      <c r="AV40" s="2">
        <v>80</v>
      </c>
      <c r="AW40" s="2"/>
      <c r="AX40" s="2"/>
      <c r="AY40" s="51">
        <f t="shared" si="19"/>
        <v>84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8830</v>
      </c>
      <c r="C41" s="14" t="s">
        <v>278</v>
      </c>
      <c r="D41" s="13"/>
      <c r="E41" s="14">
        <f t="shared" si="0"/>
        <v>84</v>
      </c>
      <c r="F41" s="13"/>
      <c r="G41" s="24">
        <f t="shared" si="1"/>
        <v>84</v>
      </c>
      <c r="H41" s="24">
        <f t="shared" si="2"/>
        <v>84</v>
      </c>
      <c r="I41" s="24">
        <f t="shared" si="3"/>
        <v>90</v>
      </c>
      <c r="J41" s="24">
        <f t="shared" si="4"/>
        <v>90</v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>
        <v>90</v>
      </c>
      <c r="P41" s="2">
        <v>84</v>
      </c>
      <c r="Q41" s="13"/>
      <c r="R41" s="3">
        <v>80</v>
      </c>
      <c r="S41" s="1"/>
      <c r="T41" s="39">
        <f t="shared" si="7"/>
        <v>80</v>
      </c>
      <c r="U41" s="1">
        <v>82</v>
      </c>
      <c r="V41" s="1"/>
      <c r="W41" s="39">
        <f t="shared" si="8"/>
        <v>82</v>
      </c>
      <c r="X41" s="1">
        <v>76</v>
      </c>
      <c r="Y41" s="1"/>
      <c r="Z41" s="39">
        <f t="shared" si="9"/>
        <v>76</v>
      </c>
      <c r="AA41" s="1">
        <v>87</v>
      </c>
      <c r="AB41" s="1"/>
      <c r="AC41" s="39">
        <f t="shared" si="10"/>
        <v>87</v>
      </c>
      <c r="AD41" s="1"/>
      <c r="AE41" s="1"/>
      <c r="AF41" s="39" t="str">
        <f t="shared" si="11"/>
        <v/>
      </c>
      <c r="AG41" s="14">
        <f t="shared" si="12"/>
        <v>80</v>
      </c>
      <c r="AH41" s="14">
        <f t="shared" si="13"/>
        <v>82</v>
      </c>
      <c r="AI41" s="14">
        <f t="shared" si="14"/>
        <v>76</v>
      </c>
      <c r="AJ41" s="14">
        <f t="shared" si="15"/>
        <v>87</v>
      </c>
      <c r="AK41" s="14" t="str">
        <f t="shared" si="16"/>
        <v/>
      </c>
      <c r="AL41" s="35">
        <f t="shared" si="17"/>
        <v>81.25</v>
      </c>
      <c r="AM41" s="6">
        <v>85</v>
      </c>
      <c r="AN41" s="2">
        <v>90</v>
      </c>
      <c r="AO41" s="2">
        <v>80</v>
      </c>
      <c r="AP41" s="2"/>
      <c r="AQ41" s="2"/>
      <c r="AR41" s="49">
        <f t="shared" si="18"/>
        <v>85</v>
      </c>
      <c r="AS41" s="13"/>
      <c r="AT41" s="6">
        <v>89</v>
      </c>
      <c r="AU41" s="2">
        <v>92</v>
      </c>
      <c r="AV41" s="2">
        <v>90</v>
      </c>
      <c r="AW41" s="2"/>
      <c r="AX41" s="2"/>
      <c r="AY41" s="51">
        <f t="shared" si="19"/>
        <v>90.333333333333329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8844</v>
      </c>
      <c r="C42" s="14" t="s">
        <v>279</v>
      </c>
      <c r="D42" s="13"/>
      <c r="E42" s="14">
        <f t="shared" si="0"/>
        <v>85</v>
      </c>
      <c r="F42" s="13"/>
      <c r="G42" s="24">
        <f t="shared" si="1"/>
        <v>85</v>
      </c>
      <c r="H42" s="24">
        <f t="shared" si="2"/>
        <v>85</v>
      </c>
      <c r="I42" s="24">
        <f t="shared" si="3"/>
        <v>86</v>
      </c>
      <c r="J42" s="24">
        <f t="shared" si="4"/>
        <v>86</v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>
        <v>79</v>
      </c>
      <c r="P42" s="2">
        <v>89</v>
      </c>
      <c r="Q42" s="13"/>
      <c r="R42" s="3">
        <v>87</v>
      </c>
      <c r="S42" s="1"/>
      <c r="T42" s="39">
        <f t="shared" si="7"/>
        <v>87</v>
      </c>
      <c r="U42" s="1">
        <v>87</v>
      </c>
      <c r="V42" s="1"/>
      <c r="W42" s="39">
        <f t="shared" si="8"/>
        <v>87</v>
      </c>
      <c r="X42" s="1">
        <v>76</v>
      </c>
      <c r="Y42" s="1"/>
      <c r="Z42" s="39">
        <f t="shared" si="9"/>
        <v>76</v>
      </c>
      <c r="AA42" s="1">
        <v>90</v>
      </c>
      <c r="AB42" s="1"/>
      <c r="AC42" s="39">
        <f t="shared" si="10"/>
        <v>90</v>
      </c>
      <c r="AD42" s="1"/>
      <c r="AE42" s="1"/>
      <c r="AF42" s="39" t="str">
        <f t="shared" si="11"/>
        <v/>
      </c>
      <c r="AG42" s="14">
        <f t="shared" si="12"/>
        <v>87</v>
      </c>
      <c r="AH42" s="14">
        <f t="shared" si="13"/>
        <v>87</v>
      </c>
      <c r="AI42" s="14">
        <f t="shared" si="14"/>
        <v>76</v>
      </c>
      <c r="AJ42" s="14">
        <f t="shared" si="15"/>
        <v>90</v>
      </c>
      <c r="AK42" s="14" t="str">
        <f t="shared" si="16"/>
        <v/>
      </c>
      <c r="AL42" s="35">
        <f t="shared" si="17"/>
        <v>85</v>
      </c>
      <c r="AM42" s="6">
        <v>87</v>
      </c>
      <c r="AN42" s="2">
        <v>90</v>
      </c>
      <c r="AO42" s="2">
        <v>90</v>
      </c>
      <c r="AP42" s="2"/>
      <c r="AQ42" s="2"/>
      <c r="AR42" s="49">
        <f t="shared" si="18"/>
        <v>89</v>
      </c>
      <c r="AS42" s="13"/>
      <c r="AT42" s="6">
        <v>86</v>
      </c>
      <c r="AU42" s="2">
        <v>92</v>
      </c>
      <c r="AV42" s="2">
        <v>80</v>
      </c>
      <c r="AW42" s="2"/>
      <c r="AX42" s="2"/>
      <c r="AY42" s="51">
        <f t="shared" si="19"/>
        <v>86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8858</v>
      </c>
      <c r="C43" s="14" t="s">
        <v>280</v>
      </c>
      <c r="D43" s="13"/>
      <c r="E43" s="14">
        <f t="shared" si="0"/>
        <v>87</v>
      </c>
      <c r="F43" s="13"/>
      <c r="G43" s="24">
        <f t="shared" si="1"/>
        <v>88</v>
      </c>
      <c r="H43" s="24">
        <f t="shared" si="2"/>
        <v>87</v>
      </c>
      <c r="I43" s="24">
        <f t="shared" si="3"/>
        <v>86</v>
      </c>
      <c r="J43" s="24">
        <f t="shared" si="4"/>
        <v>86</v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>
        <v>95</v>
      </c>
      <c r="P43" s="2">
        <v>81</v>
      </c>
      <c r="Q43" s="13"/>
      <c r="R43" s="3">
        <v>80</v>
      </c>
      <c r="S43" s="1"/>
      <c r="T43" s="39">
        <f t="shared" si="7"/>
        <v>80</v>
      </c>
      <c r="U43" s="1">
        <v>85</v>
      </c>
      <c r="V43" s="1"/>
      <c r="W43" s="39">
        <f t="shared" si="8"/>
        <v>85</v>
      </c>
      <c r="X43" s="1">
        <v>86</v>
      </c>
      <c r="Y43" s="1"/>
      <c r="Z43" s="39">
        <f t="shared" si="9"/>
        <v>86</v>
      </c>
      <c r="AA43" s="1">
        <v>87</v>
      </c>
      <c r="AB43" s="1"/>
      <c r="AC43" s="39">
        <f t="shared" si="10"/>
        <v>87</v>
      </c>
      <c r="AD43" s="1"/>
      <c r="AE43" s="1"/>
      <c r="AF43" s="39" t="str">
        <f t="shared" si="11"/>
        <v/>
      </c>
      <c r="AG43" s="14">
        <f t="shared" si="12"/>
        <v>80</v>
      </c>
      <c r="AH43" s="14">
        <f t="shared" si="13"/>
        <v>85</v>
      </c>
      <c r="AI43" s="14">
        <f t="shared" si="14"/>
        <v>86</v>
      </c>
      <c r="AJ43" s="14">
        <f t="shared" si="15"/>
        <v>87</v>
      </c>
      <c r="AK43" s="14" t="str">
        <f t="shared" si="16"/>
        <v/>
      </c>
      <c r="AL43" s="35">
        <f t="shared" si="17"/>
        <v>84.5</v>
      </c>
      <c r="AM43" s="6">
        <v>85</v>
      </c>
      <c r="AN43" s="2">
        <v>90</v>
      </c>
      <c r="AO43" s="2">
        <v>90</v>
      </c>
      <c r="AP43" s="2"/>
      <c r="AQ43" s="2"/>
      <c r="AR43" s="49">
        <f t="shared" si="18"/>
        <v>88.333333333333329</v>
      </c>
      <c r="AS43" s="13"/>
      <c r="AT43" s="6">
        <v>78</v>
      </c>
      <c r="AU43" s="2">
        <v>90</v>
      </c>
      <c r="AV43" s="2">
        <v>90</v>
      </c>
      <c r="AW43" s="2"/>
      <c r="AX43" s="2"/>
      <c r="AY43" s="51">
        <f t="shared" si="19"/>
        <v>86</v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8872</v>
      </c>
      <c r="C44" s="14" t="s">
        <v>281</v>
      </c>
      <c r="D44" s="13"/>
      <c r="E44" s="14">
        <f t="shared" si="0"/>
        <v>86</v>
      </c>
      <c r="F44" s="13"/>
      <c r="G44" s="24">
        <f t="shared" si="1"/>
        <v>85</v>
      </c>
      <c r="H44" s="24">
        <f t="shared" si="2"/>
        <v>86</v>
      </c>
      <c r="I44" s="24">
        <f t="shared" si="3"/>
        <v>84</v>
      </c>
      <c r="J44" s="24">
        <f t="shared" si="4"/>
        <v>84</v>
      </c>
      <c r="K44" s="14" t="str">
        <f t="shared" si="5"/>
        <v>A</v>
      </c>
      <c r="L44" s="52" t="s">
        <v>47</v>
      </c>
      <c r="M44" s="13"/>
      <c r="N44" s="36" t="str">
        <f t="shared" si="6"/>
        <v/>
      </c>
      <c r="O44" s="2">
        <v>78</v>
      </c>
      <c r="P44" s="2">
        <v>90</v>
      </c>
      <c r="Q44" s="13"/>
      <c r="R44" s="3">
        <v>85</v>
      </c>
      <c r="S44" s="1"/>
      <c r="T44" s="39">
        <f t="shared" si="7"/>
        <v>85</v>
      </c>
      <c r="U44" s="1">
        <v>87</v>
      </c>
      <c r="V44" s="1"/>
      <c r="W44" s="39">
        <f t="shared" si="8"/>
        <v>87</v>
      </c>
      <c r="X44" s="1">
        <v>90</v>
      </c>
      <c r="Y44" s="1"/>
      <c r="Z44" s="39">
        <f t="shared" si="9"/>
        <v>90</v>
      </c>
      <c r="AA44" s="1">
        <v>92</v>
      </c>
      <c r="AB44" s="1"/>
      <c r="AC44" s="39">
        <f t="shared" si="10"/>
        <v>92</v>
      </c>
      <c r="AD44" s="1"/>
      <c r="AE44" s="1"/>
      <c r="AF44" s="39" t="str">
        <f t="shared" si="11"/>
        <v/>
      </c>
      <c r="AG44" s="14">
        <f t="shared" si="12"/>
        <v>85</v>
      </c>
      <c r="AH44" s="14">
        <f t="shared" si="13"/>
        <v>87</v>
      </c>
      <c r="AI44" s="14">
        <f t="shared" si="14"/>
        <v>90</v>
      </c>
      <c r="AJ44" s="14">
        <f t="shared" si="15"/>
        <v>92</v>
      </c>
      <c r="AK44" s="14" t="str">
        <f t="shared" si="16"/>
        <v/>
      </c>
      <c r="AL44" s="35">
        <f t="shared" si="17"/>
        <v>88.5</v>
      </c>
      <c r="AM44" s="6">
        <v>87</v>
      </c>
      <c r="AN44" s="2">
        <v>90</v>
      </c>
      <c r="AO44" s="2">
        <v>80</v>
      </c>
      <c r="AP44" s="2"/>
      <c r="AQ44" s="2"/>
      <c r="AR44" s="49">
        <f t="shared" si="18"/>
        <v>85.666666666666671</v>
      </c>
      <c r="AS44" s="13"/>
      <c r="AT44" s="6">
        <v>78</v>
      </c>
      <c r="AU44" s="2">
        <v>95</v>
      </c>
      <c r="AV44" s="2">
        <v>80</v>
      </c>
      <c r="AW44" s="2"/>
      <c r="AX44" s="2"/>
      <c r="AY44" s="51">
        <f t="shared" si="19"/>
        <v>84.333333333333329</v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8886</v>
      </c>
      <c r="C45" s="14" t="s">
        <v>282</v>
      </c>
      <c r="D45" s="13"/>
      <c r="E45" s="14">
        <f t="shared" si="0"/>
        <v>85</v>
      </c>
      <c r="F45" s="13"/>
      <c r="G45" s="24">
        <f t="shared" si="1"/>
        <v>85</v>
      </c>
      <c r="H45" s="24">
        <f t="shared" si="2"/>
        <v>85</v>
      </c>
      <c r="I45" s="24">
        <f t="shared" si="3"/>
        <v>89</v>
      </c>
      <c r="J45" s="24">
        <f t="shared" si="4"/>
        <v>89</v>
      </c>
      <c r="K45" s="14" t="str">
        <f t="shared" si="5"/>
        <v>A</v>
      </c>
      <c r="L45" s="52" t="s">
        <v>47</v>
      </c>
      <c r="M45" s="13"/>
      <c r="N45" s="36" t="str">
        <f t="shared" si="6"/>
        <v/>
      </c>
      <c r="O45" s="2">
        <v>78</v>
      </c>
      <c r="P45" s="2">
        <v>88</v>
      </c>
      <c r="Q45" s="13"/>
      <c r="R45" s="3">
        <v>80</v>
      </c>
      <c r="S45" s="1"/>
      <c r="T45" s="39">
        <f t="shared" si="7"/>
        <v>80</v>
      </c>
      <c r="U45" s="1">
        <v>86</v>
      </c>
      <c r="V45" s="1"/>
      <c r="W45" s="39">
        <f t="shared" si="8"/>
        <v>86</v>
      </c>
      <c r="X45" s="1">
        <v>90</v>
      </c>
      <c r="Y45" s="1"/>
      <c r="Z45" s="39">
        <f t="shared" si="9"/>
        <v>90</v>
      </c>
      <c r="AA45" s="1">
        <v>90</v>
      </c>
      <c r="AB45" s="1"/>
      <c r="AC45" s="39">
        <f t="shared" si="10"/>
        <v>90</v>
      </c>
      <c r="AD45" s="1"/>
      <c r="AE45" s="1"/>
      <c r="AF45" s="39" t="str">
        <f t="shared" si="11"/>
        <v/>
      </c>
      <c r="AG45" s="14">
        <f t="shared" si="12"/>
        <v>80</v>
      </c>
      <c r="AH45" s="14">
        <f t="shared" si="13"/>
        <v>86</v>
      </c>
      <c r="AI45" s="14">
        <f t="shared" si="14"/>
        <v>90</v>
      </c>
      <c r="AJ45" s="14">
        <f t="shared" si="15"/>
        <v>90</v>
      </c>
      <c r="AK45" s="14" t="str">
        <f t="shared" si="16"/>
        <v/>
      </c>
      <c r="AL45" s="35">
        <f t="shared" si="17"/>
        <v>86.5</v>
      </c>
      <c r="AM45" s="6">
        <v>85</v>
      </c>
      <c r="AN45" s="2">
        <v>90</v>
      </c>
      <c r="AO45" s="2">
        <v>90</v>
      </c>
      <c r="AP45" s="2"/>
      <c r="AQ45" s="2"/>
      <c r="AR45" s="49">
        <f t="shared" si="18"/>
        <v>88.333333333333329</v>
      </c>
      <c r="AS45" s="13"/>
      <c r="AT45" s="6">
        <v>83</v>
      </c>
      <c r="AU45" s="2">
        <v>95</v>
      </c>
      <c r="AV45" s="2">
        <v>90</v>
      </c>
      <c r="AW45" s="2"/>
      <c r="AX45" s="2"/>
      <c r="AY45" s="51">
        <f t="shared" si="19"/>
        <v>89.333333333333329</v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8900</v>
      </c>
      <c r="C46" s="14" t="s">
        <v>283</v>
      </c>
      <c r="D46" s="13"/>
      <c r="E46" s="14">
        <f t="shared" si="0"/>
        <v>81</v>
      </c>
      <c r="F46" s="13"/>
      <c r="G46" s="24">
        <f t="shared" si="1"/>
        <v>82</v>
      </c>
      <c r="H46" s="24">
        <f t="shared" si="2"/>
        <v>81</v>
      </c>
      <c r="I46" s="24">
        <f t="shared" si="3"/>
        <v>86</v>
      </c>
      <c r="J46" s="24">
        <f t="shared" si="4"/>
        <v>86</v>
      </c>
      <c r="K46" s="14" t="str">
        <f t="shared" si="5"/>
        <v>A</v>
      </c>
      <c r="L46" s="52" t="s">
        <v>47</v>
      </c>
      <c r="M46" s="13"/>
      <c r="N46" s="36" t="str">
        <f t="shared" si="6"/>
        <v/>
      </c>
      <c r="O46" s="2">
        <v>78</v>
      </c>
      <c r="P46" s="2">
        <v>77</v>
      </c>
      <c r="Q46" s="13"/>
      <c r="R46" s="3">
        <v>80</v>
      </c>
      <c r="S46" s="1"/>
      <c r="T46" s="39">
        <f t="shared" si="7"/>
        <v>80</v>
      </c>
      <c r="U46" s="1">
        <v>85</v>
      </c>
      <c r="V46" s="1"/>
      <c r="W46" s="39">
        <f t="shared" si="8"/>
        <v>85</v>
      </c>
      <c r="X46" s="1">
        <v>82</v>
      </c>
      <c r="Y46" s="1"/>
      <c r="Z46" s="39">
        <f t="shared" si="9"/>
        <v>82</v>
      </c>
      <c r="AA46" s="1">
        <v>80</v>
      </c>
      <c r="AB46" s="1"/>
      <c r="AC46" s="39">
        <f t="shared" si="10"/>
        <v>80</v>
      </c>
      <c r="AD46" s="1"/>
      <c r="AE46" s="1"/>
      <c r="AF46" s="39" t="str">
        <f t="shared" si="11"/>
        <v/>
      </c>
      <c r="AG46" s="14">
        <f t="shared" si="12"/>
        <v>80</v>
      </c>
      <c r="AH46" s="14">
        <f t="shared" si="13"/>
        <v>85</v>
      </c>
      <c r="AI46" s="14">
        <f t="shared" si="14"/>
        <v>82</v>
      </c>
      <c r="AJ46" s="14">
        <f t="shared" si="15"/>
        <v>80</v>
      </c>
      <c r="AK46" s="14" t="str">
        <f t="shared" si="16"/>
        <v/>
      </c>
      <c r="AL46" s="35">
        <f t="shared" si="17"/>
        <v>81.75</v>
      </c>
      <c r="AM46" s="6">
        <v>85</v>
      </c>
      <c r="AN46" s="2">
        <v>90</v>
      </c>
      <c r="AO46" s="2">
        <v>90</v>
      </c>
      <c r="AP46" s="2"/>
      <c r="AQ46" s="2"/>
      <c r="AR46" s="49">
        <f t="shared" si="18"/>
        <v>88.333333333333329</v>
      </c>
      <c r="AS46" s="13"/>
      <c r="AT46" s="6">
        <v>78</v>
      </c>
      <c r="AU46" s="2">
        <v>90</v>
      </c>
      <c r="AV46" s="2">
        <v>90</v>
      </c>
      <c r="AW46" s="2"/>
      <c r="AX46" s="2"/>
      <c r="AY46" s="51">
        <f t="shared" si="19"/>
        <v>86</v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>
        <v>37</v>
      </c>
      <c r="B47" s="14">
        <v>8914</v>
      </c>
      <c r="C47" s="14" t="s">
        <v>284</v>
      </c>
      <c r="D47" s="13"/>
      <c r="E47" s="14">
        <f t="shared" si="0"/>
        <v>81</v>
      </c>
      <c r="F47" s="13"/>
      <c r="G47" s="24">
        <f t="shared" si="1"/>
        <v>83</v>
      </c>
      <c r="H47" s="24">
        <f t="shared" si="2"/>
        <v>81</v>
      </c>
      <c r="I47" s="24">
        <f t="shared" si="3"/>
        <v>89</v>
      </c>
      <c r="J47" s="24">
        <f t="shared" si="4"/>
        <v>89</v>
      </c>
      <c r="K47" s="14" t="str">
        <f t="shared" si="5"/>
        <v>A</v>
      </c>
      <c r="L47" s="52" t="s">
        <v>47</v>
      </c>
      <c r="M47" s="13"/>
      <c r="N47" s="36" t="str">
        <f t="shared" si="6"/>
        <v/>
      </c>
      <c r="O47" s="2">
        <v>78</v>
      </c>
      <c r="P47" s="2">
        <v>76</v>
      </c>
      <c r="Q47" s="13"/>
      <c r="R47" s="3">
        <v>80</v>
      </c>
      <c r="S47" s="1"/>
      <c r="T47" s="39">
        <f t="shared" si="7"/>
        <v>80</v>
      </c>
      <c r="U47" s="1">
        <v>85</v>
      </c>
      <c r="V47" s="1"/>
      <c r="W47" s="39">
        <f t="shared" si="8"/>
        <v>85</v>
      </c>
      <c r="X47" s="1">
        <v>76</v>
      </c>
      <c r="Y47" s="1"/>
      <c r="Z47" s="39">
        <f t="shared" si="9"/>
        <v>76</v>
      </c>
      <c r="AA47" s="1">
        <v>87</v>
      </c>
      <c r="AB47" s="1"/>
      <c r="AC47" s="39">
        <f t="shared" si="10"/>
        <v>87</v>
      </c>
      <c r="AD47" s="1"/>
      <c r="AE47" s="1"/>
      <c r="AF47" s="39" t="str">
        <f t="shared" si="11"/>
        <v/>
      </c>
      <c r="AG47" s="14">
        <f t="shared" si="12"/>
        <v>80</v>
      </c>
      <c r="AH47" s="14">
        <f t="shared" si="13"/>
        <v>85</v>
      </c>
      <c r="AI47" s="14">
        <f t="shared" si="14"/>
        <v>76</v>
      </c>
      <c r="AJ47" s="14">
        <f t="shared" si="15"/>
        <v>87</v>
      </c>
      <c r="AK47" s="14" t="str">
        <f t="shared" si="16"/>
        <v/>
      </c>
      <c r="AL47" s="35">
        <f t="shared" si="17"/>
        <v>82</v>
      </c>
      <c r="AM47" s="6">
        <v>85</v>
      </c>
      <c r="AN47" s="2">
        <v>90</v>
      </c>
      <c r="AO47" s="2">
        <v>90</v>
      </c>
      <c r="AP47" s="2"/>
      <c r="AQ47" s="2"/>
      <c r="AR47" s="49">
        <f t="shared" si="18"/>
        <v>88.333333333333329</v>
      </c>
      <c r="AS47" s="13"/>
      <c r="AT47" s="6">
        <v>78</v>
      </c>
      <c r="AU47" s="2">
        <v>98</v>
      </c>
      <c r="AV47" s="2">
        <v>90</v>
      </c>
      <c r="AW47" s="2"/>
      <c r="AX47" s="2"/>
      <c r="AY47" s="51">
        <f t="shared" si="19"/>
        <v>88.666666666666671</v>
      </c>
      <c r="AZ47" s="13"/>
      <c r="BA47" s="54" t="s">
        <v>48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>
        <v>38</v>
      </c>
      <c r="B48" s="14">
        <v>8928</v>
      </c>
      <c r="C48" s="14" t="s">
        <v>285</v>
      </c>
      <c r="D48" s="13"/>
      <c r="E48" s="14">
        <f t="shared" si="0"/>
        <v>85</v>
      </c>
      <c r="F48" s="13"/>
      <c r="G48" s="24">
        <f t="shared" si="1"/>
        <v>87</v>
      </c>
      <c r="H48" s="24">
        <f t="shared" si="2"/>
        <v>85</v>
      </c>
      <c r="I48" s="24">
        <f t="shared" si="3"/>
        <v>87</v>
      </c>
      <c r="J48" s="24">
        <f t="shared" si="4"/>
        <v>87</v>
      </c>
      <c r="K48" s="14" t="str">
        <f t="shared" si="5"/>
        <v>A</v>
      </c>
      <c r="L48" s="52" t="s">
        <v>47</v>
      </c>
      <c r="M48" s="13"/>
      <c r="N48" s="36" t="str">
        <f t="shared" si="6"/>
        <v/>
      </c>
      <c r="O48" s="2">
        <v>85</v>
      </c>
      <c r="P48" s="2">
        <v>76</v>
      </c>
      <c r="Q48" s="13"/>
      <c r="R48" s="3">
        <v>80</v>
      </c>
      <c r="S48" s="1"/>
      <c r="T48" s="39">
        <f t="shared" si="7"/>
        <v>80</v>
      </c>
      <c r="U48" s="1">
        <v>85</v>
      </c>
      <c r="V48" s="1"/>
      <c r="W48" s="39">
        <f t="shared" si="8"/>
        <v>85</v>
      </c>
      <c r="X48" s="1">
        <v>94</v>
      </c>
      <c r="Y48" s="1"/>
      <c r="Z48" s="39">
        <f t="shared" si="9"/>
        <v>94</v>
      </c>
      <c r="AA48" s="1">
        <v>92</v>
      </c>
      <c r="AB48" s="1"/>
      <c r="AC48" s="39">
        <f t="shared" si="10"/>
        <v>92</v>
      </c>
      <c r="AD48" s="1"/>
      <c r="AE48" s="1"/>
      <c r="AF48" s="39" t="str">
        <f t="shared" si="11"/>
        <v/>
      </c>
      <c r="AG48" s="14">
        <f t="shared" si="12"/>
        <v>80</v>
      </c>
      <c r="AH48" s="14">
        <f t="shared" si="13"/>
        <v>85</v>
      </c>
      <c r="AI48" s="14">
        <f t="shared" si="14"/>
        <v>94</v>
      </c>
      <c r="AJ48" s="14">
        <f t="shared" si="15"/>
        <v>92</v>
      </c>
      <c r="AK48" s="14" t="str">
        <f t="shared" si="16"/>
        <v/>
      </c>
      <c r="AL48" s="35">
        <f t="shared" si="17"/>
        <v>87.75</v>
      </c>
      <c r="AM48" s="6">
        <v>85</v>
      </c>
      <c r="AN48" s="2">
        <v>90</v>
      </c>
      <c r="AO48" s="2">
        <v>90</v>
      </c>
      <c r="AP48" s="2"/>
      <c r="AQ48" s="2"/>
      <c r="AR48" s="49">
        <f t="shared" si="18"/>
        <v>88.333333333333329</v>
      </c>
      <c r="AS48" s="13"/>
      <c r="AT48" s="6">
        <v>80</v>
      </c>
      <c r="AU48" s="2">
        <v>90</v>
      </c>
      <c r="AV48" s="2">
        <v>90</v>
      </c>
      <c r="AW48" s="2"/>
      <c r="AX48" s="2"/>
      <c r="AY48" s="51">
        <f t="shared" si="19"/>
        <v>86.666666666666671</v>
      </c>
      <c r="AZ48" s="13"/>
      <c r="BA48" s="54" t="s">
        <v>48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84</v>
      </c>
      <c r="D52" s="13"/>
      <c r="E52" s="13"/>
      <c r="F52" s="13"/>
      <c r="G52" s="56" t="s">
        <v>85</v>
      </c>
      <c r="H52" s="56"/>
      <c r="I52" s="13">
        <f>IF(COUNTBLANK($H$11:$H$50)=40,"",MAX($H$11:$H$50))</f>
        <v>88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87</v>
      </c>
      <c r="D53" s="13"/>
      <c r="E53" s="13"/>
      <c r="F53" s="13"/>
      <c r="G53" s="56" t="s">
        <v>88</v>
      </c>
      <c r="H53" s="56"/>
      <c r="I53" s="13">
        <f>IF(COUNTBLANK($H$11:$H$50)=40,"",MIN($H$11:$H$50))</f>
        <v>81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90</v>
      </c>
      <c r="H54" s="56"/>
      <c r="I54" s="13">
        <f>IF(COUNTBLANK($H$11:$H$50)=40,"",AVERAGE($H$11:$H$50))</f>
        <v>84.65789473684211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91</v>
      </c>
      <c r="H55" s="56"/>
      <c r="I55" s="13">
        <f>IF(COUNTBLANK($P$11:$P$50)=40,"",AVERAGE($P$11:$P$50))</f>
        <v>83.94736842105263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120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286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8942</v>
      </c>
      <c r="C11" s="14" t="s">
        <v>287</v>
      </c>
      <c r="D11" s="13"/>
      <c r="E11" s="14">
        <f t="shared" ref="E11:E50" si="0">H11</f>
        <v>84</v>
      </c>
      <c r="F11" s="13"/>
      <c r="G11" s="24">
        <f t="shared" ref="G11:G50" si="1">IF(OR(COUNTBLANK(AL11:AL11)=1,COUNTBLANK(AR11:AR11)=1,COUNTBLANK(O11:O11)=1),"",ROUND(((2*AL11)+AR11+O11)/4,0))</f>
        <v>83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84</v>
      </c>
      <c r="I11" s="24">
        <f t="shared" ref="I11:I50" si="3">IF(AND(COUNTBLANK(AT11:AX11)=5,COUNTBLANK(AM11:AQ11)=5),"",IF(COUNTBLANK(AL11:AL11)=1,ROUND((AR11+(AY11*2))/3,0),ROUND(AY11,0)))</f>
        <v>91</v>
      </c>
      <c r="J11" s="24">
        <f t="shared" ref="J11:J50" si="4">IF(OR(AND(COUNTBLANK(P11:P11)=1,OR($K$2&lt;&gt;12,UPPER($L$2)&lt;&gt;"GENAP")),COUNTBLANK(AT11:AX11)=5),"",IF(COUNTBLANK(AL11:AL11)=1,ROUND((AR11+(AY11*2))/3,0),ROUND(AY11,0)))</f>
        <v>91</v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>
        <v>81</v>
      </c>
      <c r="P11" s="1">
        <v>88</v>
      </c>
      <c r="Q11" s="13"/>
      <c r="R11" s="3">
        <v>82</v>
      </c>
      <c r="S11" s="1"/>
      <c r="T11" s="39">
        <f t="shared" ref="T11:T50" si="7">IF(ISNUMBER(R11)=FALSE(),"",IF(OR(R11&gt;=$C$4,ISNUMBER(S11)=FALSE(),R11&gt;S11),R11,IF(S11&gt;=$C$4,$C$4,S11)))</f>
        <v>82</v>
      </c>
      <c r="U11" s="1">
        <v>90</v>
      </c>
      <c r="V11" s="1"/>
      <c r="W11" s="39">
        <f t="shared" ref="W11:W50" si="8">IF(ISNUMBER(U11)=FALSE(),"",IF(OR(U11&gt;=$C$4,ISNUMBER(V11)=FALSE(),U11&gt;V11),U11,IF(V11&gt;=$C$4,$C$4,V11)))</f>
        <v>90</v>
      </c>
      <c r="X11" s="1">
        <v>76</v>
      </c>
      <c r="Y11" s="1"/>
      <c r="Z11" s="39">
        <f t="shared" ref="Z11:Z50" si="9">IF(ISNUMBER(X11)=FALSE(),"",IF(OR(X11&gt;=$C$4,ISNUMBER(Y11)=FALSE(),X11&gt;Y11),X11,IF(Y11&gt;=$C$4,$C$4,Y11)))</f>
        <v>76</v>
      </c>
      <c r="AA11" s="1">
        <v>80</v>
      </c>
      <c r="AB11" s="1"/>
      <c r="AC11" s="39">
        <f t="shared" ref="AC11:AC50" si="10">IF(ISNUMBER(AA11)=FALSE(),"",IF(OR(AA11&gt;=$C$4,ISNUMBER(AB11)=FALSE(),AA11&gt;AB11),AA11,IF(AB11&gt;=$C$4,$C$4,AB11)))</f>
        <v>80</v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82</v>
      </c>
      <c r="AH11" s="14">
        <f t="shared" ref="AH11:AH50" si="13">IF(COUNTA(W11:W11)=1,W11)</f>
        <v>90</v>
      </c>
      <c r="AI11" s="14">
        <f t="shared" ref="AI11:AI50" si="14">IF(COUNTA(Z11:Z11)=1,Z11)</f>
        <v>76</v>
      </c>
      <c r="AJ11" s="14">
        <f t="shared" ref="AJ11:AJ50" si="15">IF(COUNTA(AC11:AC11)=1,AC11)</f>
        <v>80</v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82</v>
      </c>
      <c r="AM11" s="6">
        <v>85</v>
      </c>
      <c r="AN11" s="2">
        <v>89</v>
      </c>
      <c r="AO11" s="2">
        <v>90</v>
      </c>
      <c r="AP11" s="2"/>
      <c r="AQ11" s="2"/>
      <c r="AR11" s="49">
        <f t="shared" ref="AR11:AR50" si="18">IF(COUNTBLANK(AM11:AQ11)=5,"",AVERAGE(AM11:AQ11))</f>
        <v>88</v>
      </c>
      <c r="AS11" s="13"/>
      <c r="AT11" s="6">
        <v>92</v>
      </c>
      <c r="AU11" s="2">
        <v>90</v>
      </c>
      <c r="AV11" s="2">
        <v>90</v>
      </c>
      <c r="AW11" s="2"/>
      <c r="AX11" s="2"/>
      <c r="AY11" s="51">
        <f t="shared" ref="AY11:AY50" si="19">IF(COUNTBLANK(AT11:AX11)=5,"",AVERAGE(AT11:AX11))</f>
        <v>90.666666666666671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8956</v>
      </c>
      <c r="C12" s="14" t="s">
        <v>288</v>
      </c>
      <c r="D12" s="13"/>
      <c r="E12" s="14">
        <f t="shared" si="0"/>
        <v>84</v>
      </c>
      <c r="F12" s="13"/>
      <c r="G12" s="24">
        <f t="shared" si="1"/>
        <v>85</v>
      </c>
      <c r="H12" s="24">
        <f t="shared" si="2"/>
        <v>84</v>
      </c>
      <c r="I12" s="24">
        <f t="shared" si="3"/>
        <v>87</v>
      </c>
      <c r="J12" s="24">
        <f t="shared" si="4"/>
        <v>87</v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>
        <v>86</v>
      </c>
      <c r="P12" s="2">
        <v>83</v>
      </c>
      <c r="Q12" s="13"/>
      <c r="R12" s="3">
        <v>80</v>
      </c>
      <c r="S12" s="1"/>
      <c r="T12" s="39">
        <f t="shared" si="7"/>
        <v>80</v>
      </c>
      <c r="U12" s="1">
        <v>86</v>
      </c>
      <c r="V12" s="1"/>
      <c r="W12" s="39">
        <f t="shared" si="8"/>
        <v>86</v>
      </c>
      <c r="X12" s="1">
        <v>78</v>
      </c>
      <c r="Y12" s="1"/>
      <c r="Z12" s="39">
        <f t="shared" si="9"/>
        <v>78</v>
      </c>
      <c r="AA12" s="1">
        <v>82</v>
      </c>
      <c r="AB12" s="1"/>
      <c r="AC12" s="39">
        <f t="shared" si="10"/>
        <v>82</v>
      </c>
      <c r="AD12" s="1"/>
      <c r="AE12" s="1"/>
      <c r="AF12" s="39" t="str">
        <f t="shared" si="11"/>
        <v/>
      </c>
      <c r="AG12" s="14">
        <f t="shared" si="12"/>
        <v>80</v>
      </c>
      <c r="AH12" s="14">
        <f t="shared" si="13"/>
        <v>86</v>
      </c>
      <c r="AI12" s="14">
        <f t="shared" si="14"/>
        <v>78</v>
      </c>
      <c r="AJ12" s="14">
        <f t="shared" si="15"/>
        <v>82</v>
      </c>
      <c r="AK12" s="14" t="str">
        <f t="shared" si="16"/>
        <v/>
      </c>
      <c r="AL12" s="35">
        <f t="shared" si="17"/>
        <v>81.5</v>
      </c>
      <c r="AM12" s="6">
        <v>88</v>
      </c>
      <c r="AN12" s="2">
        <v>90</v>
      </c>
      <c r="AO12" s="2">
        <v>90</v>
      </c>
      <c r="AP12" s="2"/>
      <c r="AQ12" s="2"/>
      <c r="AR12" s="49">
        <f t="shared" si="18"/>
        <v>89.333333333333329</v>
      </c>
      <c r="AS12" s="13"/>
      <c r="AT12" s="6">
        <v>80</v>
      </c>
      <c r="AU12" s="2">
        <v>90</v>
      </c>
      <c r="AV12" s="2">
        <v>90</v>
      </c>
      <c r="AW12" s="2"/>
      <c r="AX12" s="2"/>
      <c r="AY12" s="51">
        <f t="shared" si="19"/>
        <v>86.666666666666671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8970</v>
      </c>
      <c r="C13" s="14" t="s">
        <v>289</v>
      </c>
      <c r="D13" s="13"/>
      <c r="E13" s="14">
        <f t="shared" si="0"/>
        <v>82</v>
      </c>
      <c r="F13" s="13"/>
      <c r="G13" s="24">
        <f t="shared" si="1"/>
        <v>83</v>
      </c>
      <c r="H13" s="24">
        <f t="shared" si="2"/>
        <v>82</v>
      </c>
      <c r="I13" s="24">
        <f t="shared" si="3"/>
        <v>86</v>
      </c>
      <c r="J13" s="24">
        <f t="shared" si="4"/>
        <v>86</v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>
        <v>78</v>
      </c>
      <c r="P13" s="2">
        <v>78</v>
      </c>
      <c r="Q13" s="13"/>
      <c r="R13" s="3">
        <v>80</v>
      </c>
      <c r="S13" s="1"/>
      <c r="T13" s="39">
        <f t="shared" si="7"/>
        <v>80</v>
      </c>
      <c r="U13" s="1">
        <v>88</v>
      </c>
      <c r="V13" s="1"/>
      <c r="W13" s="39">
        <f t="shared" si="8"/>
        <v>88</v>
      </c>
      <c r="X13" s="1">
        <v>78</v>
      </c>
      <c r="Y13" s="1"/>
      <c r="Z13" s="39">
        <f t="shared" si="9"/>
        <v>78</v>
      </c>
      <c r="AA13" s="1">
        <v>90</v>
      </c>
      <c r="AB13" s="1"/>
      <c r="AC13" s="39">
        <f t="shared" si="10"/>
        <v>90</v>
      </c>
      <c r="AD13" s="1"/>
      <c r="AE13" s="1"/>
      <c r="AF13" s="39" t="str">
        <f t="shared" si="11"/>
        <v/>
      </c>
      <c r="AG13" s="14">
        <f t="shared" si="12"/>
        <v>80</v>
      </c>
      <c r="AH13" s="14">
        <f t="shared" si="13"/>
        <v>88</v>
      </c>
      <c r="AI13" s="14">
        <f t="shared" si="14"/>
        <v>78</v>
      </c>
      <c r="AJ13" s="14">
        <f t="shared" si="15"/>
        <v>90</v>
      </c>
      <c r="AK13" s="14" t="str">
        <f t="shared" si="16"/>
        <v/>
      </c>
      <c r="AL13" s="35">
        <f t="shared" si="17"/>
        <v>84</v>
      </c>
      <c r="AM13" s="6">
        <v>85</v>
      </c>
      <c r="AN13" s="2">
        <v>90</v>
      </c>
      <c r="AO13" s="2">
        <v>80</v>
      </c>
      <c r="AP13" s="2"/>
      <c r="AQ13" s="2"/>
      <c r="AR13" s="49">
        <f t="shared" si="18"/>
        <v>85</v>
      </c>
      <c r="AS13" s="13"/>
      <c r="AT13" s="6">
        <v>80</v>
      </c>
      <c r="AU13" s="2">
        <v>98</v>
      </c>
      <c r="AV13" s="2">
        <v>80</v>
      </c>
      <c r="AW13" s="2"/>
      <c r="AX13" s="2"/>
      <c r="AY13" s="51">
        <f t="shared" si="19"/>
        <v>86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8984</v>
      </c>
      <c r="C14" s="14" t="s">
        <v>290</v>
      </c>
      <c r="D14" s="13"/>
      <c r="E14" s="14">
        <f t="shared" si="0"/>
        <v>85</v>
      </c>
      <c r="F14" s="13"/>
      <c r="G14" s="24">
        <f t="shared" si="1"/>
        <v>86</v>
      </c>
      <c r="H14" s="24">
        <f t="shared" si="2"/>
        <v>85</v>
      </c>
      <c r="I14" s="24">
        <f t="shared" si="3"/>
        <v>92</v>
      </c>
      <c r="J14" s="24">
        <f t="shared" si="4"/>
        <v>92</v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>
        <v>85</v>
      </c>
      <c r="P14" s="2">
        <v>81</v>
      </c>
      <c r="Q14" s="13"/>
      <c r="R14" s="3">
        <v>80</v>
      </c>
      <c r="S14" s="1"/>
      <c r="T14" s="39">
        <f t="shared" si="7"/>
        <v>80</v>
      </c>
      <c r="U14" s="1">
        <v>80</v>
      </c>
      <c r="V14" s="1"/>
      <c r="W14" s="39">
        <f t="shared" si="8"/>
        <v>80</v>
      </c>
      <c r="X14" s="1">
        <v>84</v>
      </c>
      <c r="Y14" s="1"/>
      <c r="Z14" s="39">
        <f t="shared" si="9"/>
        <v>84</v>
      </c>
      <c r="AA14" s="1">
        <v>92</v>
      </c>
      <c r="AB14" s="1"/>
      <c r="AC14" s="39">
        <f t="shared" si="10"/>
        <v>92</v>
      </c>
      <c r="AD14" s="1"/>
      <c r="AE14" s="1"/>
      <c r="AF14" s="39" t="str">
        <f t="shared" si="11"/>
        <v/>
      </c>
      <c r="AG14" s="14">
        <f t="shared" si="12"/>
        <v>80</v>
      </c>
      <c r="AH14" s="14">
        <f t="shared" si="13"/>
        <v>80</v>
      </c>
      <c r="AI14" s="14">
        <f t="shared" si="14"/>
        <v>84</v>
      </c>
      <c r="AJ14" s="14">
        <f t="shared" si="15"/>
        <v>92</v>
      </c>
      <c r="AK14" s="14" t="str">
        <f t="shared" si="16"/>
        <v/>
      </c>
      <c r="AL14" s="35">
        <f t="shared" si="17"/>
        <v>84</v>
      </c>
      <c r="AM14" s="6">
        <v>89</v>
      </c>
      <c r="AN14" s="2">
        <v>90</v>
      </c>
      <c r="AO14" s="2">
        <v>90</v>
      </c>
      <c r="AP14" s="2"/>
      <c r="AQ14" s="2"/>
      <c r="AR14" s="49">
        <f t="shared" si="18"/>
        <v>89.666666666666671</v>
      </c>
      <c r="AS14" s="13"/>
      <c r="AT14" s="6">
        <v>95</v>
      </c>
      <c r="AU14" s="2">
        <v>90</v>
      </c>
      <c r="AV14" s="2">
        <v>90</v>
      </c>
      <c r="AW14" s="2"/>
      <c r="AX14" s="2"/>
      <c r="AY14" s="51">
        <f t="shared" si="19"/>
        <v>91.666666666666671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8998</v>
      </c>
      <c r="C15" s="14" t="s">
        <v>291</v>
      </c>
      <c r="D15" s="13"/>
      <c r="E15" s="14">
        <f t="shared" si="0"/>
        <v>84</v>
      </c>
      <c r="F15" s="13"/>
      <c r="G15" s="24">
        <f t="shared" si="1"/>
        <v>83</v>
      </c>
      <c r="H15" s="24">
        <f t="shared" si="2"/>
        <v>84</v>
      </c>
      <c r="I15" s="24">
        <f t="shared" si="3"/>
        <v>89</v>
      </c>
      <c r="J15" s="24">
        <f t="shared" si="4"/>
        <v>89</v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>
        <v>81</v>
      </c>
      <c r="P15" s="2">
        <v>87</v>
      </c>
      <c r="Q15" s="13"/>
      <c r="R15" s="3">
        <v>80</v>
      </c>
      <c r="S15" s="1"/>
      <c r="T15" s="39">
        <f t="shared" si="7"/>
        <v>80</v>
      </c>
      <c r="U15" s="1">
        <v>80</v>
      </c>
      <c r="V15" s="1"/>
      <c r="W15" s="39">
        <f t="shared" si="8"/>
        <v>80</v>
      </c>
      <c r="X15" s="1">
        <v>78</v>
      </c>
      <c r="Y15" s="1"/>
      <c r="Z15" s="39">
        <f t="shared" si="9"/>
        <v>78</v>
      </c>
      <c r="AA15" s="1">
        <v>93</v>
      </c>
      <c r="AB15" s="1"/>
      <c r="AC15" s="39">
        <f t="shared" si="10"/>
        <v>93</v>
      </c>
      <c r="AD15" s="1"/>
      <c r="AE15" s="1"/>
      <c r="AF15" s="39" t="str">
        <f t="shared" si="11"/>
        <v/>
      </c>
      <c r="AG15" s="14">
        <f t="shared" si="12"/>
        <v>80</v>
      </c>
      <c r="AH15" s="14">
        <f t="shared" si="13"/>
        <v>80</v>
      </c>
      <c r="AI15" s="14">
        <f t="shared" si="14"/>
        <v>78</v>
      </c>
      <c r="AJ15" s="14">
        <f t="shared" si="15"/>
        <v>93</v>
      </c>
      <c r="AK15" s="14" t="str">
        <f t="shared" si="16"/>
        <v/>
      </c>
      <c r="AL15" s="35">
        <f t="shared" si="17"/>
        <v>82.75</v>
      </c>
      <c r="AM15" s="6">
        <v>88</v>
      </c>
      <c r="AN15" s="2">
        <v>90</v>
      </c>
      <c r="AO15" s="2">
        <v>80</v>
      </c>
      <c r="AP15" s="2"/>
      <c r="AQ15" s="2"/>
      <c r="AR15" s="49">
        <f t="shared" si="18"/>
        <v>86</v>
      </c>
      <c r="AS15" s="13"/>
      <c r="AT15" s="6">
        <v>80</v>
      </c>
      <c r="AU15" s="2">
        <v>98</v>
      </c>
      <c r="AV15" s="2">
        <v>90</v>
      </c>
      <c r="AW15" s="2"/>
      <c r="AX15" s="2"/>
      <c r="AY15" s="51">
        <f t="shared" si="19"/>
        <v>89.333333333333329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9012</v>
      </c>
      <c r="C16" s="14" t="s">
        <v>292</v>
      </c>
      <c r="D16" s="13"/>
      <c r="E16" s="14">
        <f t="shared" si="0"/>
        <v>87</v>
      </c>
      <c r="F16" s="13"/>
      <c r="G16" s="24">
        <f t="shared" si="1"/>
        <v>88</v>
      </c>
      <c r="H16" s="24">
        <f t="shared" si="2"/>
        <v>87</v>
      </c>
      <c r="I16" s="24">
        <f t="shared" si="3"/>
        <v>83</v>
      </c>
      <c r="J16" s="24">
        <f t="shared" si="4"/>
        <v>83</v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>
        <v>89</v>
      </c>
      <c r="P16" s="2">
        <v>86</v>
      </c>
      <c r="Q16" s="13"/>
      <c r="R16" s="3">
        <v>87</v>
      </c>
      <c r="S16" s="1"/>
      <c r="T16" s="39">
        <f t="shared" si="7"/>
        <v>87</v>
      </c>
      <c r="U16" s="1">
        <v>85</v>
      </c>
      <c r="V16" s="1"/>
      <c r="W16" s="39">
        <f t="shared" si="8"/>
        <v>85</v>
      </c>
      <c r="X16" s="1">
        <v>84</v>
      </c>
      <c r="Y16" s="1"/>
      <c r="Z16" s="39">
        <f t="shared" si="9"/>
        <v>84</v>
      </c>
      <c r="AA16" s="1">
        <v>90</v>
      </c>
      <c r="AB16" s="1"/>
      <c r="AC16" s="39">
        <f t="shared" si="10"/>
        <v>90</v>
      </c>
      <c r="AD16" s="1"/>
      <c r="AE16" s="1"/>
      <c r="AF16" s="39" t="str">
        <f t="shared" si="11"/>
        <v/>
      </c>
      <c r="AG16" s="14">
        <f t="shared" si="12"/>
        <v>87</v>
      </c>
      <c r="AH16" s="14">
        <f t="shared" si="13"/>
        <v>85</v>
      </c>
      <c r="AI16" s="14">
        <f t="shared" si="14"/>
        <v>84</v>
      </c>
      <c r="AJ16" s="14">
        <f t="shared" si="15"/>
        <v>90</v>
      </c>
      <c r="AK16" s="14" t="str">
        <f t="shared" si="16"/>
        <v/>
      </c>
      <c r="AL16" s="35">
        <f t="shared" si="17"/>
        <v>86.5</v>
      </c>
      <c r="AM16" s="6">
        <v>88</v>
      </c>
      <c r="AN16" s="2">
        <v>90</v>
      </c>
      <c r="AO16" s="2">
        <v>90</v>
      </c>
      <c r="AP16" s="2"/>
      <c r="AQ16" s="2"/>
      <c r="AR16" s="49">
        <f t="shared" si="18"/>
        <v>89.333333333333329</v>
      </c>
      <c r="AS16" s="13"/>
      <c r="AT16" s="6">
        <v>80</v>
      </c>
      <c r="AU16" s="2">
        <v>90</v>
      </c>
      <c r="AV16" s="2">
        <v>80</v>
      </c>
      <c r="AW16" s="2"/>
      <c r="AX16" s="2"/>
      <c r="AY16" s="51">
        <f t="shared" si="19"/>
        <v>83.333333333333329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9026</v>
      </c>
      <c r="C17" s="14" t="s">
        <v>293</v>
      </c>
      <c r="D17" s="13"/>
      <c r="E17" s="14">
        <f t="shared" si="0"/>
        <v>85</v>
      </c>
      <c r="F17" s="13"/>
      <c r="G17" s="24">
        <f t="shared" si="1"/>
        <v>85</v>
      </c>
      <c r="H17" s="24">
        <f t="shared" si="2"/>
        <v>85</v>
      </c>
      <c r="I17" s="24">
        <f t="shared" si="3"/>
        <v>86</v>
      </c>
      <c r="J17" s="24">
        <f t="shared" si="4"/>
        <v>86</v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>
        <v>81</v>
      </c>
      <c r="P17" s="2">
        <v>85</v>
      </c>
      <c r="Q17" s="13"/>
      <c r="R17" s="3">
        <v>85</v>
      </c>
      <c r="S17" s="1"/>
      <c r="T17" s="39">
        <f t="shared" si="7"/>
        <v>85</v>
      </c>
      <c r="U17" s="1">
        <v>88</v>
      </c>
      <c r="V17" s="1"/>
      <c r="W17" s="39">
        <f t="shared" si="8"/>
        <v>88</v>
      </c>
      <c r="X17" s="1">
        <v>80</v>
      </c>
      <c r="Y17" s="1"/>
      <c r="Z17" s="39">
        <f t="shared" si="9"/>
        <v>80</v>
      </c>
      <c r="AA17" s="1">
        <v>92</v>
      </c>
      <c r="AB17" s="1"/>
      <c r="AC17" s="39">
        <f t="shared" si="10"/>
        <v>92</v>
      </c>
      <c r="AD17" s="1"/>
      <c r="AE17" s="1"/>
      <c r="AF17" s="39" t="str">
        <f t="shared" si="11"/>
        <v/>
      </c>
      <c r="AG17" s="14">
        <f t="shared" si="12"/>
        <v>85</v>
      </c>
      <c r="AH17" s="14">
        <f t="shared" si="13"/>
        <v>88</v>
      </c>
      <c r="AI17" s="14">
        <f t="shared" si="14"/>
        <v>80</v>
      </c>
      <c r="AJ17" s="14">
        <f t="shared" si="15"/>
        <v>92</v>
      </c>
      <c r="AK17" s="14" t="str">
        <f t="shared" si="16"/>
        <v/>
      </c>
      <c r="AL17" s="35">
        <f t="shared" si="17"/>
        <v>86.25</v>
      </c>
      <c r="AM17" s="6">
        <v>90</v>
      </c>
      <c r="AN17" s="2">
        <v>90</v>
      </c>
      <c r="AO17" s="2">
        <v>80</v>
      </c>
      <c r="AP17" s="2"/>
      <c r="AQ17" s="2"/>
      <c r="AR17" s="49">
        <f t="shared" si="18"/>
        <v>86.666666666666671</v>
      </c>
      <c r="AS17" s="13"/>
      <c r="AT17" s="6">
        <v>80</v>
      </c>
      <c r="AU17" s="2">
        <v>98</v>
      </c>
      <c r="AV17" s="2">
        <v>80</v>
      </c>
      <c r="AW17" s="2"/>
      <c r="AX17" s="2"/>
      <c r="AY17" s="51">
        <f t="shared" si="19"/>
        <v>86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9040</v>
      </c>
      <c r="C18" s="14" t="s">
        <v>294</v>
      </c>
      <c r="D18" s="13"/>
      <c r="E18" s="14">
        <f t="shared" si="0"/>
        <v>87</v>
      </c>
      <c r="F18" s="13"/>
      <c r="G18" s="24">
        <f t="shared" si="1"/>
        <v>87</v>
      </c>
      <c r="H18" s="24">
        <f t="shared" si="2"/>
        <v>87</v>
      </c>
      <c r="I18" s="24">
        <f t="shared" si="3"/>
        <v>88</v>
      </c>
      <c r="J18" s="24">
        <f t="shared" si="4"/>
        <v>88</v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>
        <v>89</v>
      </c>
      <c r="P18" s="2">
        <v>86</v>
      </c>
      <c r="Q18" s="13"/>
      <c r="R18" s="3">
        <v>80</v>
      </c>
      <c r="S18" s="1"/>
      <c r="T18" s="39">
        <f t="shared" si="7"/>
        <v>80</v>
      </c>
      <c r="U18" s="1">
        <v>86</v>
      </c>
      <c r="V18" s="1"/>
      <c r="W18" s="39">
        <f t="shared" si="8"/>
        <v>86</v>
      </c>
      <c r="X18" s="1">
        <v>86</v>
      </c>
      <c r="Y18" s="1"/>
      <c r="Z18" s="39">
        <f t="shared" si="9"/>
        <v>86</v>
      </c>
      <c r="AA18" s="1">
        <v>90</v>
      </c>
      <c r="AB18" s="1"/>
      <c r="AC18" s="39">
        <f t="shared" si="10"/>
        <v>90</v>
      </c>
      <c r="AD18" s="1"/>
      <c r="AE18" s="1"/>
      <c r="AF18" s="39" t="str">
        <f t="shared" si="11"/>
        <v/>
      </c>
      <c r="AG18" s="14">
        <f t="shared" si="12"/>
        <v>80</v>
      </c>
      <c r="AH18" s="14">
        <f t="shared" si="13"/>
        <v>86</v>
      </c>
      <c r="AI18" s="14">
        <f t="shared" si="14"/>
        <v>86</v>
      </c>
      <c r="AJ18" s="14">
        <f t="shared" si="15"/>
        <v>90</v>
      </c>
      <c r="AK18" s="14" t="str">
        <f t="shared" si="16"/>
        <v/>
      </c>
      <c r="AL18" s="35">
        <f t="shared" si="17"/>
        <v>85.5</v>
      </c>
      <c r="AM18" s="6">
        <v>88</v>
      </c>
      <c r="AN18" s="2">
        <v>90</v>
      </c>
      <c r="AO18" s="2">
        <v>90</v>
      </c>
      <c r="AP18" s="2"/>
      <c r="AQ18" s="2"/>
      <c r="AR18" s="49">
        <f t="shared" si="18"/>
        <v>89.333333333333329</v>
      </c>
      <c r="AS18" s="13"/>
      <c r="AT18" s="6">
        <v>80</v>
      </c>
      <c r="AU18" s="2">
        <v>95</v>
      </c>
      <c r="AV18" s="2">
        <v>90</v>
      </c>
      <c r="AW18" s="2"/>
      <c r="AX18" s="2"/>
      <c r="AY18" s="51">
        <f t="shared" si="19"/>
        <v>88.333333333333329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9054</v>
      </c>
      <c r="C19" s="14" t="s">
        <v>295</v>
      </c>
      <c r="D19" s="13"/>
      <c r="E19" s="14">
        <f t="shared" si="0"/>
        <v>88</v>
      </c>
      <c r="F19" s="13"/>
      <c r="G19" s="24">
        <f t="shared" si="1"/>
        <v>87</v>
      </c>
      <c r="H19" s="24">
        <f t="shared" si="2"/>
        <v>88</v>
      </c>
      <c r="I19" s="24">
        <f t="shared" si="3"/>
        <v>91</v>
      </c>
      <c r="J19" s="24">
        <f t="shared" si="4"/>
        <v>91</v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>
        <v>92</v>
      </c>
      <c r="P19" s="2">
        <v>92</v>
      </c>
      <c r="Q19" s="13"/>
      <c r="R19" s="3">
        <v>87</v>
      </c>
      <c r="S19" s="1"/>
      <c r="T19" s="39">
        <f t="shared" si="7"/>
        <v>87</v>
      </c>
      <c r="U19" s="1">
        <v>80</v>
      </c>
      <c r="V19" s="1"/>
      <c r="W19" s="39">
        <f t="shared" si="8"/>
        <v>80</v>
      </c>
      <c r="X19" s="1">
        <v>88</v>
      </c>
      <c r="Y19" s="1"/>
      <c r="Z19" s="39">
        <f t="shared" si="9"/>
        <v>88</v>
      </c>
      <c r="AA19" s="1">
        <v>83</v>
      </c>
      <c r="AB19" s="1"/>
      <c r="AC19" s="39">
        <f t="shared" si="10"/>
        <v>83</v>
      </c>
      <c r="AD19" s="1"/>
      <c r="AE19" s="1"/>
      <c r="AF19" s="39" t="str">
        <f t="shared" si="11"/>
        <v/>
      </c>
      <c r="AG19" s="14">
        <f t="shared" si="12"/>
        <v>87</v>
      </c>
      <c r="AH19" s="14">
        <f t="shared" si="13"/>
        <v>80</v>
      </c>
      <c r="AI19" s="14">
        <f t="shared" si="14"/>
        <v>88</v>
      </c>
      <c r="AJ19" s="14">
        <f t="shared" si="15"/>
        <v>83</v>
      </c>
      <c r="AK19" s="14" t="str">
        <f t="shared" si="16"/>
        <v/>
      </c>
      <c r="AL19" s="35">
        <f t="shared" si="17"/>
        <v>84.5</v>
      </c>
      <c r="AM19" s="6">
        <v>82</v>
      </c>
      <c r="AN19" s="2">
        <v>90</v>
      </c>
      <c r="AO19" s="2">
        <v>90</v>
      </c>
      <c r="AP19" s="2"/>
      <c r="AQ19" s="2"/>
      <c r="AR19" s="49">
        <f t="shared" si="18"/>
        <v>87.333333333333329</v>
      </c>
      <c r="AS19" s="13"/>
      <c r="AT19" s="6">
        <v>93</v>
      </c>
      <c r="AU19" s="2">
        <v>90</v>
      </c>
      <c r="AV19" s="2">
        <v>90</v>
      </c>
      <c r="AW19" s="2"/>
      <c r="AX19" s="2"/>
      <c r="AY19" s="51">
        <f t="shared" si="19"/>
        <v>91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9068</v>
      </c>
      <c r="C20" s="14" t="s">
        <v>296</v>
      </c>
      <c r="D20" s="13"/>
      <c r="E20" s="14">
        <f t="shared" si="0"/>
        <v>83</v>
      </c>
      <c r="F20" s="13"/>
      <c r="G20" s="24">
        <f t="shared" si="1"/>
        <v>84</v>
      </c>
      <c r="H20" s="24">
        <f t="shared" si="2"/>
        <v>83</v>
      </c>
      <c r="I20" s="24">
        <f t="shared" si="3"/>
        <v>94</v>
      </c>
      <c r="J20" s="24">
        <f t="shared" si="4"/>
        <v>94</v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>
        <v>78</v>
      </c>
      <c r="P20" s="2">
        <v>80</v>
      </c>
      <c r="Q20" s="13"/>
      <c r="R20" s="3">
        <v>87</v>
      </c>
      <c r="S20" s="1"/>
      <c r="T20" s="39">
        <f t="shared" si="7"/>
        <v>87</v>
      </c>
      <c r="U20" s="1">
        <v>86</v>
      </c>
      <c r="V20" s="1"/>
      <c r="W20" s="39">
        <f t="shared" si="8"/>
        <v>86</v>
      </c>
      <c r="X20" s="1">
        <v>86</v>
      </c>
      <c r="Y20" s="1"/>
      <c r="Z20" s="39">
        <f t="shared" si="9"/>
        <v>86</v>
      </c>
      <c r="AA20" s="1">
        <v>83</v>
      </c>
      <c r="AB20" s="1"/>
      <c r="AC20" s="39">
        <f t="shared" si="10"/>
        <v>83</v>
      </c>
      <c r="AD20" s="1"/>
      <c r="AE20" s="1"/>
      <c r="AF20" s="39" t="str">
        <f t="shared" si="11"/>
        <v/>
      </c>
      <c r="AG20" s="14">
        <f t="shared" si="12"/>
        <v>87</v>
      </c>
      <c r="AH20" s="14">
        <f t="shared" si="13"/>
        <v>86</v>
      </c>
      <c r="AI20" s="14">
        <f t="shared" si="14"/>
        <v>86</v>
      </c>
      <c r="AJ20" s="14">
        <f t="shared" si="15"/>
        <v>83</v>
      </c>
      <c r="AK20" s="14" t="str">
        <f t="shared" si="16"/>
        <v/>
      </c>
      <c r="AL20" s="35">
        <f t="shared" si="17"/>
        <v>85.5</v>
      </c>
      <c r="AM20" s="6">
        <v>88</v>
      </c>
      <c r="AN20" s="2">
        <v>90</v>
      </c>
      <c r="AO20" s="2">
        <v>80</v>
      </c>
      <c r="AP20" s="2"/>
      <c r="AQ20" s="2"/>
      <c r="AR20" s="49">
        <f t="shared" si="18"/>
        <v>86</v>
      </c>
      <c r="AS20" s="13"/>
      <c r="AT20" s="6">
        <v>98</v>
      </c>
      <c r="AU20" s="2">
        <v>95</v>
      </c>
      <c r="AV20" s="2">
        <v>90</v>
      </c>
      <c r="AW20" s="2"/>
      <c r="AX20" s="2"/>
      <c r="AY20" s="51">
        <f t="shared" si="19"/>
        <v>94.333333333333329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9082</v>
      </c>
      <c r="C21" s="14" t="s">
        <v>297</v>
      </c>
      <c r="D21" s="13"/>
      <c r="E21" s="14">
        <f t="shared" si="0"/>
        <v>88</v>
      </c>
      <c r="F21" s="13"/>
      <c r="G21" s="24">
        <f t="shared" si="1"/>
        <v>89</v>
      </c>
      <c r="H21" s="24">
        <f t="shared" si="2"/>
        <v>88</v>
      </c>
      <c r="I21" s="24">
        <f t="shared" si="3"/>
        <v>93</v>
      </c>
      <c r="J21" s="24">
        <f t="shared" si="4"/>
        <v>93</v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>
        <v>94</v>
      </c>
      <c r="P21" s="2">
        <v>85</v>
      </c>
      <c r="Q21" s="13"/>
      <c r="R21" s="3">
        <v>87</v>
      </c>
      <c r="S21" s="1"/>
      <c r="T21" s="39">
        <f t="shared" si="7"/>
        <v>87</v>
      </c>
      <c r="U21" s="1">
        <v>85</v>
      </c>
      <c r="V21" s="1"/>
      <c r="W21" s="39">
        <f t="shared" si="8"/>
        <v>85</v>
      </c>
      <c r="X21" s="1">
        <v>86</v>
      </c>
      <c r="Y21" s="1"/>
      <c r="Z21" s="39">
        <f t="shared" si="9"/>
        <v>86</v>
      </c>
      <c r="AA21" s="1">
        <v>90</v>
      </c>
      <c r="AB21" s="1"/>
      <c r="AC21" s="39">
        <f t="shared" si="10"/>
        <v>90</v>
      </c>
      <c r="AD21" s="1"/>
      <c r="AE21" s="1"/>
      <c r="AF21" s="39" t="str">
        <f t="shared" si="11"/>
        <v/>
      </c>
      <c r="AG21" s="14">
        <f t="shared" si="12"/>
        <v>87</v>
      </c>
      <c r="AH21" s="14">
        <f t="shared" si="13"/>
        <v>85</v>
      </c>
      <c r="AI21" s="14">
        <f t="shared" si="14"/>
        <v>86</v>
      </c>
      <c r="AJ21" s="14">
        <f t="shared" si="15"/>
        <v>90</v>
      </c>
      <c r="AK21" s="14" t="str">
        <f t="shared" si="16"/>
        <v/>
      </c>
      <c r="AL21" s="35">
        <f t="shared" si="17"/>
        <v>87</v>
      </c>
      <c r="AM21" s="6">
        <v>85</v>
      </c>
      <c r="AN21" s="2">
        <v>90</v>
      </c>
      <c r="AO21" s="2">
        <v>90</v>
      </c>
      <c r="AP21" s="2"/>
      <c r="AQ21" s="2"/>
      <c r="AR21" s="49">
        <f t="shared" si="18"/>
        <v>88.333333333333329</v>
      </c>
      <c r="AS21" s="13"/>
      <c r="AT21" s="6">
        <v>98</v>
      </c>
      <c r="AU21" s="2">
        <v>90</v>
      </c>
      <c r="AV21" s="2">
        <v>90</v>
      </c>
      <c r="AW21" s="2"/>
      <c r="AX21" s="2"/>
      <c r="AY21" s="51">
        <f t="shared" si="19"/>
        <v>92.666666666666671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9096</v>
      </c>
      <c r="C22" s="14" t="s">
        <v>298</v>
      </c>
      <c r="D22" s="13"/>
      <c r="E22" s="14">
        <f t="shared" si="0"/>
        <v>88</v>
      </c>
      <c r="F22" s="13"/>
      <c r="G22" s="24">
        <f t="shared" si="1"/>
        <v>88</v>
      </c>
      <c r="H22" s="24">
        <f t="shared" si="2"/>
        <v>88</v>
      </c>
      <c r="I22" s="24">
        <f t="shared" si="3"/>
        <v>93</v>
      </c>
      <c r="J22" s="24">
        <f t="shared" si="4"/>
        <v>93</v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>
        <v>91</v>
      </c>
      <c r="P22" s="2">
        <v>88</v>
      </c>
      <c r="Q22" s="13"/>
      <c r="R22" s="3">
        <v>85</v>
      </c>
      <c r="S22" s="1"/>
      <c r="T22" s="39">
        <f t="shared" si="7"/>
        <v>85</v>
      </c>
      <c r="U22" s="1">
        <v>80</v>
      </c>
      <c r="V22" s="1"/>
      <c r="W22" s="39">
        <f t="shared" si="8"/>
        <v>80</v>
      </c>
      <c r="X22" s="1">
        <v>90</v>
      </c>
      <c r="Y22" s="1"/>
      <c r="Z22" s="39">
        <f t="shared" si="9"/>
        <v>90</v>
      </c>
      <c r="AA22" s="1">
        <v>87</v>
      </c>
      <c r="AB22" s="1"/>
      <c r="AC22" s="39">
        <f t="shared" si="10"/>
        <v>87</v>
      </c>
      <c r="AD22" s="1"/>
      <c r="AE22" s="1"/>
      <c r="AF22" s="39" t="str">
        <f t="shared" si="11"/>
        <v/>
      </c>
      <c r="AG22" s="14">
        <f t="shared" si="12"/>
        <v>85</v>
      </c>
      <c r="AH22" s="14">
        <f t="shared" si="13"/>
        <v>80</v>
      </c>
      <c r="AI22" s="14">
        <f t="shared" si="14"/>
        <v>90</v>
      </c>
      <c r="AJ22" s="14">
        <f t="shared" si="15"/>
        <v>87</v>
      </c>
      <c r="AK22" s="14" t="str">
        <f t="shared" si="16"/>
        <v/>
      </c>
      <c r="AL22" s="35">
        <f t="shared" si="17"/>
        <v>85.5</v>
      </c>
      <c r="AM22" s="6">
        <v>85</v>
      </c>
      <c r="AN22" s="2">
        <v>90</v>
      </c>
      <c r="AO22" s="2">
        <v>90</v>
      </c>
      <c r="AP22" s="2"/>
      <c r="AQ22" s="2"/>
      <c r="AR22" s="49">
        <f t="shared" si="18"/>
        <v>88.333333333333329</v>
      </c>
      <c r="AS22" s="13"/>
      <c r="AT22" s="6">
        <v>97</v>
      </c>
      <c r="AU22" s="2">
        <v>93</v>
      </c>
      <c r="AV22" s="2">
        <v>90</v>
      </c>
      <c r="AW22" s="2"/>
      <c r="AX22" s="2"/>
      <c r="AY22" s="51">
        <f t="shared" si="19"/>
        <v>93.333333333333329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9110</v>
      </c>
      <c r="C23" s="14" t="s">
        <v>299</v>
      </c>
      <c r="D23" s="13"/>
      <c r="E23" s="14">
        <f t="shared" si="0"/>
        <v>88</v>
      </c>
      <c r="F23" s="13"/>
      <c r="G23" s="24">
        <f t="shared" si="1"/>
        <v>89</v>
      </c>
      <c r="H23" s="24">
        <f t="shared" si="2"/>
        <v>88</v>
      </c>
      <c r="I23" s="24">
        <f t="shared" si="3"/>
        <v>87</v>
      </c>
      <c r="J23" s="24">
        <f t="shared" si="4"/>
        <v>87</v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>
        <v>97</v>
      </c>
      <c r="P23" s="2">
        <v>86</v>
      </c>
      <c r="Q23" s="13"/>
      <c r="R23" s="3">
        <v>83</v>
      </c>
      <c r="S23" s="1"/>
      <c r="T23" s="39">
        <f t="shared" si="7"/>
        <v>83</v>
      </c>
      <c r="U23" s="1">
        <v>83</v>
      </c>
      <c r="V23" s="1"/>
      <c r="W23" s="39">
        <f t="shared" si="8"/>
        <v>83</v>
      </c>
      <c r="X23" s="1">
        <v>88</v>
      </c>
      <c r="Y23" s="1"/>
      <c r="Z23" s="39">
        <f t="shared" si="9"/>
        <v>88</v>
      </c>
      <c r="AA23" s="1">
        <v>87</v>
      </c>
      <c r="AB23" s="1"/>
      <c r="AC23" s="39">
        <f t="shared" si="10"/>
        <v>87</v>
      </c>
      <c r="AD23" s="1"/>
      <c r="AE23" s="1"/>
      <c r="AF23" s="39" t="str">
        <f t="shared" si="11"/>
        <v/>
      </c>
      <c r="AG23" s="14">
        <f t="shared" si="12"/>
        <v>83</v>
      </c>
      <c r="AH23" s="14">
        <f t="shared" si="13"/>
        <v>83</v>
      </c>
      <c r="AI23" s="14">
        <f t="shared" si="14"/>
        <v>88</v>
      </c>
      <c r="AJ23" s="14">
        <f t="shared" si="15"/>
        <v>87</v>
      </c>
      <c r="AK23" s="14" t="str">
        <f t="shared" si="16"/>
        <v/>
      </c>
      <c r="AL23" s="35">
        <f t="shared" si="17"/>
        <v>85.25</v>
      </c>
      <c r="AM23" s="6">
        <v>85</v>
      </c>
      <c r="AN23" s="2">
        <v>90</v>
      </c>
      <c r="AO23" s="2">
        <v>90</v>
      </c>
      <c r="AP23" s="2"/>
      <c r="AQ23" s="2"/>
      <c r="AR23" s="49">
        <f t="shared" si="18"/>
        <v>88.333333333333329</v>
      </c>
      <c r="AS23" s="13"/>
      <c r="AT23" s="6">
        <v>80</v>
      </c>
      <c r="AU23" s="2">
        <v>90</v>
      </c>
      <c r="AV23" s="2">
        <v>90</v>
      </c>
      <c r="AW23" s="2"/>
      <c r="AX23" s="2"/>
      <c r="AY23" s="51">
        <f t="shared" si="19"/>
        <v>86.666666666666671</v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9124</v>
      </c>
      <c r="C24" s="14" t="s">
        <v>300</v>
      </c>
      <c r="D24" s="13"/>
      <c r="E24" s="14">
        <f t="shared" si="0"/>
        <v>87</v>
      </c>
      <c r="F24" s="13"/>
      <c r="G24" s="24">
        <f t="shared" si="1"/>
        <v>88</v>
      </c>
      <c r="H24" s="24">
        <f t="shared" si="2"/>
        <v>87</v>
      </c>
      <c r="I24" s="24">
        <f t="shared" si="3"/>
        <v>87</v>
      </c>
      <c r="J24" s="24">
        <f t="shared" si="4"/>
        <v>87</v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>
        <v>91</v>
      </c>
      <c r="P24" s="2">
        <v>83</v>
      </c>
      <c r="Q24" s="13"/>
      <c r="R24" s="3">
        <v>80</v>
      </c>
      <c r="S24" s="1"/>
      <c r="T24" s="39">
        <f t="shared" si="7"/>
        <v>80</v>
      </c>
      <c r="U24" s="1">
        <v>80</v>
      </c>
      <c r="V24" s="1"/>
      <c r="W24" s="39">
        <f t="shared" si="8"/>
        <v>80</v>
      </c>
      <c r="X24" s="1">
        <v>90</v>
      </c>
      <c r="Y24" s="1"/>
      <c r="Z24" s="39">
        <f t="shared" si="9"/>
        <v>90</v>
      </c>
      <c r="AA24" s="1">
        <v>92</v>
      </c>
      <c r="AB24" s="1"/>
      <c r="AC24" s="39">
        <f t="shared" si="10"/>
        <v>92</v>
      </c>
      <c r="AD24" s="1"/>
      <c r="AE24" s="1"/>
      <c r="AF24" s="39" t="str">
        <f t="shared" si="11"/>
        <v/>
      </c>
      <c r="AG24" s="14">
        <f t="shared" si="12"/>
        <v>80</v>
      </c>
      <c r="AH24" s="14">
        <f t="shared" si="13"/>
        <v>80</v>
      </c>
      <c r="AI24" s="14">
        <f t="shared" si="14"/>
        <v>90</v>
      </c>
      <c r="AJ24" s="14">
        <f t="shared" si="15"/>
        <v>92</v>
      </c>
      <c r="AK24" s="14" t="str">
        <f t="shared" si="16"/>
        <v/>
      </c>
      <c r="AL24" s="35">
        <f t="shared" si="17"/>
        <v>85.5</v>
      </c>
      <c r="AM24" s="6">
        <v>85</v>
      </c>
      <c r="AN24" s="2">
        <v>90</v>
      </c>
      <c r="AO24" s="2">
        <v>90</v>
      </c>
      <c r="AP24" s="2"/>
      <c r="AQ24" s="2"/>
      <c r="AR24" s="49">
        <f t="shared" si="18"/>
        <v>88.333333333333329</v>
      </c>
      <c r="AS24" s="13"/>
      <c r="AT24" s="6">
        <v>80</v>
      </c>
      <c r="AU24" s="2">
        <v>90</v>
      </c>
      <c r="AV24" s="2">
        <v>90</v>
      </c>
      <c r="AW24" s="2"/>
      <c r="AX24" s="2"/>
      <c r="AY24" s="51">
        <f t="shared" si="19"/>
        <v>86.666666666666671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9138</v>
      </c>
      <c r="C25" s="14" t="s">
        <v>301</v>
      </c>
      <c r="D25" s="13"/>
      <c r="E25" s="14">
        <f t="shared" si="0"/>
        <v>88</v>
      </c>
      <c r="F25" s="13"/>
      <c r="G25" s="24">
        <f t="shared" si="1"/>
        <v>89</v>
      </c>
      <c r="H25" s="24">
        <f t="shared" si="2"/>
        <v>88</v>
      </c>
      <c r="I25" s="24">
        <f t="shared" si="3"/>
        <v>93</v>
      </c>
      <c r="J25" s="24">
        <f t="shared" si="4"/>
        <v>93</v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>
        <v>96</v>
      </c>
      <c r="P25" s="2">
        <v>85</v>
      </c>
      <c r="Q25" s="13"/>
      <c r="R25" s="3">
        <v>85</v>
      </c>
      <c r="S25" s="1"/>
      <c r="T25" s="39">
        <f t="shared" si="7"/>
        <v>85</v>
      </c>
      <c r="U25" s="1">
        <v>80</v>
      </c>
      <c r="V25" s="1"/>
      <c r="W25" s="39">
        <f t="shared" si="8"/>
        <v>80</v>
      </c>
      <c r="X25" s="1">
        <v>94</v>
      </c>
      <c r="Y25" s="1"/>
      <c r="Z25" s="39">
        <f t="shared" si="9"/>
        <v>94</v>
      </c>
      <c r="AA25" s="1">
        <v>87</v>
      </c>
      <c r="AB25" s="1"/>
      <c r="AC25" s="39">
        <f t="shared" si="10"/>
        <v>87</v>
      </c>
      <c r="AD25" s="1"/>
      <c r="AE25" s="1"/>
      <c r="AF25" s="39" t="str">
        <f t="shared" si="11"/>
        <v/>
      </c>
      <c r="AG25" s="14">
        <f t="shared" si="12"/>
        <v>85</v>
      </c>
      <c r="AH25" s="14">
        <f t="shared" si="13"/>
        <v>80</v>
      </c>
      <c r="AI25" s="14">
        <f t="shared" si="14"/>
        <v>94</v>
      </c>
      <c r="AJ25" s="14">
        <f t="shared" si="15"/>
        <v>87</v>
      </c>
      <c r="AK25" s="14" t="str">
        <f t="shared" si="16"/>
        <v/>
      </c>
      <c r="AL25" s="35">
        <f t="shared" si="17"/>
        <v>86.5</v>
      </c>
      <c r="AM25" s="6">
        <v>85</v>
      </c>
      <c r="AN25" s="2">
        <v>90</v>
      </c>
      <c r="AO25" s="2">
        <v>90</v>
      </c>
      <c r="AP25" s="2"/>
      <c r="AQ25" s="2"/>
      <c r="AR25" s="49">
        <f t="shared" si="18"/>
        <v>88.333333333333329</v>
      </c>
      <c r="AS25" s="13"/>
      <c r="AT25" s="6">
        <v>95</v>
      </c>
      <c r="AU25" s="2">
        <v>93</v>
      </c>
      <c r="AV25" s="2">
        <v>90</v>
      </c>
      <c r="AW25" s="2"/>
      <c r="AX25" s="2"/>
      <c r="AY25" s="51">
        <f t="shared" si="19"/>
        <v>92.666666666666671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9152</v>
      </c>
      <c r="C26" s="14" t="s">
        <v>302</v>
      </c>
      <c r="D26" s="13"/>
      <c r="E26" s="14">
        <f t="shared" si="0"/>
        <v>87</v>
      </c>
      <c r="F26" s="13"/>
      <c r="G26" s="24">
        <f t="shared" si="1"/>
        <v>87</v>
      </c>
      <c r="H26" s="24">
        <f t="shared" si="2"/>
        <v>87</v>
      </c>
      <c r="I26" s="24">
        <f t="shared" si="3"/>
        <v>88</v>
      </c>
      <c r="J26" s="24">
        <f t="shared" si="4"/>
        <v>88</v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>
        <v>89</v>
      </c>
      <c r="P26" s="2">
        <v>85</v>
      </c>
      <c r="Q26" s="13"/>
      <c r="R26" s="3">
        <v>87</v>
      </c>
      <c r="S26" s="1"/>
      <c r="T26" s="39">
        <f t="shared" si="7"/>
        <v>87</v>
      </c>
      <c r="U26" s="1">
        <v>86</v>
      </c>
      <c r="V26" s="1"/>
      <c r="W26" s="39">
        <f t="shared" si="8"/>
        <v>86</v>
      </c>
      <c r="X26" s="1">
        <v>84</v>
      </c>
      <c r="Y26" s="1"/>
      <c r="Z26" s="39">
        <f t="shared" si="9"/>
        <v>84</v>
      </c>
      <c r="AA26" s="1">
        <v>90</v>
      </c>
      <c r="AB26" s="1"/>
      <c r="AC26" s="39">
        <f t="shared" si="10"/>
        <v>90</v>
      </c>
      <c r="AD26" s="1"/>
      <c r="AE26" s="1"/>
      <c r="AF26" s="39" t="str">
        <f t="shared" si="11"/>
        <v/>
      </c>
      <c r="AG26" s="14">
        <f t="shared" si="12"/>
        <v>87</v>
      </c>
      <c r="AH26" s="14">
        <f t="shared" si="13"/>
        <v>86</v>
      </c>
      <c r="AI26" s="14">
        <f t="shared" si="14"/>
        <v>84</v>
      </c>
      <c r="AJ26" s="14">
        <f t="shared" si="15"/>
        <v>90</v>
      </c>
      <c r="AK26" s="14" t="str">
        <f t="shared" si="16"/>
        <v/>
      </c>
      <c r="AL26" s="35">
        <f t="shared" si="17"/>
        <v>86.75</v>
      </c>
      <c r="AM26" s="6">
        <v>85</v>
      </c>
      <c r="AN26" s="2">
        <v>90</v>
      </c>
      <c r="AO26" s="2">
        <v>80</v>
      </c>
      <c r="AP26" s="2"/>
      <c r="AQ26" s="2"/>
      <c r="AR26" s="49">
        <f t="shared" si="18"/>
        <v>85</v>
      </c>
      <c r="AS26" s="13"/>
      <c r="AT26" s="6">
        <v>80</v>
      </c>
      <c r="AU26" s="2">
        <v>93</v>
      </c>
      <c r="AV26" s="2">
        <v>90</v>
      </c>
      <c r="AW26" s="2"/>
      <c r="AX26" s="2"/>
      <c r="AY26" s="51">
        <f t="shared" si="19"/>
        <v>87.666666666666671</v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9166</v>
      </c>
      <c r="C27" s="14" t="s">
        <v>303</v>
      </c>
      <c r="D27" s="13"/>
      <c r="E27" s="14">
        <f t="shared" si="0"/>
        <v>82</v>
      </c>
      <c r="F27" s="13"/>
      <c r="G27" s="24">
        <f t="shared" si="1"/>
        <v>82</v>
      </c>
      <c r="H27" s="24">
        <f t="shared" si="2"/>
        <v>82</v>
      </c>
      <c r="I27" s="24">
        <f t="shared" si="3"/>
        <v>90</v>
      </c>
      <c r="J27" s="24">
        <f t="shared" si="4"/>
        <v>90</v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>
        <v>78</v>
      </c>
      <c r="P27" s="2">
        <v>82</v>
      </c>
      <c r="Q27" s="13"/>
      <c r="R27" s="3">
        <v>85</v>
      </c>
      <c r="S27" s="1"/>
      <c r="T27" s="39">
        <f t="shared" si="7"/>
        <v>85</v>
      </c>
      <c r="U27" s="1">
        <v>80</v>
      </c>
      <c r="V27" s="1"/>
      <c r="W27" s="39">
        <f t="shared" si="8"/>
        <v>80</v>
      </c>
      <c r="X27" s="1">
        <v>76</v>
      </c>
      <c r="Y27" s="1"/>
      <c r="Z27" s="39">
        <f t="shared" si="9"/>
        <v>76</v>
      </c>
      <c r="AA27" s="1">
        <v>83</v>
      </c>
      <c r="AB27" s="1"/>
      <c r="AC27" s="39">
        <f t="shared" si="10"/>
        <v>83</v>
      </c>
      <c r="AD27" s="1"/>
      <c r="AE27" s="1"/>
      <c r="AF27" s="39" t="str">
        <f t="shared" si="11"/>
        <v/>
      </c>
      <c r="AG27" s="14">
        <f t="shared" si="12"/>
        <v>85</v>
      </c>
      <c r="AH27" s="14">
        <f t="shared" si="13"/>
        <v>80</v>
      </c>
      <c r="AI27" s="14">
        <f t="shared" si="14"/>
        <v>76</v>
      </c>
      <c r="AJ27" s="14">
        <f t="shared" si="15"/>
        <v>83</v>
      </c>
      <c r="AK27" s="14" t="str">
        <f t="shared" si="16"/>
        <v/>
      </c>
      <c r="AL27" s="35">
        <f t="shared" si="17"/>
        <v>81</v>
      </c>
      <c r="AM27" s="6">
        <v>87</v>
      </c>
      <c r="AN27" s="2">
        <v>90</v>
      </c>
      <c r="AO27" s="2">
        <v>90</v>
      </c>
      <c r="AP27" s="2"/>
      <c r="AQ27" s="2"/>
      <c r="AR27" s="49">
        <f t="shared" si="18"/>
        <v>89</v>
      </c>
      <c r="AS27" s="13"/>
      <c r="AT27" s="6">
        <v>88</v>
      </c>
      <c r="AU27" s="2">
        <v>93</v>
      </c>
      <c r="AV27" s="2">
        <v>90</v>
      </c>
      <c r="AW27" s="2"/>
      <c r="AX27" s="2"/>
      <c r="AY27" s="51">
        <f t="shared" si="19"/>
        <v>90.333333333333329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9180</v>
      </c>
      <c r="C28" s="14" t="s">
        <v>304</v>
      </c>
      <c r="D28" s="13"/>
      <c r="E28" s="14">
        <f t="shared" si="0"/>
        <v>82</v>
      </c>
      <c r="F28" s="13"/>
      <c r="G28" s="24">
        <f t="shared" si="1"/>
        <v>83</v>
      </c>
      <c r="H28" s="24">
        <f t="shared" si="2"/>
        <v>82</v>
      </c>
      <c r="I28" s="24">
        <f t="shared" si="3"/>
        <v>89</v>
      </c>
      <c r="J28" s="24">
        <f t="shared" si="4"/>
        <v>89</v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>
        <v>87</v>
      </c>
      <c r="P28" s="2">
        <v>78</v>
      </c>
      <c r="Q28" s="13"/>
      <c r="R28" s="3">
        <v>80</v>
      </c>
      <c r="S28" s="1"/>
      <c r="T28" s="39">
        <f t="shared" si="7"/>
        <v>80</v>
      </c>
      <c r="U28" s="1">
        <v>80</v>
      </c>
      <c r="V28" s="1"/>
      <c r="W28" s="39">
        <f t="shared" si="8"/>
        <v>80</v>
      </c>
      <c r="X28" s="1">
        <v>76</v>
      </c>
      <c r="Y28" s="1"/>
      <c r="Z28" s="39">
        <f t="shared" si="9"/>
        <v>76</v>
      </c>
      <c r="AA28" s="1">
        <v>85</v>
      </c>
      <c r="AB28" s="1"/>
      <c r="AC28" s="39">
        <f t="shared" si="10"/>
        <v>85</v>
      </c>
      <c r="AD28" s="1"/>
      <c r="AE28" s="1"/>
      <c r="AF28" s="39" t="str">
        <f t="shared" si="11"/>
        <v/>
      </c>
      <c r="AG28" s="14">
        <f t="shared" si="12"/>
        <v>80</v>
      </c>
      <c r="AH28" s="14">
        <f t="shared" si="13"/>
        <v>80</v>
      </c>
      <c r="AI28" s="14">
        <f t="shared" si="14"/>
        <v>76</v>
      </c>
      <c r="AJ28" s="14">
        <f t="shared" si="15"/>
        <v>85</v>
      </c>
      <c r="AK28" s="14" t="str">
        <f t="shared" si="16"/>
        <v/>
      </c>
      <c r="AL28" s="35">
        <f t="shared" si="17"/>
        <v>80.25</v>
      </c>
      <c r="AM28" s="6">
        <v>85</v>
      </c>
      <c r="AN28" s="2">
        <v>85</v>
      </c>
      <c r="AO28" s="2">
        <v>80</v>
      </c>
      <c r="AP28" s="2"/>
      <c r="AQ28" s="2"/>
      <c r="AR28" s="49">
        <f t="shared" si="18"/>
        <v>83.333333333333329</v>
      </c>
      <c r="AS28" s="13"/>
      <c r="AT28" s="6">
        <v>88</v>
      </c>
      <c r="AU28" s="2">
        <v>90</v>
      </c>
      <c r="AV28" s="2">
        <v>90</v>
      </c>
      <c r="AW28" s="2"/>
      <c r="AX28" s="2"/>
      <c r="AY28" s="51">
        <f t="shared" si="19"/>
        <v>89.333333333333329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9194</v>
      </c>
      <c r="C29" s="14" t="s">
        <v>305</v>
      </c>
      <c r="D29" s="13"/>
      <c r="E29" s="14">
        <f t="shared" si="0"/>
        <v>84</v>
      </c>
      <c r="F29" s="13"/>
      <c r="G29" s="24">
        <f t="shared" si="1"/>
        <v>86</v>
      </c>
      <c r="H29" s="24">
        <f t="shared" si="2"/>
        <v>84</v>
      </c>
      <c r="I29" s="24">
        <f t="shared" si="3"/>
        <v>87</v>
      </c>
      <c r="J29" s="24">
        <f t="shared" si="4"/>
        <v>87</v>
      </c>
      <c r="K29" s="14" t="str">
        <f t="shared" si="5"/>
        <v>A</v>
      </c>
      <c r="L29" s="52" t="s">
        <v>47</v>
      </c>
      <c r="M29" s="13"/>
      <c r="N29" s="36" t="str">
        <f t="shared" si="6"/>
        <v/>
      </c>
      <c r="O29" s="2">
        <v>84</v>
      </c>
      <c r="P29" s="2">
        <v>76</v>
      </c>
      <c r="Q29" s="13"/>
      <c r="R29" s="3">
        <v>80</v>
      </c>
      <c r="S29" s="1"/>
      <c r="T29" s="39">
        <f t="shared" si="7"/>
        <v>80</v>
      </c>
      <c r="U29" s="1">
        <v>82</v>
      </c>
      <c r="V29" s="1"/>
      <c r="W29" s="39">
        <f t="shared" si="8"/>
        <v>82</v>
      </c>
      <c r="X29" s="1">
        <v>90</v>
      </c>
      <c r="Y29" s="1"/>
      <c r="Z29" s="39">
        <f t="shared" si="9"/>
        <v>90</v>
      </c>
      <c r="AA29" s="1">
        <v>90</v>
      </c>
      <c r="AB29" s="1"/>
      <c r="AC29" s="39">
        <f t="shared" si="10"/>
        <v>90</v>
      </c>
      <c r="AD29" s="1"/>
      <c r="AE29" s="1"/>
      <c r="AF29" s="39" t="str">
        <f t="shared" si="11"/>
        <v/>
      </c>
      <c r="AG29" s="14">
        <f t="shared" si="12"/>
        <v>80</v>
      </c>
      <c r="AH29" s="14">
        <f t="shared" si="13"/>
        <v>82</v>
      </c>
      <c r="AI29" s="14">
        <f t="shared" si="14"/>
        <v>90</v>
      </c>
      <c r="AJ29" s="14">
        <f t="shared" si="15"/>
        <v>90</v>
      </c>
      <c r="AK29" s="14" t="str">
        <f t="shared" si="16"/>
        <v/>
      </c>
      <c r="AL29" s="35">
        <f t="shared" si="17"/>
        <v>85.5</v>
      </c>
      <c r="AM29" s="6">
        <v>85</v>
      </c>
      <c r="AN29" s="2">
        <v>90</v>
      </c>
      <c r="AO29" s="2">
        <v>90</v>
      </c>
      <c r="AP29" s="2"/>
      <c r="AQ29" s="2"/>
      <c r="AR29" s="49">
        <f t="shared" si="18"/>
        <v>88.333333333333329</v>
      </c>
      <c r="AS29" s="13"/>
      <c r="AT29" s="6">
        <v>80</v>
      </c>
      <c r="AU29" s="2">
        <v>90</v>
      </c>
      <c r="AV29" s="2">
        <v>90</v>
      </c>
      <c r="AW29" s="2"/>
      <c r="AX29" s="2"/>
      <c r="AY29" s="51">
        <f t="shared" si="19"/>
        <v>86.666666666666671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9208</v>
      </c>
      <c r="C30" s="14" t="s">
        <v>306</v>
      </c>
      <c r="D30" s="13"/>
      <c r="E30" s="14">
        <f t="shared" si="0"/>
        <v>84</v>
      </c>
      <c r="F30" s="13"/>
      <c r="G30" s="24">
        <f t="shared" si="1"/>
        <v>86</v>
      </c>
      <c r="H30" s="24">
        <f t="shared" si="2"/>
        <v>84</v>
      </c>
      <c r="I30" s="24">
        <f t="shared" si="3"/>
        <v>83</v>
      </c>
      <c r="J30" s="24">
        <f t="shared" si="4"/>
        <v>83</v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>
        <v>90</v>
      </c>
      <c r="P30" s="2">
        <v>79</v>
      </c>
      <c r="Q30" s="13"/>
      <c r="R30" s="3">
        <v>80</v>
      </c>
      <c r="S30" s="1"/>
      <c r="T30" s="39">
        <f t="shared" si="7"/>
        <v>80</v>
      </c>
      <c r="U30" s="1">
        <v>80</v>
      </c>
      <c r="V30" s="1"/>
      <c r="W30" s="39">
        <f t="shared" si="8"/>
        <v>80</v>
      </c>
      <c r="X30" s="1">
        <v>86</v>
      </c>
      <c r="Y30" s="1"/>
      <c r="Z30" s="39">
        <f t="shared" si="9"/>
        <v>86</v>
      </c>
      <c r="AA30" s="1">
        <v>90</v>
      </c>
      <c r="AB30" s="1"/>
      <c r="AC30" s="39">
        <f t="shared" si="10"/>
        <v>90</v>
      </c>
      <c r="AD30" s="1"/>
      <c r="AE30" s="1"/>
      <c r="AF30" s="39" t="str">
        <f t="shared" si="11"/>
        <v/>
      </c>
      <c r="AG30" s="14">
        <f t="shared" si="12"/>
        <v>80</v>
      </c>
      <c r="AH30" s="14">
        <f t="shared" si="13"/>
        <v>80</v>
      </c>
      <c r="AI30" s="14">
        <f t="shared" si="14"/>
        <v>86</v>
      </c>
      <c r="AJ30" s="14">
        <f t="shared" si="15"/>
        <v>90</v>
      </c>
      <c r="AK30" s="14" t="str">
        <f t="shared" si="16"/>
        <v/>
      </c>
      <c r="AL30" s="35">
        <f t="shared" si="17"/>
        <v>84</v>
      </c>
      <c r="AM30" s="6">
        <v>85</v>
      </c>
      <c r="AN30" s="2">
        <v>90</v>
      </c>
      <c r="AO30" s="2">
        <v>80</v>
      </c>
      <c r="AP30" s="2"/>
      <c r="AQ30" s="2"/>
      <c r="AR30" s="49">
        <f t="shared" si="18"/>
        <v>85</v>
      </c>
      <c r="AS30" s="13"/>
      <c r="AT30" s="6">
        <v>80</v>
      </c>
      <c r="AU30" s="2">
        <v>90</v>
      </c>
      <c r="AV30" s="2">
        <v>78</v>
      </c>
      <c r="AW30" s="2"/>
      <c r="AX30" s="2"/>
      <c r="AY30" s="51">
        <f t="shared" si="19"/>
        <v>82.666666666666671</v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9222</v>
      </c>
      <c r="C31" s="14" t="s">
        <v>307</v>
      </c>
      <c r="D31" s="13"/>
      <c r="E31" s="14">
        <f t="shared" si="0"/>
        <v>80</v>
      </c>
      <c r="F31" s="13"/>
      <c r="G31" s="24">
        <f t="shared" si="1"/>
        <v>81</v>
      </c>
      <c r="H31" s="24">
        <f t="shared" si="2"/>
        <v>80</v>
      </c>
      <c r="I31" s="24">
        <f t="shared" si="3"/>
        <v>87</v>
      </c>
      <c r="J31" s="24">
        <f t="shared" si="4"/>
        <v>87</v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>
        <v>78</v>
      </c>
      <c r="P31" s="2">
        <v>76</v>
      </c>
      <c r="Q31" s="13"/>
      <c r="R31" s="3">
        <v>80</v>
      </c>
      <c r="S31" s="1"/>
      <c r="T31" s="39">
        <f t="shared" si="7"/>
        <v>80</v>
      </c>
      <c r="U31" s="1">
        <v>80</v>
      </c>
      <c r="V31" s="1"/>
      <c r="W31" s="39">
        <f t="shared" si="8"/>
        <v>80</v>
      </c>
      <c r="X31" s="1">
        <v>76</v>
      </c>
      <c r="Y31" s="1"/>
      <c r="Z31" s="39">
        <f t="shared" si="9"/>
        <v>76</v>
      </c>
      <c r="AA31" s="1">
        <v>80</v>
      </c>
      <c r="AB31" s="1"/>
      <c r="AC31" s="39">
        <f t="shared" si="10"/>
        <v>80</v>
      </c>
      <c r="AD31" s="1"/>
      <c r="AE31" s="1"/>
      <c r="AF31" s="39" t="str">
        <f t="shared" si="11"/>
        <v/>
      </c>
      <c r="AG31" s="14">
        <f t="shared" si="12"/>
        <v>80</v>
      </c>
      <c r="AH31" s="14">
        <f t="shared" si="13"/>
        <v>80</v>
      </c>
      <c r="AI31" s="14">
        <f t="shared" si="14"/>
        <v>76</v>
      </c>
      <c r="AJ31" s="14">
        <f t="shared" si="15"/>
        <v>80</v>
      </c>
      <c r="AK31" s="14" t="str">
        <f t="shared" si="16"/>
        <v/>
      </c>
      <c r="AL31" s="35">
        <f t="shared" si="17"/>
        <v>79</v>
      </c>
      <c r="AM31" s="6">
        <v>85</v>
      </c>
      <c r="AN31" s="2">
        <v>90</v>
      </c>
      <c r="AO31" s="2">
        <v>90</v>
      </c>
      <c r="AP31" s="2"/>
      <c r="AQ31" s="2"/>
      <c r="AR31" s="49">
        <f t="shared" si="18"/>
        <v>88.333333333333329</v>
      </c>
      <c r="AS31" s="13"/>
      <c r="AT31" s="6">
        <v>80</v>
      </c>
      <c r="AU31" s="2">
        <v>90</v>
      </c>
      <c r="AV31" s="2">
        <v>90</v>
      </c>
      <c r="AW31" s="2"/>
      <c r="AX31" s="2"/>
      <c r="AY31" s="51">
        <f t="shared" si="19"/>
        <v>86.666666666666671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9236</v>
      </c>
      <c r="C32" s="14" t="s">
        <v>308</v>
      </c>
      <c r="D32" s="13"/>
      <c r="E32" s="14">
        <f t="shared" si="0"/>
        <v>80</v>
      </c>
      <c r="F32" s="13"/>
      <c r="G32" s="24">
        <f t="shared" si="1"/>
        <v>81</v>
      </c>
      <c r="H32" s="24">
        <f t="shared" si="2"/>
        <v>80</v>
      </c>
      <c r="I32" s="24">
        <f t="shared" si="3"/>
        <v>87</v>
      </c>
      <c r="J32" s="24">
        <f t="shared" si="4"/>
        <v>87</v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>
        <v>78</v>
      </c>
      <c r="P32" s="2">
        <v>76</v>
      </c>
      <c r="Q32" s="13"/>
      <c r="R32" s="3">
        <v>85</v>
      </c>
      <c r="S32" s="1"/>
      <c r="T32" s="39">
        <f t="shared" si="7"/>
        <v>85</v>
      </c>
      <c r="U32" s="1">
        <v>80</v>
      </c>
      <c r="V32" s="1"/>
      <c r="W32" s="39">
        <f t="shared" si="8"/>
        <v>80</v>
      </c>
      <c r="X32" s="1">
        <v>80</v>
      </c>
      <c r="Y32" s="1"/>
      <c r="Z32" s="39">
        <f t="shared" si="9"/>
        <v>80</v>
      </c>
      <c r="AA32" s="1">
        <v>80</v>
      </c>
      <c r="AB32" s="1"/>
      <c r="AC32" s="39">
        <f t="shared" si="10"/>
        <v>80</v>
      </c>
      <c r="AD32" s="1"/>
      <c r="AE32" s="1"/>
      <c r="AF32" s="39" t="str">
        <f t="shared" si="11"/>
        <v/>
      </c>
      <c r="AG32" s="14">
        <f t="shared" si="12"/>
        <v>85</v>
      </c>
      <c r="AH32" s="14">
        <f t="shared" si="13"/>
        <v>80</v>
      </c>
      <c r="AI32" s="14">
        <f t="shared" si="14"/>
        <v>80</v>
      </c>
      <c r="AJ32" s="14">
        <f t="shared" si="15"/>
        <v>80</v>
      </c>
      <c r="AK32" s="14" t="str">
        <f t="shared" si="16"/>
        <v/>
      </c>
      <c r="AL32" s="35">
        <f t="shared" si="17"/>
        <v>81.25</v>
      </c>
      <c r="AM32" s="6">
        <v>85</v>
      </c>
      <c r="AN32" s="2">
        <v>90</v>
      </c>
      <c r="AO32" s="2">
        <v>80</v>
      </c>
      <c r="AP32" s="2"/>
      <c r="AQ32" s="2"/>
      <c r="AR32" s="49">
        <f t="shared" si="18"/>
        <v>85</v>
      </c>
      <c r="AS32" s="13"/>
      <c r="AT32" s="6">
        <v>84</v>
      </c>
      <c r="AU32" s="2">
        <v>98</v>
      </c>
      <c r="AV32" s="2">
        <v>80</v>
      </c>
      <c r="AW32" s="2"/>
      <c r="AX32" s="2"/>
      <c r="AY32" s="51">
        <f t="shared" si="19"/>
        <v>87.333333333333329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9250</v>
      </c>
      <c r="C33" s="14" t="s">
        <v>309</v>
      </c>
      <c r="D33" s="13"/>
      <c r="E33" s="14">
        <f t="shared" si="0"/>
        <v>80</v>
      </c>
      <c r="F33" s="13"/>
      <c r="G33" s="24">
        <f t="shared" si="1"/>
        <v>81</v>
      </c>
      <c r="H33" s="24">
        <f t="shared" si="2"/>
        <v>80</v>
      </c>
      <c r="I33" s="24">
        <f t="shared" si="3"/>
        <v>88</v>
      </c>
      <c r="J33" s="24">
        <f t="shared" si="4"/>
        <v>88</v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>
        <v>78</v>
      </c>
      <c r="P33" s="2">
        <v>77</v>
      </c>
      <c r="Q33" s="13"/>
      <c r="R33" s="3">
        <v>80</v>
      </c>
      <c r="S33" s="1"/>
      <c r="T33" s="39">
        <f t="shared" si="7"/>
        <v>80</v>
      </c>
      <c r="U33" s="1">
        <v>81</v>
      </c>
      <c r="V33" s="1"/>
      <c r="W33" s="39">
        <f t="shared" si="8"/>
        <v>81</v>
      </c>
      <c r="X33" s="1">
        <v>78</v>
      </c>
      <c r="Y33" s="1"/>
      <c r="Z33" s="39">
        <f t="shared" si="9"/>
        <v>78</v>
      </c>
      <c r="AA33" s="1">
        <v>83</v>
      </c>
      <c r="AB33" s="1"/>
      <c r="AC33" s="39">
        <f t="shared" si="10"/>
        <v>83</v>
      </c>
      <c r="AD33" s="1"/>
      <c r="AE33" s="1"/>
      <c r="AF33" s="39" t="str">
        <f t="shared" si="11"/>
        <v/>
      </c>
      <c r="AG33" s="14">
        <f t="shared" si="12"/>
        <v>80</v>
      </c>
      <c r="AH33" s="14">
        <f t="shared" si="13"/>
        <v>81</v>
      </c>
      <c r="AI33" s="14">
        <f t="shared" si="14"/>
        <v>78</v>
      </c>
      <c r="AJ33" s="14">
        <f t="shared" si="15"/>
        <v>83</v>
      </c>
      <c r="AK33" s="14" t="str">
        <f t="shared" si="16"/>
        <v/>
      </c>
      <c r="AL33" s="35">
        <f t="shared" si="17"/>
        <v>80.5</v>
      </c>
      <c r="AM33" s="6">
        <v>86</v>
      </c>
      <c r="AN33" s="2">
        <v>85</v>
      </c>
      <c r="AO33" s="2">
        <v>80</v>
      </c>
      <c r="AP33" s="2"/>
      <c r="AQ33" s="2"/>
      <c r="AR33" s="49">
        <f t="shared" si="18"/>
        <v>83.666666666666671</v>
      </c>
      <c r="AS33" s="13"/>
      <c r="AT33" s="6">
        <v>88</v>
      </c>
      <c r="AU33" s="2">
        <v>95</v>
      </c>
      <c r="AV33" s="2">
        <v>80</v>
      </c>
      <c r="AW33" s="2"/>
      <c r="AX33" s="2"/>
      <c r="AY33" s="51">
        <f t="shared" si="19"/>
        <v>87.666666666666671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9264</v>
      </c>
      <c r="C34" s="14" t="s">
        <v>310</v>
      </c>
      <c r="D34" s="13"/>
      <c r="E34" s="14">
        <f t="shared" si="0"/>
        <v>85</v>
      </c>
      <c r="F34" s="13"/>
      <c r="G34" s="24">
        <f t="shared" si="1"/>
        <v>84</v>
      </c>
      <c r="H34" s="24">
        <f t="shared" si="2"/>
        <v>85</v>
      </c>
      <c r="I34" s="24">
        <f t="shared" si="3"/>
        <v>86</v>
      </c>
      <c r="J34" s="24">
        <f t="shared" si="4"/>
        <v>86</v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>
        <v>85</v>
      </c>
      <c r="P34" s="2">
        <v>87</v>
      </c>
      <c r="Q34" s="13"/>
      <c r="R34" s="3">
        <v>80</v>
      </c>
      <c r="S34" s="1"/>
      <c r="T34" s="39">
        <f t="shared" si="7"/>
        <v>80</v>
      </c>
      <c r="U34" s="1">
        <v>80</v>
      </c>
      <c r="V34" s="1"/>
      <c r="W34" s="39">
        <f t="shared" si="8"/>
        <v>80</v>
      </c>
      <c r="X34" s="1">
        <v>78</v>
      </c>
      <c r="Y34" s="1"/>
      <c r="Z34" s="39">
        <f t="shared" si="9"/>
        <v>78</v>
      </c>
      <c r="AA34" s="1">
        <v>87</v>
      </c>
      <c r="AB34" s="1"/>
      <c r="AC34" s="39">
        <f t="shared" si="10"/>
        <v>87</v>
      </c>
      <c r="AD34" s="1"/>
      <c r="AE34" s="1"/>
      <c r="AF34" s="39" t="str">
        <f t="shared" si="11"/>
        <v/>
      </c>
      <c r="AG34" s="14">
        <f t="shared" si="12"/>
        <v>80</v>
      </c>
      <c r="AH34" s="14">
        <f t="shared" si="13"/>
        <v>80</v>
      </c>
      <c r="AI34" s="14">
        <f t="shared" si="14"/>
        <v>78</v>
      </c>
      <c r="AJ34" s="14">
        <f t="shared" si="15"/>
        <v>87</v>
      </c>
      <c r="AK34" s="14" t="str">
        <f t="shared" si="16"/>
        <v/>
      </c>
      <c r="AL34" s="35">
        <f t="shared" si="17"/>
        <v>81.25</v>
      </c>
      <c r="AM34" s="6">
        <v>85</v>
      </c>
      <c r="AN34" s="2">
        <v>90</v>
      </c>
      <c r="AO34" s="2">
        <v>90</v>
      </c>
      <c r="AP34" s="2"/>
      <c r="AQ34" s="2"/>
      <c r="AR34" s="49">
        <f t="shared" si="18"/>
        <v>88.333333333333329</v>
      </c>
      <c r="AS34" s="13"/>
      <c r="AT34" s="6">
        <v>87</v>
      </c>
      <c r="AU34" s="2">
        <v>90</v>
      </c>
      <c r="AV34" s="2">
        <v>80</v>
      </c>
      <c r="AW34" s="2"/>
      <c r="AX34" s="2"/>
      <c r="AY34" s="51">
        <f t="shared" si="19"/>
        <v>85.666666666666671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9278</v>
      </c>
      <c r="C35" s="14" t="s">
        <v>311</v>
      </c>
      <c r="D35" s="13"/>
      <c r="E35" s="14">
        <f t="shared" si="0"/>
        <v>85</v>
      </c>
      <c r="F35" s="13"/>
      <c r="G35" s="24">
        <f t="shared" si="1"/>
        <v>84</v>
      </c>
      <c r="H35" s="24">
        <f t="shared" si="2"/>
        <v>85</v>
      </c>
      <c r="I35" s="24">
        <f t="shared" si="3"/>
        <v>85</v>
      </c>
      <c r="J35" s="24">
        <f t="shared" si="4"/>
        <v>85</v>
      </c>
      <c r="K35" s="14" t="str">
        <f t="shared" si="5"/>
        <v>A</v>
      </c>
      <c r="L35" s="52" t="s">
        <v>47</v>
      </c>
      <c r="M35" s="13"/>
      <c r="N35" s="36" t="str">
        <f t="shared" si="6"/>
        <v/>
      </c>
      <c r="O35" s="2">
        <v>92</v>
      </c>
      <c r="P35" s="2">
        <v>88</v>
      </c>
      <c r="Q35" s="13"/>
      <c r="R35" s="3">
        <v>80</v>
      </c>
      <c r="S35" s="1"/>
      <c r="T35" s="39">
        <f t="shared" si="7"/>
        <v>80</v>
      </c>
      <c r="U35" s="1">
        <v>80</v>
      </c>
      <c r="V35" s="1"/>
      <c r="W35" s="39">
        <f t="shared" si="8"/>
        <v>80</v>
      </c>
      <c r="X35" s="1">
        <v>76</v>
      </c>
      <c r="Y35" s="1"/>
      <c r="Z35" s="39">
        <f t="shared" si="9"/>
        <v>76</v>
      </c>
      <c r="AA35" s="1">
        <v>80</v>
      </c>
      <c r="AB35" s="1"/>
      <c r="AC35" s="39">
        <f t="shared" si="10"/>
        <v>80</v>
      </c>
      <c r="AD35" s="1"/>
      <c r="AE35" s="1"/>
      <c r="AF35" s="39" t="str">
        <f t="shared" si="11"/>
        <v/>
      </c>
      <c r="AG35" s="14">
        <f t="shared" si="12"/>
        <v>80</v>
      </c>
      <c r="AH35" s="14">
        <f t="shared" si="13"/>
        <v>80</v>
      </c>
      <c r="AI35" s="14">
        <f t="shared" si="14"/>
        <v>76</v>
      </c>
      <c r="AJ35" s="14">
        <f t="shared" si="15"/>
        <v>80</v>
      </c>
      <c r="AK35" s="14" t="str">
        <f t="shared" si="16"/>
        <v/>
      </c>
      <c r="AL35" s="35">
        <f t="shared" si="17"/>
        <v>79</v>
      </c>
      <c r="AM35" s="6">
        <v>85</v>
      </c>
      <c r="AN35" s="2">
        <v>90</v>
      </c>
      <c r="AO35" s="2">
        <v>80</v>
      </c>
      <c r="AP35" s="2"/>
      <c r="AQ35" s="2"/>
      <c r="AR35" s="49">
        <f t="shared" si="18"/>
        <v>85</v>
      </c>
      <c r="AS35" s="13"/>
      <c r="AT35" s="6">
        <v>85</v>
      </c>
      <c r="AU35" s="2">
        <v>90</v>
      </c>
      <c r="AV35" s="2">
        <v>80</v>
      </c>
      <c r="AW35" s="2"/>
      <c r="AX35" s="2"/>
      <c r="AY35" s="51">
        <f t="shared" si="19"/>
        <v>85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9292</v>
      </c>
      <c r="C36" s="14" t="s">
        <v>312</v>
      </c>
      <c r="D36" s="13"/>
      <c r="E36" s="14">
        <f t="shared" si="0"/>
        <v>85</v>
      </c>
      <c r="F36" s="13"/>
      <c r="G36" s="24">
        <f t="shared" si="1"/>
        <v>85</v>
      </c>
      <c r="H36" s="24">
        <f t="shared" si="2"/>
        <v>85</v>
      </c>
      <c r="I36" s="24">
        <f t="shared" si="3"/>
        <v>87</v>
      </c>
      <c r="J36" s="24">
        <f t="shared" si="4"/>
        <v>87</v>
      </c>
      <c r="K36" s="14" t="str">
        <f t="shared" si="5"/>
        <v>A</v>
      </c>
      <c r="L36" s="52" t="s">
        <v>47</v>
      </c>
      <c r="M36" s="13"/>
      <c r="N36" s="36" t="str">
        <f t="shared" si="6"/>
        <v/>
      </c>
      <c r="O36" s="2">
        <v>89</v>
      </c>
      <c r="P36" s="2">
        <v>87</v>
      </c>
      <c r="Q36" s="13"/>
      <c r="R36" s="3">
        <v>80</v>
      </c>
      <c r="S36" s="1"/>
      <c r="T36" s="39">
        <f t="shared" si="7"/>
        <v>80</v>
      </c>
      <c r="U36" s="1">
        <v>80</v>
      </c>
      <c r="V36" s="1"/>
      <c r="W36" s="39">
        <f t="shared" si="8"/>
        <v>80</v>
      </c>
      <c r="X36" s="1">
        <v>76</v>
      </c>
      <c r="Y36" s="1"/>
      <c r="Z36" s="39">
        <f t="shared" si="9"/>
        <v>76</v>
      </c>
      <c r="AA36" s="1">
        <v>87</v>
      </c>
      <c r="AB36" s="1"/>
      <c r="AC36" s="39">
        <f t="shared" si="10"/>
        <v>87</v>
      </c>
      <c r="AD36" s="1"/>
      <c r="AE36" s="1"/>
      <c r="AF36" s="39" t="str">
        <f t="shared" si="11"/>
        <v/>
      </c>
      <c r="AG36" s="14">
        <f t="shared" si="12"/>
        <v>80</v>
      </c>
      <c r="AH36" s="14">
        <f t="shared" si="13"/>
        <v>80</v>
      </c>
      <c r="AI36" s="14">
        <f t="shared" si="14"/>
        <v>76</v>
      </c>
      <c r="AJ36" s="14">
        <f t="shared" si="15"/>
        <v>87</v>
      </c>
      <c r="AK36" s="14" t="str">
        <f t="shared" si="16"/>
        <v/>
      </c>
      <c r="AL36" s="35">
        <f t="shared" si="17"/>
        <v>80.75</v>
      </c>
      <c r="AM36" s="6">
        <v>88</v>
      </c>
      <c r="AN36" s="2">
        <v>90</v>
      </c>
      <c r="AO36" s="2">
        <v>90</v>
      </c>
      <c r="AP36" s="2"/>
      <c r="AQ36" s="2"/>
      <c r="AR36" s="49">
        <f t="shared" si="18"/>
        <v>89.333333333333329</v>
      </c>
      <c r="AS36" s="13"/>
      <c r="AT36" s="6">
        <v>80</v>
      </c>
      <c r="AU36" s="2">
        <v>90</v>
      </c>
      <c r="AV36" s="2">
        <v>90</v>
      </c>
      <c r="AW36" s="2"/>
      <c r="AX36" s="2"/>
      <c r="AY36" s="51">
        <f t="shared" si="19"/>
        <v>86.666666666666671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9306</v>
      </c>
      <c r="C37" s="14" t="s">
        <v>313</v>
      </c>
      <c r="D37" s="13"/>
      <c r="E37" s="14">
        <f t="shared" si="0"/>
        <v>82</v>
      </c>
      <c r="F37" s="13"/>
      <c r="G37" s="24">
        <f t="shared" si="1"/>
        <v>82</v>
      </c>
      <c r="H37" s="24">
        <f t="shared" si="2"/>
        <v>82</v>
      </c>
      <c r="I37" s="24">
        <f t="shared" si="3"/>
        <v>85</v>
      </c>
      <c r="J37" s="24">
        <f t="shared" si="4"/>
        <v>85</v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>
        <v>78</v>
      </c>
      <c r="P37" s="2">
        <v>83</v>
      </c>
      <c r="Q37" s="13"/>
      <c r="R37" s="3">
        <v>85</v>
      </c>
      <c r="S37" s="1"/>
      <c r="T37" s="39">
        <f t="shared" si="7"/>
        <v>85</v>
      </c>
      <c r="U37" s="1">
        <v>80</v>
      </c>
      <c r="V37" s="1"/>
      <c r="W37" s="39">
        <f t="shared" si="8"/>
        <v>80</v>
      </c>
      <c r="X37" s="1">
        <v>76</v>
      </c>
      <c r="Y37" s="1"/>
      <c r="Z37" s="39">
        <f t="shared" si="9"/>
        <v>76</v>
      </c>
      <c r="AA37" s="1">
        <v>83</v>
      </c>
      <c r="AB37" s="1"/>
      <c r="AC37" s="39">
        <f t="shared" si="10"/>
        <v>83</v>
      </c>
      <c r="AD37" s="1"/>
      <c r="AE37" s="1"/>
      <c r="AF37" s="39" t="str">
        <f t="shared" si="11"/>
        <v/>
      </c>
      <c r="AG37" s="14">
        <f t="shared" si="12"/>
        <v>85</v>
      </c>
      <c r="AH37" s="14">
        <f t="shared" si="13"/>
        <v>80</v>
      </c>
      <c r="AI37" s="14">
        <f t="shared" si="14"/>
        <v>76</v>
      </c>
      <c r="AJ37" s="14">
        <f t="shared" si="15"/>
        <v>83</v>
      </c>
      <c r="AK37" s="14" t="str">
        <f t="shared" si="16"/>
        <v/>
      </c>
      <c r="AL37" s="35">
        <f t="shared" si="17"/>
        <v>81</v>
      </c>
      <c r="AM37" s="6">
        <v>87</v>
      </c>
      <c r="AN37" s="2">
        <v>90</v>
      </c>
      <c r="AO37" s="2">
        <v>90</v>
      </c>
      <c r="AP37" s="2"/>
      <c r="AQ37" s="2"/>
      <c r="AR37" s="49">
        <f t="shared" si="18"/>
        <v>89</v>
      </c>
      <c r="AS37" s="13"/>
      <c r="AT37" s="6">
        <v>80</v>
      </c>
      <c r="AU37" s="2">
        <v>95</v>
      </c>
      <c r="AV37" s="2">
        <v>80</v>
      </c>
      <c r="AW37" s="2"/>
      <c r="AX37" s="2"/>
      <c r="AY37" s="51">
        <f t="shared" si="19"/>
        <v>85</v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9320</v>
      </c>
      <c r="C38" s="14" t="s">
        <v>314</v>
      </c>
      <c r="D38" s="13"/>
      <c r="E38" s="14">
        <f t="shared" si="0"/>
        <v>87</v>
      </c>
      <c r="F38" s="13"/>
      <c r="G38" s="24">
        <f t="shared" si="1"/>
        <v>87</v>
      </c>
      <c r="H38" s="24">
        <f t="shared" si="2"/>
        <v>87</v>
      </c>
      <c r="I38" s="24">
        <f t="shared" si="3"/>
        <v>87</v>
      </c>
      <c r="J38" s="24">
        <f t="shared" si="4"/>
        <v>87</v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>
        <v>90</v>
      </c>
      <c r="P38" s="2">
        <v>88</v>
      </c>
      <c r="Q38" s="13"/>
      <c r="R38" s="3">
        <v>80</v>
      </c>
      <c r="S38" s="1"/>
      <c r="T38" s="39">
        <f t="shared" si="7"/>
        <v>80</v>
      </c>
      <c r="U38" s="1">
        <v>85</v>
      </c>
      <c r="V38" s="1"/>
      <c r="W38" s="39">
        <f t="shared" si="8"/>
        <v>85</v>
      </c>
      <c r="X38" s="1">
        <v>86</v>
      </c>
      <c r="Y38" s="1"/>
      <c r="Z38" s="39">
        <f t="shared" si="9"/>
        <v>86</v>
      </c>
      <c r="AA38" s="1">
        <v>83</v>
      </c>
      <c r="AB38" s="1"/>
      <c r="AC38" s="39">
        <f t="shared" si="10"/>
        <v>83</v>
      </c>
      <c r="AD38" s="1"/>
      <c r="AE38" s="1"/>
      <c r="AF38" s="39" t="str">
        <f t="shared" si="11"/>
        <v/>
      </c>
      <c r="AG38" s="14">
        <f t="shared" si="12"/>
        <v>80</v>
      </c>
      <c r="AH38" s="14">
        <f t="shared" si="13"/>
        <v>85</v>
      </c>
      <c r="AI38" s="14">
        <f t="shared" si="14"/>
        <v>86</v>
      </c>
      <c r="AJ38" s="14">
        <f t="shared" si="15"/>
        <v>83</v>
      </c>
      <c r="AK38" s="14" t="str">
        <f t="shared" si="16"/>
        <v/>
      </c>
      <c r="AL38" s="35">
        <f t="shared" si="17"/>
        <v>83.5</v>
      </c>
      <c r="AM38" s="6">
        <v>87</v>
      </c>
      <c r="AN38" s="2">
        <v>90</v>
      </c>
      <c r="AO38" s="2">
        <v>90</v>
      </c>
      <c r="AP38" s="2"/>
      <c r="AQ38" s="2"/>
      <c r="AR38" s="49">
        <f t="shared" si="18"/>
        <v>89</v>
      </c>
      <c r="AS38" s="13"/>
      <c r="AT38" s="6">
        <v>80</v>
      </c>
      <c r="AU38" s="2">
        <v>90</v>
      </c>
      <c r="AV38" s="2">
        <v>90</v>
      </c>
      <c r="AW38" s="2"/>
      <c r="AX38" s="2"/>
      <c r="AY38" s="51">
        <f t="shared" si="19"/>
        <v>86.666666666666671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9334</v>
      </c>
      <c r="C39" s="14" t="s">
        <v>315</v>
      </c>
      <c r="D39" s="13"/>
      <c r="E39" s="14">
        <f t="shared" si="0"/>
        <v>86</v>
      </c>
      <c r="F39" s="13"/>
      <c r="G39" s="24">
        <f t="shared" si="1"/>
        <v>86</v>
      </c>
      <c r="H39" s="24">
        <f t="shared" si="2"/>
        <v>86</v>
      </c>
      <c r="I39" s="24">
        <f t="shared" si="3"/>
        <v>88</v>
      </c>
      <c r="J39" s="24">
        <f t="shared" si="4"/>
        <v>88</v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>
        <v>93</v>
      </c>
      <c r="P39" s="2">
        <v>88</v>
      </c>
      <c r="Q39" s="13"/>
      <c r="R39" s="3">
        <v>80</v>
      </c>
      <c r="S39" s="1"/>
      <c r="T39" s="39">
        <f t="shared" si="7"/>
        <v>80</v>
      </c>
      <c r="U39" s="1">
        <v>80</v>
      </c>
      <c r="V39" s="1"/>
      <c r="W39" s="39">
        <f t="shared" si="8"/>
        <v>80</v>
      </c>
      <c r="X39" s="1">
        <v>84</v>
      </c>
      <c r="Y39" s="1"/>
      <c r="Z39" s="39">
        <f t="shared" si="9"/>
        <v>84</v>
      </c>
      <c r="AA39" s="1">
        <v>80</v>
      </c>
      <c r="AB39" s="1"/>
      <c r="AC39" s="39">
        <f t="shared" si="10"/>
        <v>80</v>
      </c>
      <c r="AD39" s="1"/>
      <c r="AE39" s="1"/>
      <c r="AF39" s="39" t="str">
        <f t="shared" si="11"/>
        <v/>
      </c>
      <c r="AG39" s="14">
        <f t="shared" si="12"/>
        <v>80</v>
      </c>
      <c r="AH39" s="14">
        <f t="shared" si="13"/>
        <v>80</v>
      </c>
      <c r="AI39" s="14">
        <f t="shared" si="14"/>
        <v>84</v>
      </c>
      <c r="AJ39" s="14">
        <f t="shared" si="15"/>
        <v>80</v>
      </c>
      <c r="AK39" s="14" t="str">
        <f t="shared" si="16"/>
        <v/>
      </c>
      <c r="AL39" s="35">
        <f t="shared" si="17"/>
        <v>81</v>
      </c>
      <c r="AM39" s="6">
        <v>87</v>
      </c>
      <c r="AN39" s="2">
        <v>90</v>
      </c>
      <c r="AO39" s="2">
        <v>90</v>
      </c>
      <c r="AP39" s="2"/>
      <c r="AQ39" s="2"/>
      <c r="AR39" s="49">
        <f t="shared" si="18"/>
        <v>89</v>
      </c>
      <c r="AS39" s="13"/>
      <c r="AT39" s="6">
        <v>80</v>
      </c>
      <c r="AU39" s="2">
        <v>95</v>
      </c>
      <c r="AV39" s="2">
        <v>90</v>
      </c>
      <c r="AW39" s="2"/>
      <c r="AX39" s="2"/>
      <c r="AY39" s="51">
        <f t="shared" si="19"/>
        <v>88.333333333333329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9348</v>
      </c>
      <c r="C40" s="14" t="s">
        <v>316</v>
      </c>
      <c r="D40" s="13"/>
      <c r="E40" s="14">
        <f t="shared" si="0"/>
        <v>86</v>
      </c>
      <c r="F40" s="13"/>
      <c r="G40" s="24">
        <f t="shared" si="1"/>
        <v>86</v>
      </c>
      <c r="H40" s="24">
        <f t="shared" si="2"/>
        <v>86</v>
      </c>
      <c r="I40" s="24">
        <f t="shared" si="3"/>
        <v>92</v>
      </c>
      <c r="J40" s="24">
        <f t="shared" si="4"/>
        <v>92</v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>
        <v>87</v>
      </c>
      <c r="P40" s="2">
        <v>88</v>
      </c>
      <c r="Q40" s="13"/>
      <c r="R40" s="3">
        <v>80</v>
      </c>
      <c r="S40" s="1"/>
      <c r="T40" s="39">
        <f t="shared" si="7"/>
        <v>80</v>
      </c>
      <c r="U40" s="1">
        <v>82</v>
      </c>
      <c r="V40" s="1"/>
      <c r="W40" s="39">
        <f t="shared" si="8"/>
        <v>82</v>
      </c>
      <c r="X40" s="1">
        <v>82</v>
      </c>
      <c r="Y40" s="1"/>
      <c r="Z40" s="39">
        <f t="shared" si="9"/>
        <v>82</v>
      </c>
      <c r="AA40" s="1">
        <v>90</v>
      </c>
      <c r="AB40" s="1"/>
      <c r="AC40" s="39">
        <f t="shared" si="10"/>
        <v>90</v>
      </c>
      <c r="AD40" s="1"/>
      <c r="AE40" s="1"/>
      <c r="AF40" s="39" t="str">
        <f t="shared" si="11"/>
        <v/>
      </c>
      <c r="AG40" s="14">
        <f t="shared" si="12"/>
        <v>80</v>
      </c>
      <c r="AH40" s="14">
        <f t="shared" si="13"/>
        <v>82</v>
      </c>
      <c r="AI40" s="14">
        <f t="shared" si="14"/>
        <v>82</v>
      </c>
      <c r="AJ40" s="14">
        <f t="shared" si="15"/>
        <v>90</v>
      </c>
      <c r="AK40" s="14" t="str">
        <f t="shared" si="16"/>
        <v/>
      </c>
      <c r="AL40" s="35">
        <f t="shared" si="17"/>
        <v>83.5</v>
      </c>
      <c r="AM40" s="6">
        <v>85</v>
      </c>
      <c r="AN40" s="2">
        <v>90</v>
      </c>
      <c r="AO40" s="2">
        <v>90</v>
      </c>
      <c r="AP40" s="2"/>
      <c r="AQ40" s="2"/>
      <c r="AR40" s="49">
        <f t="shared" si="18"/>
        <v>88.333333333333329</v>
      </c>
      <c r="AS40" s="13"/>
      <c r="AT40" s="6">
        <v>95</v>
      </c>
      <c r="AU40" s="2">
        <v>90</v>
      </c>
      <c r="AV40" s="2">
        <v>90</v>
      </c>
      <c r="AW40" s="2"/>
      <c r="AX40" s="2"/>
      <c r="AY40" s="51">
        <f t="shared" si="19"/>
        <v>91.666666666666671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9362</v>
      </c>
      <c r="C41" s="14" t="s">
        <v>317</v>
      </c>
      <c r="D41" s="13"/>
      <c r="E41" s="14">
        <f t="shared" si="0"/>
        <v>86</v>
      </c>
      <c r="F41" s="13"/>
      <c r="G41" s="24">
        <f t="shared" si="1"/>
        <v>86</v>
      </c>
      <c r="H41" s="24">
        <f t="shared" si="2"/>
        <v>86</v>
      </c>
      <c r="I41" s="24">
        <f t="shared" si="3"/>
        <v>87</v>
      </c>
      <c r="J41" s="24">
        <f t="shared" si="4"/>
        <v>87</v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>
        <v>91</v>
      </c>
      <c r="P41" s="2">
        <v>86</v>
      </c>
      <c r="Q41" s="13"/>
      <c r="R41" s="3">
        <v>85</v>
      </c>
      <c r="S41" s="1"/>
      <c r="T41" s="39">
        <f t="shared" si="7"/>
        <v>85</v>
      </c>
      <c r="U41" s="1">
        <v>82</v>
      </c>
      <c r="V41" s="1"/>
      <c r="W41" s="39">
        <f t="shared" si="8"/>
        <v>82</v>
      </c>
      <c r="X41" s="1">
        <v>76</v>
      </c>
      <c r="Y41" s="1"/>
      <c r="Z41" s="39">
        <f t="shared" si="9"/>
        <v>76</v>
      </c>
      <c r="AA41" s="1">
        <v>90</v>
      </c>
      <c r="AB41" s="1"/>
      <c r="AC41" s="39">
        <f t="shared" si="10"/>
        <v>90</v>
      </c>
      <c r="AD41" s="1"/>
      <c r="AE41" s="1"/>
      <c r="AF41" s="39" t="str">
        <f t="shared" si="11"/>
        <v/>
      </c>
      <c r="AG41" s="14">
        <f t="shared" si="12"/>
        <v>85</v>
      </c>
      <c r="AH41" s="14">
        <f t="shared" si="13"/>
        <v>82</v>
      </c>
      <c r="AI41" s="14">
        <f t="shared" si="14"/>
        <v>76</v>
      </c>
      <c r="AJ41" s="14">
        <f t="shared" si="15"/>
        <v>90</v>
      </c>
      <c r="AK41" s="14" t="str">
        <f t="shared" si="16"/>
        <v/>
      </c>
      <c r="AL41" s="35">
        <f t="shared" si="17"/>
        <v>83.25</v>
      </c>
      <c r="AM41" s="6">
        <v>85</v>
      </c>
      <c r="AN41" s="2">
        <v>90</v>
      </c>
      <c r="AO41" s="2">
        <v>90</v>
      </c>
      <c r="AP41" s="2"/>
      <c r="AQ41" s="2"/>
      <c r="AR41" s="49">
        <f t="shared" si="18"/>
        <v>88.333333333333329</v>
      </c>
      <c r="AS41" s="13"/>
      <c r="AT41" s="6">
        <v>80</v>
      </c>
      <c r="AU41" s="2">
        <v>90</v>
      </c>
      <c r="AV41" s="2">
        <v>90</v>
      </c>
      <c r="AW41" s="2"/>
      <c r="AX41" s="2"/>
      <c r="AY41" s="51">
        <f t="shared" si="19"/>
        <v>86.666666666666671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9376</v>
      </c>
      <c r="C42" s="14" t="s">
        <v>318</v>
      </c>
      <c r="D42" s="13"/>
      <c r="E42" s="14">
        <f t="shared" si="0"/>
        <v>83</v>
      </c>
      <c r="F42" s="13"/>
      <c r="G42" s="24">
        <f t="shared" si="1"/>
        <v>83</v>
      </c>
      <c r="H42" s="24">
        <f t="shared" si="2"/>
        <v>83</v>
      </c>
      <c r="I42" s="24">
        <f t="shared" si="3"/>
        <v>90</v>
      </c>
      <c r="J42" s="24">
        <f t="shared" si="4"/>
        <v>90</v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>
        <v>78</v>
      </c>
      <c r="P42" s="2">
        <v>84</v>
      </c>
      <c r="Q42" s="13"/>
      <c r="R42" s="3">
        <v>83</v>
      </c>
      <c r="S42" s="1"/>
      <c r="T42" s="39">
        <f t="shared" si="7"/>
        <v>83</v>
      </c>
      <c r="U42" s="1">
        <v>82</v>
      </c>
      <c r="V42" s="1"/>
      <c r="W42" s="39">
        <f t="shared" si="8"/>
        <v>82</v>
      </c>
      <c r="X42" s="1">
        <v>82</v>
      </c>
      <c r="Y42" s="1"/>
      <c r="Z42" s="39">
        <f t="shared" si="9"/>
        <v>82</v>
      </c>
      <c r="AA42" s="1">
        <v>85</v>
      </c>
      <c r="AB42" s="1"/>
      <c r="AC42" s="39">
        <f t="shared" si="10"/>
        <v>85</v>
      </c>
      <c r="AD42" s="1"/>
      <c r="AE42" s="1"/>
      <c r="AF42" s="39" t="str">
        <f t="shared" si="11"/>
        <v/>
      </c>
      <c r="AG42" s="14">
        <f t="shared" si="12"/>
        <v>83</v>
      </c>
      <c r="AH42" s="14">
        <f t="shared" si="13"/>
        <v>82</v>
      </c>
      <c r="AI42" s="14">
        <f t="shared" si="14"/>
        <v>82</v>
      </c>
      <c r="AJ42" s="14">
        <f t="shared" si="15"/>
        <v>85</v>
      </c>
      <c r="AK42" s="14" t="str">
        <f t="shared" si="16"/>
        <v/>
      </c>
      <c r="AL42" s="35">
        <f t="shared" si="17"/>
        <v>83</v>
      </c>
      <c r="AM42" s="6">
        <v>87</v>
      </c>
      <c r="AN42" s="2">
        <v>88</v>
      </c>
      <c r="AO42" s="2">
        <v>90</v>
      </c>
      <c r="AP42" s="2"/>
      <c r="AQ42" s="2"/>
      <c r="AR42" s="49">
        <f t="shared" si="18"/>
        <v>88.333333333333329</v>
      </c>
      <c r="AS42" s="13"/>
      <c r="AT42" s="6">
        <v>82</v>
      </c>
      <c r="AU42" s="2">
        <v>98</v>
      </c>
      <c r="AV42" s="2">
        <v>90</v>
      </c>
      <c r="AW42" s="2"/>
      <c r="AX42" s="2"/>
      <c r="AY42" s="51">
        <f t="shared" si="19"/>
        <v>90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9390</v>
      </c>
      <c r="C43" s="14" t="s">
        <v>319</v>
      </c>
      <c r="D43" s="13"/>
      <c r="E43" s="14">
        <f t="shared" si="0"/>
        <v>87</v>
      </c>
      <c r="F43" s="13"/>
      <c r="G43" s="24">
        <f t="shared" si="1"/>
        <v>87</v>
      </c>
      <c r="H43" s="24">
        <f t="shared" si="2"/>
        <v>87</v>
      </c>
      <c r="I43" s="24">
        <f t="shared" si="3"/>
        <v>89</v>
      </c>
      <c r="J43" s="24">
        <f t="shared" si="4"/>
        <v>89</v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>
        <v>90</v>
      </c>
      <c r="P43" s="2">
        <v>88</v>
      </c>
      <c r="Q43" s="13"/>
      <c r="R43" s="3">
        <v>80</v>
      </c>
      <c r="S43" s="1"/>
      <c r="T43" s="39">
        <f t="shared" si="7"/>
        <v>80</v>
      </c>
      <c r="U43" s="1">
        <v>80</v>
      </c>
      <c r="V43" s="1"/>
      <c r="W43" s="39">
        <f t="shared" si="8"/>
        <v>80</v>
      </c>
      <c r="X43" s="1">
        <v>90</v>
      </c>
      <c r="Y43" s="1"/>
      <c r="Z43" s="39">
        <f t="shared" si="9"/>
        <v>90</v>
      </c>
      <c r="AA43" s="1">
        <v>90</v>
      </c>
      <c r="AB43" s="1"/>
      <c r="AC43" s="39">
        <f t="shared" si="10"/>
        <v>90</v>
      </c>
      <c r="AD43" s="1"/>
      <c r="AE43" s="1"/>
      <c r="AF43" s="39" t="str">
        <f t="shared" si="11"/>
        <v/>
      </c>
      <c r="AG43" s="14">
        <f t="shared" si="12"/>
        <v>80</v>
      </c>
      <c r="AH43" s="14">
        <f t="shared" si="13"/>
        <v>80</v>
      </c>
      <c r="AI43" s="14">
        <f t="shared" si="14"/>
        <v>90</v>
      </c>
      <c r="AJ43" s="14">
        <f t="shared" si="15"/>
        <v>90</v>
      </c>
      <c r="AK43" s="14" t="str">
        <f t="shared" si="16"/>
        <v/>
      </c>
      <c r="AL43" s="35">
        <f t="shared" si="17"/>
        <v>85</v>
      </c>
      <c r="AM43" s="6">
        <v>85</v>
      </c>
      <c r="AN43" s="2">
        <v>90</v>
      </c>
      <c r="AO43" s="2">
        <v>90</v>
      </c>
      <c r="AP43" s="2"/>
      <c r="AQ43" s="2"/>
      <c r="AR43" s="49">
        <f t="shared" si="18"/>
        <v>88.333333333333329</v>
      </c>
      <c r="AS43" s="13"/>
      <c r="AT43" s="6">
        <v>80</v>
      </c>
      <c r="AU43" s="2">
        <v>98</v>
      </c>
      <c r="AV43" s="2">
        <v>90</v>
      </c>
      <c r="AW43" s="2"/>
      <c r="AX43" s="2"/>
      <c r="AY43" s="51">
        <f t="shared" si="19"/>
        <v>89.333333333333329</v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9404</v>
      </c>
      <c r="C44" s="14" t="s">
        <v>320</v>
      </c>
      <c r="D44" s="13"/>
      <c r="E44" s="14">
        <f t="shared" si="0"/>
        <v>90</v>
      </c>
      <c r="F44" s="13"/>
      <c r="G44" s="24">
        <f t="shared" si="1"/>
        <v>89</v>
      </c>
      <c r="H44" s="24">
        <f t="shared" si="2"/>
        <v>90</v>
      </c>
      <c r="I44" s="24">
        <f t="shared" si="3"/>
        <v>93</v>
      </c>
      <c r="J44" s="24">
        <f t="shared" si="4"/>
        <v>93</v>
      </c>
      <c r="K44" s="14" t="str">
        <f t="shared" si="5"/>
        <v>A</v>
      </c>
      <c r="L44" s="52" t="s">
        <v>47</v>
      </c>
      <c r="M44" s="13"/>
      <c r="N44" s="36" t="str">
        <f t="shared" si="6"/>
        <v/>
      </c>
      <c r="O44" s="2">
        <v>97</v>
      </c>
      <c r="P44" s="2">
        <v>90</v>
      </c>
      <c r="Q44" s="13"/>
      <c r="R44" s="3">
        <v>83</v>
      </c>
      <c r="S44" s="1"/>
      <c r="T44" s="39">
        <f t="shared" si="7"/>
        <v>83</v>
      </c>
      <c r="U44" s="1">
        <v>85</v>
      </c>
      <c r="V44" s="1"/>
      <c r="W44" s="39">
        <f t="shared" si="8"/>
        <v>85</v>
      </c>
      <c r="X44" s="1">
        <v>88</v>
      </c>
      <c r="Y44" s="1"/>
      <c r="Z44" s="39">
        <f t="shared" si="9"/>
        <v>88</v>
      </c>
      <c r="AA44" s="1">
        <v>87</v>
      </c>
      <c r="AB44" s="1"/>
      <c r="AC44" s="39">
        <f t="shared" si="10"/>
        <v>87</v>
      </c>
      <c r="AD44" s="1"/>
      <c r="AE44" s="1"/>
      <c r="AF44" s="39" t="str">
        <f t="shared" si="11"/>
        <v/>
      </c>
      <c r="AG44" s="14">
        <f t="shared" si="12"/>
        <v>83</v>
      </c>
      <c r="AH44" s="14">
        <f t="shared" si="13"/>
        <v>85</v>
      </c>
      <c r="AI44" s="14">
        <f t="shared" si="14"/>
        <v>88</v>
      </c>
      <c r="AJ44" s="14">
        <f t="shared" si="15"/>
        <v>87</v>
      </c>
      <c r="AK44" s="14" t="str">
        <f t="shared" si="16"/>
        <v/>
      </c>
      <c r="AL44" s="35">
        <f t="shared" si="17"/>
        <v>85.75</v>
      </c>
      <c r="AM44" s="6">
        <v>88</v>
      </c>
      <c r="AN44" s="2">
        <v>90</v>
      </c>
      <c r="AO44" s="2">
        <v>90</v>
      </c>
      <c r="AP44" s="2"/>
      <c r="AQ44" s="2"/>
      <c r="AR44" s="49">
        <f t="shared" si="18"/>
        <v>89.333333333333329</v>
      </c>
      <c r="AS44" s="13"/>
      <c r="AT44" s="6">
        <v>95</v>
      </c>
      <c r="AU44" s="2">
        <v>95</v>
      </c>
      <c r="AV44" s="2">
        <v>90</v>
      </c>
      <c r="AW44" s="2"/>
      <c r="AX44" s="2"/>
      <c r="AY44" s="51">
        <f t="shared" si="19"/>
        <v>93.333333333333329</v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9418</v>
      </c>
      <c r="C45" s="14" t="s">
        <v>321</v>
      </c>
      <c r="D45" s="13"/>
      <c r="E45" s="14">
        <f t="shared" si="0"/>
        <v>82</v>
      </c>
      <c r="F45" s="13"/>
      <c r="G45" s="24">
        <f t="shared" si="1"/>
        <v>84</v>
      </c>
      <c r="H45" s="24">
        <f t="shared" si="2"/>
        <v>82</v>
      </c>
      <c r="I45" s="24">
        <f t="shared" si="3"/>
        <v>88</v>
      </c>
      <c r="J45" s="24">
        <f t="shared" si="4"/>
        <v>88</v>
      </c>
      <c r="K45" s="14" t="str">
        <f t="shared" si="5"/>
        <v>A</v>
      </c>
      <c r="L45" s="52" t="s">
        <v>47</v>
      </c>
      <c r="M45" s="13"/>
      <c r="N45" s="36" t="str">
        <f t="shared" si="6"/>
        <v/>
      </c>
      <c r="O45" s="2">
        <v>84</v>
      </c>
      <c r="P45" s="2">
        <v>76</v>
      </c>
      <c r="Q45" s="13"/>
      <c r="R45" s="3">
        <v>80</v>
      </c>
      <c r="S45" s="1"/>
      <c r="T45" s="39">
        <f t="shared" si="7"/>
        <v>80</v>
      </c>
      <c r="U45" s="1">
        <v>86</v>
      </c>
      <c r="V45" s="1"/>
      <c r="W45" s="39">
        <f t="shared" si="8"/>
        <v>86</v>
      </c>
      <c r="X45" s="1">
        <v>76</v>
      </c>
      <c r="Y45" s="1"/>
      <c r="Z45" s="39">
        <f t="shared" si="9"/>
        <v>76</v>
      </c>
      <c r="AA45" s="1">
        <v>80</v>
      </c>
      <c r="AB45" s="1"/>
      <c r="AC45" s="39">
        <f t="shared" si="10"/>
        <v>80</v>
      </c>
      <c r="AD45" s="1"/>
      <c r="AE45" s="1"/>
      <c r="AF45" s="39" t="str">
        <f t="shared" si="11"/>
        <v/>
      </c>
      <c r="AG45" s="14">
        <f t="shared" si="12"/>
        <v>80</v>
      </c>
      <c r="AH45" s="14">
        <f t="shared" si="13"/>
        <v>86</v>
      </c>
      <c r="AI45" s="14">
        <f t="shared" si="14"/>
        <v>76</v>
      </c>
      <c r="AJ45" s="14">
        <f t="shared" si="15"/>
        <v>80</v>
      </c>
      <c r="AK45" s="14" t="str">
        <f t="shared" si="16"/>
        <v/>
      </c>
      <c r="AL45" s="35">
        <f t="shared" si="17"/>
        <v>80.5</v>
      </c>
      <c r="AM45" s="6">
        <v>88</v>
      </c>
      <c r="AN45" s="2">
        <v>90</v>
      </c>
      <c r="AO45" s="2">
        <v>90</v>
      </c>
      <c r="AP45" s="2"/>
      <c r="AQ45" s="2"/>
      <c r="AR45" s="49">
        <f t="shared" si="18"/>
        <v>89.333333333333329</v>
      </c>
      <c r="AS45" s="13"/>
      <c r="AT45" s="6">
        <v>80</v>
      </c>
      <c r="AU45" s="2">
        <v>95</v>
      </c>
      <c r="AV45" s="2">
        <v>90</v>
      </c>
      <c r="AW45" s="2"/>
      <c r="AX45" s="2"/>
      <c r="AY45" s="51">
        <f t="shared" si="19"/>
        <v>88.333333333333329</v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9432</v>
      </c>
      <c r="C46" s="14" t="s">
        <v>322</v>
      </c>
      <c r="D46" s="13"/>
      <c r="E46" s="14">
        <f t="shared" si="0"/>
        <v>84</v>
      </c>
      <c r="F46" s="13"/>
      <c r="G46" s="24">
        <f t="shared" si="1"/>
        <v>85</v>
      </c>
      <c r="H46" s="24">
        <f t="shared" si="2"/>
        <v>84</v>
      </c>
      <c r="I46" s="24">
        <f t="shared" si="3"/>
        <v>86</v>
      </c>
      <c r="J46" s="24">
        <f t="shared" si="4"/>
        <v>86</v>
      </c>
      <c r="K46" s="14" t="str">
        <f t="shared" si="5"/>
        <v>A</v>
      </c>
      <c r="L46" s="52" t="s">
        <v>47</v>
      </c>
      <c r="M46" s="13"/>
      <c r="N46" s="36" t="str">
        <f t="shared" si="6"/>
        <v/>
      </c>
      <c r="O46" s="2">
        <v>88</v>
      </c>
      <c r="P46" s="2">
        <v>81</v>
      </c>
      <c r="Q46" s="13"/>
      <c r="R46" s="3">
        <v>86</v>
      </c>
      <c r="S46" s="1"/>
      <c r="T46" s="39">
        <f t="shared" si="7"/>
        <v>86</v>
      </c>
      <c r="U46" s="1">
        <v>80</v>
      </c>
      <c r="V46" s="1"/>
      <c r="W46" s="39">
        <f t="shared" si="8"/>
        <v>80</v>
      </c>
      <c r="X46" s="1">
        <v>76</v>
      </c>
      <c r="Y46" s="1"/>
      <c r="Z46" s="39">
        <f t="shared" si="9"/>
        <v>76</v>
      </c>
      <c r="AA46" s="1">
        <v>80</v>
      </c>
      <c r="AB46" s="1"/>
      <c r="AC46" s="39">
        <f t="shared" si="10"/>
        <v>80</v>
      </c>
      <c r="AD46" s="1"/>
      <c r="AE46" s="1"/>
      <c r="AF46" s="39" t="str">
        <f t="shared" si="11"/>
        <v/>
      </c>
      <c r="AG46" s="14">
        <f t="shared" si="12"/>
        <v>86</v>
      </c>
      <c r="AH46" s="14">
        <f t="shared" si="13"/>
        <v>80</v>
      </c>
      <c r="AI46" s="14">
        <f t="shared" si="14"/>
        <v>76</v>
      </c>
      <c r="AJ46" s="14">
        <f t="shared" si="15"/>
        <v>80</v>
      </c>
      <c r="AK46" s="14" t="str">
        <f t="shared" si="16"/>
        <v/>
      </c>
      <c r="AL46" s="35">
        <f t="shared" si="17"/>
        <v>80.5</v>
      </c>
      <c r="AM46" s="6">
        <v>88</v>
      </c>
      <c r="AN46" s="2">
        <v>90</v>
      </c>
      <c r="AO46" s="2">
        <v>90</v>
      </c>
      <c r="AP46" s="2"/>
      <c r="AQ46" s="2"/>
      <c r="AR46" s="49">
        <f t="shared" si="18"/>
        <v>89.333333333333329</v>
      </c>
      <c r="AS46" s="13"/>
      <c r="AT46" s="6">
        <v>80</v>
      </c>
      <c r="AU46" s="2">
        <v>98</v>
      </c>
      <c r="AV46" s="2">
        <v>80</v>
      </c>
      <c r="AW46" s="2"/>
      <c r="AX46" s="2"/>
      <c r="AY46" s="51">
        <f t="shared" si="19"/>
        <v>86</v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84</v>
      </c>
      <c r="D52" s="13"/>
      <c r="E52" s="13"/>
      <c r="F52" s="13"/>
      <c r="G52" s="56" t="s">
        <v>85</v>
      </c>
      <c r="H52" s="56"/>
      <c r="I52" s="13">
        <f>IF(COUNTBLANK($H$11:$H$50)=40,"",MAX($H$11:$H$50))</f>
        <v>90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87</v>
      </c>
      <c r="D53" s="13"/>
      <c r="E53" s="13"/>
      <c r="F53" s="13"/>
      <c r="G53" s="56" t="s">
        <v>88</v>
      </c>
      <c r="H53" s="56"/>
      <c r="I53" s="13">
        <f>IF(COUNTBLANK($H$11:$H$50)=40,"",MIN($H$11:$H$50))</f>
        <v>80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90</v>
      </c>
      <c r="H54" s="56"/>
      <c r="I54" s="13">
        <f>IF(COUNTBLANK($H$11:$H$50)=40,"",AVERAGE($H$11:$H$50))</f>
        <v>84.861111111111114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91</v>
      </c>
      <c r="H55" s="56"/>
      <c r="I55" s="13">
        <f>IF(COUNTBLANK($P$11:$P$50)=40,"",AVERAGE($P$11:$P$50))</f>
        <v>83.777777777777771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XI-IPA 1</vt:lpstr>
      <vt:lpstr>XI-IPA 2</vt:lpstr>
      <vt:lpstr>XI-IPA 3</vt:lpstr>
      <vt:lpstr>XI-IPA 4</vt:lpstr>
      <vt:lpstr>XI-IPA 5</vt:lpstr>
      <vt:lpstr>XI-IPA 6</vt:lpstr>
      <vt:lpstr>XI-IPA 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</dc:creator>
  <cp:lastModifiedBy>Perpust</cp:lastModifiedBy>
  <dcterms:created xsi:type="dcterms:W3CDTF">2016-01-14T22:19:27Z</dcterms:created>
  <dcterms:modified xsi:type="dcterms:W3CDTF">2016-12-16T04:00:02Z</dcterms:modified>
</cp:coreProperties>
</file>