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6705" activeTab="1"/>
  </bookViews>
  <sheets>
    <sheet name="XI-MIPA 3" sheetId="1" r:id="rId1"/>
    <sheet name="XI-MIPA 5" sheetId="3" r:id="rId2"/>
    <sheet name="XI-MIPA 6" sheetId="4" r:id="rId3"/>
    <sheet name="XI-MIPA 7" sheetId="5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W11" i="3"/>
  <c r="W12"/>
  <c r="X12" s="1"/>
  <c r="W13"/>
  <c r="W14"/>
  <c r="W15"/>
  <c r="W22"/>
  <c r="W23"/>
  <c r="W25"/>
  <c r="W27"/>
  <c r="X27" s="1"/>
  <c r="W32"/>
  <c r="X34"/>
  <c r="W37"/>
  <c r="W39"/>
  <c r="W41"/>
  <c r="W44"/>
  <c r="W45"/>
  <c r="X44"/>
  <c r="X37"/>
  <c r="X25"/>
  <c r="X22"/>
  <c r="T11" i="1" l="1"/>
  <c r="V15"/>
  <c r="V21"/>
  <c r="V23"/>
  <c r="V24"/>
  <c r="V37"/>
  <c r="V40"/>
  <c r="K55" i="5" l="1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4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H46"/>
  <c r="G46"/>
  <c r="F46"/>
  <c r="E46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3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K55" i="1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3" l="1"/>
  <c r="H11" i="5"/>
  <c r="K54" i="4"/>
  <c r="H11"/>
  <c r="H11" i="1"/>
  <c r="K52"/>
  <c r="K54"/>
  <c r="K53" i="4"/>
  <c r="K53" i="5"/>
  <c r="K52" i="4"/>
  <c r="K52" i="5"/>
  <c r="G11" i="3"/>
  <c r="K54" s="1"/>
  <c r="E11"/>
  <c r="F11" s="1"/>
  <c r="H11" l="1"/>
  <c r="K53"/>
  <c r="K52"/>
</calcChain>
</file>

<file path=xl/sharedStrings.xml><?xml version="1.0" encoding="utf-8"?>
<sst xmlns="http://schemas.openxmlformats.org/spreadsheetml/2006/main" count="729" uniqueCount="228">
  <si>
    <t>DAFTAR NILAI SISWA SMAN 9 SEMARANG SEMESTER GENAP TAHUN PELAJARAN 2019/2020</t>
  </si>
  <si>
    <t>Guru :</t>
  </si>
  <si>
    <t>Wiwiek Widayati S.Pd., M.Pd.</t>
  </si>
  <si>
    <t>Kelas XI-MIPA 3</t>
  </si>
  <si>
    <t>Mapel :</t>
  </si>
  <si>
    <t>Fisika [ Kelompok C (Peminatan)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</si>
  <si>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</si>
  <si>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</si>
  <si>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</si>
  <si>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</si>
  <si>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</si>
  <si>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</si>
  <si>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</si>
  <si>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</si>
  <si>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</si>
  <si>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</si>
  <si>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</si>
  <si>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</si>
  <si>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</si>
  <si>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</si>
  <si>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</si>
  <si>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</si>
  <si>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</si>
  <si>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</si>
  <si>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</si>
  <si>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</si>
  <si>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</si>
  <si>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</si>
  <si>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</si>
  <si>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</si>
  <si>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</si>
  <si>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</si>
  <si>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</si>
  <si>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</si>
  <si>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</si>
  <si>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</si>
  <si>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</si>
  <si>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</si>
  <si>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</si>
  <si>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</si>
  <si>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</si>
  <si>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</si>
  <si>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</si>
  <si>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</si>
  <si>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</si>
  <si>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</si>
  <si>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</si>
  <si>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</si>
  <si>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</si>
  <si>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</si>
  <si>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</si>
  <si>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</si>
  <si>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</si>
  <si>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</si>
  <si>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</si>
  <si>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ABDULLOH AHMAD HANIFAN</t>
  </si>
  <si>
    <t>Predikat &amp; Deskripsi Pengetahuan</t>
  </si>
  <si>
    <t>ACUAN MENGISI DESKRIPSI</t>
  </si>
  <si>
    <t>AMADEUS BINTANG KSATRIA ALJUDU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</si>
  <si>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</si>
  <si>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</si>
  <si>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</si>
  <si>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</si>
  <si>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</si>
  <si>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</si>
  <si>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</si>
  <si>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</si>
  <si>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</si>
  <si>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</si>
  <si>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</si>
  <si>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</si>
  <si>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</si>
  <si>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</si>
  <si>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</si>
  <si>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</si>
  <si>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</si>
  <si>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</si>
  <si>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</si>
  <si>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</si>
  <si>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</si>
  <si>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Predikat &amp; Deskripsi Keterampilan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</si>
  <si>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</si>
  <si>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</si>
  <si>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</si>
  <si>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</si>
  <si>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</si>
  <si>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</si>
  <si>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</si>
  <si>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</si>
  <si>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</si>
  <si>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</si>
  <si>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</si>
  <si>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</si>
  <si>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</si>
  <si>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</si>
  <si>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</si>
  <si>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</si>
  <si>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</si>
  <si>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</si>
  <si>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</si>
  <si>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</si>
  <si>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</si>
  <si>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</si>
  <si>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</si>
  <si>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</si>
  <si>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</si>
  <si>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</si>
  <si>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</si>
  <si>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</si>
  <si>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</si>
  <si>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</si>
  <si>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</si>
  <si>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</si>
  <si>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19621202 198601 2 003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</si>
  <si>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</si>
  <si>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</si>
  <si>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</si>
  <si>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</si>
  <si>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</si>
  <si>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</si>
  <si>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</si>
  <si>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</si>
  <si>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</si>
  <si>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</si>
  <si>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</si>
  <si>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</si>
  <si>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</si>
  <si>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</si>
  <si>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</si>
  <si>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</si>
  <si>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</si>
  <si>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</si>
  <si>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</si>
  <si>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</si>
  <si>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</si>
  <si>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</si>
  <si>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</si>
  <si>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</si>
  <si>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</si>
  <si>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</si>
  <si>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</si>
  <si>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</si>
  <si>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</si>
  <si>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</si>
  <si>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</si>
  <si>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</si>
  <si>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</si>
  <si>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</si>
  <si>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</si>
  <si>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</si>
  <si>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</si>
  <si>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</si>
  <si>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</si>
  <si>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</si>
  <si>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</si>
  <si>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</si>
  <si>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</si>
  <si>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</si>
  <si>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</si>
  <si>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</si>
  <si>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</si>
  <si>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</si>
  <si>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</si>
  <si>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</si>
  <si>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</si>
  <si>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</si>
  <si>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</si>
  <si>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</si>
  <si>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</si>
  <si>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</si>
  <si>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</si>
  <si>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</si>
  <si>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</si>
  <si>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</si>
  <si>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</si>
  <si>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</si>
  <si>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</si>
  <si>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</si>
  <si>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</si>
  <si>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</si>
  <si>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</si>
  <si>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</si>
  <si>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</si>
  <si>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</si>
  <si>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</si>
  <si>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</si>
  <si>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</si>
  <si>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</si>
  <si>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</si>
  <si>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</si>
  <si>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</si>
  <si>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</si>
  <si>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</si>
  <si>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</si>
  <si>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</si>
  <si>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</si>
  <si>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</si>
  <si>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</si>
  <si>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</si>
  <si>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</si>
  <si>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</si>
  <si>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</si>
  <si>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</si>
  <si>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</si>
  <si>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</si>
  <si>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</si>
  <si>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</si>
  <si>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</si>
  <si>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</si>
  <si>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</si>
  <si>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</si>
  <si>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</si>
  <si>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</si>
  <si>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</si>
  <si>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</si>
  <si>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</si>
  <si>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</si>
  <si>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</si>
  <si>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</si>
  <si>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</si>
  <si>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</si>
  <si>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</si>
  <si>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</si>
  <si>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</si>
  <si>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menjelaskan thermodinamika , gelombang mekanik, gelombang bunyi,gelombang cahaya,optik dan pemanasan global</t>
  </si>
  <si>
    <t xml:space="preserve">Memiliki kemampuan menjelaskan thermodinamika , gelombang mekanik, gelombang bunyi,gelombang cahaya,optik </t>
  </si>
  <si>
    <t>Sangat terampil melakukan percobaan optik dan membuat karya konsep pemanasan global</t>
  </si>
  <si>
    <t xml:space="preserve">Sangat terampil melakukan percobaan optik 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</si>
</sst>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2" fontId="0" fillId="16" borderId="11" xfId="0" applyNumberFormat="1" applyFill="1" applyBorder="1" applyAlignment="1" applyProtection="1">
      <alignment horizontal="center" vertical="center"/>
      <protection locked="0"/>
    </xf>
    <xf numFmtId="41" fontId="0" fillId="16" borderId="10" xfId="0" applyNumberFormat="1" applyFill="1" applyBorder="1" applyAlignment="1" applyProtection="1">
      <alignment horizontal="center" vertical="center"/>
      <protection locked="0"/>
    </xf>
    <xf numFmtId="41" fontId="0" fillId="16" borderId="11" xfId="0" applyNumberFormat="1" applyFill="1" applyBorder="1" applyAlignment="1" applyProtection="1">
      <alignment horizontal="center" vertical="center"/>
      <protection locked="0"/>
    </xf>
    <xf numFmtId="41" fontId="1" fillId="2" borderId="1" xfId="0" applyNumberFormat="1" applyFont="1" applyFill="1" applyBorder="1" applyAlignment="1" applyProtection="1">
      <alignment horizontal="right"/>
      <protection locked="0"/>
    </xf>
    <xf numFmtId="0" fontId="13" fillId="2" borderId="1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ONVERSI%20NILAI%20BU%20WIWIK%20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 MIPA 5"/>
      <sheetName val="X MIPA 6"/>
      <sheetName val="X MIPA 7"/>
      <sheetName val="XI MIPA 1"/>
      <sheetName val="XI MIPA 2"/>
      <sheetName val="XI MIPA 3"/>
      <sheetName val="XI MIPA 4"/>
      <sheetName val="X MIPA 4"/>
      <sheetName val="XI MIPA 5"/>
      <sheetName val="XI MIPA 6"/>
      <sheetName val="XI MIPA 7"/>
    </sheetNames>
    <sheetDataSet>
      <sheetData sheetId="0">
        <row r="13">
          <cell r="F13">
            <v>83.91</v>
          </cell>
        </row>
      </sheetData>
      <sheetData sheetId="1">
        <row r="13">
          <cell r="F13">
            <v>79.41</v>
          </cell>
        </row>
      </sheetData>
      <sheetData sheetId="2">
        <row r="13">
          <cell r="F13">
            <v>80.92</v>
          </cell>
        </row>
      </sheetData>
      <sheetData sheetId="3">
        <row r="13">
          <cell r="F13">
            <v>85.91</v>
          </cell>
        </row>
      </sheetData>
      <sheetData sheetId="4">
        <row r="13">
          <cell r="F13">
            <v>85.86</v>
          </cell>
        </row>
      </sheetData>
      <sheetData sheetId="5">
        <row r="13">
          <cell r="F13">
            <v>87.86</v>
          </cell>
        </row>
      </sheetData>
      <sheetData sheetId="6">
        <row r="13">
          <cell r="F13">
            <v>79.5</v>
          </cell>
        </row>
      </sheetData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32" activePane="bottomRight" state="frozen"/>
      <selection pane="topRight"/>
      <selection pane="bottomLeft"/>
      <selection pane="bottomRight" activeCell="U44" sqref="U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3.42578125" customWidth="1"/>
    <col min="11" max="14" width="7.7109375" customWidth="1"/>
    <col min="15" max="15" width="11.7109375" customWidth="1"/>
    <col min="16" max="16" width="13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1205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260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140097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thermodinamika , gelombang mekanik, gelombang bunyi,gelombang cahaya,optik dan pemanasan global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optik dan membuat karya konsep pemanasan global</v>
      </c>
      <c r="Q11" s="39"/>
      <c r="R11" s="39" t="s">
        <v>8</v>
      </c>
      <c r="S11" s="18"/>
      <c r="T11" s="42">
        <f>'[1]XI MIPA 3'!F13</f>
        <v>87.86</v>
      </c>
      <c r="U11" s="1">
        <v>90</v>
      </c>
      <c r="V11" s="44">
        <v>90</v>
      </c>
      <c r="W11" s="1">
        <v>85</v>
      </c>
      <c r="X11" s="44">
        <v>100</v>
      </c>
      <c r="Y11" s="1"/>
      <c r="Z11" s="45"/>
      <c r="AA11" s="1"/>
      <c r="AB11" s="1"/>
      <c r="AC11" s="1"/>
      <c r="AD11" s="1"/>
      <c r="AE11" s="18"/>
      <c r="AF11" s="1">
        <v>88</v>
      </c>
      <c r="AG11" s="1">
        <v>87</v>
      </c>
      <c r="AH11" s="1">
        <v>86</v>
      </c>
      <c r="AI11" s="1">
        <v>87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>
      <c r="A12" s="19">
        <v>2</v>
      </c>
      <c r="B12" s="19">
        <v>140112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Memiliki kemampuan menjelaskan thermodinamika , gelombang mekanik, gelombang bunyi,gelombang cahaya,optik dan pemanasan global</v>
      </c>
      <c r="K12" s="28">
        <f t="shared" si="5"/>
        <v>80.8</v>
      </c>
      <c r="L12" s="28" t="str">
        <f t="shared" si="6"/>
        <v>B</v>
      </c>
      <c r="M12" s="28">
        <f t="shared" si="7"/>
        <v>80.8</v>
      </c>
      <c r="N12" s="28" t="str">
        <f t="shared" si="8"/>
        <v>B</v>
      </c>
      <c r="O12" s="36">
        <v>2</v>
      </c>
      <c r="P12" s="28" t="str">
        <f t="shared" si="9"/>
        <v xml:space="preserve">Sangat terampil melakukan percobaan optik </v>
      </c>
      <c r="Q12" s="39"/>
      <c r="R12" s="39" t="s">
        <v>9</v>
      </c>
      <c r="S12" s="18"/>
      <c r="T12" s="43">
        <v>80</v>
      </c>
      <c r="U12" s="1">
        <v>82</v>
      </c>
      <c r="V12" s="44">
        <v>80</v>
      </c>
      <c r="W12" s="1">
        <v>78</v>
      </c>
      <c r="X12" s="44">
        <v>90</v>
      </c>
      <c r="Y12" s="1"/>
      <c r="Z12" s="45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82</v>
      </c>
      <c r="AI12" s="1">
        <v>80</v>
      </c>
      <c r="AJ12" s="1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140127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menjelaskan thermodinamika , gelombang mekanik, gelombang bunyi,gelombang cahaya,optik dan pemanasan global</v>
      </c>
      <c r="K13" s="28">
        <f t="shared" si="5"/>
        <v>81.2</v>
      </c>
      <c r="L13" s="28" t="str">
        <f t="shared" si="6"/>
        <v>B</v>
      </c>
      <c r="M13" s="28">
        <f t="shared" si="7"/>
        <v>81.2</v>
      </c>
      <c r="N13" s="28" t="str">
        <f t="shared" si="8"/>
        <v>B</v>
      </c>
      <c r="O13" s="36">
        <v>1</v>
      </c>
      <c r="P13" s="28" t="str">
        <f t="shared" si="9"/>
        <v>Sangat terampil melakukan percobaan optik dan membuat karya konsep pemanasan global</v>
      </c>
      <c r="Q13" s="39"/>
      <c r="R13" s="39" t="s">
        <v>9</v>
      </c>
      <c r="S13" s="18"/>
      <c r="T13" s="43">
        <v>84</v>
      </c>
      <c r="U13" s="1">
        <v>85</v>
      </c>
      <c r="V13" s="44">
        <v>80</v>
      </c>
      <c r="W13" s="1">
        <v>85</v>
      </c>
      <c r="X13" s="44">
        <v>80</v>
      </c>
      <c r="Y13" s="1"/>
      <c r="Z13" s="45"/>
      <c r="AA13" s="1"/>
      <c r="AB13" s="1"/>
      <c r="AC13" s="1"/>
      <c r="AD13" s="1"/>
      <c r="AE13" s="18"/>
      <c r="AF13" s="1">
        <v>80</v>
      </c>
      <c r="AG13" s="1">
        <v>83</v>
      </c>
      <c r="AH13" s="1">
        <v>80</v>
      </c>
      <c r="AI13" s="1">
        <v>83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9" t="s">
        <v>224</v>
      </c>
      <c r="FI13" s="48" t="s">
        <v>226</v>
      </c>
      <c r="FJ13" s="46">
        <v>58421</v>
      </c>
      <c r="FK13" s="46">
        <v>58431</v>
      </c>
    </row>
    <row r="14" spans="1:167">
      <c r="A14" s="19">
        <v>4</v>
      </c>
      <c r="B14" s="19">
        <v>140142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 xml:space="preserve">Memiliki kemampuan menjelaskan thermodinamika , gelombang mekanik, gelombang bunyi,gelombang cahaya,optik 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 xml:space="preserve">Sangat terampil melakukan percobaan optik </v>
      </c>
      <c r="Q14" s="39"/>
      <c r="R14" s="39" t="s">
        <v>9</v>
      </c>
      <c r="S14" s="18"/>
      <c r="T14" s="41">
        <v>80</v>
      </c>
      <c r="U14" s="1">
        <v>80</v>
      </c>
      <c r="V14" s="44">
        <v>80</v>
      </c>
      <c r="W14" s="1">
        <v>78</v>
      </c>
      <c r="X14" s="44">
        <v>80</v>
      </c>
      <c r="Y14" s="1"/>
      <c r="Z14" s="45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50"/>
      <c r="FI14" s="48"/>
      <c r="FJ14" s="46"/>
      <c r="FK14" s="46"/>
    </row>
    <row r="15" spans="1:167">
      <c r="A15" s="19">
        <v>5</v>
      </c>
      <c r="B15" s="19">
        <v>140157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menjelaskan thermodinamika , gelombang mekanik, gelombang bunyi,gelombang cahaya,optik dan pemanasan global</v>
      </c>
      <c r="K15" s="28">
        <f t="shared" si="5"/>
        <v>82.4</v>
      </c>
      <c r="L15" s="28" t="str">
        <f t="shared" si="6"/>
        <v>B</v>
      </c>
      <c r="M15" s="28">
        <f t="shared" si="7"/>
        <v>82.4</v>
      </c>
      <c r="N15" s="28" t="str">
        <f t="shared" si="8"/>
        <v>B</v>
      </c>
      <c r="O15" s="36">
        <v>1</v>
      </c>
      <c r="P15" s="28" t="str">
        <f t="shared" si="9"/>
        <v>Sangat terampil melakukan percobaan optik dan membuat karya konsep pemanasan global</v>
      </c>
      <c r="Q15" s="39"/>
      <c r="R15" s="39" t="s">
        <v>8</v>
      </c>
      <c r="S15" s="18"/>
      <c r="T15" s="43">
        <v>80</v>
      </c>
      <c r="U15" s="1">
        <v>84</v>
      </c>
      <c r="V15" s="44">
        <f t="shared" ref="V15:V40" si="10">T15+5</f>
        <v>85</v>
      </c>
      <c r="W15" s="1">
        <v>86</v>
      </c>
      <c r="X15" s="44">
        <v>85</v>
      </c>
      <c r="Y15" s="1"/>
      <c r="Z15" s="45"/>
      <c r="AA15" s="1"/>
      <c r="AB15" s="1"/>
      <c r="AC15" s="1"/>
      <c r="AD15" s="1"/>
      <c r="AE15" s="18"/>
      <c r="AF15" s="1">
        <v>82</v>
      </c>
      <c r="AG15" s="1">
        <v>84</v>
      </c>
      <c r="AH15" s="1">
        <v>81</v>
      </c>
      <c r="AI15" s="1">
        <v>84</v>
      </c>
      <c r="AJ15" s="1">
        <v>81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8" t="s">
        <v>225</v>
      </c>
      <c r="FI15" s="48" t="s">
        <v>227</v>
      </c>
      <c r="FJ15" s="46">
        <v>58422</v>
      </c>
      <c r="FK15" s="46">
        <v>58432</v>
      </c>
    </row>
    <row r="16" spans="1:167">
      <c r="A16" s="19">
        <v>6</v>
      </c>
      <c r="B16" s="19">
        <v>140172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Memiliki kemampuan menjelaskan thermodinamika , gelombang mekanik, gelombang bunyi,gelombang cahaya,optik dan pemanasan global</v>
      </c>
      <c r="K16" s="28">
        <f t="shared" si="5"/>
        <v>80.8</v>
      </c>
      <c r="L16" s="28" t="str">
        <f t="shared" si="6"/>
        <v>B</v>
      </c>
      <c r="M16" s="28">
        <f t="shared" si="7"/>
        <v>80.8</v>
      </c>
      <c r="N16" s="28" t="str">
        <f t="shared" si="8"/>
        <v>B</v>
      </c>
      <c r="O16" s="36">
        <v>2</v>
      </c>
      <c r="P16" s="28" t="str">
        <f t="shared" si="9"/>
        <v xml:space="preserve">Sangat terampil melakukan percobaan optik </v>
      </c>
      <c r="Q16" s="39"/>
      <c r="R16" s="39" t="s">
        <v>8</v>
      </c>
      <c r="S16" s="18"/>
      <c r="T16" s="43">
        <v>80</v>
      </c>
      <c r="U16" s="1">
        <v>82</v>
      </c>
      <c r="V16" s="44">
        <v>80</v>
      </c>
      <c r="W16" s="1">
        <v>82</v>
      </c>
      <c r="X16" s="44">
        <v>90</v>
      </c>
      <c r="Y16" s="1"/>
      <c r="Z16" s="45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82</v>
      </c>
      <c r="AI16" s="1">
        <v>80</v>
      </c>
      <c r="AJ16" s="1">
        <v>82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48"/>
      <c r="FI16" s="48"/>
      <c r="FJ16" s="46"/>
      <c r="FK16" s="46"/>
    </row>
    <row r="17" spans="1:167">
      <c r="A17" s="19">
        <v>7</v>
      </c>
      <c r="B17" s="19">
        <v>140187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menjelaskan thermodinamika , gelombang mekanik, gelombang bunyi,gelombang cahaya,optik dan pemanasan global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1</v>
      </c>
      <c r="P17" s="28" t="str">
        <f t="shared" si="9"/>
        <v>Sangat terampil melakukan percobaan optik dan membuat karya konsep pemanasan global</v>
      </c>
      <c r="Q17" s="39"/>
      <c r="R17" s="39" t="s">
        <v>8</v>
      </c>
      <c r="S17" s="18"/>
      <c r="T17" s="43">
        <v>88</v>
      </c>
      <c r="U17" s="1">
        <v>90</v>
      </c>
      <c r="V17" s="44">
        <v>90</v>
      </c>
      <c r="W17" s="1">
        <v>88</v>
      </c>
      <c r="X17" s="44">
        <v>94</v>
      </c>
      <c r="Y17" s="1"/>
      <c r="Z17" s="45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80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/>
      <c r="FI17" s="48"/>
      <c r="FJ17" s="46">
        <v>58423</v>
      </c>
      <c r="FK17" s="46">
        <v>58433</v>
      </c>
    </row>
    <row r="18" spans="1:167">
      <c r="A18" s="19">
        <v>8</v>
      </c>
      <c r="B18" s="19">
        <v>140202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menjelaskan thermodinamika , gelombang mekanik, gelombang bunyi,gelombang cahaya,optik dan pemanasan global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1</v>
      </c>
      <c r="P18" s="28" t="str">
        <f t="shared" si="9"/>
        <v>Sangat terampil melakukan percobaan optik dan membuat karya konsep pemanasan global</v>
      </c>
      <c r="Q18" s="39"/>
      <c r="R18" s="39" t="s">
        <v>8</v>
      </c>
      <c r="S18" s="18"/>
      <c r="T18" s="43">
        <v>86</v>
      </c>
      <c r="U18" s="1">
        <v>84</v>
      </c>
      <c r="V18" s="44">
        <v>86</v>
      </c>
      <c r="W18" s="1">
        <v>88</v>
      </c>
      <c r="X18" s="44">
        <v>90</v>
      </c>
      <c r="Y18" s="1"/>
      <c r="Z18" s="45"/>
      <c r="AA18" s="1"/>
      <c r="AB18" s="1"/>
      <c r="AC18" s="1"/>
      <c r="AD18" s="1"/>
      <c r="AE18" s="18"/>
      <c r="AF18" s="1">
        <v>82</v>
      </c>
      <c r="AG18" s="1">
        <v>82</v>
      </c>
      <c r="AH18" s="1">
        <v>88</v>
      </c>
      <c r="AI18" s="1">
        <v>82</v>
      </c>
      <c r="AJ18" s="1">
        <v>86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>
      <c r="A19" s="19">
        <v>9</v>
      </c>
      <c r="B19" s="19">
        <v>140217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menjelaskan thermodinamika , gelombang mekanik, gelombang bunyi,gelombang cahaya,optik dan pemanasan global</v>
      </c>
      <c r="K19" s="28">
        <f t="shared" si="5"/>
        <v>83.8</v>
      </c>
      <c r="L19" s="28" t="str">
        <f t="shared" si="6"/>
        <v>B</v>
      </c>
      <c r="M19" s="28">
        <f t="shared" si="7"/>
        <v>83.8</v>
      </c>
      <c r="N19" s="28" t="str">
        <f t="shared" si="8"/>
        <v>B</v>
      </c>
      <c r="O19" s="36">
        <v>1</v>
      </c>
      <c r="P19" s="28" t="str">
        <f t="shared" si="9"/>
        <v>Sangat terampil melakukan percobaan optik dan membuat karya konsep pemanasan global</v>
      </c>
      <c r="Q19" s="39"/>
      <c r="R19" s="39" t="s">
        <v>8</v>
      </c>
      <c r="S19" s="18"/>
      <c r="T19" s="43">
        <v>86</v>
      </c>
      <c r="U19" s="1">
        <v>84</v>
      </c>
      <c r="V19" s="44">
        <v>88</v>
      </c>
      <c r="W19" s="1">
        <v>88</v>
      </c>
      <c r="X19" s="44">
        <v>90</v>
      </c>
      <c r="Y19" s="1"/>
      <c r="Z19" s="45"/>
      <c r="AA19" s="1"/>
      <c r="AB19" s="1"/>
      <c r="AC19" s="1"/>
      <c r="AD19" s="1"/>
      <c r="AE19" s="18"/>
      <c r="AF19" s="1">
        <v>80</v>
      </c>
      <c r="AG19" s="1">
        <v>88</v>
      </c>
      <c r="AH19" s="1">
        <v>86</v>
      </c>
      <c r="AI19" s="1">
        <v>80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58424</v>
      </c>
      <c r="FK19" s="46">
        <v>58434</v>
      </c>
    </row>
    <row r="20" spans="1:167">
      <c r="A20" s="19">
        <v>10</v>
      </c>
      <c r="B20" s="19">
        <v>140232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 xml:space="preserve">Memiliki kemampuan menjelaskan thermodinamika , gelombang mekanik, gelombang bunyi,gelombang cahaya,optik 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 xml:space="preserve">Sangat terampil melakukan percobaan optik </v>
      </c>
      <c r="Q20" s="39"/>
      <c r="R20" s="39" t="s">
        <v>9</v>
      </c>
      <c r="S20" s="18"/>
      <c r="T20" s="43">
        <v>80</v>
      </c>
      <c r="U20" s="1">
        <v>78</v>
      </c>
      <c r="V20" s="44">
        <v>80</v>
      </c>
      <c r="W20" s="1">
        <v>78</v>
      </c>
      <c r="X20" s="44">
        <v>85</v>
      </c>
      <c r="Y20" s="1"/>
      <c r="Z20" s="45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>
      <c r="A21" s="19">
        <v>11</v>
      </c>
      <c r="B21" s="19">
        <v>140247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menjelaskan thermodinamika , gelombang mekanik, gelombang bunyi,gelombang cahaya,optik dan pemanasan global</v>
      </c>
      <c r="K21" s="28">
        <f t="shared" si="5"/>
        <v>81.599999999999994</v>
      </c>
      <c r="L21" s="28" t="str">
        <f t="shared" si="6"/>
        <v>B</v>
      </c>
      <c r="M21" s="28">
        <f t="shared" si="7"/>
        <v>81.599999999999994</v>
      </c>
      <c r="N21" s="28" t="str">
        <f t="shared" si="8"/>
        <v>B</v>
      </c>
      <c r="O21" s="36">
        <v>1</v>
      </c>
      <c r="P21" s="28" t="str">
        <f t="shared" si="9"/>
        <v>Sangat terampil melakukan percobaan optik dan membuat karya konsep pemanasan global</v>
      </c>
      <c r="Q21" s="39"/>
      <c r="R21" s="39" t="s">
        <v>8</v>
      </c>
      <c r="S21" s="18"/>
      <c r="T21" s="43">
        <v>78</v>
      </c>
      <c r="U21" s="1">
        <v>85</v>
      </c>
      <c r="V21" s="44">
        <f t="shared" si="10"/>
        <v>83</v>
      </c>
      <c r="W21" s="1">
        <v>85</v>
      </c>
      <c r="X21" s="44">
        <v>90</v>
      </c>
      <c r="Y21" s="1"/>
      <c r="Z21" s="45"/>
      <c r="AA21" s="1"/>
      <c r="AB21" s="1"/>
      <c r="AC21" s="1"/>
      <c r="AD21" s="1"/>
      <c r="AE21" s="18"/>
      <c r="AF21" s="1">
        <v>84</v>
      </c>
      <c r="AG21" s="1">
        <v>82</v>
      </c>
      <c r="AH21" s="1">
        <v>80</v>
      </c>
      <c r="AI21" s="1">
        <v>82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58425</v>
      </c>
      <c r="FK21" s="46">
        <v>58435</v>
      </c>
    </row>
    <row r="22" spans="1:167">
      <c r="A22" s="19">
        <v>12</v>
      </c>
      <c r="B22" s="19">
        <v>140262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 xml:space="preserve">Memiliki kemampuan menjelaskan thermodinamika , gelombang mekanik, gelombang bunyi,gelombang cahaya,optik 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 xml:space="preserve">Sangat terampil melakukan percobaan optik </v>
      </c>
      <c r="Q22" s="39"/>
      <c r="R22" s="39" t="s">
        <v>9</v>
      </c>
      <c r="S22" s="18"/>
      <c r="T22" s="43">
        <v>78</v>
      </c>
      <c r="U22" s="1">
        <v>80</v>
      </c>
      <c r="V22" s="44">
        <v>80</v>
      </c>
      <c r="W22" s="1">
        <v>80</v>
      </c>
      <c r="X22" s="44">
        <v>80</v>
      </c>
      <c r="Y22" s="1"/>
      <c r="Z22" s="45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>
      <c r="A23" s="19">
        <v>13</v>
      </c>
      <c r="B23" s="19">
        <v>140277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menjelaskan thermodinamika , gelombang mekanik, gelombang bunyi,gelombang cahaya,optik dan pemanasan global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1</v>
      </c>
      <c r="P23" s="28" t="str">
        <f t="shared" si="9"/>
        <v>Sangat terampil melakukan percobaan optik dan membuat karya konsep pemanasan global</v>
      </c>
      <c r="Q23" s="39"/>
      <c r="R23" s="39" t="s">
        <v>8</v>
      </c>
      <c r="S23" s="18"/>
      <c r="T23" s="43">
        <v>86</v>
      </c>
      <c r="U23" s="1">
        <v>84</v>
      </c>
      <c r="V23" s="44">
        <f t="shared" si="10"/>
        <v>91</v>
      </c>
      <c r="W23" s="1">
        <v>86</v>
      </c>
      <c r="X23" s="44">
        <v>88</v>
      </c>
      <c r="Y23" s="1"/>
      <c r="Z23" s="45"/>
      <c r="AA23" s="1"/>
      <c r="AB23" s="1"/>
      <c r="AC23" s="1"/>
      <c r="AD23" s="1"/>
      <c r="AE23" s="18"/>
      <c r="AF23" s="1">
        <v>86</v>
      </c>
      <c r="AG23" s="1">
        <v>83</v>
      </c>
      <c r="AH23" s="1">
        <v>88</v>
      </c>
      <c r="AI23" s="1">
        <v>83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58426</v>
      </c>
      <c r="FK23" s="46">
        <v>58436</v>
      </c>
    </row>
    <row r="24" spans="1:167">
      <c r="A24" s="19">
        <v>14</v>
      </c>
      <c r="B24" s="19">
        <v>140292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menjelaskan thermodinamika , gelombang mekanik, gelombang bunyi,gelombang cahaya,optik dan pemanasan global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1</v>
      </c>
      <c r="P24" s="28" t="str">
        <f t="shared" si="9"/>
        <v>Sangat terampil melakukan percobaan optik dan membuat karya konsep pemanasan global</v>
      </c>
      <c r="Q24" s="39"/>
      <c r="R24" s="39" t="s">
        <v>8</v>
      </c>
      <c r="S24" s="18"/>
      <c r="T24" s="43">
        <v>88</v>
      </c>
      <c r="U24" s="1">
        <v>88</v>
      </c>
      <c r="V24" s="44">
        <f t="shared" si="10"/>
        <v>93</v>
      </c>
      <c r="W24" s="1">
        <v>88</v>
      </c>
      <c r="X24" s="44">
        <v>90</v>
      </c>
      <c r="Y24" s="1"/>
      <c r="Z24" s="45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>
      <c r="A25" s="19">
        <v>15</v>
      </c>
      <c r="B25" s="19">
        <v>140307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menjelaskan thermodinamika , gelombang mekanik, gelombang bunyi,gelombang cahaya,optik dan pemanasan global</v>
      </c>
      <c r="K25" s="28">
        <f t="shared" si="5"/>
        <v>84.8</v>
      </c>
      <c r="L25" s="28" t="str">
        <f t="shared" si="6"/>
        <v>A</v>
      </c>
      <c r="M25" s="28">
        <f t="shared" si="7"/>
        <v>84.8</v>
      </c>
      <c r="N25" s="28" t="str">
        <f t="shared" si="8"/>
        <v>A</v>
      </c>
      <c r="O25" s="36">
        <v>1</v>
      </c>
      <c r="P25" s="28" t="str">
        <f t="shared" si="9"/>
        <v>Sangat terampil melakukan percobaan optik dan membuat karya konsep pemanasan global</v>
      </c>
      <c r="Q25" s="39"/>
      <c r="R25" s="39" t="s">
        <v>8</v>
      </c>
      <c r="S25" s="18"/>
      <c r="T25" s="43">
        <v>88</v>
      </c>
      <c r="U25" s="1">
        <v>86</v>
      </c>
      <c r="V25" s="44">
        <v>88</v>
      </c>
      <c r="W25" s="1">
        <v>87</v>
      </c>
      <c r="X25" s="44">
        <v>90</v>
      </c>
      <c r="Y25" s="1"/>
      <c r="Z25" s="45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88</v>
      </c>
      <c r="AI25" s="1">
        <v>80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7">
        <v>7</v>
      </c>
      <c r="FH25" s="48"/>
      <c r="FI25" s="48"/>
      <c r="FJ25" s="46">
        <v>58427</v>
      </c>
      <c r="FK25" s="46">
        <v>58437</v>
      </c>
    </row>
    <row r="26" spans="1:167">
      <c r="A26" s="19">
        <v>16</v>
      </c>
      <c r="B26" s="19">
        <v>140322</v>
      </c>
      <c r="C26" s="19" t="s">
        <v>81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menjelaskan thermodinamika , gelombang mekanik, gelombang bunyi,gelombang cahaya,optik dan pemanasan global</v>
      </c>
      <c r="K26" s="28">
        <f t="shared" si="5"/>
        <v>87.2</v>
      </c>
      <c r="L26" s="28" t="str">
        <f t="shared" si="6"/>
        <v>A</v>
      </c>
      <c r="M26" s="28">
        <f t="shared" si="7"/>
        <v>87.2</v>
      </c>
      <c r="N26" s="28" t="str">
        <f t="shared" si="8"/>
        <v>A</v>
      </c>
      <c r="O26" s="36">
        <v>1</v>
      </c>
      <c r="P26" s="28" t="str">
        <f t="shared" si="9"/>
        <v>Sangat terampil melakukan percobaan optik dan membuat karya konsep pemanasan global</v>
      </c>
      <c r="Q26" s="39"/>
      <c r="R26" s="39" t="s">
        <v>8</v>
      </c>
      <c r="S26" s="18"/>
      <c r="T26" s="43">
        <v>89</v>
      </c>
      <c r="U26" s="1">
        <v>94</v>
      </c>
      <c r="V26" s="44">
        <v>90</v>
      </c>
      <c r="W26" s="1">
        <v>89</v>
      </c>
      <c r="X26" s="44">
        <v>100</v>
      </c>
      <c r="Y26" s="1"/>
      <c r="Z26" s="45"/>
      <c r="AA26" s="1"/>
      <c r="AB26" s="1"/>
      <c r="AC26" s="1"/>
      <c r="AD26" s="1"/>
      <c r="AE26" s="18"/>
      <c r="AF26" s="1">
        <v>87</v>
      </c>
      <c r="AG26" s="1">
        <v>88</v>
      </c>
      <c r="AH26" s="1">
        <v>82</v>
      </c>
      <c r="AI26" s="1">
        <v>90</v>
      </c>
      <c r="AJ26" s="1">
        <v>89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>
      <c r="A27" s="19">
        <v>17</v>
      </c>
      <c r="B27" s="19">
        <v>140337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 xml:space="preserve">Memiliki kemampuan menjelaskan thermodinamika , gelombang mekanik, gelombang bunyi,gelombang cahaya,optik 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 xml:space="preserve">Sangat terampil melakukan percobaan optik </v>
      </c>
      <c r="Q27" s="39"/>
      <c r="R27" s="39" t="s">
        <v>9</v>
      </c>
      <c r="S27" s="18"/>
      <c r="T27" s="43">
        <v>80</v>
      </c>
      <c r="U27" s="1">
        <v>78</v>
      </c>
      <c r="V27" s="44">
        <v>85</v>
      </c>
      <c r="W27" s="1">
        <v>78</v>
      </c>
      <c r="X27" s="44">
        <v>80</v>
      </c>
      <c r="Y27" s="1"/>
      <c r="Z27" s="45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58428</v>
      </c>
      <c r="FK27" s="46">
        <v>58438</v>
      </c>
    </row>
    <row r="28" spans="1:167">
      <c r="A28" s="19">
        <v>18</v>
      </c>
      <c r="B28" s="19">
        <v>140352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menjelaskan thermodinamika , gelombang mekanik, gelombang bunyi,gelombang cahaya,optik dan pemanasan global</v>
      </c>
      <c r="K28" s="28">
        <f t="shared" si="5"/>
        <v>81.599999999999994</v>
      </c>
      <c r="L28" s="28" t="str">
        <f t="shared" si="6"/>
        <v>B</v>
      </c>
      <c r="M28" s="28">
        <f t="shared" si="7"/>
        <v>81.599999999999994</v>
      </c>
      <c r="N28" s="28" t="str">
        <f t="shared" si="8"/>
        <v>B</v>
      </c>
      <c r="O28" s="36">
        <v>1</v>
      </c>
      <c r="P28" s="28" t="str">
        <f t="shared" si="9"/>
        <v>Sangat terampil melakukan percobaan optik dan membuat karya konsep pemanasan global</v>
      </c>
      <c r="Q28" s="39"/>
      <c r="R28" s="39" t="s">
        <v>8</v>
      </c>
      <c r="S28" s="18"/>
      <c r="T28" s="43">
        <v>85</v>
      </c>
      <c r="U28" s="1">
        <v>80</v>
      </c>
      <c r="V28" s="44">
        <v>86</v>
      </c>
      <c r="W28" s="1">
        <v>88</v>
      </c>
      <c r="X28" s="44">
        <v>86</v>
      </c>
      <c r="Y28" s="1"/>
      <c r="Z28" s="45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82</v>
      </c>
      <c r="AI28" s="1">
        <v>80</v>
      </c>
      <c r="AJ28" s="1">
        <v>82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>
      <c r="A29" s="19">
        <v>19</v>
      </c>
      <c r="B29" s="19">
        <v>140367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menjelaskan thermodinamika , gelombang mekanik, gelombang bunyi,gelombang cahaya,optik dan pemanasan global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1</v>
      </c>
      <c r="P29" s="28" t="str">
        <f t="shared" si="9"/>
        <v>Sangat terampil melakukan percobaan optik dan membuat karya konsep pemanasan global</v>
      </c>
      <c r="Q29" s="39"/>
      <c r="R29" s="39" t="s">
        <v>8</v>
      </c>
      <c r="S29" s="18"/>
      <c r="T29" s="43">
        <v>85</v>
      </c>
      <c r="U29" s="1">
        <v>84</v>
      </c>
      <c r="V29" s="44">
        <v>85</v>
      </c>
      <c r="W29" s="1">
        <v>80</v>
      </c>
      <c r="X29" s="44">
        <v>90</v>
      </c>
      <c r="Y29" s="1"/>
      <c r="Z29" s="45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>
        <v>85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58429</v>
      </c>
      <c r="FK29" s="46">
        <v>58439</v>
      </c>
    </row>
    <row r="30" spans="1:167">
      <c r="A30" s="19">
        <v>20</v>
      </c>
      <c r="B30" s="19">
        <v>140382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menjelaskan thermodinamika , gelombang mekanik, gelombang bunyi,gelombang cahaya,optik dan pemanasan global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1</v>
      </c>
      <c r="P30" s="28" t="str">
        <f t="shared" si="9"/>
        <v>Sangat terampil melakukan percobaan optik dan membuat karya konsep pemanasan global</v>
      </c>
      <c r="Q30" s="39"/>
      <c r="R30" s="39" t="s">
        <v>8</v>
      </c>
      <c r="S30" s="18"/>
      <c r="T30" s="43">
        <v>80</v>
      </c>
      <c r="U30" s="1">
        <v>85</v>
      </c>
      <c r="V30" s="44">
        <v>80</v>
      </c>
      <c r="W30" s="1">
        <v>80</v>
      </c>
      <c r="X30" s="44">
        <v>90</v>
      </c>
      <c r="Y30" s="1"/>
      <c r="Z30" s="45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>
        <v>80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>
      <c r="A31" s="19">
        <v>21</v>
      </c>
      <c r="B31" s="19">
        <v>140397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menjelaskan thermodinamika , gelombang mekanik, gelombang bunyi,gelombang cahaya,optik dan pemanasan global</v>
      </c>
      <c r="K31" s="28">
        <f t="shared" si="5"/>
        <v>83.2</v>
      </c>
      <c r="L31" s="28" t="str">
        <f t="shared" si="6"/>
        <v>B</v>
      </c>
      <c r="M31" s="28">
        <f t="shared" si="7"/>
        <v>83.2</v>
      </c>
      <c r="N31" s="28" t="str">
        <f t="shared" si="8"/>
        <v>B</v>
      </c>
      <c r="O31" s="36">
        <v>1</v>
      </c>
      <c r="P31" s="28" t="str">
        <f t="shared" si="9"/>
        <v>Sangat terampil melakukan percobaan optik dan membuat karya konsep pemanasan global</v>
      </c>
      <c r="Q31" s="39"/>
      <c r="R31" s="39" t="s">
        <v>8</v>
      </c>
      <c r="S31" s="18"/>
      <c r="T31" s="43">
        <v>85</v>
      </c>
      <c r="U31" s="1">
        <v>86</v>
      </c>
      <c r="V31" s="44">
        <v>85</v>
      </c>
      <c r="W31" s="1">
        <v>80</v>
      </c>
      <c r="X31" s="44">
        <v>86</v>
      </c>
      <c r="Y31" s="1"/>
      <c r="Z31" s="45"/>
      <c r="AA31" s="1"/>
      <c r="AB31" s="1"/>
      <c r="AC31" s="1"/>
      <c r="AD31" s="1"/>
      <c r="AE31" s="18"/>
      <c r="AF31" s="1">
        <v>86</v>
      </c>
      <c r="AG31" s="1">
        <v>85</v>
      </c>
      <c r="AH31" s="1">
        <v>80</v>
      </c>
      <c r="AI31" s="1">
        <v>85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58430</v>
      </c>
      <c r="FK31" s="46">
        <v>58440</v>
      </c>
    </row>
    <row r="32" spans="1:167">
      <c r="A32" s="19">
        <v>22</v>
      </c>
      <c r="B32" s="19">
        <v>140442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menjelaskan thermodinamika , gelombang mekanik, gelombang bunyi,gelombang cahaya,optik dan pemanasan global</v>
      </c>
      <c r="K32" s="28">
        <f t="shared" si="5"/>
        <v>82.4</v>
      </c>
      <c r="L32" s="28" t="str">
        <f t="shared" si="6"/>
        <v>B</v>
      </c>
      <c r="M32" s="28">
        <f t="shared" si="7"/>
        <v>82.4</v>
      </c>
      <c r="N32" s="28" t="str">
        <f t="shared" si="8"/>
        <v>B</v>
      </c>
      <c r="O32" s="36">
        <v>1</v>
      </c>
      <c r="P32" s="28" t="str">
        <f t="shared" si="9"/>
        <v>Sangat terampil melakukan percobaan optik dan membuat karya konsep pemanasan global</v>
      </c>
      <c r="Q32" s="39"/>
      <c r="R32" s="39" t="s">
        <v>8</v>
      </c>
      <c r="S32" s="18"/>
      <c r="T32" s="43">
        <v>86</v>
      </c>
      <c r="U32" s="1">
        <v>86</v>
      </c>
      <c r="V32" s="44">
        <v>85</v>
      </c>
      <c r="W32" s="1">
        <v>82</v>
      </c>
      <c r="X32" s="44">
        <v>80</v>
      </c>
      <c r="Y32" s="1"/>
      <c r="Z32" s="45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86</v>
      </c>
      <c r="AI32" s="1">
        <v>80</v>
      </c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>
      <c r="A33" s="19">
        <v>23</v>
      </c>
      <c r="B33" s="19">
        <v>140457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menjelaskan thermodinamika , gelombang mekanik, gelombang bunyi,gelombang cahaya,optik dan pemanasan global</v>
      </c>
      <c r="K33" s="28">
        <f t="shared" si="5"/>
        <v>83.2</v>
      </c>
      <c r="L33" s="28" t="str">
        <f t="shared" si="6"/>
        <v>B</v>
      </c>
      <c r="M33" s="28">
        <f t="shared" si="7"/>
        <v>83.2</v>
      </c>
      <c r="N33" s="28" t="str">
        <f t="shared" si="8"/>
        <v>B</v>
      </c>
      <c r="O33" s="36">
        <v>1</v>
      </c>
      <c r="P33" s="28" t="str">
        <f t="shared" si="9"/>
        <v>Sangat terampil melakukan percobaan optik dan membuat karya konsep pemanasan global</v>
      </c>
      <c r="Q33" s="39"/>
      <c r="R33" s="39" t="s">
        <v>8</v>
      </c>
      <c r="S33" s="18"/>
      <c r="T33" s="43">
        <v>80</v>
      </c>
      <c r="U33" s="1">
        <v>84</v>
      </c>
      <c r="V33" s="44">
        <v>80</v>
      </c>
      <c r="W33" s="1">
        <v>85</v>
      </c>
      <c r="X33" s="44">
        <v>90</v>
      </c>
      <c r="Y33" s="1"/>
      <c r="Z33" s="45"/>
      <c r="AA33" s="1"/>
      <c r="AB33" s="1"/>
      <c r="AC33" s="1"/>
      <c r="AD33" s="1"/>
      <c r="AE33" s="18"/>
      <c r="AF33" s="1">
        <v>86</v>
      </c>
      <c r="AG33" s="1">
        <v>85</v>
      </c>
      <c r="AH33" s="1">
        <v>80</v>
      </c>
      <c r="AI33" s="1">
        <v>85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140472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menjelaskan thermodinamika , gelombang mekanik, gelombang bunyi,gelombang cahaya,optik dan pemanasan global</v>
      </c>
      <c r="K34" s="28">
        <f t="shared" si="5"/>
        <v>85.8</v>
      </c>
      <c r="L34" s="28" t="str">
        <f t="shared" si="6"/>
        <v>A</v>
      </c>
      <c r="M34" s="28">
        <f t="shared" si="7"/>
        <v>85.8</v>
      </c>
      <c r="N34" s="28" t="str">
        <f t="shared" si="8"/>
        <v>A</v>
      </c>
      <c r="O34" s="36">
        <v>1</v>
      </c>
      <c r="P34" s="28" t="str">
        <f t="shared" si="9"/>
        <v>Sangat terampil melakukan percobaan optik dan membuat karya konsep pemanasan global</v>
      </c>
      <c r="Q34" s="39"/>
      <c r="R34" s="39" t="s">
        <v>8</v>
      </c>
      <c r="S34" s="18"/>
      <c r="T34" s="43">
        <v>90</v>
      </c>
      <c r="U34" s="1">
        <v>94</v>
      </c>
      <c r="V34" s="44">
        <v>90</v>
      </c>
      <c r="W34" s="1">
        <v>90</v>
      </c>
      <c r="X34" s="44">
        <v>90</v>
      </c>
      <c r="Y34" s="1"/>
      <c r="Z34" s="45"/>
      <c r="AA34" s="1"/>
      <c r="AB34" s="1"/>
      <c r="AC34" s="1"/>
      <c r="AD34" s="1"/>
      <c r="AE34" s="18"/>
      <c r="AF34" s="1">
        <v>86</v>
      </c>
      <c r="AG34" s="1">
        <v>87</v>
      </c>
      <c r="AH34" s="1">
        <v>86</v>
      </c>
      <c r="AI34" s="1">
        <v>80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140487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menjelaskan thermodinamika , gelombang mekanik, gelombang bunyi,gelombang cahaya,optik dan pemanasan global</v>
      </c>
      <c r="K35" s="28">
        <f t="shared" si="5"/>
        <v>81.599999999999994</v>
      </c>
      <c r="L35" s="28" t="str">
        <f t="shared" si="6"/>
        <v>B</v>
      </c>
      <c r="M35" s="28">
        <f t="shared" si="7"/>
        <v>81.599999999999994</v>
      </c>
      <c r="N35" s="28" t="str">
        <f t="shared" si="8"/>
        <v>B</v>
      </c>
      <c r="O35" s="36">
        <v>1</v>
      </c>
      <c r="P35" s="28" t="str">
        <f t="shared" si="9"/>
        <v>Sangat terampil melakukan percobaan optik dan membuat karya konsep pemanasan global</v>
      </c>
      <c r="Q35" s="39"/>
      <c r="R35" s="39" t="s">
        <v>8</v>
      </c>
      <c r="S35" s="18"/>
      <c r="T35" s="43">
        <v>80</v>
      </c>
      <c r="U35" s="1">
        <v>84</v>
      </c>
      <c r="V35" s="44">
        <v>85</v>
      </c>
      <c r="W35" s="1">
        <v>83</v>
      </c>
      <c r="X35" s="44">
        <v>88</v>
      </c>
      <c r="Y35" s="1"/>
      <c r="Z35" s="45"/>
      <c r="AA35" s="1"/>
      <c r="AB35" s="1"/>
      <c r="AC35" s="1"/>
      <c r="AD35" s="1"/>
      <c r="AE35" s="18"/>
      <c r="AF35" s="1">
        <v>84</v>
      </c>
      <c r="AG35" s="1">
        <v>82</v>
      </c>
      <c r="AH35" s="1">
        <v>80</v>
      </c>
      <c r="AI35" s="1">
        <v>82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140502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Memiliki kemampuan menjelaskan thermodinamika , gelombang mekanik, gelombang bunyi,gelombang cahaya,optik dan pemanasan global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 xml:space="preserve">Sangat terampil melakukan percobaan optik </v>
      </c>
      <c r="Q36" s="39"/>
      <c r="R36" s="39" t="s">
        <v>9</v>
      </c>
      <c r="S36" s="18"/>
      <c r="T36" s="43">
        <v>80</v>
      </c>
      <c r="U36" s="1">
        <v>80</v>
      </c>
      <c r="V36" s="44">
        <v>80</v>
      </c>
      <c r="W36" s="1">
        <v>78</v>
      </c>
      <c r="X36" s="44">
        <v>90</v>
      </c>
      <c r="Y36" s="1"/>
      <c r="Z36" s="45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140517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menjelaskan thermodinamika , gelombang mekanik, gelombang bunyi,gelombang cahaya,optik dan pemanasan global</v>
      </c>
      <c r="K37" s="28">
        <f t="shared" si="5"/>
        <v>81.599999999999994</v>
      </c>
      <c r="L37" s="28" t="str">
        <f t="shared" si="6"/>
        <v>B</v>
      </c>
      <c r="M37" s="28">
        <f t="shared" si="7"/>
        <v>81.599999999999994</v>
      </c>
      <c r="N37" s="28" t="str">
        <f t="shared" si="8"/>
        <v>B</v>
      </c>
      <c r="O37" s="36">
        <v>1</v>
      </c>
      <c r="P37" s="28" t="str">
        <f t="shared" si="9"/>
        <v>Sangat terampil melakukan percobaan optik dan membuat karya konsep pemanasan global</v>
      </c>
      <c r="Q37" s="39"/>
      <c r="R37" s="39" t="s">
        <v>8</v>
      </c>
      <c r="S37" s="18"/>
      <c r="T37" s="43">
        <v>84</v>
      </c>
      <c r="U37" s="1">
        <v>82</v>
      </c>
      <c r="V37" s="44">
        <f t="shared" si="10"/>
        <v>89</v>
      </c>
      <c r="W37" s="1">
        <v>78</v>
      </c>
      <c r="X37" s="44">
        <v>80</v>
      </c>
      <c r="Y37" s="1"/>
      <c r="Z37" s="45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82</v>
      </c>
      <c r="AI37" s="1">
        <v>80</v>
      </c>
      <c r="AJ37" s="1">
        <v>82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140532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menjelaskan thermodinamika , gelombang mekanik, gelombang bunyi,gelombang cahaya,optik dan pemanasan global</v>
      </c>
      <c r="K38" s="28">
        <f t="shared" si="5"/>
        <v>83.8</v>
      </c>
      <c r="L38" s="28" t="str">
        <f t="shared" si="6"/>
        <v>B</v>
      </c>
      <c r="M38" s="28">
        <f t="shared" si="7"/>
        <v>83.8</v>
      </c>
      <c r="N38" s="28" t="str">
        <f t="shared" si="8"/>
        <v>B</v>
      </c>
      <c r="O38" s="36">
        <v>1</v>
      </c>
      <c r="P38" s="28" t="str">
        <f t="shared" si="9"/>
        <v>Sangat terampil melakukan percobaan optik dan membuat karya konsep pemanasan global</v>
      </c>
      <c r="Q38" s="39"/>
      <c r="R38" s="39" t="s">
        <v>8</v>
      </c>
      <c r="S38" s="18"/>
      <c r="T38" s="43">
        <v>85</v>
      </c>
      <c r="U38" s="1">
        <v>80</v>
      </c>
      <c r="V38" s="44">
        <v>86</v>
      </c>
      <c r="W38" s="1">
        <v>85</v>
      </c>
      <c r="X38" s="44">
        <v>90</v>
      </c>
      <c r="Y38" s="1"/>
      <c r="Z38" s="45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86</v>
      </c>
      <c r="AI38" s="1">
        <v>80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140547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menjelaskan thermodinamika , gelombang mekanik, gelombang bunyi,gelombang cahaya,optik dan pemanasan global</v>
      </c>
      <c r="K39" s="28">
        <f t="shared" si="5"/>
        <v>82.8</v>
      </c>
      <c r="L39" s="28" t="str">
        <f t="shared" si="6"/>
        <v>B</v>
      </c>
      <c r="M39" s="28">
        <f t="shared" si="7"/>
        <v>82.8</v>
      </c>
      <c r="N39" s="28" t="str">
        <f t="shared" si="8"/>
        <v>B</v>
      </c>
      <c r="O39" s="36">
        <v>1</v>
      </c>
      <c r="P39" s="28" t="str">
        <f t="shared" si="9"/>
        <v>Sangat terampil melakukan percobaan optik dan membuat karya konsep pemanasan global</v>
      </c>
      <c r="Q39" s="39"/>
      <c r="R39" s="39" t="s">
        <v>8</v>
      </c>
      <c r="S39" s="18"/>
      <c r="T39" s="43">
        <v>90</v>
      </c>
      <c r="U39" s="1">
        <v>88</v>
      </c>
      <c r="V39" s="44">
        <v>85</v>
      </c>
      <c r="W39" s="1">
        <v>86</v>
      </c>
      <c r="X39" s="44">
        <v>90</v>
      </c>
      <c r="Y39" s="1"/>
      <c r="Z39" s="45"/>
      <c r="AA39" s="1"/>
      <c r="AB39" s="1"/>
      <c r="AC39" s="1"/>
      <c r="AD39" s="1"/>
      <c r="AE39" s="18"/>
      <c r="AF39" s="1">
        <v>82</v>
      </c>
      <c r="AG39" s="1">
        <v>84</v>
      </c>
      <c r="AH39" s="1">
        <v>82</v>
      </c>
      <c r="AI39" s="1">
        <v>84</v>
      </c>
      <c r="AJ39" s="1">
        <v>82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140562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menjelaskan thermodinamika , gelombang mekanik, gelombang bunyi,gelombang cahaya,optik dan pemanasan global</v>
      </c>
      <c r="K40" s="28">
        <f t="shared" si="5"/>
        <v>81.400000000000006</v>
      </c>
      <c r="L40" s="28" t="str">
        <f t="shared" si="6"/>
        <v>B</v>
      </c>
      <c r="M40" s="28">
        <f t="shared" si="7"/>
        <v>81.400000000000006</v>
      </c>
      <c r="N40" s="28" t="str">
        <f t="shared" si="8"/>
        <v>B</v>
      </c>
      <c r="O40" s="36">
        <v>1</v>
      </c>
      <c r="P40" s="28" t="str">
        <f t="shared" si="9"/>
        <v>Sangat terampil melakukan percobaan optik dan membuat karya konsep pemanasan global</v>
      </c>
      <c r="Q40" s="39"/>
      <c r="R40" s="39" t="s">
        <v>8</v>
      </c>
      <c r="S40" s="18"/>
      <c r="T40" s="43">
        <v>85</v>
      </c>
      <c r="U40" s="1">
        <v>80</v>
      </c>
      <c r="V40" s="44">
        <f t="shared" si="10"/>
        <v>90</v>
      </c>
      <c r="W40" s="1">
        <v>86</v>
      </c>
      <c r="X40" s="44">
        <v>90</v>
      </c>
      <c r="Y40" s="1"/>
      <c r="Z40" s="45"/>
      <c r="AA40" s="1"/>
      <c r="AB40" s="1"/>
      <c r="AC40" s="1"/>
      <c r="AD40" s="1"/>
      <c r="AE40" s="18"/>
      <c r="AF40" s="1">
        <v>87</v>
      </c>
      <c r="AG40" s="1">
        <v>80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140577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menjelaskan thermodinamika , gelombang mekanik, gelombang bunyi,gelombang cahaya,optik dan pemanasan global</v>
      </c>
      <c r="K41" s="28">
        <f t="shared" si="5"/>
        <v>84.8</v>
      </c>
      <c r="L41" s="28" t="str">
        <f t="shared" si="6"/>
        <v>A</v>
      </c>
      <c r="M41" s="28">
        <f t="shared" si="7"/>
        <v>84.8</v>
      </c>
      <c r="N41" s="28" t="str">
        <f t="shared" si="8"/>
        <v>A</v>
      </c>
      <c r="O41" s="36">
        <v>1</v>
      </c>
      <c r="P41" s="28" t="str">
        <f t="shared" si="9"/>
        <v>Sangat terampil melakukan percobaan optik dan membuat karya konsep pemanasan global</v>
      </c>
      <c r="Q41" s="39"/>
      <c r="R41" s="39" t="s">
        <v>8</v>
      </c>
      <c r="S41" s="18"/>
      <c r="T41" s="43">
        <v>80</v>
      </c>
      <c r="U41" s="1">
        <v>85</v>
      </c>
      <c r="V41" s="44">
        <v>86</v>
      </c>
      <c r="W41" s="1">
        <v>88</v>
      </c>
      <c r="X41" s="44">
        <v>90</v>
      </c>
      <c r="Y41" s="1"/>
      <c r="Z41" s="45"/>
      <c r="AA41" s="1"/>
      <c r="AB41" s="1"/>
      <c r="AC41" s="1"/>
      <c r="AD41" s="1"/>
      <c r="AE41" s="18"/>
      <c r="AF41" s="1">
        <v>80</v>
      </c>
      <c r="AG41" s="1">
        <v>86</v>
      </c>
      <c r="AH41" s="1">
        <v>86</v>
      </c>
      <c r="AI41" s="1">
        <v>86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140592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menjelaskan thermodinamika , gelombang mekanik, gelombang bunyi,gelombang cahaya,optik dan pemanasan global</v>
      </c>
      <c r="K42" s="28">
        <f t="shared" si="5"/>
        <v>84.6</v>
      </c>
      <c r="L42" s="28" t="str">
        <f t="shared" si="6"/>
        <v>A</v>
      </c>
      <c r="M42" s="28">
        <f t="shared" si="7"/>
        <v>84.6</v>
      </c>
      <c r="N42" s="28" t="str">
        <f t="shared" si="8"/>
        <v>A</v>
      </c>
      <c r="O42" s="36">
        <v>1</v>
      </c>
      <c r="P42" s="28" t="str">
        <f t="shared" si="9"/>
        <v>Sangat terampil melakukan percobaan optik dan membuat karya konsep pemanasan global</v>
      </c>
      <c r="Q42" s="39"/>
      <c r="R42" s="39" t="s">
        <v>8</v>
      </c>
      <c r="S42" s="18"/>
      <c r="T42" s="43">
        <v>86</v>
      </c>
      <c r="U42" s="1">
        <v>88</v>
      </c>
      <c r="V42" s="44">
        <v>86</v>
      </c>
      <c r="W42" s="1">
        <v>88</v>
      </c>
      <c r="X42" s="44">
        <v>90</v>
      </c>
      <c r="Y42" s="1"/>
      <c r="Z42" s="45"/>
      <c r="AA42" s="1"/>
      <c r="AB42" s="1"/>
      <c r="AC42" s="1"/>
      <c r="AD42" s="1"/>
      <c r="AE42" s="18"/>
      <c r="AF42" s="1">
        <v>82</v>
      </c>
      <c r="AG42" s="1">
        <v>88</v>
      </c>
      <c r="AH42" s="1">
        <v>86</v>
      </c>
      <c r="AI42" s="1">
        <v>80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140607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menjelaskan thermodinamika , gelombang mekanik, gelombang bunyi,gelombang cahaya,optik dan pemanasan global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1</v>
      </c>
      <c r="P43" s="28" t="str">
        <f t="shared" si="9"/>
        <v>Sangat terampil melakukan percobaan optik dan membuat karya konsep pemanasan global</v>
      </c>
      <c r="Q43" s="39"/>
      <c r="R43" s="39" t="s">
        <v>8</v>
      </c>
      <c r="S43" s="18"/>
      <c r="T43" s="43">
        <v>85</v>
      </c>
      <c r="U43" s="1">
        <v>86</v>
      </c>
      <c r="V43" s="44">
        <v>85</v>
      </c>
      <c r="W43" s="1">
        <v>88</v>
      </c>
      <c r="X43" s="44">
        <v>86</v>
      </c>
      <c r="Y43" s="1"/>
      <c r="Z43" s="45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80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140622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menjelaskan thermodinamika , gelombang mekanik, gelombang bunyi,gelombang cahaya,optik dan pemanasan global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 xml:space="preserve">Sangat terampil melakukan percobaan optik </v>
      </c>
      <c r="Q44" s="39"/>
      <c r="R44" s="39" t="s">
        <v>8</v>
      </c>
      <c r="S44" s="18"/>
      <c r="T44" s="43">
        <v>84</v>
      </c>
      <c r="U44" s="1">
        <v>80</v>
      </c>
      <c r="V44" s="44">
        <v>80</v>
      </c>
      <c r="W44" s="1">
        <v>84</v>
      </c>
      <c r="X44" s="44">
        <v>88</v>
      </c>
      <c r="Y44" s="1"/>
      <c r="Z44" s="45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149853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menjelaskan thermodinamika , gelombang mekanik, gelombang bunyi,gelombang cahaya,optik dan pemanasan global</v>
      </c>
      <c r="K45" s="28">
        <f t="shared" si="5"/>
        <v>82.8</v>
      </c>
      <c r="L45" s="28" t="str">
        <f t="shared" si="6"/>
        <v>B</v>
      </c>
      <c r="M45" s="28">
        <f t="shared" si="7"/>
        <v>82.8</v>
      </c>
      <c r="N45" s="28" t="str">
        <f t="shared" si="8"/>
        <v>B</v>
      </c>
      <c r="O45" s="36">
        <v>1</v>
      </c>
      <c r="P45" s="28" t="str">
        <f t="shared" si="9"/>
        <v>Sangat terampil melakukan percobaan optik dan membuat karya konsep pemanasan global</v>
      </c>
      <c r="Q45" s="39"/>
      <c r="R45" s="39" t="s">
        <v>8</v>
      </c>
      <c r="S45" s="18"/>
      <c r="T45" s="43">
        <v>86</v>
      </c>
      <c r="U45" s="1">
        <v>85</v>
      </c>
      <c r="V45" s="44">
        <v>82</v>
      </c>
      <c r="W45" s="1">
        <v>86</v>
      </c>
      <c r="X45" s="44">
        <v>90</v>
      </c>
      <c r="Y45" s="1"/>
      <c r="Z45" s="45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86</v>
      </c>
      <c r="AI45" s="1">
        <v>88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43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43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85.142857142857139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1060" yWindow="610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43" activePane="bottomRight" state="frozen"/>
      <selection pane="topRight"/>
      <selection pane="bottomLeft"/>
      <selection pane="bottomRight" activeCell="C55" sqref="C5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10" width="11.7109375" customWidth="1"/>
    <col min="11" max="14" width="7.7109375" customWidth="1"/>
    <col min="15" max="15" width="11.7109375" customWidth="1"/>
    <col min="16" max="16" width="15.14062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1205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262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141162</v>
      </c>
      <c r="C11" s="19" t="s">
        <v>115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thermodinamika , gelombang mekanik, gelombang bunyi,gelombang cahaya,optik dan pemanasan global</v>
      </c>
      <c r="K11" s="28">
        <f t="shared" ref="K11:K50" si="5">IF((COUNTA(AF11:AO11)&gt;0),AVERAGE(AF11:AO11),"")</f>
        <v>86.4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optik dan membuat karya konsep pemanasan global</v>
      </c>
      <c r="Q11" s="39"/>
      <c r="R11" s="39" t="s">
        <v>8</v>
      </c>
      <c r="S11" s="18"/>
      <c r="T11" s="1">
        <v>83</v>
      </c>
      <c r="U11" s="1">
        <v>86</v>
      </c>
      <c r="V11" s="1">
        <v>85</v>
      </c>
      <c r="W11" s="1">
        <f>V11+5</f>
        <v>90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88</v>
      </c>
      <c r="AI11" s="1">
        <v>87</v>
      </c>
      <c r="AJ11" s="1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>
      <c r="A12" s="19">
        <v>2</v>
      </c>
      <c r="B12" s="19">
        <v>141177</v>
      </c>
      <c r="C12" s="19" t="s">
        <v>116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 xml:space="preserve">Memiliki kemampuan menjelaskan thermodinamika , gelombang mekanik, gelombang bunyi,gelombang cahaya,optik </v>
      </c>
      <c r="K12" s="28">
        <f t="shared" si="5"/>
        <v>82.8</v>
      </c>
      <c r="L12" s="28" t="str">
        <f t="shared" si="6"/>
        <v>B</v>
      </c>
      <c r="M12" s="28">
        <f t="shared" si="7"/>
        <v>82.8</v>
      </c>
      <c r="N12" s="28" t="str">
        <f t="shared" si="8"/>
        <v>B</v>
      </c>
      <c r="O12" s="36">
        <v>2</v>
      </c>
      <c r="P12" s="28" t="str">
        <f t="shared" si="9"/>
        <v xml:space="preserve">Sangat terampil melakukan percobaan optik </v>
      </c>
      <c r="Q12" s="39"/>
      <c r="R12" s="39" t="s">
        <v>9</v>
      </c>
      <c r="S12" s="18"/>
      <c r="T12" s="1">
        <v>75</v>
      </c>
      <c r="U12" s="1">
        <v>78</v>
      </c>
      <c r="V12" s="1">
        <v>73</v>
      </c>
      <c r="W12" s="1">
        <f t="shared" ref="W12:W15" si="10">V12+5</f>
        <v>78</v>
      </c>
      <c r="X12" s="1">
        <f t="shared" ref="X12" si="11">W12+5</f>
        <v>83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86</v>
      </c>
      <c r="AI12" s="1">
        <v>80</v>
      </c>
      <c r="AJ12" s="1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141192</v>
      </c>
      <c r="C13" s="19" t="s">
        <v>117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menjelaskan thermodinamika , gelombang mekanik, gelombang bunyi,gelombang cahaya,optik dan pemanasan global</v>
      </c>
      <c r="K13" s="28">
        <f t="shared" si="5"/>
        <v>83.6</v>
      </c>
      <c r="L13" s="28" t="str">
        <f t="shared" si="6"/>
        <v>B</v>
      </c>
      <c r="M13" s="28">
        <f t="shared" si="7"/>
        <v>83.6</v>
      </c>
      <c r="N13" s="28" t="str">
        <f t="shared" si="8"/>
        <v>B</v>
      </c>
      <c r="O13" s="36">
        <v>1</v>
      </c>
      <c r="P13" s="28" t="str">
        <f t="shared" si="9"/>
        <v>Sangat terampil melakukan percobaan optik dan membuat karya konsep pemanasan global</v>
      </c>
      <c r="Q13" s="39"/>
      <c r="R13" s="39" t="s">
        <v>9</v>
      </c>
      <c r="S13" s="18"/>
      <c r="T13" s="1">
        <v>80</v>
      </c>
      <c r="U13" s="1">
        <v>85</v>
      </c>
      <c r="V13" s="1">
        <v>83</v>
      </c>
      <c r="W13" s="1">
        <f t="shared" si="10"/>
        <v>88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87</v>
      </c>
      <c r="AH13" s="1">
        <v>88</v>
      </c>
      <c r="AI13" s="1">
        <v>83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9" t="s">
        <v>224</v>
      </c>
      <c r="FI13" s="48" t="s">
        <v>226</v>
      </c>
      <c r="FJ13" s="46">
        <v>58461</v>
      </c>
      <c r="FK13" s="46">
        <v>58471</v>
      </c>
    </row>
    <row r="14" spans="1:167">
      <c r="A14" s="19">
        <v>4</v>
      </c>
      <c r="B14" s="19">
        <v>141207</v>
      </c>
      <c r="C14" s="19" t="s">
        <v>118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menjelaskan thermodinamika , gelombang mekanik, gelombang bunyi,gelombang cahaya,optik dan pemanasan global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 xml:space="preserve">Sangat terampil melakukan percobaan optik </v>
      </c>
      <c r="Q14" s="39"/>
      <c r="R14" s="39" t="s">
        <v>9</v>
      </c>
      <c r="S14" s="18"/>
      <c r="T14" s="1">
        <v>80</v>
      </c>
      <c r="U14" s="1">
        <v>84</v>
      </c>
      <c r="V14" s="1">
        <v>80</v>
      </c>
      <c r="W14" s="1">
        <f t="shared" si="10"/>
        <v>85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50"/>
      <c r="FI14" s="48"/>
      <c r="FJ14" s="46"/>
      <c r="FK14" s="46"/>
    </row>
    <row r="15" spans="1:167">
      <c r="A15" s="19">
        <v>5</v>
      </c>
      <c r="B15" s="19">
        <v>141222</v>
      </c>
      <c r="C15" s="19" t="s">
        <v>119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menjelaskan thermodinamika , gelombang mekanik, gelombang bunyi,gelombang cahaya,optik dan pemanasan global</v>
      </c>
      <c r="K15" s="28">
        <f t="shared" si="5"/>
        <v>83.4</v>
      </c>
      <c r="L15" s="28" t="str">
        <f t="shared" si="6"/>
        <v>B</v>
      </c>
      <c r="M15" s="28">
        <f t="shared" si="7"/>
        <v>83.4</v>
      </c>
      <c r="N15" s="28" t="str">
        <f t="shared" si="8"/>
        <v>B</v>
      </c>
      <c r="O15" s="36">
        <v>1</v>
      </c>
      <c r="P15" s="28" t="str">
        <f t="shared" si="9"/>
        <v>Sangat terampil melakukan percobaan optik dan membuat karya konsep pemanasan global</v>
      </c>
      <c r="Q15" s="39"/>
      <c r="R15" s="39" t="s">
        <v>8</v>
      </c>
      <c r="S15" s="18"/>
      <c r="T15" s="1">
        <v>84</v>
      </c>
      <c r="U15" s="1">
        <v>85</v>
      </c>
      <c r="V15" s="1">
        <v>82</v>
      </c>
      <c r="W15" s="1">
        <f t="shared" si="10"/>
        <v>87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>
        <v>85</v>
      </c>
      <c r="AI15" s="1">
        <v>84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8" t="s">
        <v>225</v>
      </c>
      <c r="FI15" s="48" t="s">
        <v>227</v>
      </c>
      <c r="FJ15" s="46">
        <v>58462</v>
      </c>
      <c r="FK15" s="46">
        <v>58472</v>
      </c>
    </row>
    <row r="16" spans="1:167">
      <c r="A16" s="19">
        <v>6</v>
      </c>
      <c r="B16" s="19">
        <v>141237</v>
      </c>
      <c r="C16" s="19" t="s">
        <v>120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menjelaskan thermodinamika , gelombang mekanik, gelombang bunyi,gelombang cahaya,optik dan pemanasan global</v>
      </c>
      <c r="K16" s="28">
        <f t="shared" si="5"/>
        <v>84.8</v>
      </c>
      <c r="L16" s="28" t="str">
        <f t="shared" si="6"/>
        <v>A</v>
      </c>
      <c r="M16" s="28">
        <f t="shared" si="7"/>
        <v>84.8</v>
      </c>
      <c r="N16" s="28" t="str">
        <f t="shared" si="8"/>
        <v>A</v>
      </c>
      <c r="O16" s="36">
        <v>1</v>
      </c>
      <c r="P16" s="28" t="str">
        <f t="shared" si="9"/>
        <v>Sangat terampil melakukan percobaan optik dan membuat karya konsep pemanasan global</v>
      </c>
      <c r="Q16" s="39"/>
      <c r="R16" s="39" t="s">
        <v>8</v>
      </c>
      <c r="S16" s="18"/>
      <c r="T16" s="1">
        <v>85</v>
      </c>
      <c r="U16" s="1">
        <v>80</v>
      </c>
      <c r="V16" s="1">
        <v>85</v>
      </c>
      <c r="W16" s="1">
        <v>88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>
        <v>82</v>
      </c>
      <c r="AI16" s="1">
        <v>88</v>
      </c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48"/>
      <c r="FI16" s="48"/>
      <c r="FJ16" s="46"/>
      <c r="FK16" s="46"/>
    </row>
    <row r="17" spans="1:167">
      <c r="A17" s="19">
        <v>7</v>
      </c>
      <c r="B17" s="19">
        <v>141252</v>
      </c>
      <c r="C17" s="19" t="s">
        <v>121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 xml:space="preserve">Memiliki kemampuan menjelaskan thermodinamika , gelombang mekanik, gelombang bunyi,gelombang cahaya,optik 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 xml:space="preserve">Sangat terampil melakukan percobaan optik </v>
      </c>
      <c r="Q17" s="39"/>
      <c r="R17" s="39" t="s">
        <v>9</v>
      </c>
      <c r="S17" s="18"/>
      <c r="T17" s="1">
        <v>75</v>
      </c>
      <c r="U17" s="1">
        <v>75</v>
      </c>
      <c r="V17" s="1">
        <v>76</v>
      </c>
      <c r="W17" s="1">
        <v>80</v>
      </c>
      <c r="X17" s="1">
        <v>74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/>
      <c r="FI17" s="48"/>
      <c r="FJ17" s="46">
        <v>58463</v>
      </c>
      <c r="FK17" s="46">
        <v>58473</v>
      </c>
    </row>
    <row r="18" spans="1:167">
      <c r="A18" s="19">
        <v>8</v>
      </c>
      <c r="B18" s="19">
        <v>141267</v>
      </c>
      <c r="C18" s="19" t="s">
        <v>122</v>
      </c>
      <c r="D18" s="18"/>
      <c r="E18" s="28">
        <f t="shared" si="0"/>
        <v>74</v>
      </c>
      <c r="F18" s="28" t="str">
        <f t="shared" si="1"/>
        <v>C</v>
      </c>
      <c r="G18" s="28">
        <f t="shared" si="2"/>
        <v>74</v>
      </c>
      <c r="H18" s="28" t="str">
        <f t="shared" si="3"/>
        <v>C</v>
      </c>
      <c r="I18" s="36">
        <v>2</v>
      </c>
      <c r="J18" s="28" t="str">
        <f t="shared" si="4"/>
        <v xml:space="preserve">Memiliki kemampuan menjelaskan thermodinamika , gelombang mekanik, gelombang bunyi,gelombang cahaya,optik </v>
      </c>
      <c r="K18" s="28">
        <f t="shared" si="5"/>
        <v>79.599999999999994</v>
      </c>
      <c r="L18" s="28" t="str">
        <f t="shared" si="6"/>
        <v>B</v>
      </c>
      <c r="M18" s="28">
        <f t="shared" si="7"/>
        <v>79.599999999999994</v>
      </c>
      <c r="N18" s="28" t="str">
        <f t="shared" si="8"/>
        <v>B</v>
      </c>
      <c r="O18" s="36">
        <v>2</v>
      </c>
      <c r="P18" s="28" t="str">
        <f t="shared" si="9"/>
        <v xml:space="preserve">Sangat terampil melakukan percobaan optik </v>
      </c>
      <c r="Q18" s="39"/>
      <c r="R18" s="39" t="s">
        <v>9</v>
      </c>
      <c r="S18" s="18"/>
      <c r="T18" s="1">
        <v>70</v>
      </c>
      <c r="U18" s="1">
        <v>78</v>
      </c>
      <c r="V18" s="1">
        <v>74</v>
      </c>
      <c r="W18" s="1">
        <v>72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78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>
      <c r="A19" s="19">
        <v>9</v>
      </c>
      <c r="B19" s="19">
        <v>141282</v>
      </c>
      <c r="C19" s="19" t="s">
        <v>123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menjelaskan thermodinamika , gelombang mekanik, gelombang bunyi,gelombang cahaya,optik dan pemanasan global</v>
      </c>
      <c r="K19" s="28">
        <f t="shared" si="5"/>
        <v>81.599999999999994</v>
      </c>
      <c r="L19" s="28" t="str">
        <f t="shared" si="6"/>
        <v>B</v>
      </c>
      <c r="M19" s="28">
        <f t="shared" si="7"/>
        <v>81.599999999999994</v>
      </c>
      <c r="N19" s="28" t="str">
        <f t="shared" si="8"/>
        <v>B</v>
      </c>
      <c r="O19" s="36">
        <v>1</v>
      </c>
      <c r="P19" s="28" t="str">
        <f t="shared" si="9"/>
        <v>Sangat terampil melakukan percobaan optik dan membuat karya konsep pemanasan global</v>
      </c>
      <c r="Q19" s="39"/>
      <c r="R19" s="39" t="s">
        <v>9</v>
      </c>
      <c r="S19" s="18"/>
      <c r="T19" s="1">
        <v>84</v>
      </c>
      <c r="U19" s="1">
        <v>85</v>
      </c>
      <c r="V19" s="1">
        <v>80</v>
      </c>
      <c r="W19" s="1">
        <v>78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86</v>
      </c>
      <c r="AI19" s="1">
        <v>80</v>
      </c>
      <c r="AJ19" s="1">
        <v>82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58464</v>
      </c>
      <c r="FK19" s="46">
        <v>58474</v>
      </c>
    </row>
    <row r="20" spans="1:167">
      <c r="A20" s="19">
        <v>10</v>
      </c>
      <c r="B20" s="19">
        <v>141297</v>
      </c>
      <c r="C20" s="19" t="s">
        <v>124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2</v>
      </c>
      <c r="J20" s="28" t="str">
        <f t="shared" si="4"/>
        <v xml:space="preserve">Memiliki kemampuan menjelaskan thermodinamika , gelombang mekanik, gelombang bunyi,gelombang cahaya,optik </v>
      </c>
      <c r="K20" s="28">
        <f t="shared" si="5"/>
        <v>78.8</v>
      </c>
      <c r="L20" s="28" t="str">
        <f t="shared" si="6"/>
        <v>B</v>
      </c>
      <c r="M20" s="28">
        <f t="shared" si="7"/>
        <v>78.8</v>
      </c>
      <c r="N20" s="28" t="str">
        <f t="shared" si="8"/>
        <v>B</v>
      </c>
      <c r="O20" s="36">
        <v>2</v>
      </c>
      <c r="P20" s="28" t="str">
        <f t="shared" si="9"/>
        <v xml:space="preserve">Sangat terampil melakukan percobaan optik </v>
      </c>
      <c r="Q20" s="39"/>
      <c r="R20" s="39" t="s">
        <v>9</v>
      </c>
      <c r="S20" s="18"/>
      <c r="T20" s="1">
        <v>78</v>
      </c>
      <c r="U20" s="1">
        <v>74</v>
      </c>
      <c r="V20" s="1">
        <v>74</v>
      </c>
      <c r="W20" s="1">
        <v>76</v>
      </c>
      <c r="X20" s="1">
        <v>73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78</v>
      </c>
      <c r="AJ20" s="1">
        <v>76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>
      <c r="A21" s="19">
        <v>11</v>
      </c>
      <c r="B21" s="19">
        <v>141312</v>
      </c>
      <c r="C21" s="19" t="s">
        <v>125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menjelaskan thermodinamika , gelombang mekanik, gelombang bunyi,gelombang cahaya,optik dan pemanasan global</v>
      </c>
      <c r="K21" s="28">
        <f t="shared" si="5"/>
        <v>85.4</v>
      </c>
      <c r="L21" s="28" t="str">
        <f t="shared" si="6"/>
        <v>A</v>
      </c>
      <c r="M21" s="28">
        <f t="shared" si="7"/>
        <v>85.4</v>
      </c>
      <c r="N21" s="28" t="str">
        <f t="shared" si="8"/>
        <v>A</v>
      </c>
      <c r="O21" s="36">
        <v>1</v>
      </c>
      <c r="P21" s="28" t="str">
        <f t="shared" si="9"/>
        <v>Sangat terampil melakukan percobaan optik dan membuat karya konsep pemanasan global</v>
      </c>
      <c r="Q21" s="39"/>
      <c r="R21" s="39" t="s">
        <v>8</v>
      </c>
      <c r="S21" s="18"/>
      <c r="T21" s="1">
        <v>88</v>
      </c>
      <c r="U21" s="1">
        <v>90</v>
      </c>
      <c r="V21" s="1">
        <v>88</v>
      </c>
      <c r="W21" s="1">
        <v>85</v>
      </c>
      <c r="X21" s="1">
        <v>93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86</v>
      </c>
      <c r="AH21" s="1">
        <v>86</v>
      </c>
      <c r="AI21" s="1">
        <v>88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58465</v>
      </c>
      <c r="FK21" s="46">
        <v>58475</v>
      </c>
    </row>
    <row r="22" spans="1:167">
      <c r="A22" s="19">
        <v>12</v>
      </c>
      <c r="B22" s="19">
        <v>141327</v>
      </c>
      <c r="C22" s="19" t="s">
        <v>126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2</v>
      </c>
      <c r="J22" s="28" t="str">
        <f t="shared" si="4"/>
        <v xml:space="preserve">Memiliki kemampuan menjelaskan thermodinamika , gelombang mekanik, gelombang bunyi,gelombang cahaya,optik </v>
      </c>
      <c r="K22" s="28">
        <f t="shared" si="5"/>
        <v>79.599999999999994</v>
      </c>
      <c r="L22" s="28" t="str">
        <f t="shared" si="6"/>
        <v>B</v>
      </c>
      <c r="M22" s="28">
        <f t="shared" si="7"/>
        <v>79.599999999999994</v>
      </c>
      <c r="N22" s="28" t="str">
        <f t="shared" si="8"/>
        <v>B</v>
      </c>
      <c r="O22" s="36">
        <v>2</v>
      </c>
      <c r="P22" s="28" t="str">
        <f t="shared" si="9"/>
        <v xml:space="preserve">Sangat terampil melakukan percobaan optik </v>
      </c>
      <c r="Q22" s="39"/>
      <c r="R22" s="39" t="s">
        <v>9</v>
      </c>
      <c r="S22" s="18"/>
      <c r="T22" s="1">
        <v>78</v>
      </c>
      <c r="U22" s="1">
        <v>70</v>
      </c>
      <c r="V22" s="1">
        <v>70</v>
      </c>
      <c r="W22" s="1">
        <f t="shared" ref="W22:W23" si="12">V22+5</f>
        <v>75</v>
      </c>
      <c r="X22" s="1">
        <f t="shared" ref="X22" si="13">W22+5</f>
        <v>80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78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>
      <c r="A23" s="19">
        <v>13</v>
      </c>
      <c r="B23" s="19">
        <v>141342</v>
      </c>
      <c r="C23" s="19" t="s">
        <v>127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 xml:space="preserve">Memiliki kemampuan menjelaskan thermodinamika , gelombang mekanik, gelombang bunyi,gelombang cahaya,optik </v>
      </c>
      <c r="K23" s="28">
        <f t="shared" si="5"/>
        <v>81.400000000000006</v>
      </c>
      <c r="L23" s="28" t="str">
        <f t="shared" si="6"/>
        <v>B</v>
      </c>
      <c r="M23" s="28">
        <f t="shared" si="7"/>
        <v>81.400000000000006</v>
      </c>
      <c r="N23" s="28" t="str">
        <f t="shared" si="8"/>
        <v>B</v>
      </c>
      <c r="O23" s="36">
        <v>1</v>
      </c>
      <c r="P23" s="28" t="str">
        <f t="shared" si="9"/>
        <v>Sangat terampil melakukan percobaan optik dan membuat karya konsep pemanasan global</v>
      </c>
      <c r="Q23" s="39"/>
      <c r="R23" s="39" t="s">
        <v>9</v>
      </c>
      <c r="S23" s="18"/>
      <c r="T23" s="1">
        <v>84</v>
      </c>
      <c r="U23" s="1">
        <v>74</v>
      </c>
      <c r="V23" s="1">
        <v>74</v>
      </c>
      <c r="W23" s="1">
        <f t="shared" si="12"/>
        <v>79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80</v>
      </c>
      <c r="AI23" s="1">
        <v>83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58466</v>
      </c>
      <c r="FK23" s="46">
        <v>58476</v>
      </c>
    </row>
    <row r="24" spans="1:167">
      <c r="A24" s="19">
        <v>14</v>
      </c>
      <c r="B24" s="19">
        <v>141357</v>
      </c>
      <c r="C24" s="19" t="s">
        <v>128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Memiliki kemampuan menjelaskan thermodinamika , gelombang mekanik, gelombang bunyi,gelombang cahaya,optik dan pemanasan global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1</v>
      </c>
      <c r="P24" s="28" t="str">
        <f t="shared" si="9"/>
        <v>Sangat terampil melakukan percobaan optik dan membuat karya konsep pemanasan global</v>
      </c>
      <c r="Q24" s="39"/>
      <c r="R24" s="39" t="s">
        <v>9</v>
      </c>
      <c r="S24" s="18"/>
      <c r="T24" s="1">
        <v>84</v>
      </c>
      <c r="U24" s="1">
        <v>76</v>
      </c>
      <c r="V24" s="1">
        <v>76</v>
      </c>
      <c r="W24" s="1">
        <v>78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>
      <c r="A25" s="19">
        <v>15</v>
      </c>
      <c r="B25" s="19">
        <v>141372</v>
      </c>
      <c r="C25" s="19" t="s">
        <v>129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 xml:space="preserve">Memiliki kemampuan menjelaskan thermodinamika , gelombang mekanik, gelombang bunyi,gelombang cahaya,optik </v>
      </c>
      <c r="K25" s="28">
        <f t="shared" si="5"/>
        <v>79.599999999999994</v>
      </c>
      <c r="L25" s="28" t="str">
        <f t="shared" si="6"/>
        <v>B</v>
      </c>
      <c r="M25" s="28">
        <f t="shared" si="7"/>
        <v>79.599999999999994</v>
      </c>
      <c r="N25" s="28" t="str">
        <f t="shared" si="8"/>
        <v>B</v>
      </c>
      <c r="O25" s="36">
        <v>2</v>
      </c>
      <c r="P25" s="28" t="str">
        <f t="shared" si="9"/>
        <v xml:space="preserve">Sangat terampil melakukan percobaan optik </v>
      </c>
      <c r="Q25" s="39"/>
      <c r="R25" s="39" t="s">
        <v>9</v>
      </c>
      <c r="S25" s="18"/>
      <c r="T25" s="1">
        <v>70</v>
      </c>
      <c r="U25" s="1">
        <v>75</v>
      </c>
      <c r="V25" s="1">
        <v>75</v>
      </c>
      <c r="W25" s="1">
        <f t="shared" ref="W25" si="14">V25+5</f>
        <v>80</v>
      </c>
      <c r="X25" s="1">
        <f t="shared" ref="X25" si="15">W25+5</f>
        <v>85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>
        <v>78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7">
        <v>7</v>
      </c>
      <c r="FH25" s="48"/>
      <c r="FI25" s="48"/>
      <c r="FJ25" s="46">
        <v>58467</v>
      </c>
      <c r="FK25" s="46">
        <v>58477</v>
      </c>
    </row>
    <row r="26" spans="1:167">
      <c r="A26" s="19">
        <v>16</v>
      </c>
      <c r="B26" s="19">
        <v>141387</v>
      </c>
      <c r="C26" s="19" t="s">
        <v>130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2</v>
      </c>
      <c r="J26" s="28" t="str">
        <f t="shared" si="4"/>
        <v xml:space="preserve">Memiliki kemampuan menjelaskan thermodinamika , gelombang mekanik, gelombang bunyi,gelombang cahaya,optik 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 xml:space="preserve">Sangat terampil melakukan percobaan optik </v>
      </c>
      <c r="Q26" s="39"/>
      <c r="R26" s="39" t="s">
        <v>9</v>
      </c>
      <c r="S26" s="18"/>
      <c r="T26" s="1">
        <v>75</v>
      </c>
      <c r="U26" s="1">
        <v>74</v>
      </c>
      <c r="V26" s="1">
        <v>76</v>
      </c>
      <c r="W26" s="1">
        <v>71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80</v>
      </c>
      <c r="AI26" s="1">
        <v>80</v>
      </c>
      <c r="AJ26" s="1">
        <v>78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>
      <c r="A27" s="19">
        <v>17</v>
      </c>
      <c r="B27" s="19">
        <v>141402</v>
      </c>
      <c r="C27" s="19" t="s">
        <v>131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 xml:space="preserve">Memiliki kemampuan menjelaskan thermodinamika , gelombang mekanik, gelombang bunyi,gelombang cahaya,optik </v>
      </c>
      <c r="K27" s="28">
        <f t="shared" si="5"/>
        <v>79.599999999999994</v>
      </c>
      <c r="L27" s="28" t="str">
        <f t="shared" si="6"/>
        <v>B</v>
      </c>
      <c r="M27" s="28">
        <f t="shared" si="7"/>
        <v>79.599999999999994</v>
      </c>
      <c r="N27" s="28" t="str">
        <f t="shared" si="8"/>
        <v>B</v>
      </c>
      <c r="O27" s="36">
        <v>2</v>
      </c>
      <c r="P27" s="28" t="str">
        <f t="shared" si="9"/>
        <v xml:space="preserve">Sangat terampil melakukan percobaan optik </v>
      </c>
      <c r="Q27" s="39"/>
      <c r="R27" s="39" t="s">
        <v>9</v>
      </c>
      <c r="S27" s="18"/>
      <c r="T27" s="1">
        <v>76</v>
      </c>
      <c r="U27" s="1">
        <v>75</v>
      </c>
      <c r="V27" s="1">
        <v>72</v>
      </c>
      <c r="W27" s="1">
        <f t="shared" ref="W27" si="16">V27+5</f>
        <v>77</v>
      </c>
      <c r="X27" s="1">
        <f t="shared" ref="X27" si="17">W27+5</f>
        <v>82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>
        <v>78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58468</v>
      </c>
      <c r="FK27" s="46">
        <v>58478</v>
      </c>
    </row>
    <row r="28" spans="1:167">
      <c r="A28" s="19">
        <v>18</v>
      </c>
      <c r="B28" s="19">
        <v>142768</v>
      </c>
      <c r="C28" s="19" t="s">
        <v>132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 xml:space="preserve">Memiliki kemampuan menjelaskan thermodinamika , gelombang mekanik, gelombang bunyi,gelombang cahaya,optik </v>
      </c>
      <c r="K28" s="28">
        <f t="shared" si="5"/>
        <v>79.8</v>
      </c>
      <c r="L28" s="28" t="str">
        <f t="shared" si="6"/>
        <v>B</v>
      </c>
      <c r="M28" s="28">
        <f t="shared" si="7"/>
        <v>79.8</v>
      </c>
      <c r="N28" s="28" t="str">
        <f t="shared" si="8"/>
        <v>B</v>
      </c>
      <c r="O28" s="36">
        <v>2</v>
      </c>
      <c r="P28" s="28" t="str">
        <f t="shared" si="9"/>
        <v xml:space="preserve">Sangat terampil melakukan percobaan optik </v>
      </c>
      <c r="Q28" s="39"/>
      <c r="R28" s="39" t="s">
        <v>9</v>
      </c>
      <c r="S28" s="18"/>
      <c r="T28" s="1">
        <v>75</v>
      </c>
      <c r="U28" s="1">
        <v>75</v>
      </c>
      <c r="V28" s="1">
        <v>75</v>
      </c>
      <c r="W28" s="1">
        <v>75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81</v>
      </c>
      <c r="AG28" s="1">
        <v>80</v>
      </c>
      <c r="AH28" s="1">
        <v>78</v>
      </c>
      <c r="AI28" s="1">
        <v>80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>
      <c r="A29" s="19">
        <v>19</v>
      </c>
      <c r="B29" s="19">
        <v>141417</v>
      </c>
      <c r="C29" s="19" t="s">
        <v>133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menjelaskan thermodinamika , gelombang mekanik, gelombang bunyi,gelombang cahaya,optik dan pemanasan global</v>
      </c>
      <c r="K29" s="28">
        <f t="shared" si="5"/>
        <v>84.8</v>
      </c>
      <c r="L29" s="28" t="str">
        <f t="shared" si="6"/>
        <v>A</v>
      </c>
      <c r="M29" s="28">
        <f t="shared" si="7"/>
        <v>84.8</v>
      </c>
      <c r="N29" s="28" t="str">
        <f t="shared" si="8"/>
        <v>A</v>
      </c>
      <c r="O29" s="36">
        <v>1</v>
      </c>
      <c r="P29" s="28" t="str">
        <f t="shared" si="9"/>
        <v>Sangat terampil melakukan percobaan optik dan membuat karya konsep pemanasan global</v>
      </c>
      <c r="Q29" s="39"/>
      <c r="R29" s="39" t="s">
        <v>8</v>
      </c>
      <c r="S29" s="18"/>
      <c r="T29" s="1">
        <v>86</v>
      </c>
      <c r="U29" s="1">
        <v>85</v>
      </c>
      <c r="V29" s="1">
        <v>80</v>
      </c>
      <c r="W29" s="1">
        <v>84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88</v>
      </c>
      <c r="AI29" s="1">
        <v>85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58469</v>
      </c>
      <c r="FK29" s="46">
        <v>58479</v>
      </c>
    </row>
    <row r="30" spans="1:167">
      <c r="A30" s="19">
        <v>20</v>
      </c>
      <c r="B30" s="19">
        <v>141432</v>
      </c>
      <c r="C30" s="19" t="s">
        <v>134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 xml:space="preserve">Memiliki kemampuan menjelaskan thermodinamika , gelombang mekanik, gelombang bunyi,gelombang cahaya,optik 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1</v>
      </c>
      <c r="P30" s="28" t="str">
        <f t="shared" si="9"/>
        <v>Sangat terampil melakukan percobaan optik dan membuat karya konsep pemanasan global</v>
      </c>
      <c r="Q30" s="39"/>
      <c r="R30" s="39" t="s">
        <v>9</v>
      </c>
      <c r="S30" s="18"/>
      <c r="T30" s="1">
        <v>78</v>
      </c>
      <c r="U30" s="1">
        <v>74</v>
      </c>
      <c r="V30" s="1">
        <v>76</v>
      </c>
      <c r="W30" s="1">
        <v>80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>
        <v>80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>
      <c r="A31" s="19">
        <v>21</v>
      </c>
      <c r="B31" s="19">
        <v>141447</v>
      </c>
      <c r="C31" s="19" t="s">
        <v>135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 xml:space="preserve">Memiliki kemampuan menjelaskan thermodinamika , gelombang mekanik, gelombang bunyi,gelombang cahaya,optik </v>
      </c>
      <c r="K31" s="28">
        <f t="shared" si="5"/>
        <v>82.4</v>
      </c>
      <c r="L31" s="28" t="str">
        <f t="shared" si="6"/>
        <v>B</v>
      </c>
      <c r="M31" s="28">
        <f t="shared" si="7"/>
        <v>82.4</v>
      </c>
      <c r="N31" s="28" t="str">
        <f t="shared" si="8"/>
        <v>B</v>
      </c>
      <c r="O31" s="36">
        <v>1</v>
      </c>
      <c r="P31" s="28" t="str">
        <f t="shared" si="9"/>
        <v>Sangat terampil melakukan percobaan optik dan membuat karya konsep pemanasan global</v>
      </c>
      <c r="Q31" s="39"/>
      <c r="R31" s="39" t="s">
        <v>9</v>
      </c>
      <c r="S31" s="18"/>
      <c r="T31" s="1">
        <v>75</v>
      </c>
      <c r="U31" s="1">
        <v>76</v>
      </c>
      <c r="V31" s="1">
        <v>76</v>
      </c>
      <c r="W31" s="1">
        <v>74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85</v>
      </c>
      <c r="AH31" s="1">
        <v>80</v>
      </c>
      <c r="AI31" s="1">
        <v>85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58470</v>
      </c>
      <c r="FK31" s="46">
        <v>58480</v>
      </c>
    </row>
    <row r="32" spans="1:167">
      <c r="A32" s="19">
        <v>22</v>
      </c>
      <c r="B32" s="19">
        <v>141462</v>
      </c>
      <c r="C32" s="19" t="s">
        <v>136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 xml:space="preserve">Memiliki kemampuan menjelaskan thermodinamika , gelombang mekanik, gelombang bunyi,gelombang cahaya,optik </v>
      </c>
      <c r="K32" s="28">
        <f t="shared" si="5"/>
        <v>82.4</v>
      </c>
      <c r="L32" s="28" t="str">
        <f t="shared" si="6"/>
        <v>B</v>
      </c>
      <c r="M32" s="28">
        <f t="shared" si="7"/>
        <v>82.4</v>
      </c>
      <c r="N32" s="28" t="str">
        <f t="shared" si="8"/>
        <v>B</v>
      </c>
      <c r="O32" s="36">
        <v>1</v>
      </c>
      <c r="P32" s="28" t="str">
        <f t="shared" si="9"/>
        <v>Sangat terampil melakukan percobaan optik dan membuat karya konsep pemanasan global</v>
      </c>
      <c r="Q32" s="39"/>
      <c r="R32" s="39" t="s">
        <v>9</v>
      </c>
      <c r="S32" s="18"/>
      <c r="T32" s="1">
        <v>73</v>
      </c>
      <c r="U32" s="1">
        <v>76</v>
      </c>
      <c r="V32" s="1">
        <v>80</v>
      </c>
      <c r="W32" s="1">
        <f t="shared" ref="W32" si="18">V32+5</f>
        <v>85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86</v>
      </c>
      <c r="AI32" s="1">
        <v>80</v>
      </c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>
      <c r="A33" s="19">
        <v>23</v>
      </c>
      <c r="B33" s="19">
        <v>141477</v>
      </c>
      <c r="C33" s="19" t="s">
        <v>137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menjelaskan thermodinamika , gelombang mekanik, gelombang bunyi,gelombang cahaya,optik dan pemanasan global</v>
      </c>
      <c r="K33" s="28">
        <f t="shared" si="5"/>
        <v>86.8</v>
      </c>
      <c r="L33" s="28" t="str">
        <f t="shared" si="6"/>
        <v>A</v>
      </c>
      <c r="M33" s="28">
        <f t="shared" si="7"/>
        <v>86.8</v>
      </c>
      <c r="N33" s="28" t="str">
        <f t="shared" si="8"/>
        <v>A</v>
      </c>
      <c r="O33" s="36">
        <v>1</v>
      </c>
      <c r="P33" s="28" t="str">
        <f t="shared" si="9"/>
        <v>Sangat terampil melakukan percobaan optik dan membuat karya konsep pemanasan global</v>
      </c>
      <c r="Q33" s="39"/>
      <c r="R33" s="39" t="s">
        <v>8</v>
      </c>
      <c r="S33" s="18"/>
      <c r="T33" s="1">
        <v>90</v>
      </c>
      <c r="U33" s="1">
        <v>88</v>
      </c>
      <c r="V33" s="1">
        <v>90</v>
      </c>
      <c r="W33" s="1">
        <v>88</v>
      </c>
      <c r="X33" s="1">
        <v>94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>
        <v>88</v>
      </c>
      <c r="AI33" s="1">
        <v>85</v>
      </c>
      <c r="AJ33" s="1"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141492</v>
      </c>
      <c r="C34" s="19" t="s">
        <v>138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menjelaskan thermodinamika , gelombang mekanik, gelombang bunyi,gelombang cahaya,optik dan pemanasan global</v>
      </c>
      <c r="K34" s="28">
        <f t="shared" si="5"/>
        <v>86.4</v>
      </c>
      <c r="L34" s="28" t="str">
        <f t="shared" si="6"/>
        <v>A</v>
      </c>
      <c r="M34" s="28">
        <f t="shared" si="7"/>
        <v>86.4</v>
      </c>
      <c r="N34" s="28" t="str">
        <f t="shared" si="8"/>
        <v>A</v>
      </c>
      <c r="O34" s="36">
        <v>1</v>
      </c>
      <c r="P34" s="28" t="str">
        <f t="shared" si="9"/>
        <v>Sangat terampil melakukan percobaan optik dan membuat karya konsep pemanasan global</v>
      </c>
      <c r="Q34" s="39"/>
      <c r="R34" s="39" t="s">
        <v>8</v>
      </c>
      <c r="S34" s="18"/>
      <c r="T34" s="1">
        <v>90</v>
      </c>
      <c r="U34" s="1">
        <v>88</v>
      </c>
      <c r="V34" s="1">
        <v>87</v>
      </c>
      <c r="W34" s="1">
        <v>90</v>
      </c>
      <c r="X34" s="1">
        <f t="shared" ref="X34" si="19">W34+5</f>
        <v>95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86</v>
      </c>
      <c r="AH34" s="1">
        <v>86</v>
      </c>
      <c r="AI34" s="1">
        <v>86</v>
      </c>
      <c r="AJ34" s="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141507</v>
      </c>
      <c r="C35" s="19" t="s">
        <v>139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 xml:space="preserve">Memiliki kemampuan menjelaskan thermodinamika , gelombang mekanik, gelombang bunyi,gelombang cahaya,optik </v>
      </c>
      <c r="K35" s="28">
        <f t="shared" si="5"/>
        <v>81.8</v>
      </c>
      <c r="L35" s="28" t="str">
        <f t="shared" si="6"/>
        <v>B</v>
      </c>
      <c r="M35" s="28">
        <f t="shared" si="7"/>
        <v>81.8</v>
      </c>
      <c r="N35" s="28" t="str">
        <f t="shared" si="8"/>
        <v>B</v>
      </c>
      <c r="O35" s="36">
        <v>1</v>
      </c>
      <c r="P35" s="28" t="str">
        <f t="shared" si="9"/>
        <v>Sangat terampil melakukan percobaan optik dan membuat karya konsep pemanasan global</v>
      </c>
      <c r="Q35" s="39"/>
      <c r="R35" s="39" t="s">
        <v>9</v>
      </c>
      <c r="S35" s="18"/>
      <c r="T35" s="1">
        <v>90</v>
      </c>
      <c r="U35" s="1">
        <v>80</v>
      </c>
      <c r="V35" s="1">
        <v>78</v>
      </c>
      <c r="W35" s="1">
        <v>74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>
        <v>85</v>
      </c>
      <c r="AI35" s="1">
        <v>82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141522</v>
      </c>
      <c r="C36" s="19" t="s">
        <v>140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menjelaskan thermodinamika , gelombang mekanik, gelombang bunyi,gelombang cahaya,optik dan pemanasan global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 xml:space="preserve">Sangat terampil melakukan percobaan optik </v>
      </c>
      <c r="Q36" s="39"/>
      <c r="R36" s="39" t="s">
        <v>9</v>
      </c>
      <c r="S36" s="18"/>
      <c r="T36" s="1">
        <v>86</v>
      </c>
      <c r="U36" s="1">
        <v>88</v>
      </c>
      <c r="V36" s="1">
        <v>85</v>
      </c>
      <c r="W36" s="1">
        <v>85</v>
      </c>
      <c r="X36" s="1">
        <v>83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141537</v>
      </c>
      <c r="C37" s="19" t="s">
        <v>141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menjelaskan thermodinamika , gelombang mekanik, gelombang bunyi,gelombang cahaya,optik dan pemanasan global</v>
      </c>
      <c r="K37" s="28">
        <f t="shared" si="5"/>
        <v>81.599999999999994</v>
      </c>
      <c r="L37" s="28" t="str">
        <f t="shared" si="6"/>
        <v>B</v>
      </c>
      <c r="M37" s="28">
        <f t="shared" si="7"/>
        <v>81.599999999999994</v>
      </c>
      <c r="N37" s="28" t="str">
        <f t="shared" si="8"/>
        <v>B</v>
      </c>
      <c r="O37" s="36">
        <v>1</v>
      </c>
      <c r="P37" s="28" t="str">
        <f t="shared" si="9"/>
        <v>Sangat terampil melakukan percobaan optik dan membuat karya konsep pemanasan global</v>
      </c>
      <c r="Q37" s="39"/>
      <c r="R37" s="39" t="s">
        <v>9</v>
      </c>
      <c r="S37" s="18"/>
      <c r="T37" s="1">
        <v>78</v>
      </c>
      <c r="U37" s="1">
        <v>80</v>
      </c>
      <c r="V37" s="1">
        <v>80</v>
      </c>
      <c r="W37" s="1">
        <f t="shared" ref="W37" si="20">V37+5</f>
        <v>85</v>
      </c>
      <c r="X37" s="1">
        <f t="shared" ref="X37" si="21">W37+5</f>
        <v>90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82</v>
      </c>
      <c r="AH37" s="1">
        <v>80</v>
      </c>
      <c r="AI37" s="1">
        <v>80</v>
      </c>
      <c r="AJ37" s="1">
        <v>82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141552</v>
      </c>
      <c r="C38" s="19" t="s">
        <v>142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menjelaskan thermodinamika , gelombang mekanik, gelombang bunyi,gelombang cahaya,optik dan pemanasan global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 xml:space="preserve">Sangat terampil melakukan percobaan optik </v>
      </c>
      <c r="Q38" s="39"/>
      <c r="R38" s="39" t="s">
        <v>8</v>
      </c>
      <c r="S38" s="18"/>
      <c r="T38" s="1">
        <v>80</v>
      </c>
      <c r="U38" s="1">
        <v>85</v>
      </c>
      <c r="V38" s="1">
        <v>80</v>
      </c>
      <c r="W38" s="1">
        <v>86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141567</v>
      </c>
      <c r="C39" s="19" t="s">
        <v>143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 xml:space="preserve">Memiliki kemampuan menjelaskan thermodinamika , gelombang mekanik, gelombang bunyi,gelombang cahaya,optik </v>
      </c>
      <c r="K39" s="28">
        <f t="shared" si="5"/>
        <v>82.4</v>
      </c>
      <c r="L39" s="28" t="str">
        <f t="shared" si="6"/>
        <v>B</v>
      </c>
      <c r="M39" s="28">
        <f t="shared" si="7"/>
        <v>82.4</v>
      </c>
      <c r="N39" s="28" t="str">
        <f t="shared" si="8"/>
        <v>B</v>
      </c>
      <c r="O39" s="36">
        <v>1</v>
      </c>
      <c r="P39" s="28" t="str">
        <f t="shared" si="9"/>
        <v>Sangat terampil melakukan percobaan optik dan membuat karya konsep pemanasan global</v>
      </c>
      <c r="Q39" s="39"/>
      <c r="R39" s="39" t="s">
        <v>9</v>
      </c>
      <c r="S39" s="18"/>
      <c r="T39" s="1">
        <v>80</v>
      </c>
      <c r="U39" s="1">
        <v>73</v>
      </c>
      <c r="V39" s="1">
        <v>73</v>
      </c>
      <c r="W39" s="1">
        <f t="shared" ref="W39" si="22">V39+5</f>
        <v>78</v>
      </c>
      <c r="X39" s="1">
        <v>89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82</v>
      </c>
      <c r="AH39" s="1">
        <v>80</v>
      </c>
      <c r="AI39" s="1">
        <v>84</v>
      </c>
      <c r="AJ39" s="1">
        <v>82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141582</v>
      </c>
      <c r="C40" s="19" t="s">
        <v>144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kemampuan menjelaskan thermodinamika , gelombang mekanik, gelombang bunyi,gelombang cahaya,optik dan pemanasan global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1</v>
      </c>
      <c r="P40" s="28" t="str">
        <f t="shared" si="9"/>
        <v>Sangat terampil melakukan percobaan optik dan membuat karya konsep pemanasan global</v>
      </c>
      <c r="Q40" s="39"/>
      <c r="R40" s="39" t="s">
        <v>9</v>
      </c>
      <c r="S40" s="18"/>
      <c r="T40" s="1">
        <v>80</v>
      </c>
      <c r="U40" s="1">
        <v>80</v>
      </c>
      <c r="V40" s="1">
        <v>79</v>
      </c>
      <c r="W40" s="1">
        <v>80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141597</v>
      </c>
      <c r="C41" s="19" t="s">
        <v>145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menjelaskan thermodinamika , gelombang mekanik, gelombang bunyi,gelombang cahaya,optik dan pemanasan global</v>
      </c>
      <c r="K41" s="28">
        <f t="shared" si="5"/>
        <v>84.4</v>
      </c>
      <c r="L41" s="28" t="str">
        <f t="shared" si="6"/>
        <v>A</v>
      </c>
      <c r="M41" s="28">
        <f t="shared" si="7"/>
        <v>84.4</v>
      </c>
      <c r="N41" s="28" t="str">
        <f t="shared" si="8"/>
        <v>A</v>
      </c>
      <c r="O41" s="36">
        <v>1</v>
      </c>
      <c r="P41" s="28" t="str">
        <f t="shared" si="9"/>
        <v>Sangat terampil melakukan percobaan optik dan membuat karya konsep pemanasan global</v>
      </c>
      <c r="Q41" s="39"/>
      <c r="R41" s="39" t="s">
        <v>9</v>
      </c>
      <c r="S41" s="18"/>
      <c r="T41" s="1">
        <v>78</v>
      </c>
      <c r="U41" s="1">
        <v>80</v>
      </c>
      <c r="V41" s="1">
        <v>80</v>
      </c>
      <c r="W41" s="1">
        <f t="shared" ref="W41" si="23">V41+5</f>
        <v>85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86</v>
      </c>
      <c r="AH41" s="1">
        <v>84</v>
      </c>
      <c r="AI41" s="1">
        <v>86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141612</v>
      </c>
      <c r="C42" s="19" t="s">
        <v>146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menjelaskan thermodinamika , gelombang mekanik, gelombang bunyi,gelombang cahaya,optik dan pemanasan global</v>
      </c>
      <c r="K42" s="28">
        <f t="shared" si="5"/>
        <v>84.4</v>
      </c>
      <c r="L42" s="28" t="str">
        <f t="shared" si="6"/>
        <v>A</v>
      </c>
      <c r="M42" s="28">
        <f t="shared" si="7"/>
        <v>84.4</v>
      </c>
      <c r="N42" s="28" t="str">
        <f t="shared" si="8"/>
        <v>A</v>
      </c>
      <c r="O42" s="36">
        <v>1</v>
      </c>
      <c r="P42" s="28" t="str">
        <f t="shared" si="9"/>
        <v>Sangat terampil melakukan percobaan optik dan membuat karya konsep pemanasan global</v>
      </c>
      <c r="Q42" s="39"/>
      <c r="R42" s="39" t="s">
        <v>8</v>
      </c>
      <c r="S42" s="18"/>
      <c r="T42" s="1">
        <v>84</v>
      </c>
      <c r="U42" s="1">
        <v>86</v>
      </c>
      <c r="V42" s="1">
        <v>85</v>
      </c>
      <c r="W42" s="1">
        <v>86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1">
        <v>88</v>
      </c>
      <c r="AI42" s="1">
        <v>80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141627</v>
      </c>
      <c r="C43" s="19" t="s">
        <v>147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1</v>
      </c>
      <c r="J43" s="28" t="str">
        <f t="shared" si="4"/>
        <v>Memiliki kemampuan menjelaskan thermodinamika , gelombang mekanik, gelombang bunyi,gelombang cahaya,optik dan pemanasan global</v>
      </c>
      <c r="K43" s="28">
        <f t="shared" si="5"/>
        <v>79.599999999999994</v>
      </c>
      <c r="L43" s="28" t="str">
        <f t="shared" si="6"/>
        <v>B</v>
      </c>
      <c r="M43" s="28">
        <f t="shared" si="7"/>
        <v>79.599999999999994</v>
      </c>
      <c r="N43" s="28" t="str">
        <f t="shared" si="8"/>
        <v>B</v>
      </c>
      <c r="O43" s="36">
        <v>2</v>
      </c>
      <c r="P43" s="28" t="str">
        <f t="shared" si="9"/>
        <v xml:space="preserve">Sangat terampil melakukan percobaan optik </v>
      </c>
      <c r="Q43" s="39"/>
      <c r="R43" s="39" t="s">
        <v>9</v>
      </c>
      <c r="S43" s="18"/>
      <c r="T43" s="1">
        <v>70</v>
      </c>
      <c r="U43" s="1">
        <v>76</v>
      </c>
      <c r="V43" s="1">
        <v>76</v>
      </c>
      <c r="W43" s="1">
        <v>80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78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141642</v>
      </c>
      <c r="C44" s="19" t="s">
        <v>148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1</v>
      </c>
      <c r="J44" s="28" t="str">
        <f t="shared" si="4"/>
        <v>Memiliki kemampuan menjelaskan thermodinamika , gelombang mekanik, gelombang bunyi,gelombang cahaya,optik dan pemanasan global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 xml:space="preserve">Sangat terampil melakukan percobaan optik </v>
      </c>
      <c r="Q44" s="39"/>
      <c r="R44" s="39" t="s">
        <v>9</v>
      </c>
      <c r="S44" s="18"/>
      <c r="T44" s="1">
        <v>80</v>
      </c>
      <c r="U44" s="1">
        <v>70</v>
      </c>
      <c r="V44" s="1">
        <v>70</v>
      </c>
      <c r="W44" s="1">
        <f t="shared" ref="W44:W45" si="24">V44+5</f>
        <v>75</v>
      </c>
      <c r="X44" s="1">
        <f t="shared" ref="X44" si="25">W44+5</f>
        <v>80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80</v>
      </c>
      <c r="AH44" s="1">
        <v>80</v>
      </c>
      <c r="AI44" s="1">
        <v>78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142723</v>
      </c>
      <c r="C45" s="19" t="s">
        <v>149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>Memiliki kemampuan menjelaskan thermodinamika , gelombang mekanik, gelombang bunyi,gelombang cahaya,optik dan pemanasan global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 xml:space="preserve">Sangat terampil melakukan percobaan optik </v>
      </c>
      <c r="Q45" s="39"/>
      <c r="R45" s="39" t="s">
        <v>9</v>
      </c>
      <c r="S45" s="18"/>
      <c r="T45" s="1">
        <v>78</v>
      </c>
      <c r="U45" s="1">
        <v>80</v>
      </c>
      <c r="V45" s="1">
        <v>76</v>
      </c>
      <c r="W45" s="1">
        <f t="shared" si="24"/>
        <v>81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141657</v>
      </c>
      <c r="C46" s="19" t="s">
        <v>150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1</v>
      </c>
      <c r="J46" s="28" t="str">
        <f t="shared" si="4"/>
        <v>Memiliki kemampuan menjelaskan thermodinamika , gelombang mekanik, gelombang bunyi,gelombang cahaya,optik dan pemanasan global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1</v>
      </c>
      <c r="P46" s="28" t="str">
        <f t="shared" si="9"/>
        <v>Sangat terampil melakukan percobaan optik dan membuat karya konsep pemanasan global</v>
      </c>
      <c r="Q46" s="39"/>
      <c r="R46" s="39" t="s">
        <v>9</v>
      </c>
      <c r="S46" s="18"/>
      <c r="T46" s="1">
        <v>78</v>
      </c>
      <c r="U46" s="1">
        <v>76</v>
      </c>
      <c r="V46" s="1">
        <v>80</v>
      </c>
      <c r="W46" s="1">
        <v>80</v>
      </c>
      <c r="X46" s="1">
        <v>76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149868</v>
      </c>
      <c r="C47" s="19" t="s">
        <v>151</v>
      </c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005" yWindow="642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1" activePane="bottomRight" state="frozen"/>
      <selection pane="topRight"/>
      <selection pane="bottomLeft"/>
      <selection pane="bottomRight" activeCell="C1" sqref="C1:S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3.85546875" customWidth="1"/>
    <col min="11" max="14" width="7.7109375" customWidth="1"/>
    <col min="15" max="16" width="11.7109375" customWidth="1"/>
    <col min="17" max="17" width="4.7109375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1205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263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141672</v>
      </c>
      <c r="C11" s="19" t="s">
        <v>153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thermodinamika , gelombang mekanik, gelombang bunyi,gelombang cahaya,optik dan pemanasan global</v>
      </c>
      <c r="K11" s="28">
        <f t="shared" ref="K11:K50" si="5">IF((COUNTA(AF11:AO11)&gt;0),AVERAGE(AF11:AO11),"")</f>
        <v>82.8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optik dan membuat karya konsep pemanasan global</v>
      </c>
      <c r="Q11" s="39"/>
      <c r="R11" s="39" t="s">
        <v>8</v>
      </c>
      <c r="S11" s="18"/>
      <c r="T11" s="1">
        <v>84</v>
      </c>
      <c r="U11" s="1">
        <v>77</v>
      </c>
      <c r="V11" s="1">
        <v>76</v>
      </c>
      <c r="W11" s="1">
        <v>88</v>
      </c>
      <c r="X11" s="1">
        <v>90</v>
      </c>
      <c r="Y11" s="45"/>
      <c r="Z11" s="1"/>
      <c r="AA11" s="1"/>
      <c r="AB11" s="1"/>
      <c r="AC11" s="1"/>
      <c r="AD11" s="1"/>
      <c r="AE11" s="18"/>
      <c r="AF11" s="1">
        <v>80</v>
      </c>
      <c r="AG11" s="1">
        <v>87</v>
      </c>
      <c r="AH11" s="1">
        <v>80</v>
      </c>
      <c r="AI11" s="1">
        <v>80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>
      <c r="A12" s="19">
        <v>2</v>
      </c>
      <c r="B12" s="19">
        <v>141687</v>
      </c>
      <c r="C12" s="19" t="s">
        <v>154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 xml:space="preserve">Memiliki kemampuan menjelaskan thermodinamika , gelombang mekanik, gelombang bunyi,gelombang cahaya,optik </v>
      </c>
      <c r="K12" s="28">
        <f t="shared" si="5"/>
        <v>79.599999999999994</v>
      </c>
      <c r="L12" s="28" t="str">
        <f t="shared" si="6"/>
        <v>B</v>
      </c>
      <c r="M12" s="28">
        <f t="shared" si="7"/>
        <v>79.599999999999994</v>
      </c>
      <c r="N12" s="28" t="str">
        <f t="shared" si="8"/>
        <v>B</v>
      </c>
      <c r="O12" s="36">
        <v>2</v>
      </c>
      <c r="P12" s="28" t="str">
        <f t="shared" si="9"/>
        <v xml:space="preserve">Sangat terampil melakukan percobaan optik </v>
      </c>
      <c r="Q12" s="39"/>
      <c r="R12" s="39" t="s">
        <v>9</v>
      </c>
      <c r="S12" s="18"/>
      <c r="T12" s="1">
        <v>80</v>
      </c>
      <c r="U12" s="1">
        <v>78</v>
      </c>
      <c r="V12" s="1">
        <v>72</v>
      </c>
      <c r="W12" s="1">
        <v>76</v>
      </c>
      <c r="X12" s="1">
        <v>78</v>
      </c>
      <c r="Y12" s="45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78</v>
      </c>
      <c r="AI12" s="1">
        <v>80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141702</v>
      </c>
      <c r="C13" s="19" t="s">
        <v>155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 xml:space="preserve">Memiliki kemampuan menjelaskan thermodinamika , gelombang mekanik, gelombang bunyi,gelombang cahaya,optik 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 xml:space="preserve">Sangat terampil melakukan percobaan optik </v>
      </c>
      <c r="Q13" s="39"/>
      <c r="R13" s="39" t="s">
        <v>9</v>
      </c>
      <c r="S13" s="18"/>
      <c r="T13" s="1">
        <v>76</v>
      </c>
      <c r="U13" s="1">
        <v>76</v>
      </c>
      <c r="V13" s="1">
        <v>74</v>
      </c>
      <c r="W13" s="1">
        <v>76</v>
      </c>
      <c r="X13" s="1">
        <v>80</v>
      </c>
      <c r="Y13" s="45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82</v>
      </c>
      <c r="AI13" s="1">
        <v>80</v>
      </c>
      <c r="AJ13" s="1">
        <v>78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9" t="s">
        <v>224</v>
      </c>
      <c r="FI13" s="48" t="s">
        <v>226</v>
      </c>
      <c r="FJ13" s="46">
        <v>58481</v>
      </c>
      <c r="FK13" s="46">
        <v>58491</v>
      </c>
    </row>
    <row r="14" spans="1:167">
      <c r="A14" s="19">
        <v>4</v>
      </c>
      <c r="B14" s="19">
        <v>141717</v>
      </c>
      <c r="C14" s="19" t="s">
        <v>156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menjelaskan thermodinamika , gelombang mekanik, gelombang bunyi,gelombang cahaya,optik dan pemanasan global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 xml:space="preserve">Sangat terampil melakukan percobaan optik </v>
      </c>
      <c r="Q14" s="39"/>
      <c r="R14" s="39" t="s">
        <v>8</v>
      </c>
      <c r="S14" s="18"/>
      <c r="T14" s="1">
        <v>80</v>
      </c>
      <c r="U14" s="1">
        <v>80</v>
      </c>
      <c r="V14" s="1">
        <v>85</v>
      </c>
      <c r="W14" s="1">
        <v>80</v>
      </c>
      <c r="X14" s="1">
        <v>90</v>
      </c>
      <c r="Y14" s="45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50"/>
      <c r="FI14" s="48"/>
      <c r="FJ14" s="46"/>
      <c r="FK14" s="46"/>
    </row>
    <row r="15" spans="1:167">
      <c r="A15" s="19">
        <v>5</v>
      </c>
      <c r="B15" s="19">
        <v>141732</v>
      </c>
      <c r="C15" s="19" t="s">
        <v>157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 xml:space="preserve">Memiliki kemampuan menjelaskan thermodinamika , gelombang mekanik, gelombang bunyi,gelombang cahaya,optik </v>
      </c>
      <c r="K15" s="28">
        <f t="shared" si="5"/>
        <v>82.4</v>
      </c>
      <c r="L15" s="28" t="str">
        <f t="shared" si="6"/>
        <v>B</v>
      </c>
      <c r="M15" s="28">
        <f t="shared" si="7"/>
        <v>82.4</v>
      </c>
      <c r="N15" s="28" t="str">
        <f t="shared" si="8"/>
        <v>B</v>
      </c>
      <c r="O15" s="36">
        <v>1</v>
      </c>
      <c r="P15" s="28" t="str">
        <f t="shared" si="9"/>
        <v>Sangat terampil melakukan percobaan optik dan membuat karya konsep pemanasan global</v>
      </c>
      <c r="Q15" s="39"/>
      <c r="R15" s="39" t="s">
        <v>9</v>
      </c>
      <c r="S15" s="18"/>
      <c r="T15" s="1">
        <v>80</v>
      </c>
      <c r="U15" s="1">
        <v>78</v>
      </c>
      <c r="V15" s="1">
        <v>80</v>
      </c>
      <c r="W15" s="1">
        <v>80</v>
      </c>
      <c r="X15" s="1">
        <v>78</v>
      </c>
      <c r="Y15" s="45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>
        <v>80</v>
      </c>
      <c r="AI15" s="1">
        <v>82</v>
      </c>
      <c r="AJ15" s="1">
        <v>84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8" t="s">
        <v>225</v>
      </c>
      <c r="FI15" s="48" t="s">
        <v>227</v>
      </c>
      <c r="FJ15" s="46">
        <v>58482</v>
      </c>
      <c r="FK15" s="46">
        <v>58492</v>
      </c>
    </row>
    <row r="16" spans="1:167">
      <c r="A16" s="19">
        <v>6</v>
      </c>
      <c r="B16" s="19">
        <v>142798</v>
      </c>
      <c r="C16" s="19" t="s">
        <v>158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Memiliki kemampuan menjelaskan thermodinamika , gelombang mekanik, gelombang bunyi,gelombang cahaya,optik dan pemanasan global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 xml:space="preserve">Sangat terampil melakukan percobaan optik </v>
      </c>
      <c r="Q16" s="39"/>
      <c r="R16" s="39" t="s">
        <v>8</v>
      </c>
      <c r="S16" s="18"/>
      <c r="T16" s="1">
        <v>80</v>
      </c>
      <c r="U16" s="1">
        <v>80</v>
      </c>
      <c r="V16" s="1">
        <v>84</v>
      </c>
      <c r="W16" s="1">
        <v>80</v>
      </c>
      <c r="X16" s="1">
        <v>90</v>
      </c>
      <c r="Y16" s="45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48"/>
      <c r="FI16" s="48"/>
      <c r="FJ16" s="46"/>
      <c r="FK16" s="46"/>
    </row>
    <row r="17" spans="1:167">
      <c r="A17" s="19">
        <v>7</v>
      </c>
      <c r="B17" s="19">
        <v>141747</v>
      </c>
      <c r="C17" s="19" t="s">
        <v>159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menjelaskan thermodinamika , gelombang mekanik, gelombang bunyi,gelombang cahaya,optik dan pemanasan global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1</v>
      </c>
      <c r="P17" s="28" t="str">
        <f t="shared" si="9"/>
        <v>Sangat terampil melakukan percobaan optik dan membuat karya konsep pemanasan global</v>
      </c>
      <c r="Q17" s="39"/>
      <c r="R17" s="39" t="s">
        <v>8</v>
      </c>
      <c r="S17" s="18"/>
      <c r="T17" s="1">
        <v>86</v>
      </c>
      <c r="U17" s="1">
        <v>88</v>
      </c>
      <c r="V17" s="1">
        <v>88</v>
      </c>
      <c r="W17" s="1">
        <v>86</v>
      </c>
      <c r="X17" s="1">
        <v>90</v>
      </c>
      <c r="Y17" s="45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85</v>
      </c>
      <c r="AI17" s="1">
        <v>85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/>
      <c r="FI17" s="48"/>
      <c r="FJ17" s="46">
        <v>58483</v>
      </c>
      <c r="FK17" s="46">
        <v>58493</v>
      </c>
    </row>
    <row r="18" spans="1:167">
      <c r="A18" s="19">
        <v>8</v>
      </c>
      <c r="B18" s="19">
        <v>141762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menjelaskan thermodinamika , gelombang mekanik, gelombang bunyi,gelombang cahaya,optik dan pemanasan global</v>
      </c>
      <c r="K18" s="28">
        <f t="shared" si="5"/>
        <v>83.2</v>
      </c>
      <c r="L18" s="28" t="str">
        <f t="shared" si="6"/>
        <v>B</v>
      </c>
      <c r="M18" s="28">
        <f t="shared" si="7"/>
        <v>83.2</v>
      </c>
      <c r="N18" s="28" t="str">
        <f t="shared" si="8"/>
        <v>B</v>
      </c>
      <c r="O18" s="36">
        <v>1</v>
      </c>
      <c r="P18" s="28" t="str">
        <f t="shared" si="9"/>
        <v>Sangat terampil melakukan percobaan optik dan membuat karya konsep pemanasan global</v>
      </c>
      <c r="Q18" s="39"/>
      <c r="R18" s="39" t="s">
        <v>8</v>
      </c>
      <c r="S18" s="18"/>
      <c r="T18" s="1">
        <v>85</v>
      </c>
      <c r="U18" s="1">
        <v>88</v>
      </c>
      <c r="V18" s="1">
        <v>86</v>
      </c>
      <c r="W18" s="1">
        <v>84</v>
      </c>
      <c r="X18" s="1">
        <v>90</v>
      </c>
      <c r="Y18" s="45"/>
      <c r="Z18" s="1"/>
      <c r="AA18" s="1"/>
      <c r="AB18" s="1"/>
      <c r="AC18" s="1"/>
      <c r="AD18" s="1"/>
      <c r="AE18" s="18"/>
      <c r="AF18" s="1">
        <v>86</v>
      </c>
      <c r="AG18" s="1">
        <v>82</v>
      </c>
      <c r="AH18" s="1">
        <v>80</v>
      </c>
      <c r="AI18" s="1">
        <v>86</v>
      </c>
      <c r="AJ18" s="1">
        <v>82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>
      <c r="A19" s="19">
        <v>9</v>
      </c>
      <c r="B19" s="19">
        <v>141777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menjelaskan thermodinamika , gelombang mekanik, gelombang bunyi,gelombang cahaya,optik dan pemanasan global</v>
      </c>
      <c r="K19" s="28">
        <f t="shared" si="5"/>
        <v>84.4</v>
      </c>
      <c r="L19" s="28" t="str">
        <f t="shared" si="6"/>
        <v>A</v>
      </c>
      <c r="M19" s="28">
        <f t="shared" si="7"/>
        <v>84.4</v>
      </c>
      <c r="N19" s="28" t="str">
        <f t="shared" si="8"/>
        <v>A</v>
      </c>
      <c r="O19" s="36">
        <v>1</v>
      </c>
      <c r="P19" s="28" t="str">
        <f t="shared" si="9"/>
        <v>Sangat terampil melakukan percobaan optik dan membuat karya konsep pemanasan global</v>
      </c>
      <c r="Q19" s="39"/>
      <c r="R19" s="39" t="s">
        <v>8</v>
      </c>
      <c r="S19" s="18"/>
      <c r="T19" s="1">
        <v>86</v>
      </c>
      <c r="U19" s="1">
        <v>87</v>
      </c>
      <c r="V19" s="1">
        <v>87</v>
      </c>
      <c r="W19" s="1">
        <v>86</v>
      </c>
      <c r="X19" s="1">
        <v>90</v>
      </c>
      <c r="Y19" s="45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86</v>
      </c>
      <c r="AI19" s="1">
        <v>84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58484</v>
      </c>
      <c r="FK19" s="46">
        <v>58494</v>
      </c>
    </row>
    <row r="20" spans="1:167">
      <c r="A20" s="19">
        <v>10</v>
      </c>
      <c r="B20" s="19">
        <v>141792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 xml:space="preserve">Memiliki kemampuan menjelaskan thermodinamika , gelombang mekanik, gelombang bunyi,gelombang cahaya,optik 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 xml:space="preserve">Sangat terampil melakukan percobaan optik </v>
      </c>
      <c r="Q20" s="39"/>
      <c r="R20" s="39" t="s">
        <v>8</v>
      </c>
      <c r="S20" s="18"/>
      <c r="T20" s="1">
        <v>80</v>
      </c>
      <c r="U20" s="1">
        <v>80</v>
      </c>
      <c r="V20" s="1">
        <v>76</v>
      </c>
      <c r="W20" s="1">
        <v>75</v>
      </c>
      <c r="X20" s="1">
        <v>88</v>
      </c>
      <c r="Y20" s="45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>
      <c r="A21" s="19">
        <v>11</v>
      </c>
      <c r="B21" s="19">
        <v>141807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menjelaskan thermodinamika , gelombang mekanik, gelombang bunyi,gelombang cahaya,optik dan pemanasan global</v>
      </c>
      <c r="K21" s="28">
        <f t="shared" si="5"/>
        <v>82.8</v>
      </c>
      <c r="L21" s="28" t="str">
        <f t="shared" si="6"/>
        <v>B</v>
      </c>
      <c r="M21" s="28">
        <f t="shared" si="7"/>
        <v>82.8</v>
      </c>
      <c r="N21" s="28" t="str">
        <f t="shared" si="8"/>
        <v>B</v>
      </c>
      <c r="O21" s="36">
        <v>1</v>
      </c>
      <c r="P21" s="28" t="str">
        <f t="shared" si="9"/>
        <v>Sangat terampil melakukan percobaan optik dan membuat karya konsep pemanasan global</v>
      </c>
      <c r="Q21" s="39"/>
      <c r="R21" s="39" t="s">
        <v>8</v>
      </c>
      <c r="S21" s="18"/>
      <c r="T21" s="1">
        <v>84</v>
      </c>
      <c r="U21" s="1">
        <v>86</v>
      </c>
      <c r="V21" s="1">
        <v>85</v>
      </c>
      <c r="W21" s="1">
        <v>80</v>
      </c>
      <c r="X21" s="1">
        <v>86</v>
      </c>
      <c r="Y21" s="45"/>
      <c r="Z21" s="1"/>
      <c r="AA21" s="1"/>
      <c r="AB21" s="1"/>
      <c r="AC21" s="1"/>
      <c r="AD21" s="1"/>
      <c r="AE21" s="18"/>
      <c r="AF21" s="1">
        <v>85</v>
      </c>
      <c r="AG21" s="1">
        <v>82</v>
      </c>
      <c r="AH21" s="1">
        <v>80</v>
      </c>
      <c r="AI21" s="1">
        <v>85</v>
      </c>
      <c r="AJ21" s="1">
        <v>82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58485</v>
      </c>
      <c r="FK21" s="46">
        <v>58495</v>
      </c>
    </row>
    <row r="22" spans="1:167">
      <c r="A22" s="19">
        <v>12</v>
      </c>
      <c r="B22" s="19">
        <v>141822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menjelaskan thermodinamika , gelombang mekanik, gelombang bunyi,gelombang cahaya,optik dan pemanasan global</v>
      </c>
      <c r="K22" s="28">
        <f t="shared" si="5"/>
        <v>81.2</v>
      </c>
      <c r="L22" s="28" t="str">
        <f t="shared" si="6"/>
        <v>B</v>
      </c>
      <c r="M22" s="28">
        <f t="shared" si="7"/>
        <v>81.2</v>
      </c>
      <c r="N22" s="28" t="str">
        <f t="shared" si="8"/>
        <v>B</v>
      </c>
      <c r="O22" s="36">
        <v>1</v>
      </c>
      <c r="P22" s="28" t="str">
        <f t="shared" si="9"/>
        <v>Sangat terampil melakukan percobaan optik dan membuat karya konsep pemanasan global</v>
      </c>
      <c r="Q22" s="39"/>
      <c r="R22" s="39" t="s">
        <v>8</v>
      </c>
      <c r="S22" s="18"/>
      <c r="T22" s="1">
        <v>88</v>
      </c>
      <c r="U22" s="1">
        <v>86</v>
      </c>
      <c r="V22" s="1">
        <v>88</v>
      </c>
      <c r="W22" s="1">
        <v>86</v>
      </c>
      <c r="X22" s="1">
        <v>88</v>
      </c>
      <c r="Y22" s="45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86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>
      <c r="A23" s="19">
        <v>13</v>
      </c>
      <c r="B23" s="19">
        <v>141852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menjelaskan thermodinamika , gelombang mekanik, gelombang bunyi,gelombang cahaya,optik dan pemanasan global</v>
      </c>
      <c r="K23" s="28">
        <f t="shared" si="5"/>
        <v>82.4</v>
      </c>
      <c r="L23" s="28" t="str">
        <f t="shared" si="6"/>
        <v>B</v>
      </c>
      <c r="M23" s="28">
        <f t="shared" si="7"/>
        <v>82.4</v>
      </c>
      <c r="N23" s="28" t="str">
        <f t="shared" si="8"/>
        <v>B</v>
      </c>
      <c r="O23" s="36">
        <v>1</v>
      </c>
      <c r="P23" s="28" t="str">
        <f t="shared" si="9"/>
        <v>Sangat terampil melakukan percobaan optik dan membuat karya konsep pemanasan global</v>
      </c>
      <c r="Q23" s="39"/>
      <c r="R23" s="39" t="s">
        <v>8</v>
      </c>
      <c r="S23" s="18"/>
      <c r="T23" s="1">
        <v>86</v>
      </c>
      <c r="U23" s="1">
        <v>80</v>
      </c>
      <c r="V23" s="1">
        <v>85</v>
      </c>
      <c r="W23" s="1">
        <v>86</v>
      </c>
      <c r="X23" s="1">
        <v>90</v>
      </c>
      <c r="Y23" s="45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80</v>
      </c>
      <c r="AI23" s="1">
        <v>86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58486</v>
      </c>
      <c r="FK23" s="46">
        <v>58496</v>
      </c>
    </row>
    <row r="24" spans="1:167">
      <c r="A24" s="19">
        <v>14</v>
      </c>
      <c r="B24" s="19">
        <v>141867</v>
      </c>
      <c r="C24" s="19" t="s">
        <v>166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 xml:space="preserve">Memiliki kemampuan menjelaskan thermodinamika , gelombang mekanik, gelombang bunyi,gelombang cahaya,optik 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 xml:space="preserve">Sangat terampil melakukan percobaan optik </v>
      </c>
      <c r="Q24" s="39"/>
      <c r="R24" s="39" t="s">
        <v>9</v>
      </c>
      <c r="S24" s="18"/>
      <c r="T24" s="1">
        <v>80</v>
      </c>
      <c r="U24" s="1">
        <v>78</v>
      </c>
      <c r="V24" s="1">
        <v>80</v>
      </c>
      <c r="W24" s="1">
        <v>78</v>
      </c>
      <c r="X24" s="1">
        <v>80</v>
      </c>
      <c r="Y24" s="45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>
      <c r="A25" s="19">
        <v>15</v>
      </c>
      <c r="B25" s="19">
        <v>141882</v>
      </c>
      <c r="C25" s="19" t="s">
        <v>167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 xml:space="preserve">Memiliki kemampuan menjelaskan thermodinamika , gelombang mekanik, gelombang bunyi,gelombang cahaya,optik 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 xml:space="preserve">Sangat terampil melakukan percobaan optik </v>
      </c>
      <c r="Q25" s="39"/>
      <c r="R25" s="39" t="s">
        <v>9</v>
      </c>
      <c r="S25" s="18"/>
      <c r="T25" s="1">
        <v>80</v>
      </c>
      <c r="U25" s="1">
        <v>80</v>
      </c>
      <c r="V25" s="1">
        <v>80</v>
      </c>
      <c r="W25" s="1">
        <v>80</v>
      </c>
      <c r="X25" s="1">
        <v>80</v>
      </c>
      <c r="Y25" s="45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7">
        <v>7</v>
      </c>
      <c r="FH25" s="48"/>
      <c r="FI25" s="48"/>
      <c r="FJ25" s="46">
        <v>58487</v>
      </c>
      <c r="FK25" s="46">
        <v>58497</v>
      </c>
    </row>
    <row r="26" spans="1:167">
      <c r="A26" s="19">
        <v>16</v>
      </c>
      <c r="B26" s="19">
        <v>141897</v>
      </c>
      <c r="C26" s="19" t="s">
        <v>168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 xml:space="preserve">Memiliki kemampuan menjelaskan thermodinamika , gelombang mekanik, gelombang bunyi,gelombang cahaya,optik </v>
      </c>
      <c r="K26" s="28">
        <f t="shared" si="5"/>
        <v>80.400000000000006</v>
      </c>
      <c r="L26" s="28" t="str">
        <f t="shared" si="6"/>
        <v>B</v>
      </c>
      <c r="M26" s="28">
        <f t="shared" si="7"/>
        <v>80.400000000000006</v>
      </c>
      <c r="N26" s="28" t="str">
        <f t="shared" si="8"/>
        <v>B</v>
      </c>
      <c r="O26" s="36">
        <v>1</v>
      </c>
      <c r="P26" s="28" t="str">
        <f t="shared" si="9"/>
        <v>Sangat terampil melakukan percobaan optik dan membuat karya konsep pemanasan global</v>
      </c>
      <c r="Q26" s="39"/>
      <c r="R26" s="39" t="s">
        <v>9</v>
      </c>
      <c r="S26" s="18"/>
      <c r="T26" s="1">
        <v>76</v>
      </c>
      <c r="U26" s="1">
        <v>76</v>
      </c>
      <c r="V26" s="1">
        <v>80</v>
      </c>
      <c r="W26" s="1">
        <v>76</v>
      </c>
      <c r="X26" s="1">
        <v>90</v>
      </c>
      <c r="Y26" s="45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>
        <v>82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>
      <c r="A27" s="19">
        <v>17</v>
      </c>
      <c r="B27" s="19">
        <v>141912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menjelaskan thermodinamika , gelombang mekanik, gelombang bunyi,gelombang cahaya,optik dan pemanasan global</v>
      </c>
      <c r="K27" s="28">
        <f t="shared" si="5"/>
        <v>83.4</v>
      </c>
      <c r="L27" s="28" t="str">
        <f t="shared" si="6"/>
        <v>B</v>
      </c>
      <c r="M27" s="28">
        <f t="shared" si="7"/>
        <v>83.4</v>
      </c>
      <c r="N27" s="28" t="str">
        <f t="shared" si="8"/>
        <v>B</v>
      </c>
      <c r="O27" s="36">
        <v>1</v>
      </c>
      <c r="P27" s="28" t="str">
        <f t="shared" si="9"/>
        <v>Sangat terampil melakukan percobaan optik dan membuat karya konsep pemanasan global</v>
      </c>
      <c r="Q27" s="39"/>
      <c r="R27" s="39" t="s">
        <v>8</v>
      </c>
      <c r="S27" s="18"/>
      <c r="T27" s="1">
        <v>85</v>
      </c>
      <c r="U27" s="1">
        <v>85</v>
      </c>
      <c r="V27" s="1">
        <v>88</v>
      </c>
      <c r="W27" s="1">
        <v>80</v>
      </c>
      <c r="X27" s="1">
        <v>90</v>
      </c>
      <c r="Y27" s="45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1">
        <v>86</v>
      </c>
      <c r="AI27" s="1">
        <v>85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58488</v>
      </c>
      <c r="FK27" s="46">
        <v>58498</v>
      </c>
    </row>
    <row r="28" spans="1:167">
      <c r="A28" s="19">
        <v>18</v>
      </c>
      <c r="B28" s="19">
        <v>141927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menjelaskan thermodinamika , gelombang mekanik, gelombang bunyi,gelombang cahaya,optik dan pemanasan global</v>
      </c>
      <c r="K28" s="28">
        <f t="shared" si="5"/>
        <v>83.2</v>
      </c>
      <c r="L28" s="28" t="str">
        <f t="shared" si="6"/>
        <v>B</v>
      </c>
      <c r="M28" s="28">
        <f t="shared" si="7"/>
        <v>83.2</v>
      </c>
      <c r="N28" s="28" t="str">
        <f t="shared" si="8"/>
        <v>B</v>
      </c>
      <c r="O28" s="36">
        <v>1</v>
      </c>
      <c r="P28" s="28" t="str">
        <f t="shared" si="9"/>
        <v>Sangat terampil melakukan percobaan optik dan membuat karya konsep pemanasan global</v>
      </c>
      <c r="Q28" s="39"/>
      <c r="R28" s="39" t="s">
        <v>8</v>
      </c>
      <c r="S28" s="18"/>
      <c r="T28" s="1">
        <v>85</v>
      </c>
      <c r="U28" s="1">
        <v>84</v>
      </c>
      <c r="V28" s="1">
        <v>85</v>
      </c>
      <c r="W28" s="1">
        <v>82</v>
      </c>
      <c r="X28" s="1">
        <v>90</v>
      </c>
      <c r="Y28" s="45"/>
      <c r="Z28" s="1"/>
      <c r="AA28" s="1"/>
      <c r="AB28" s="1"/>
      <c r="AC28" s="1"/>
      <c r="AD28" s="1"/>
      <c r="AE28" s="18"/>
      <c r="AF28" s="1">
        <v>87</v>
      </c>
      <c r="AG28" s="1">
        <v>80</v>
      </c>
      <c r="AH28" s="1">
        <v>82</v>
      </c>
      <c r="AI28" s="1">
        <v>87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>
      <c r="A29" s="19">
        <v>19</v>
      </c>
      <c r="B29" s="19">
        <v>141942</v>
      </c>
      <c r="C29" s="19" t="s">
        <v>171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menjelaskan thermodinamika , gelombang mekanik, gelombang bunyi,gelombang cahaya,optik dan pemanasan global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melakukan percobaan optik dan membuat karya konsep pemanasan global</v>
      </c>
      <c r="Q29" s="39"/>
      <c r="R29" s="39" t="s">
        <v>8</v>
      </c>
      <c r="S29" s="18"/>
      <c r="T29" s="1">
        <v>88</v>
      </c>
      <c r="U29" s="1">
        <v>88</v>
      </c>
      <c r="V29" s="1">
        <v>89</v>
      </c>
      <c r="W29" s="1">
        <v>86</v>
      </c>
      <c r="X29" s="1">
        <v>90</v>
      </c>
      <c r="Y29" s="45"/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86</v>
      </c>
      <c r="AI29" s="1">
        <v>88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58489</v>
      </c>
      <c r="FK29" s="46">
        <v>58499</v>
      </c>
    </row>
    <row r="30" spans="1:167">
      <c r="A30" s="19">
        <v>20</v>
      </c>
      <c r="B30" s="19">
        <v>141957</v>
      </c>
      <c r="C30" s="19" t="s">
        <v>172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 xml:space="preserve">Memiliki kemampuan menjelaskan thermodinamika , gelombang mekanik, gelombang bunyi,gelombang cahaya,optik 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1</v>
      </c>
      <c r="P30" s="28" t="str">
        <f t="shared" si="9"/>
        <v>Sangat terampil melakukan percobaan optik dan membuat karya konsep pemanasan global</v>
      </c>
      <c r="Q30" s="39"/>
      <c r="R30" s="39" t="s">
        <v>9</v>
      </c>
      <c r="S30" s="18"/>
      <c r="T30" s="1">
        <v>75</v>
      </c>
      <c r="U30" s="1">
        <v>78</v>
      </c>
      <c r="V30" s="1">
        <v>72</v>
      </c>
      <c r="W30" s="1">
        <v>75</v>
      </c>
      <c r="X30" s="1">
        <v>90</v>
      </c>
      <c r="Y30" s="45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>
      <c r="A31" s="19">
        <v>21</v>
      </c>
      <c r="B31" s="19">
        <v>141972</v>
      </c>
      <c r="C31" s="19" t="s">
        <v>173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menjelaskan thermodinamika , gelombang mekanik, gelombang bunyi,gelombang cahaya,optik dan pemanasan global</v>
      </c>
      <c r="K31" s="28">
        <f t="shared" si="5"/>
        <v>84.4</v>
      </c>
      <c r="L31" s="28" t="str">
        <f t="shared" si="6"/>
        <v>A</v>
      </c>
      <c r="M31" s="28">
        <f t="shared" si="7"/>
        <v>84.4</v>
      </c>
      <c r="N31" s="28" t="str">
        <f t="shared" si="8"/>
        <v>A</v>
      </c>
      <c r="O31" s="36">
        <v>1</v>
      </c>
      <c r="P31" s="28" t="str">
        <f t="shared" si="9"/>
        <v>Sangat terampil melakukan percobaan optik dan membuat karya konsep pemanasan global</v>
      </c>
      <c r="Q31" s="39"/>
      <c r="R31" s="39" t="s">
        <v>8</v>
      </c>
      <c r="S31" s="18"/>
      <c r="T31" s="1">
        <v>80</v>
      </c>
      <c r="U31" s="1">
        <v>80</v>
      </c>
      <c r="V31" s="1">
        <v>86</v>
      </c>
      <c r="W31" s="1">
        <v>80</v>
      </c>
      <c r="X31" s="1">
        <v>90</v>
      </c>
      <c r="Y31" s="45"/>
      <c r="Z31" s="1"/>
      <c r="AA31" s="1"/>
      <c r="AB31" s="1"/>
      <c r="AC31" s="1"/>
      <c r="AD31" s="1"/>
      <c r="AE31" s="18"/>
      <c r="AF31" s="1">
        <v>86</v>
      </c>
      <c r="AG31" s="1">
        <v>85</v>
      </c>
      <c r="AH31" s="1">
        <v>80</v>
      </c>
      <c r="AI31" s="1">
        <v>86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58490</v>
      </c>
      <c r="FK31" s="46">
        <v>58500</v>
      </c>
    </row>
    <row r="32" spans="1:167">
      <c r="A32" s="19">
        <v>22</v>
      </c>
      <c r="B32" s="19">
        <v>141987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menjelaskan thermodinamika , gelombang mekanik, gelombang bunyi,gelombang cahaya,optik dan pemanasan global</v>
      </c>
      <c r="K32" s="28">
        <f t="shared" si="5"/>
        <v>81.2</v>
      </c>
      <c r="L32" s="28" t="str">
        <f t="shared" si="6"/>
        <v>B</v>
      </c>
      <c r="M32" s="28">
        <f t="shared" si="7"/>
        <v>81.2</v>
      </c>
      <c r="N32" s="28" t="str">
        <f t="shared" si="8"/>
        <v>B</v>
      </c>
      <c r="O32" s="36">
        <v>1</v>
      </c>
      <c r="P32" s="28" t="str">
        <f t="shared" si="9"/>
        <v>Sangat terampil melakukan percobaan optik dan membuat karya konsep pemanasan global</v>
      </c>
      <c r="Q32" s="39"/>
      <c r="R32" s="39" t="s">
        <v>8</v>
      </c>
      <c r="S32" s="18"/>
      <c r="T32" s="1">
        <v>87</v>
      </c>
      <c r="U32" s="1">
        <v>75</v>
      </c>
      <c r="V32" s="1">
        <v>80</v>
      </c>
      <c r="W32" s="1">
        <v>87</v>
      </c>
      <c r="X32" s="1">
        <v>88</v>
      </c>
      <c r="Y32" s="45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86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>
      <c r="A33" s="19">
        <v>23</v>
      </c>
      <c r="B33" s="19">
        <v>142002</v>
      </c>
      <c r="C33" s="19" t="s">
        <v>175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 xml:space="preserve">Memiliki kemampuan menjelaskan thermodinamika , gelombang mekanik, gelombang bunyi,gelombang cahaya,optik </v>
      </c>
      <c r="K33" s="28">
        <f t="shared" si="5"/>
        <v>79.599999999999994</v>
      </c>
      <c r="L33" s="28" t="str">
        <f t="shared" si="6"/>
        <v>B</v>
      </c>
      <c r="M33" s="28">
        <f t="shared" si="7"/>
        <v>79.599999999999994</v>
      </c>
      <c r="N33" s="28" t="str">
        <f t="shared" si="8"/>
        <v>B</v>
      </c>
      <c r="O33" s="36">
        <v>2</v>
      </c>
      <c r="P33" s="28" t="str">
        <f t="shared" si="9"/>
        <v xml:space="preserve">Sangat terampil melakukan percobaan optik </v>
      </c>
      <c r="Q33" s="39"/>
      <c r="R33" s="39" t="s">
        <v>9</v>
      </c>
      <c r="S33" s="18"/>
      <c r="T33" s="1">
        <v>78</v>
      </c>
      <c r="U33" s="1">
        <v>78</v>
      </c>
      <c r="V33" s="1">
        <v>74</v>
      </c>
      <c r="W33" s="1">
        <v>76</v>
      </c>
      <c r="X33" s="1">
        <v>90</v>
      </c>
      <c r="Y33" s="45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>
        <v>78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142017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menjelaskan thermodinamika , gelombang mekanik, gelombang bunyi,gelombang cahaya,optik dan pemanasan global</v>
      </c>
      <c r="K34" s="28">
        <f t="shared" si="5"/>
        <v>86.6</v>
      </c>
      <c r="L34" s="28" t="str">
        <f t="shared" si="6"/>
        <v>A</v>
      </c>
      <c r="M34" s="28">
        <f t="shared" si="7"/>
        <v>86.6</v>
      </c>
      <c r="N34" s="28" t="str">
        <f t="shared" si="8"/>
        <v>A</v>
      </c>
      <c r="O34" s="36">
        <v>1</v>
      </c>
      <c r="P34" s="28" t="str">
        <f t="shared" si="9"/>
        <v>Sangat terampil melakukan percobaan optik dan membuat karya konsep pemanasan global</v>
      </c>
      <c r="Q34" s="39"/>
      <c r="R34" s="39" t="s">
        <v>8</v>
      </c>
      <c r="S34" s="18"/>
      <c r="T34" s="1">
        <v>89</v>
      </c>
      <c r="U34" s="1">
        <v>90</v>
      </c>
      <c r="V34" s="1">
        <v>90</v>
      </c>
      <c r="W34" s="1">
        <v>89</v>
      </c>
      <c r="X34" s="1">
        <v>90</v>
      </c>
      <c r="Y34" s="45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86</v>
      </c>
      <c r="AI34" s="1">
        <v>87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142032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menjelaskan thermodinamika , gelombang mekanik, gelombang bunyi,gelombang cahaya,optik dan pemanasan global</v>
      </c>
      <c r="K35" s="28">
        <f t="shared" si="5"/>
        <v>81.8</v>
      </c>
      <c r="L35" s="28" t="str">
        <f t="shared" si="6"/>
        <v>B</v>
      </c>
      <c r="M35" s="28">
        <f t="shared" si="7"/>
        <v>81.8</v>
      </c>
      <c r="N35" s="28" t="str">
        <f t="shared" si="8"/>
        <v>B</v>
      </c>
      <c r="O35" s="36">
        <v>1</v>
      </c>
      <c r="P35" s="28" t="str">
        <f t="shared" si="9"/>
        <v>Sangat terampil melakukan percobaan optik dan membuat karya konsep pemanasan global</v>
      </c>
      <c r="Q35" s="39"/>
      <c r="R35" s="39" t="s">
        <v>8</v>
      </c>
      <c r="S35" s="18"/>
      <c r="T35" s="1">
        <v>80</v>
      </c>
      <c r="U35" s="1">
        <v>84</v>
      </c>
      <c r="V35" s="1">
        <v>88</v>
      </c>
      <c r="W35" s="1">
        <v>80</v>
      </c>
      <c r="X35" s="1">
        <v>90</v>
      </c>
      <c r="Y35" s="45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85</v>
      </c>
      <c r="AI35" s="1">
        <v>80</v>
      </c>
      <c r="AJ35" s="1">
        <v>82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142047</v>
      </c>
      <c r="C36" s="19" t="s">
        <v>178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 xml:space="preserve">Memiliki kemampuan menjelaskan thermodinamika , gelombang mekanik, gelombang bunyi,gelombang cahaya,optik 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 xml:space="preserve">Sangat terampil melakukan percobaan optik </v>
      </c>
      <c r="Q36" s="39"/>
      <c r="R36" s="39" t="s">
        <v>9</v>
      </c>
      <c r="S36" s="18"/>
      <c r="T36" s="1">
        <v>75</v>
      </c>
      <c r="U36" s="1">
        <v>74</v>
      </c>
      <c r="V36" s="1">
        <v>76</v>
      </c>
      <c r="W36" s="1">
        <v>74</v>
      </c>
      <c r="X36" s="1">
        <v>90</v>
      </c>
      <c r="Y36" s="45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142062</v>
      </c>
      <c r="C37" s="19" t="s">
        <v>179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 xml:space="preserve">Memiliki kemampuan menjelaskan thermodinamika , gelombang mekanik, gelombang bunyi,gelombang cahaya,optik </v>
      </c>
      <c r="K37" s="28">
        <f t="shared" si="5"/>
        <v>80.8</v>
      </c>
      <c r="L37" s="28" t="str">
        <f t="shared" si="6"/>
        <v>B</v>
      </c>
      <c r="M37" s="28">
        <f t="shared" si="7"/>
        <v>80.8</v>
      </c>
      <c r="N37" s="28" t="str">
        <f t="shared" si="8"/>
        <v>B</v>
      </c>
      <c r="O37" s="36">
        <v>2</v>
      </c>
      <c r="P37" s="28" t="str">
        <f t="shared" si="9"/>
        <v xml:space="preserve">Sangat terampil melakukan percobaan optik </v>
      </c>
      <c r="Q37" s="39"/>
      <c r="R37" s="39" t="s">
        <v>9</v>
      </c>
      <c r="S37" s="18"/>
      <c r="T37" s="1">
        <v>78</v>
      </c>
      <c r="U37" s="1">
        <v>78</v>
      </c>
      <c r="V37" s="1">
        <v>78</v>
      </c>
      <c r="W37" s="1">
        <v>80</v>
      </c>
      <c r="X37" s="1">
        <v>76</v>
      </c>
      <c r="Y37" s="45"/>
      <c r="Z37" s="1"/>
      <c r="AA37" s="1"/>
      <c r="AB37" s="1"/>
      <c r="AC37" s="1"/>
      <c r="AD37" s="1"/>
      <c r="AE37" s="18"/>
      <c r="AF37" s="1">
        <v>80</v>
      </c>
      <c r="AG37" s="1">
        <v>81</v>
      </c>
      <c r="AH37" s="1">
        <v>82</v>
      </c>
      <c r="AI37" s="1">
        <v>80</v>
      </c>
      <c r="AJ37" s="1">
        <v>81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142077</v>
      </c>
      <c r="C38" s="19" t="s">
        <v>180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 xml:space="preserve">Memiliki kemampuan menjelaskan thermodinamika , gelombang mekanik, gelombang bunyi,gelombang cahaya,optik 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 xml:space="preserve">Sangat terampil melakukan percobaan optik </v>
      </c>
      <c r="Q38" s="39"/>
      <c r="R38" s="39" t="s">
        <v>9</v>
      </c>
      <c r="S38" s="18"/>
      <c r="T38" s="1">
        <v>76</v>
      </c>
      <c r="U38" s="1">
        <v>75</v>
      </c>
      <c r="V38" s="1">
        <v>74</v>
      </c>
      <c r="W38" s="1">
        <v>76</v>
      </c>
      <c r="X38" s="1">
        <v>90</v>
      </c>
      <c r="Y38" s="45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142092</v>
      </c>
      <c r="C39" s="19" t="s">
        <v>181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menjelaskan thermodinamika , gelombang mekanik, gelombang bunyi,gelombang cahaya,optik dan pemanasan global</v>
      </c>
      <c r="K39" s="28">
        <f t="shared" si="5"/>
        <v>83.6</v>
      </c>
      <c r="L39" s="28" t="str">
        <f t="shared" si="6"/>
        <v>B</v>
      </c>
      <c r="M39" s="28">
        <f t="shared" si="7"/>
        <v>83.6</v>
      </c>
      <c r="N39" s="28" t="str">
        <f t="shared" si="8"/>
        <v>B</v>
      </c>
      <c r="O39" s="36">
        <v>1</v>
      </c>
      <c r="P39" s="28" t="str">
        <f t="shared" si="9"/>
        <v>Sangat terampil melakukan percobaan optik dan membuat karya konsep pemanasan global</v>
      </c>
      <c r="Q39" s="39"/>
      <c r="R39" s="39" t="s">
        <v>9</v>
      </c>
      <c r="S39" s="18"/>
      <c r="T39" s="1">
        <v>88</v>
      </c>
      <c r="U39" s="1">
        <v>89</v>
      </c>
      <c r="V39" s="1">
        <v>88</v>
      </c>
      <c r="W39" s="1">
        <v>86</v>
      </c>
      <c r="X39" s="1">
        <v>90</v>
      </c>
      <c r="Y39" s="45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>
        <v>84</v>
      </c>
      <c r="AI39" s="1">
        <v>84</v>
      </c>
      <c r="AJ39" s="1">
        <v>86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142107</v>
      </c>
      <c r="C40" s="19" t="s">
        <v>182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 xml:space="preserve">Memiliki kemampuan menjelaskan thermodinamika , gelombang mekanik, gelombang bunyi,gelombang cahaya,optik </v>
      </c>
      <c r="K40" s="28">
        <f t="shared" si="5"/>
        <v>81.599999999999994</v>
      </c>
      <c r="L40" s="28" t="str">
        <f t="shared" si="6"/>
        <v>B</v>
      </c>
      <c r="M40" s="28">
        <f t="shared" si="7"/>
        <v>81.599999999999994</v>
      </c>
      <c r="N40" s="28" t="str">
        <f t="shared" si="8"/>
        <v>B</v>
      </c>
      <c r="O40" s="36">
        <v>1</v>
      </c>
      <c r="P40" s="28" t="str">
        <f t="shared" si="9"/>
        <v>Sangat terampil melakukan percobaan optik dan membuat karya konsep pemanasan global</v>
      </c>
      <c r="Q40" s="39"/>
      <c r="R40" s="39" t="s">
        <v>9</v>
      </c>
      <c r="S40" s="18"/>
      <c r="T40" s="1">
        <v>78</v>
      </c>
      <c r="U40" s="1">
        <v>78</v>
      </c>
      <c r="V40" s="1">
        <v>78</v>
      </c>
      <c r="W40" s="1">
        <v>75</v>
      </c>
      <c r="X40" s="1">
        <v>80</v>
      </c>
      <c r="Y40" s="45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80</v>
      </c>
      <c r="AI40" s="1">
        <v>84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142122</v>
      </c>
      <c r="C41" s="19" t="s">
        <v>183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 xml:space="preserve">Memiliki kemampuan menjelaskan thermodinamika , gelombang mekanik, gelombang bunyi,gelombang cahaya,optik </v>
      </c>
      <c r="K41" s="28">
        <f t="shared" si="5"/>
        <v>80.400000000000006</v>
      </c>
      <c r="L41" s="28" t="str">
        <f t="shared" si="6"/>
        <v>B</v>
      </c>
      <c r="M41" s="28">
        <f t="shared" si="7"/>
        <v>80.400000000000006</v>
      </c>
      <c r="N41" s="28" t="str">
        <f t="shared" si="8"/>
        <v>B</v>
      </c>
      <c r="O41" s="36">
        <v>2</v>
      </c>
      <c r="P41" s="28" t="str">
        <f t="shared" si="9"/>
        <v xml:space="preserve">Sangat terampil melakukan percobaan optik </v>
      </c>
      <c r="Q41" s="39"/>
      <c r="R41" s="39" t="s">
        <v>9</v>
      </c>
      <c r="S41" s="18"/>
      <c r="T41" s="1">
        <v>75</v>
      </c>
      <c r="U41" s="1">
        <v>80</v>
      </c>
      <c r="V41" s="1">
        <v>75</v>
      </c>
      <c r="W41" s="1">
        <v>80</v>
      </c>
      <c r="X41" s="1">
        <v>80</v>
      </c>
      <c r="Y41" s="45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>
        <v>82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142137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menjelaskan thermodinamika , gelombang mekanik, gelombang bunyi,gelombang cahaya,optik dan pemanasan global</v>
      </c>
      <c r="K42" s="28">
        <f t="shared" si="5"/>
        <v>81.599999999999994</v>
      </c>
      <c r="L42" s="28" t="str">
        <f t="shared" si="6"/>
        <v>B</v>
      </c>
      <c r="M42" s="28">
        <f t="shared" si="7"/>
        <v>81.599999999999994</v>
      </c>
      <c r="N42" s="28" t="str">
        <f t="shared" si="8"/>
        <v>B</v>
      </c>
      <c r="O42" s="36">
        <v>1</v>
      </c>
      <c r="P42" s="28" t="str">
        <f t="shared" si="9"/>
        <v>Sangat terampil melakukan percobaan optik dan membuat karya konsep pemanasan global</v>
      </c>
      <c r="Q42" s="39" t="s">
        <v>9</v>
      </c>
      <c r="R42" s="39" t="s">
        <v>8</v>
      </c>
      <c r="S42" s="18"/>
      <c r="T42" s="1">
        <v>85</v>
      </c>
      <c r="U42" s="1">
        <v>80</v>
      </c>
      <c r="V42" s="1">
        <v>85</v>
      </c>
      <c r="W42" s="1">
        <v>80</v>
      </c>
      <c r="X42" s="1">
        <v>88</v>
      </c>
      <c r="Y42" s="45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80</v>
      </c>
      <c r="AI42" s="1">
        <v>84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142152</v>
      </c>
      <c r="C43" s="19" t="s">
        <v>185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 xml:space="preserve">Memiliki kemampuan menjelaskan thermodinamika , gelombang mekanik, gelombang bunyi,gelombang cahaya,optik 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1</v>
      </c>
      <c r="P43" s="28" t="str">
        <f t="shared" si="9"/>
        <v>Sangat terampil melakukan percobaan optik dan membuat karya konsep pemanasan global</v>
      </c>
      <c r="Q43" s="39"/>
      <c r="R43" s="39" t="s">
        <v>9</v>
      </c>
      <c r="S43" s="18"/>
      <c r="T43" s="1">
        <v>75</v>
      </c>
      <c r="U43" s="1">
        <v>78</v>
      </c>
      <c r="V43" s="1">
        <v>76</v>
      </c>
      <c r="W43" s="1">
        <v>78</v>
      </c>
      <c r="X43" s="1">
        <v>80</v>
      </c>
      <c r="Y43" s="45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149883</v>
      </c>
      <c r="C44" s="19" t="s">
        <v>186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 xml:space="preserve">Memiliki kemampuan menjelaskan thermodinamika , gelombang mekanik, gelombang bunyi,gelombang cahaya,optik </v>
      </c>
      <c r="K44" s="28">
        <f t="shared" si="5"/>
        <v>80.8</v>
      </c>
      <c r="L44" s="28" t="str">
        <f t="shared" si="6"/>
        <v>B</v>
      </c>
      <c r="M44" s="28">
        <f t="shared" si="7"/>
        <v>80.8</v>
      </c>
      <c r="N44" s="28" t="str">
        <f t="shared" si="8"/>
        <v>B</v>
      </c>
      <c r="O44" s="36">
        <v>2</v>
      </c>
      <c r="P44" s="28" t="str">
        <f t="shared" si="9"/>
        <v xml:space="preserve">Sangat terampil melakukan percobaan optik </v>
      </c>
      <c r="Q44" s="39"/>
      <c r="R44" s="39" t="s">
        <v>9</v>
      </c>
      <c r="S44" s="18"/>
      <c r="T44" s="1">
        <v>75</v>
      </c>
      <c r="U44" s="1">
        <v>72</v>
      </c>
      <c r="V44" s="1">
        <v>75</v>
      </c>
      <c r="W44" s="1">
        <v>75</v>
      </c>
      <c r="X44" s="1">
        <v>88</v>
      </c>
      <c r="Y44" s="45"/>
      <c r="Z44" s="1"/>
      <c r="AA44" s="1"/>
      <c r="AB44" s="1"/>
      <c r="AC44" s="1"/>
      <c r="AD44" s="1"/>
      <c r="AE44" s="18"/>
      <c r="AF44" s="1">
        <v>82</v>
      </c>
      <c r="AG44" s="1">
        <v>80</v>
      </c>
      <c r="AH44" s="1">
        <v>80</v>
      </c>
      <c r="AI44" s="1">
        <v>82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>
        <f t="shared" si="5"/>
        <v>85.333333333333329</v>
      </c>
      <c r="L46" s="28" t="str">
        <f t="shared" si="6"/>
        <v>A</v>
      </c>
      <c r="M46" s="28">
        <f t="shared" si="7"/>
        <v>85.333333333333329</v>
      </c>
      <c r="N46" s="28" t="str">
        <f t="shared" si="8"/>
        <v>A</v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80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6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6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6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82.058823529411768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42" yWindow="602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35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0.7109375" customWidth="1"/>
    <col min="11" max="14" width="7.7109375" customWidth="1"/>
    <col min="15" max="15" width="11.7109375" customWidth="1"/>
    <col min="16" max="16" width="10.140625" bestFit="1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1205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264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142167</v>
      </c>
      <c r="C11" s="19" t="s">
        <v>188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thermodinamika , gelombang mekanik, gelombang bunyi,gelombang cahaya,optik dan pemanasan global</v>
      </c>
      <c r="K11" s="28">
        <f t="shared" ref="K11:K50" si="5">IF((COUNTA(AF11:AO11)&gt;0),AVERAGE(AF11:AO11),"")</f>
        <v>81.400000000000006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81.400000000000006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optik dan membuat karya konsep pemanasan global</v>
      </c>
      <c r="Q11" s="39"/>
      <c r="R11" s="39" t="s">
        <v>9</v>
      </c>
      <c r="S11" s="18"/>
      <c r="T11" s="1">
        <v>80</v>
      </c>
      <c r="U11" s="1">
        <v>82</v>
      </c>
      <c r="V11" s="1">
        <v>80</v>
      </c>
      <c r="W11" s="1">
        <v>82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>
      <c r="A12" s="19">
        <v>2</v>
      </c>
      <c r="B12" s="19">
        <v>142182</v>
      </c>
      <c r="C12" s="19" t="s">
        <v>189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menjelaskan thermodinamika , gelombang mekanik, gelombang bunyi,gelombang cahaya,optik dan pemanasan global</v>
      </c>
      <c r="K12" s="28">
        <f t="shared" si="5"/>
        <v>86.6</v>
      </c>
      <c r="L12" s="28" t="str">
        <f t="shared" si="6"/>
        <v>A</v>
      </c>
      <c r="M12" s="28">
        <f t="shared" si="7"/>
        <v>86.6</v>
      </c>
      <c r="N12" s="28" t="str">
        <f t="shared" si="8"/>
        <v>A</v>
      </c>
      <c r="O12" s="36">
        <v>1</v>
      </c>
      <c r="P12" s="28" t="str">
        <f t="shared" si="9"/>
        <v>Sangat terampil melakukan percobaan optik dan membuat karya konsep pemanasan global</v>
      </c>
      <c r="Q12" s="39"/>
      <c r="R12" s="39" t="s">
        <v>8</v>
      </c>
      <c r="S12" s="18"/>
      <c r="T12" s="1">
        <v>95</v>
      </c>
      <c r="U12" s="1">
        <v>96</v>
      </c>
      <c r="V12" s="1">
        <v>96</v>
      </c>
      <c r="W12" s="1">
        <v>90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86</v>
      </c>
      <c r="AI12" s="1">
        <v>86</v>
      </c>
      <c r="AJ12" s="1">
        <v>86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142197</v>
      </c>
      <c r="C13" s="19" t="s">
        <v>190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menjelaskan thermodinamika , gelombang mekanik, gelombang bunyi,gelombang cahaya,optik dan pemanasan global</v>
      </c>
      <c r="K13" s="28">
        <f t="shared" si="5"/>
        <v>82.4</v>
      </c>
      <c r="L13" s="28" t="str">
        <f t="shared" si="6"/>
        <v>B</v>
      </c>
      <c r="M13" s="28">
        <f t="shared" si="7"/>
        <v>82.4</v>
      </c>
      <c r="N13" s="28" t="str">
        <f t="shared" si="8"/>
        <v>B</v>
      </c>
      <c r="O13" s="36">
        <v>1</v>
      </c>
      <c r="P13" s="28" t="str">
        <f t="shared" si="9"/>
        <v>Sangat terampil melakukan percobaan optik dan membuat karya konsep pemanasan global</v>
      </c>
      <c r="Q13" s="39"/>
      <c r="R13" s="39" t="s">
        <v>8</v>
      </c>
      <c r="S13" s="18"/>
      <c r="T13" s="1">
        <v>80</v>
      </c>
      <c r="U13" s="1">
        <v>76</v>
      </c>
      <c r="V13" s="1">
        <v>86</v>
      </c>
      <c r="W13" s="1">
        <v>76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88</v>
      </c>
      <c r="AI13" s="1">
        <v>80</v>
      </c>
      <c r="AJ13" s="1">
        <v>84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9" t="s">
        <v>224</v>
      </c>
      <c r="FI13" s="48" t="s">
        <v>226</v>
      </c>
      <c r="FJ13" s="46">
        <v>58501</v>
      </c>
      <c r="FK13" s="46">
        <v>58511</v>
      </c>
    </row>
    <row r="14" spans="1:167">
      <c r="A14" s="19">
        <v>4</v>
      </c>
      <c r="B14" s="19">
        <v>142212</v>
      </c>
      <c r="C14" s="19" t="s">
        <v>191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menjelaskan thermodinamika , gelombang mekanik, gelombang bunyi,gelombang cahaya,optik dan pemanasan global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 xml:space="preserve">Sangat terampil melakukan percobaan optik </v>
      </c>
      <c r="Q14" s="39"/>
      <c r="R14" s="39" t="s">
        <v>8</v>
      </c>
      <c r="S14" s="18"/>
      <c r="T14" s="1">
        <v>80</v>
      </c>
      <c r="U14" s="1">
        <v>85</v>
      </c>
      <c r="V14" s="1">
        <v>84</v>
      </c>
      <c r="W14" s="1">
        <v>80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50"/>
      <c r="FI14" s="48"/>
      <c r="FJ14" s="46"/>
      <c r="FK14" s="46"/>
    </row>
    <row r="15" spans="1:167">
      <c r="A15" s="19">
        <v>5</v>
      </c>
      <c r="B15" s="19">
        <v>142227</v>
      </c>
      <c r="C15" s="19" t="s">
        <v>192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1</v>
      </c>
      <c r="J15" s="28" t="str">
        <f t="shared" si="4"/>
        <v>Memiliki kemampuan menjelaskan thermodinamika , gelombang mekanik, gelombang bunyi,gelombang cahaya,optik dan pemanasan global</v>
      </c>
      <c r="K15" s="28">
        <f t="shared" si="5"/>
        <v>82.8</v>
      </c>
      <c r="L15" s="28" t="str">
        <f t="shared" si="6"/>
        <v>B</v>
      </c>
      <c r="M15" s="28">
        <f t="shared" si="7"/>
        <v>82.8</v>
      </c>
      <c r="N15" s="28" t="str">
        <f t="shared" si="8"/>
        <v>B</v>
      </c>
      <c r="O15" s="36">
        <v>1</v>
      </c>
      <c r="P15" s="28" t="str">
        <f t="shared" si="9"/>
        <v>Sangat terampil melakukan percobaan optik dan membuat karya konsep pemanasan global</v>
      </c>
      <c r="Q15" s="39"/>
      <c r="R15" s="39" t="s">
        <v>8</v>
      </c>
      <c r="S15" s="18"/>
      <c r="T15" s="1">
        <v>80</v>
      </c>
      <c r="U15" s="1">
        <v>80</v>
      </c>
      <c r="V15" s="1">
        <v>85</v>
      </c>
      <c r="W15" s="1">
        <v>78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82</v>
      </c>
      <c r="AI15" s="1">
        <v>82</v>
      </c>
      <c r="AJ15" s="1">
        <v>84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8" t="s">
        <v>225</v>
      </c>
      <c r="FI15" s="48" t="s">
        <v>227</v>
      </c>
      <c r="FJ15" s="46">
        <v>58502</v>
      </c>
      <c r="FK15" s="46">
        <v>58512</v>
      </c>
    </row>
    <row r="16" spans="1:167">
      <c r="A16" s="19">
        <v>6</v>
      </c>
      <c r="B16" s="19">
        <v>142242</v>
      </c>
      <c r="C16" s="19" t="s">
        <v>193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 xml:space="preserve">Memiliki kemampuan menjelaskan thermodinamika , gelombang mekanik, gelombang bunyi,gelombang cahaya,optik 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 xml:space="preserve">Sangat terampil melakukan percobaan optik </v>
      </c>
      <c r="Q16" s="39"/>
      <c r="R16" s="39" t="s">
        <v>9</v>
      </c>
      <c r="S16" s="18"/>
      <c r="T16" s="1">
        <v>80</v>
      </c>
      <c r="U16" s="1">
        <v>78</v>
      </c>
      <c r="V16" s="1">
        <v>80</v>
      </c>
      <c r="W16" s="1">
        <v>78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48"/>
      <c r="FI16" s="48"/>
      <c r="FJ16" s="46"/>
      <c r="FK16" s="46"/>
    </row>
    <row r="17" spans="1:167">
      <c r="A17" s="19">
        <v>7</v>
      </c>
      <c r="B17" s="19">
        <v>142257</v>
      </c>
      <c r="C17" s="19" t="s">
        <v>194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menjelaskan thermodinamika , gelombang mekanik, gelombang bunyi,gelombang cahaya,optik dan pemanasan global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1</v>
      </c>
      <c r="P17" s="28" t="str">
        <f t="shared" si="9"/>
        <v>Sangat terampil melakukan percobaan optik dan membuat karya konsep pemanasan global</v>
      </c>
      <c r="Q17" s="39"/>
      <c r="R17" s="39" t="s">
        <v>8</v>
      </c>
      <c r="S17" s="18"/>
      <c r="T17" s="1">
        <v>86</v>
      </c>
      <c r="U17" s="1">
        <v>86</v>
      </c>
      <c r="V17" s="1">
        <v>84</v>
      </c>
      <c r="W17" s="1">
        <v>85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/>
      <c r="FI17" s="48"/>
      <c r="FJ17" s="46">
        <v>58503</v>
      </c>
      <c r="FK17" s="46">
        <v>58513</v>
      </c>
    </row>
    <row r="18" spans="1:167">
      <c r="A18" s="19">
        <v>8</v>
      </c>
      <c r="B18" s="19">
        <v>142272</v>
      </c>
      <c r="C18" s="19" t="s">
        <v>195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 xml:space="preserve">Memiliki kemampuan menjelaskan thermodinamika , gelombang mekanik, gelombang bunyi,gelombang cahaya,optik </v>
      </c>
      <c r="K18" s="28">
        <f t="shared" si="5"/>
        <v>80.400000000000006</v>
      </c>
      <c r="L18" s="28" t="str">
        <f t="shared" si="6"/>
        <v>B</v>
      </c>
      <c r="M18" s="28">
        <f t="shared" si="7"/>
        <v>80.400000000000006</v>
      </c>
      <c r="N18" s="28" t="str">
        <f t="shared" si="8"/>
        <v>B</v>
      </c>
      <c r="O18" s="36">
        <v>2</v>
      </c>
      <c r="P18" s="28" t="str">
        <f t="shared" si="9"/>
        <v xml:space="preserve">Sangat terampil melakukan percobaan optik </v>
      </c>
      <c r="Q18" s="39"/>
      <c r="R18" s="39" t="s">
        <v>9</v>
      </c>
      <c r="S18" s="18"/>
      <c r="T18" s="1">
        <v>80</v>
      </c>
      <c r="U18" s="1">
        <v>75</v>
      </c>
      <c r="V18" s="1">
        <v>74</v>
      </c>
      <c r="W18" s="1">
        <v>75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80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>
      <c r="A19" s="19">
        <v>9</v>
      </c>
      <c r="B19" s="19">
        <v>142287</v>
      </c>
      <c r="C19" s="19" t="s">
        <v>196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Memiliki kemampuan menjelaskan thermodinamika , gelombang mekanik, gelombang bunyi,gelombang cahaya,optik dan pemanasan global</v>
      </c>
      <c r="K19" s="28">
        <f t="shared" si="5"/>
        <v>81.2</v>
      </c>
      <c r="L19" s="28" t="str">
        <f t="shared" si="6"/>
        <v>B</v>
      </c>
      <c r="M19" s="28">
        <f t="shared" si="7"/>
        <v>81.2</v>
      </c>
      <c r="N19" s="28" t="str">
        <f t="shared" si="8"/>
        <v>B</v>
      </c>
      <c r="O19" s="36">
        <v>1</v>
      </c>
      <c r="P19" s="28" t="str">
        <f t="shared" si="9"/>
        <v>Sangat terampil melakukan percobaan optik dan membuat karya konsep pemanasan global</v>
      </c>
      <c r="Q19" s="39"/>
      <c r="R19" s="39" t="s">
        <v>9</v>
      </c>
      <c r="S19" s="18"/>
      <c r="T19" s="1">
        <v>80</v>
      </c>
      <c r="U19" s="1">
        <v>80</v>
      </c>
      <c r="V19" s="1">
        <v>86</v>
      </c>
      <c r="W19" s="1">
        <v>80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86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58504</v>
      </c>
      <c r="FK19" s="46">
        <v>58514</v>
      </c>
    </row>
    <row r="20" spans="1:167">
      <c r="A20" s="19">
        <v>10</v>
      </c>
      <c r="B20" s="19">
        <v>142302</v>
      </c>
      <c r="C20" s="19" t="s">
        <v>197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kemampuan menjelaskan thermodinamika , gelombang mekanik, gelombang bunyi,gelombang cahaya,optik dan pemanasan global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 xml:space="preserve">Sangat terampil melakukan percobaan optik </v>
      </c>
      <c r="Q20" s="39"/>
      <c r="R20" s="39" t="s">
        <v>9</v>
      </c>
      <c r="S20" s="18"/>
      <c r="T20" s="1">
        <v>84</v>
      </c>
      <c r="U20" s="1">
        <v>80</v>
      </c>
      <c r="V20" s="1">
        <v>84</v>
      </c>
      <c r="W20" s="1">
        <v>75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>
      <c r="A21" s="19">
        <v>11</v>
      </c>
      <c r="B21" s="19">
        <v>142317</v>
      </c>
      <c r="C21" s="19" t="s">
        <v>198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menjelaskan thermodinamika , gelombang mekanik, gelombang bunyi,gelombang cahaya,optik dan pemanasan global</v>
      </c>
      <c r="K21" s="28">
        <f t="shared" si="5"/>
        <v>84.4</v>
      </c>
      <c r="L21" s="28" t="str">
        <f t="shared" si="6"/>
        <v>A</v>
      </c>
      <c r="M21" s="28">
        <f t="shared" si="7"/>
        <v>84.4</v>
      </c>
      <c r="N21" s="28" t="str">
        <f t="shared" si="8"/>
        <v>A</v>
      </c>
      <c r="O21" s="36">
        <v>1</v>
      </c>
      <c r="P21" s="28" t="str">
        <f t="shared" si="9"/>
        <v>Sangat terampil melakukan percobaan optik dan membuat karya konsep pemanasan global</v>
      </c>
      <c r="Q21" s="39"/>
      <c r="R21" s="39" t="s">
        <v>9</v>
      </c>
      <c r="S21" s="18"/>
      <c r="T21" s="1">
        <v>85</v>
      </c>
      <c r="U21" s="1">
        <v>88</v>
      </c>
      <c r="V21" s="1">
        <v>80</v>
      </c>
      <c r="W21" s="1">
        <v>86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88</v>
      </c>
      <c r="AH21" s="1">
        <v>80</v>
      </c>
      <c r="AI21" s="1">
        <v>85</v>
      </c>
      <c r="AJ21" s="1">
        <v>82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58505</v>
      </c>
      <c r="FK21" s="46">
        <v>58515</v>
      </c>
    </row>
    <row r="22" spans="1:167">
      <c r="A22" s="19">
        <v>12</v>
      </c>
      <c r="B22" s="19">
        <v>142332</v>
      </c>
      <c r="C22" s="19" t="s">
        <v>199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menjelaskan thermodinamika , gelombang mekanik, gelombang bunyi,gelombang cahaya,optik dan pemanasan global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melakukan percobaan optik dan membuat karya konsep pemanasan global</v>
      </c>
      <c r="Q22" s="39"/>
      <c r="R22" s="39" t="s">
        <v>8</v>
      </c>
      <c r="S22" s="18"/>
      <c r="T22" s="1">
        <v>88</v>
      </c>
      <c r="U22" s="1">
        <v>88</v>
      </c>
      <c r="V22" s="1">
        <v>90</v>
      </c>
      <c r="W22" s="1">
        <v>90</v>
      </c>
      <c r="X22" s="1">
        <v>94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88</v>
      </c>
      <c r="AI22" s="1">
        <v>88</v>
      </c>
      <c r="AJ22" s="1">
        <v>82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>
      <c r="A23" s="19">
        <v>13</v>
      </c>
      <c r="B23" s="19">
        <v>142347</v>
      </c>
      <c r="C23" s="19" t="s">
        <v>200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menjelaskan thermodinamika , gelombang mekanik, gelombang bunyi,gelombang cahaya,optik dan pemanasan global</v>
      </c>
      <c r="K23" s="28">
        <f t="shared" si="5"/>
        <v>82.4</v>
      </c>
      <c r="L23" s="28" t="str">
        <f t="shared" si="6"/>
        <v>B</v>
      </c>
      <c r="M23" s="28">
        <f t="shared" si="7"/>
        <v>82.4</v>
      </c>
      <c r="N23" s="28" t="str">
        <f t="shared" si="8"/>
        <v>B</v>
      </c>
      <c r="O23" s="36">
        <v>1</v>
      </c>
      <c r="P23" s="28" t="str">
        <f t="shared" si="9"/>
        <v>Sangat terampil melakukan percobaan optik dan membuat karya konsep pemanasan global</v>
      </c>
      <c r="Q23" s="39"/>
      <c r="R23" s="39" t="s">
        <v>8</v>
      </c>
      <c r="S23" s="18"/>
      <c r="T23" s="1">
        <v>86</v>
      </c>
      <c r="U23" s="1">
        <v>85</v>
      </c>
      <c r="V23" s="1">
        <v>84</v>
      </c>
      <c r="W23" s="1">
        <v>83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80</v>
      </c>
      <c r="AI23" s="1">
        <v>86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58506</v>
      </c>
      <c r="FK23" s="46">
        <v>58516</v>
      </c>
    </row>
    <row r="24" spans="1:167">
      <c r="A24" s="19">
        <v>14</v>
      </c>
      <c r="B24" s="19">
        <v>142362</v>
      </c>
      <c r="C24" s="19" t="s">
        <v>201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menjelaskan thermodinamika , gelombang mekanik, gelombang bunyi,gelombang cahaya,optik dan pemanasan global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1</v>
      </c>
      <c r="P24" s="28" t="str">
        <f t="shared" si="9"/>
        <v>Sangat terampil melakukan percobaan optik dan membuat karya konsep pemanasan global</v>
      </c>
      <c r="Q24" s="39"/>
      <c r="R24" s="39" t="s">
        <v>8</v>
      </c>
      <c r="S24" s="18"/>
      <c r="T24" s="1">
        <v>88</v>
      </c>
      <c r="U24" s="1">
        <v>86</v>
      </c>
      <c r="V24" s="1">
        <v>88</v>
      </c>
      <c r="W24" s="1">
        <v>88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80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>
      <c r="A25" s="19">
        <v>15</v>
      </c>
      <c r="B25" s="19">
        <v>142377</v>
      </c>
      <c r="C25" s="19" t="s">
        <v>202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menjelaskan thermodinamika , gelombang mekanik, gelombang bunyi,gelombang cahaya,optik dan pemanasan global</v>
      </c>
      <c r="K25" s="28">
        <f t="shared" si="5"/>
        <v>82.8</v>
      </c>
      <c r="L25" s="28" t="str">
        <f t="shared" si="6"/>
        <v>B</v>
      </c>
      <c r="M25" s="28">
        <f t="shared" si="7"/>
        <v>82.8</v>
      </c>
      <c r="N25" s="28" t="str">
        <f t="shared" si="8"/>
        <v>B</v>
      </c>
      <c r="O25" s="36">
        <v>1</v>
      </c>
      <c r="P25" s="28" t="str">
        <f t="shared" si="9"/>
        <v>Sangat terampil melakukan percobaan optik dan membuat karya konsep pemanasan global</v>
      </c>
      <c r="Q25" s="39"/>
      <c r="R25" s="39" t="s">
        <v>8</v>
      </c>
      <c r="S25" s="18"/>
      <c r="T25" s="1">
        <v>80</v>
      </c>
      <c r="U25" s="1">
        <v>86</v>
      </c>
      <c r="V25" s="1">
        <v>84</v>
      </c>
      <c r="W25" s="1">
        <v>80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80</v>
      </c>
      <c r="AH25" s="1">
        <v>80</v>
      </c>
      <c r="AI25" s="1">
        <v>87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7">
        <v>7</v>
      </c>
      <c r="FH25" s="48"/>
      <c r="FI25" s="48"/>
      <c r="FJ25" s="46">
        <v>58507</v>
      </c>
      <c r="FK25" s="46">
        <v>58517</v>
      </c>
    </row>
    <row r="26" spans="1:167">
      <c r="A26" s="19">
        <v>16</v>
      </c>
      <c r="B26" s="19">
        <v>142392</v>
      </c>
      <c r="C26" s="19" t="s">
        <v>203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menjelaskan thermodinamika , gelombang mekanik, gelombang bunyi,gelombang cahaya,optik dan pemanasan global</v>
      </c>
      <c r="K26" s="28">
        <f t="shared" si="5"/>
        <v>87.2</v>
      </c>
      <c r="L26" s="28" t="str">
        <f t="shared" si="6"/>
        <v>A</v>
      </c>
      <c r="M26" s="28">
        <f t="shared" si="7"/>
        <v>87.2</v>
      </c>
      <c r="N26" s="28" t="str">
        <f t="shared" si="8"/>
        <v>A</v>
      </c>
      <c r="O26" s="36">
        <v>1</v>
      </c>
      <c r="P26" s="28" t="str">
        <f t="shared" si="9"/>
        <v>Sangat terampil melakukan percobaan optik dan membuat karya konsep pemanasan global</v>
      </c>
      <c r="Q26" s="39"/>
      <c r="R26" s="39" t="s">
        <v>8</v>
      </c>
      <c r="S26" s="18"/>
      <c r="T26" s="1">
        <v>86</v>
      </c>
      <c r="U26" s="1">
        <v>89</v>
      </c>
      <c r="V26" s="1">
        <v>90</v>
      </c>
      <c r="W26" s="1">
        <v>90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86</v>
      </c>
      <c r="AH26" s="1">
        <v>88</v>
      </c>
      <c r="AI26" s="1">
        <v>88</v>
      </c>
      <c r="AJ26" s="1">
        <v>86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>
      <c r="A27" s="19">
        <v>17</v>
      </c>
      <c r="B27" s="19">
        <v>142407</v>
      </c>
      <c r="C27" s="19" t="s">
        <v>204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kemampuan menjelaskan thermodinamika , gelombang mekanik, gelombang bunyi,gelombang cahaya,optik dan pemanasan global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 xml:space="preserve">Sangat terampil melakukan percobaan optik </v>
      </c>
      <c r="Q27" s="39"/>
      <c r="R27" s="39" t="s">
        <v>9</v>
      </c>
      <c r="S27" s="18"/>
      <c r="T27" s="1">
        <v>80</v>
      </c>
      <c r="U27" s="1">
        <v>86</v>
      </c>
      <c r="V27" s="1">
        <v>86</v>
      </c>
      <c r="W27" s="1">
        <v>80</v>
      </c>
      <c r="X27" s="1">
        <v>76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58508</v>
      </c>
      <c r="FK27" s="46">
        <v>58518</v>
      </c>
    </row>
    <row r="28" spans="1:167">
      <c r="A28" s="19">
        <v>18</v>
      </c>
      <c r="B28" s="19">
        <v>142422</v>
      </c>
      <c r="C28" s="19" t="s">
        <v>205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menjelaskan thermodinamika , gelombang mekanik, gelombang bunyi,gelombang cahaya,optik dan pemanasan global</v>
      </c>
      <c r="K28" s="28">
        <f t="shared" si="5"/>
        <v>82.8</v>
      </c>
      <c r="L28" s="28" t="str">
        <f t="shared" si="6"/>
        <v>B</v>
      </c>
      <c r="M28" s="28">
        <f t="shared" si="7"/>
        <v>82.8</v>
      </c>
      <c r="N28" s="28" t="str">
        <f t="shared" si="8"/>
        <v>B</v>
      </c>
      <c r="O28" s="36">
        <v>1</v>
      </c>
      <c r="P28" s="28" t="str">
        <f t="shared" si="9"/>
        <v>Sangat terampil melakukan percobaan optik dan membuat karya konsep pemanasan global</v>
      </c>
      <c r="Q28" s="39"/>
      <c r="R28" s="39" t="s">
        <v>9</v>
      </c>
      <c r="S28" s="18"/>
      <c r="T28" s="1">
        <v>80</v>
      </c>
      <c r="U28" s="1">
        <v>80</v>
      </c>
      <c r="V28" s="1">
        <v>80</v>
      </c>
      <c r="W28" s="1">
        <v>85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85</v>
      </c>
      <c r="AI28" s="1">
        <v>87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>
      <c r="A29" s="19">
        <v>19</v>
      </c>
      <c r="B29" s="19">
        <v>142437</v>
      </c>
      <c r="C29" s="19" t="s">
        <v>206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 xml:space="preserve">Memiliki kemampuan menjelaskan thermodinamika , gelombang mekanik, gelombang bunyi,gelombang cahaya,optik </v>
      </c>
      <c r="K29" s="28">
        <f t="shared" si="5"/>
        <v>80.400000000000006</v>
      </c>
      <c r="L29" s="28" t="str">
        <f t="shared" si="6"/>
        <v>B</v>
      </c>
      <c r="M29" s="28">
        <f t="shared" si="7"/>
        <v>80.400000000000006</v>
      </c>
      <c r="N29" s="28" t="str">
        <f t="shared" si="8"/>
        <v>B</v>
      </c>
      <c r="O29" s="36">
        <v>2</v>
      </c>
      <c r="P29" s="28" t="str">
        <f t="shared" si="9"/>
        <v xml:space="preserve">Sangat terampil melakukan percobaan optik </v>
      </c>
      <c r="Q29" s="39"/>
      <c r="R29" s="39" t="s">
        <v>9</v>
      </c>
      <c r="S29" s="18"/>
      <c r="T29" s="1">
        <v>80</v>
      </c>
      <c r="U29" s="1">
        <v>76</v>
      </c>
      <c r="V29" s="1">
        <v>78</v>
      </c>
      <c r="W29" s="1">
        <v>76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>
        <v>82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58509</v>
      </c>
      <c r="FK29" s="46">
        <v>58519</v>
      </c>
    </row>
    <row r="30" spans="1:167">
      <c r="A30" s="19">
        <v>20</v>
      </c>
      <c r="B30" s="19">
        <v>142452</v>
      </c>
      <c r="C30" s="19" t="s">
        <v>207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kemampuan menjelaskan thermodinamika , gelombang mekanik, gelombang bunyi,gelombang cahaya,optik dan pemanasan global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1</v>
      </c>
      <c r="P30" s="28" t="str">
        <f t="shared" si="9"/>
        <v>Sangat terampil melakukan percobaan optik dan membuat karya konsep pemanasan global</v>
      </c>
      <c r="Q30" s="39"/>
      <c r="R30" s="39" t="s">
        <v>9</v>
      </c>
      <c r="S30" s="18"/>
      <c r="T30" s="1">
        <v>80</v>
      </c>
      <c r="U30" s="1">
        <v>80</v>
      </c>
      <c r="V30" s="1">
        <v>80</v>
      </c>
      <c r="W30" s="1">
        <v>78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>
      <c r="A31" s="19">
        <v>21</v>
      </c>
      <c r="B31" s="19">
        <v>142467</v>
      </c>
      <c r="C31" s="19" t="s">
        <v>208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 xml:space="preserve">Memiliki kemampuan menjelaskan thermodinamika , gelombang mekanik, gelombang bunyi,gelombang cahaya,optik </v>
      </c>
      <c r="K31" s="28">
        <f t="shared" si="5"/>
        <v>81.8</v>
      </c>
      <c r="L31" s="28" t="str">
        <f t="shared" si="6"/>
        <v>B</v>
      </c>
      <c r="M31" s="28">
        <f t="shared" si="7"/>
        <v>81.8</v>
      </c>
      <c r="N31" s="28" t="str">
        <f t="shared" si="8"/>
        <v>B</v>
      </c>
      <c r="O31" s="36">
        <v>1</v>
      </c>
      <c r="P31" s="28" t="str">
        <f t="shared" si="9"/>
        <v>Sangat terampil melakukan percobaan optik dan membuat karya konsep pemanasan global</v>
      </c>
      <c r="Q31" s="39"/>
      <c r="R31" s="39" t="s">
        <v>9</v>
      </c>
      <c r="S31" s="18"/>
      <c r="T31" s="1">
        <v>80</v>
      </c>
      <c r="U31" s="1">
        <v>78</v>
      </c>
      <c r="V31" s="1">
        <v>75</v>
      </c>
      <c r="W31" s="1">
        <v>78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80</v>
      </c>
      <c r="AI31" s="1">
        <v>80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58510</v>
      </c>
      <c r="FK31" s="46">
        <v>58520</v>
      </c>
    </row>
    <row r="32" spans="1:167">
      <c r="A32" s="19">
        <v>22</v>
      </c>
      <c r="B32" s="19">
        <v>142482</v>
      </c>
      <c r="C32" s="19" t="s">
        <v>209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 xml:space="preserve">Memiliki kemampuan menjelaskan thermodinamika , gelombang mekanik, gelombang bunyi,gelombang cahaya,optik </v>
      </c>
      <c r="K32" s="28">
        <f t="shared" si="5"/>
        <v>81.2</v>
      </c>
      <c r="L32" s="28" t="str">
        <f t="shared" si="6"/>
        <v>B</v>
      </c>
      <c r="M32" s="28">
        <f t="shared" si="7"/>
        <v>81.2</v>
      </c>
      <c r="N32" s="28" t="str">
        <f t="shared" si="8"/>
        <v>B</v>
      </c>
      <c r="O32" s="36">
        <v>1</v>
      </c>
      <c r="P32" s="28" t="str">
        <f t="shared" si="9"/>
        <v>Sangat terampil melakukan percobaan optik dan membuat karya konsep pemanasan global</v>
      </c>
      <c r="Q32" s="39"/>
      <c r="R32" s="39" t="s">
        <v>9</v>
      </c>
      <c r="S32" s="18"/>
      <c r="T32" s="1">
        <v>80</v>
      </c>
      <c r="U32" s="1">
        <v>80</v>
      </c>
      <c r="V32" s="1">
        <v>80</v>
      </c>
      <c r="W32" s="1">
        <v>78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86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>
      <c r="A33" s="19">
        <v>23</v>
      </c>
      <c r="B33" s="19">
        <v>142497</v>
      </c>
      <c r="C33" s="19" t="s">
        <v>210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 xml:space="preserve">Memiliki kemampuan menjelaskan thermodinamika , gelombang mekanik, gelombang bunyi,gelombang cahaya,optik </v>
      </c>
      <c r="K33" s="28">
        <f t="shared" si="5"/>
        <v>79.599999999999994</v>
      </c>
      <c r="L33" s="28" t="str">
        <f t="shared" si="6"/>
        <v>B</v>
      </c>
      <c r="M33" s="28">
        <f t="shared" si="7"/>
        <v>79.599999999999994</v>
      </c>
      <c r="N33" s="28" t="str">
        <f t="shared" si="8"/>
        <v>B</v>
      </c>
      <c r="O33" s="36">
        <v>2</v>
      </c>
      <c r="P33" s="28" t="str">
        <f t="shared" si="9"/>
        <v xml:space="preserve">Sangat terampil melakukan percobaan optik </v>
      </c>
      <c r="Q33" s="39"/>
      <c r="R33" s="39" t="s">
        <v>9</v>
      </c>
      <c r="S33" s="18"/>
      <c r="T33" s="1">
        <v>80</v>
      </c>
      <c r="U33" s="1">
        <v>76</v>
      </c>
      <c r="V33" s="1">
        <v>78</v>
      </c>
      <c r="W33" s="1">
        <v>76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78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142512</v>
      </c>
      <c r="C34" s="19" t="s">
        <v>211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menjelaskan thermodinamika , gelombang mekanik, gelombang bunyi,gelombang cahaya,optik dan pemanasan global</v>
      </c>
      <c r="K34" s="28">
        <f t="shared" si="5"/>
        <v>84.6</v>
      </c>
      <c r="L34" s="28" t="str">
        <f t="shared" si="6"/>
        <v>A</v>
      </c>
      <c r="M34" s="28">
        <f t="shared" si="7"/>
        <v>84.6</v>
      </c>
      <c r="N34" s="28" t="str">
        <f t="shared" si="8"/>
        <v>A</v>
      </c>
      <c r="O34" s="36">
        <v>1</v>
      </c>
      <c r="P34" s="28" t="str">
        <f t="shared" si="9"/>
        <v>Sangat terampil melakukan percobaan optik dan membuat karya konsep pemanasan global</v>
      </c>
      <c r="Q34" s="39"/>
      <c r="R34" s="39" t="s">
        <v>9</v>
      </c>
      <c r="S34" s="18"/>
      <c r="T34" s="1">
        <v>85</v>
      </c>
      <c r="U34" s="1">
        <v>87</v>
      </c>
      <c r="V34" s="1">
        <v>86</v>
      </c>
      <c r="W34" s="1">
        <v>88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86</v>
      </c>
      <c r="AI34" s="1">
        <v>86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142527</v>
      </c>
      <c r="C35" s="19" t="s">
        <v>212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menjelaskan thermodinamika , gelombang mekanik, gelombang bunyi,gelombang cahaya,optik 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 xml:space="preserve">Sangat terampil melakukan percobaan optik 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82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>
        <v>80</v>
      </c>
      <c r="AI35" s="1">
        <v>80</v>
      </c>
      <c r="AJ35" s="1">
        <v>78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142542</v>
      </c>
      <c r="C36" s="19" t="s">
        <v>213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menjelaskan thermodinamika , gelombang mekanik, gelombang bunyi,gelombang cahaya,optik dan pemanasan global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 xml:space="preserve">Sangat terampil melakukan percobaan optik </v>
      </c>
      <c r="Q36" s="39"/>
      <c r="R36" s="39" t="s">
        <v>9</v>
      </c>
      <c r="S36" s="18"/>
      <c r="T36" s="1">
        <v>80</v>
      </c>
      <c r="U36" s="1">
        <v>86</v>
      </c>
      <c r="V36" s="1">
        <v>84</v>
      </c>
      <c r="W36" s="1">
        <v>80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142557</v>
      </c>
      <c r="C37" s="19" t="s">
        <v>214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menjelaskan thermodinamika , gelombang mekanik, gelombang bunyi,gelombang cahaya,optik dan pemanasan global</v>
      </c>
      <c r="K37" s="28">
        <f t="shared" si="5"/>
        <v>80.8</v>
      </c>
      <c r="L37" s="28" t="str">
        <f t="shared" si="6"/>
        <v>B</v>
      </c>
      <c r="M37" s="28">
        <f t="shared" si="7"/>
        <v>80.8</v>
      </c>
      <c r="N37" s="28" t="str">
        <f t="shared" si="8"/>
        <v>B</v>
      </c>
      <c r="O37" s="36">
        <v>2</v>
      </c>
      <c r="P37" s="28" t="str">
        <f t="shared" si="9"/>
        <v xml:space="preserve">Sangat terampil melakukan percobaan optik </v>
      </c>
      <c r="Q37" s="39"/>
      <c r="R37" s="39" t="s">
        <v>9</v>
      </c>
      <c r="S37" s="18"/>
      <c r="T37" s="1">
        <v>80</v>
      </c>
      <c r="U37" s="1">
        <v>78</v>
      </c>
      <c r="V37" s="1">
        <v>78</v>
      </c>
      <c r="W37" s="1">
        <v>78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80</v>
      </c>
      <c r="AI37" s="1">
        <v>78</v>
      </c>
      <c r="AJ37" s="1">
        <v>81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142572</v>
      </c>
      <c r="C38" s="19" t="s">
        <v>215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menjelaskan thermodinamika , gelombang mekanik, gelombang bunyi,gelombang cahaya,optik dan pemanasan global</v>
      </c>
      <c r="K38" s="28">
        <f t="shared" si="5"/>
        <v>86.4</v>
      </c>
      <c r="L38" s="28" t="str">
        <f t="shared" si="6"/>
        <v>A</v>
      </c>
      <c r="M38" s="28">
        <f t="shared" si="7"/>
        <v>86.4</v>
      </c>
      <c r="N38" s="28" t="str">
        <f t="shared" si="8"/>
        <v>A</v>
      </c>
      <c r="O38" s="36">
        <v>1</v>
      </c>
      <c r="P38" s="28" t="str">
        <f t="shared" si="9"/>
        <v>Sangat terampil melakukan percobaan optik dan membuat karya konsep pemanasan global</v>
      </c>
      <c r="Q38" s="39"/>
      <c r="R38" s="39" t="s">
        <v>8</v>
      </c>
      <c r="S38" s="18"/>
      <c r="T38" s="1">
        <v>87</v>
      </c>
      <c r="U38" s="1">
        <v>88</v>
      </c>
      <c r="V38" s="1">
        <v>86</v>
      </c>
      <c r="W38" s="1">
        <v>88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88</v>
      </c>
      <c r="AI38" s="1">
        <v>86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142587</v>
      </c>
      <c r="C39" s="19" t="s">
        <v>216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Memiliki kemampuan menjelaskan thermodinamika , gelombang mekanik, gelombang bunyi,gelombang cahaya,optik dan pemanasan global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1</v>
      </c>
      <c r="P39" s="28" t="str">
        <f t="shared" si="9"/>
        <v>Sangat terampil melakukan percobaan optik dan membuat karya konsep pemanasan global</v>
      </c>
      <c r="Q39" s="39"/>
      <c r="R39" s="39" t="s">
        <v>9</v>
      </c>
      <c r="S39" s="18"/>
      <c r="T39" s="1">
        <v>80</v>
      </c>
      <c r="U39" s="1">
        <v>85</v>
      </c>
      <c r="V39" s="1">
        <v>80</v>
      </c>
      <c r="W39" s="1">
        <v>82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82</v>
      </c>
      <c r="AH39" s="1">
        <v>80</v>
      </c>
      <c r="AI39" s="1">
        <v>84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142602</v>
      </c>
      <c r="C40" s="19" t="s">
        <v>217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menjelaskan thermodinamika , gelombang mekanik, gelombang bunyi,gelombang cahaya,optik dan pemanasan global</v>
      </c>
      <c r="K40" s="28">
        <f t="shared" si="5"/>
        <v>81.2</v>
      </c>
      <c r="L40" s="28" t="str">
        <f t="shared" si="6"/>
        <v>B</v>
      </c>
      <c r="M40" s="28">
        <f t="shared" si="7"/>
        <v>81.2</v>
      </c>
      <c r="N40" s="28" t="str">
        <f t="shared" si="8"/>
        <v>B</v>
      </c>
      <c r="O40" s="36">
        <v>1</v>
      </c>
      <c r="P40" s="28" t="str">
        <f t="shared" si="9"/>
        <v>Sangat terampil melakukan percobaan optik dan membuat karya konsep pemanasan global</v>
      </c>
      <c r="Q40" s="39"/>
      <c r="R40" s="39" t="s">
        <v>8</v>
      </c>
      <c r="S40" s="18"/>
      <c r="T40" s="1">
        <v>80</v>
      </c>
      <c r="U40" s="1">
        <v>80</v>
      </c>
      <c r="V40" s="1">
        <v>80</v>
      </c>
      <c r="W40" s="1">
        <v>80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80</v>
      </c>
      <c r="AI40" s="1">
        <v>84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142617</v>
      </c>
      <c r="C41" s="19" t="s">
        <v>218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menjelaskan thermodinamika , gelombang mekanik, gelombang bunyi,gelombang cahaya,optik dan pemanasan global</v>
      </c>
      <c r="K41" s="28">
        <f t="shared" si="5"/>
        <v>86.4</v>
      </c>
      <c r="L41" s="28" t="str">
        <f t="shared" si="6"/>
        <v>A</v>
      </c>
      <c r="M41" s="28">
        <f t="shared" si="7"/>
        <v>86.4</v>
      </c>
      <c r="N41" s="28" t="str">
        <f t="shared" si="8"/>
        <v>A</v>
      </c>
      <c r="O41" s="36">
        <v>1</v>
      </c>
      <c r="P41" s="28" t="str">
        <f t="shared" si="9"/>
        <v>Sangat terampil melakukan percobaan optik dan membuat karya konsep pemanasan global</v>
      </c>
      <c r="Q41" s="39"/>
      <c r="R41" s="39" t="s">
        <v>8</v>
      </c>
      <c r="S41" s="18"/>
      <c r="T41" s="1">
        <v>90</v>
      </c>
      <c r="U41" s="1">
        <v>88</v>
      </c>
      <c r="V41" s="1">
        <v>90</v>
      </c>
      <c r="W41" s="1">
        <v>87</v>
      </c>
      <c r="X41" s="1">
        <v>94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86</v>
      </c>
      <c r="AH41" s="1">
        <v>85</v>
      </c>
      <c r="AI41" s="1">
        <v>87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142632</v>
      </c>
      <c r="C42" s="19" t="s">
        <v>219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menjelaskan thermodinamika , gelombang mekanik, gelombang bunyi,gelombang cahaya,optik dan pemanasan global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melakukan percobaan optik dan membuat karya konsep pemanasan global</v>
      </c>
      <c r="Q42" s="39"/>
      <c r="R42" s="39" t="s">
        <v>8</v>
      </c>
      <c r="S42" s="18"/>
      <c r="T42" s="1">
        <v>90</v>
      </c>
      <c r="U42" s="1">
        <v>90</v>
      </c>
      <c r="V42" s="1">
        <v>94</v>
      </c>
      <c r="W42" s="1">
        <v>93</v>
      </c>
      <c r="X42" s="1">
        <v>92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>
        <v>86</v>
      </c>
      <c r="AI42" s="1">
        <v>88</v>
      </c>
      <c r="AJ42" s="1">
        <v>86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142647</v>
      </c>
      <c r="C43" s="19" t="s">
        <v>220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 xml:space="preserve">Memiliki kemampuan menjelaskan thermodinamika , gelombang mekanik, gelombang bunyi,gelombang cahaya,optik 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 xml:space="preserve">Sangat terampil melakukan percobaan optik </v>
      </c>
      <c r="Q43" s="39"/>
      <c r="R43" s="39" t="s">
        <v>9</v>
      </c>
      <c r="S43" s="18"/>
      <c r="T43" s="1">
        <v>80</v>
      </c>
      <c r="U43" s="1">
        <v>76</v>
      </c>
      <c r="V43" s="1">
        <v>78</v>
      </c>
      <c r="W43" s="1">
        <v>76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142662</v>
      </c>
      <c r="C44" s="19" t="s">
        <v>221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menjelaskan thermodinamika , gelombang mekanik, gelombang bunyi,gelombang cahaya,optik dan pemanasan global</v>
      </c>
      <c r="K44" s="28">
        <f t="shared" si="5"/>
        <v>81.2</v>
      </c>
      <c r="L44" s="28" t="str">
        <f t="shared" si="6"/>
        <v>B</v>
      </c>
      <c r="M44" s="28">
        <f t="shared" si="7"/>
        <v>81.2</v>
      </c>
      <c r="N44" s="28" t="str">
        <f t="shared" si="8"/>
        <v>B</v>
      </c>
      <c r="O44" s="36">
        <v>1</v>
      </c>
      <c r="P44" s="28" t="str">
        <f t="shared" si="9"/>
        <v>Sangat terampil melakukan percobaan optik dan membuat karya konsep pemanasan global</v>
      </c>
      <c r="Q44" s="39"/>
      <c r="R44" s="39" t="s">
        <v>8</v>
      </c>
      <c r="S44" s="18"/>
      <c r="T44" s="1">
        <v>88</v>
      </c>
      <c r="U44" s="1">
        <v>88</v>
      </c>
      <c r="V44" s="1">
        <v>89</v>
      </c>
      <c r="W44" s="1">
        <v>90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84</v>
      </c>
      <c r="AI44" s="1">
        <v>82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142677</v>
      </c>
      <c r="C45" s="19" t="s">
        <v>222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kemampuan menjelaskan thermodinamika , gelombang mekanik, gelombang bunyi,gelombang cahaya,optik dan pemanasan global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1</v>
      </c>
      <c r="P45" s="28" t="str">
        <f t="shared" si="9"/>
        <v>Sangat terampil melakukan percobaan optik dan membuat karya konsep pemanasan global</v>
      </c>
      <c r="Q45" s="39"/>
      <c r="R45" s="39" t="s">
        <v>9</v>
      </c>
      <c r="S45" s="18"/>
      <c r="T45" s="1">
        <v>80</v>
      </c>
      <c r="U45" s="1">
        <v>85</v>
      </c>
      <c r="V45" s="1">
        <v>80</v>
      </c>
      <c r="W45" s="1">
        <v>75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142692</v>
      </c>
      <c r="C46" s="19" t="s">
        <v>223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menjelaskan thermodinamika , gelombang mekanik, gelombang bunyi,gelombang cahaya,optik dan pemanasan global</v>
      </c>
      <c r="K46" s="28">
        <f t="shared" si="5"/>
        <v>80.400000000000006</v>
      </c>
      <c r="L46" s="28" t="str">
        <f t="shared" si="6"/>
        <v>B</v>
      </c>
      <c r="M46" s="28">
        <f t="shared" si="7"/>
        <v>80.400000000000006</v>
      </c>
      <c r="N46" s="28" t="str">
        <f t="shared" si="8"/>
        <v>B</v>
      </c>
      <c r="O46" s="36">
        <v>2</v>
      </c>
      <c r="P46" s="28" t="str">
        <f t="shared" si="9"/>
        <v xml:space="preserve">Sangat terampil melakukan percobaan optik </v>
      </c>
      <c r="Q46" s="39"/>
      <c r="R46" s="39" t="s">
        <v>9</v>
      </c>
      <c r="S46" s="18"/>
      <c r="T46" s="1">
        <v>80</v>
      </c>
      <c r="U46" s="1">
        <v>85</v>
      </c>
      <c r="V46" s="1">
        <v>80</v>
      </c>
      <c r="W46" s="1">
        <v>80</v>
      </c>
      <c r="X46" s="1">
        <v>88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82</v>
      </c>
      <c r="AI46" s="1">
        <v>80</v>
      </c>
      <c r="AJ46" s="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 t="s">
        <v>8</v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689" yWindow="642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3</vt:lpstr>
      <vt:lpstr>XI-MIPA 5</vt:lpstr>
      <vt:lpstr>XI-MIPA 6</vt:lpstr>
      <vt:lpstr>XI-MIPA 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INS 11 3138</cp:lastModifiedBy>
  <dcterms:created xsi:type="dcterms:W3CDTF">2015-09-01T09:01:01Z</dcterms:created>
  <dcterms:modified xsi:type="dcterms:W3CDTF">2020-06-09T00:40:16Z</dcterms:modified>
</cp:coreProperties>
</file>