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0" yWindow="-120" windowWidth="20730" windowHeight="11160" activeTab="2"/>
  </bookViews>
  <sheets>
    <sheet name="XI-MIPA 1" sheetId="1" r:id="rId1"/>
    <sheet name="XI-MIPA 2" sheetId="2" r:id="rId2"/>
    <sheet name="XI-MIPA 3" sheetId="3" r:id="rId3"/>
    <sheet name="Sheet1" sheetId="4" r:id="rId4"/>
  </sheets>
  <externalReferences>
    <externalReference r:id="rId5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1" i="1" l="1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12" i="3"/>
  <c r="V12" i="1" l="1"/>
  <c r="AH12" i="1" s="1"/>
  <c r="AH13" i="1"/>
  <c r="V14" i="1"/>
  <c r="AH14" i="1" s="1"/>
  <c r="V15" i="1"/>
  <c r="V16" i="1"/>
  <c r="AH16" i="1" s="1"/>
  <c r="V17" i="1"/>
  <c r="AH17" i="1" s="1"/>
  <c r="V18" i="1"/>
  <c r="AH18" i="1" s="1"/>
  <c r="V19" i="1"/>
  <c r="AH19" i="1" s="1"/>
  <c r="V20" i="1"/>
  <c r="AH20" i="1" s="1"/>
  <c r="V21" i="1"/>
  <c r="V22" i="1"/>
  <c r="AH23" i="1"/>
  <c r="AH24" i="1"/>
  <c r="AH25" i="1"/>
  <c r="AH26" i="1"/>
  <c r="V27" i="1"/>
  <c r="V28" i="1"/>
  <c r="AH28" i="1" s="1"/>
  <c r="AH29" i="1"/>
  <c r="V30" i="1"/>
  <c r="AH30" i="1" s="1"/>
  <c r="V31" i="1"/>
  <c r="AH31" i="1" s="1"/>
  <c r="AH32" i="1"/>
  <c r="AH33" i="1"/>
  <c r="AH34" i="1"/>
  <c r="V35" i="1"/>
  <c r="AH35" i="1" s="1"/>
  <c r="V36" i="1"/>
  <c r="AH36" i="1" s="1"/>
  <c r="V37" i="1"/>
  <c r="AH37" i="1" s="1"/>
  <c r="V38" i="1"/>
  <c r="AH39" i="1"/>
  <c r="AH40" i="1"/>
  <c r="V41" i="1"/>
  <c r="AH41" i="1" s="1"/>
  <c r="V42" i="1"/>
  <c r="AH42" i="1" s="1"/>
  <c r="V43" i="1"/>
  <c r="AH43" i="1" s="1"/>
  <c r="AH44" i="1"/>
  <c r="V45" i="1"/>
  <c r="AH45" i="1" s="1"/>
  <c r="V46" i="1"/>
  <c r="AH46" i="1" s="1"/>
  <c r="V11" i="3"/>
  <c r="AH11" i="3" s="1"/>
  <c r="V13" i="3"/>
  <c r="AH13" i="3" s="1"/>
  <c r="V14" i="3"/>
  <c r="AH14" i="3" s="1"/>
  <c r="V15" i="3"/>
  <c r="AH15" i="3" s="1"/>
  <c r="V16" i="3"/>
  <c r="AH16" i="3" s="1"/>
  <c r="V17" i="3"/>
  <c r="AH17" i="3" s="1"/>
  <c r="V18" i="3"/>
  <c r="AH18" i="3" s="1"/>
  <c r="V19" i="3"/>
  <c r="AH19" i="3" s="1"/>
  <c r="V20" i="3"/>
  <c r="AH20" i="3" s="1"/>
  <c r="V21" i="3"/>
  <c r="AH21" i="3" s="1"/>
  <c r="V22" i="3"/>
  <c r="AH22" i="3" s="1"/>
  <c r="AH23" i="3"/>
  <c r="V24" i="3"/>
  <c r="AH24" i="3" s="1"/>
  <c r="V25" i="3"/>
  <c r="AH25" i="3" s="1"/>
  <c r="AH26" i="3"/>
  <c r="V27" i="3"/>
  <c r="AH27" i="3" s="1"/>
  <c r="V28" i="3"/>
  <c r="AH28" i="3" s="1"/>
  <c r="V29" i="3"/>
  <c r="AH29" i="3" s="1"/>
  <c r="V30" i="3"/>
  <c r="AH30" i="3" s="1"/>
  <c r="V31" i="3"/>
  <c r="AH31" i="3" s="1"/>
  <c r="V32" i="3"/>
  <c r="AH32" i="3" s="1"/>
  <c r="V33" i="3"/>
  <c r="AH33" i="3" s="1"/>
  <c r="V34" i="3"/>
  <c r="AH34" i="3" s="1"/>
  <c r="V35" i="3"/>
  <c r="AH35" i="3" s="1"/>
  <c r="V36" i="3"/>
  <c r="AH36" i="3" s="1"/>
  <c r="V37" i="3"/>
  <c r="AH37" i="3" s="1"/>
  <c r="V38" i="3"/>
  <c r="AH38" i="3" s="1"/>
  <c r="V39" i="3"/>
  <c r="AH39" i="3" s="1"/>
  <c r="V40" i="3"/>
  <c r="AH40" i="3" s="1"/>
  <c r="V41" i="3"/>
  <c r="AH41" i="3" s="1"/>
  <c r="V42" i="3"/>
  <c r="AH42" i="3" s="1"/>
  <c r="V43" i="3"/>
  <c r="AH43" i="3" s="1"/>
  <c r="V44" i="3"/>
  <c r="AH44" i="3" s="1"/>
  <c r="V45" i="3"/>
  <c r="AH45" i="3" s="1"/>
  <c r="K55" i="3" l="1"/>
  <c r="P50" i="3"/>
  <c r="M50" i="3"/>
  <c r="N50" i="3" s="1"/>
  <c r="K50" i="3"/>
  <c r="L50" i="3" s="1"/>
  <c r="J50" i="3"/>
  <c r="G50" i="3"/>
  <c r="H50" i="3" s="1"/>
  <c r="E50" i="3"/>
  <c r="F50" i="3" s="1"/>
  <c r="P49" i="3"/>
  <c r="M49" i="3"/>
  <c r="N49" i="3" s="1"/>
  <c r="K49" i="3"/>
  <c r="L49" i="3" s="1"/>
  <c r="J49" i="3"/>
  <c r="G49" i="3"/>
  <c r="H49" i="3" s="1"/>
  <c r="E49" i="3"/>
  <c r="F49" i="3" s="1"/>
  <c r="P48" i="3"/>
  <c r="M48" i="3"/>
  <c r="N48" i="3" s="1"/>
  <c r="K48" i="3"/>
  <c r="L48" i="3" s="1"/>
  <c r="J48" i="3"/>
  <c r="G48" i="3"/>
  <c r="H48" i="3" s="1"/>
  <c r="E48" i="3"/>
  <c r="F48" i="3" s="1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K50" i="2"/>
  <c r="L50" i="2" s="1"/>
  <c r="J50" i="2"/>
  <c r="G50" i="2"/>
  <c r="H50" i="2" s="1"/>
  <c r="E50" i="2"/>
  <c r="F50" i="2" s="1"/>
  <c r="P49" i="2"/>
  <c r="M49" i="2"/>
  <c r="N49" i="2" s="1"/>
  <c r="K49" i="2"/>
  <c r="L49" i="2" s="1"/>
  <c r="J49" i="2"/>
  <c r="G49" i="2"/>
  <c r="H49" i="2" s="1"/>
  <c r="E49" i="2"/>
  <c r="F49" i="2" s="1"/>
  <c r="P48" i="2"/>
  <c r="M48" i="2"/>
  <c r="N48" i="2" s="1"/>
  <c r="K48" i="2"/>
  <c r="L48" i="2" s="1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G50" i="1"/>
  <c r="H50" i="1" s="1"/>
  <c r="E50" i="1"/>
  <c r="F50" i="1" s="1"/>
  <c r="P49" i="1"/>
  <c r="M49" i="1"/>
  <c r="N49" i="1" s="1"/>
  <c r="K49" i="1"/>
  <c r="L49" i="1" s="1"/>
  <c r="J49" i="1"/>
  <c r="G49" i="1"/>
  <c r="H49" i="1" s="1"/>
  <c r="E49" i="1"/>
  <c r="F49" i="1" s="1"/>
  <c r="P48" i="1"/>
  <c r="M48" i="1"/>
  <c r="N48" i="1" s="1"/>
  <c r="K48" i="1"/>
  <c r="L48" i="1" s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4" i="2" l="1"/>
  <c r="K54" i="3"/>
  <c r="H11" i="3"/>
  <c r="H11" i="2"/>
  <c r="K53" i="1"/>
  <c r="K54" i="1"/>
  <c r="K52" i="1"/>
  <c r="H11" i="1"/>
  <c r="K52" i="2"/>
  <c r="K52" i="3"/>
  <c r="K53" i="2"/>
  <c r="K53" i="3"/>
</calcChain>
</file>

<file path=xl/sharedStrings.xml><?xml version="1.0" encoding="utf-8"?>
<sst xmlns="http://schemas.openxmlformats.org/spreadsheetml/2006/main" count="551" uniqueCount="195">
  <si>
    <t>DAFTAR NILAI SISWA SMAN 9 SEMARANG SEMESTER GENAP TAHUN PELAJARAN 2019/2020</t>
  </si>
  <si>
    <t>Guru :</t>
  </si>
  <si>
    <t>Dies Hendra WW S.Pd., M.Pd.</t>
  </si>
  <si>
    <t>Kelas XI-MIPA 1</t>
  </si>
  <si>
    <t>Mapel :</t>
  </si>
  <si>
    <t>Biologi [ Kelompok C (Peminatan) ]</t>
  </si>
  <si>
    <t>didownload 12/03/2020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</si>
  <si>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</si>
  <si>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</si>
  <si>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</si>
  <si>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</si>
  <si>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</si>
  <si>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</si>
  <si>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</si>
  <si>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</si>
  <si>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</si>
  <si>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</si>
  <si>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</si>
  <si>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</si>
  <si>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</si>
  <si>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</si>
  <si>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</si>
  <si>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</si>
  <si>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</si>
  <si>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</si>
  <si>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</si>
  <si>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</si>
  <si>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</si>
  <si>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</si>
  <si>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</si>
  <si>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</si>
  <si>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</si>
  <si>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</si>
  <si>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</si>
  <si>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</si>
  <si>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</si>
  <si>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</si>
  <si>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</si>
  <si>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</si>
  <si>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</si>
  <si>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</si>
  <si>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</si>
  <si>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</si>
  <si>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</si>
  <si>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</si>
  <si>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</si>
  <si>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</si>
  <si>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</si>
  <si>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</si>
  <si>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</si>
  <si>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</si>
  <si>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</si>
  <si>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</si>
  <si>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</si>
  <si>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</si>
  <si>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GEMA FAJARIANDI</t>
  </si>
  <si>
    <t>Predikat &amp; Deskripsi Pengetahuan</t>
  </si>
  <si>
    <t>ACUAN MENGISI DESKRIPSI</t>
  </si>
  <si>
    <t>ALIFIA SHOFY AFIFA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</si>
  <si>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</si>
  <si>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</si>
  <si>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</si>
  <si>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</si>
  <si>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</si>
  <si>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</si>
  <si>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</si>
  <si>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</si>
  <si>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ALISHA RAFA NURMAULIA</t>
  </si>
  <si>
    <t>AURELLIA DEBY SALSABILA</t>
  </si>
  <si>
    <t>CUCU FEBRY ASTRIYANI</t>
  </si>
  <si>
    <t>DANNU WAHYU KURNIAWAN</t>
  </si>
  <si>
    <t>DELLA HIKMATUL MAULA</t>
  </si>
  <si>
    <t>DIVA REGINA AL GHIBTHAH</t>
  </si>
  <si>
    <t>EKO NUR AHMAD BAEHAQI</t>
  </si>
  <si>
    <t>FILIH AYU PUTRI NURKARIMAH</t>
  </si>
  <si>
    <t>FIRDA AYU DWI ARYANTI</t>
  </si>
  <si>
    <t>GIANCA NASYA MAHARANI</t>
  </si>
  <si>
    <t>HEADLIN NATASYA URBA</t>
  </si>
  <si>
    <t>ILHAM AJI PRATAMA</t>
  </si>
  <si>
    <t>ILHAM HUSEIN SUDRAJAD</t>
  </si>
  <si>
    <t>Predikat &amp; Deskripsi Keterampilan</t>
  </si>
  <si>
    <t>JOEFANI ADHI PRATAMA</t>
  </si>
  <si>
    <t>JULIANA PRATIWI PUTRI ARDIANSYAH</t>
  </si>
  <si>
    <t>LINTANG DAHAYU</t>
  </si>
  <si>
    <t>MAHESWARA RIFKY PASOPATI</t>
  </si>
  <si>
    <t>MARSHA ISAURA ERMANSYAH</t>
  </si>
  <si>
    <t>MARSHANDA ANINDYA PUTRI PAMUNGKAS</t>
  </si>
  <si>
    <t>MELANIE WULANDARI</t>
  </si>
  <si>
    <t>MUHAMMAD AKBAR SETIAWAN SARAGIH</t>
  </si>
  <si>
    <t>MUHAMMAD WAHYU NIZAR</t>
  </si>
  <si>
    <t>MUTIARA SALSABILLA WIBAWA</t>
  </si>
  <si>
    <t>NAUFAL ADITRESNA PRATAMA</t>
  </si>
  <si>
    <t>NESYA ADE SAPUTRI</t>
  </si>
  <si>
    <t>PUTRI PARAMITA AZ ZAHRA</t>
  </si>
  <si>
    <t>RAFLI RIDHA KALAMULLAH</t>
  </si>
  <si>
    <t>RAMADHAN FARIZ URZAIZ</t>
  </si>
  <si>
    <t>RIZQIKA NURUL &amp;#039;AINI</t>
  </si>
  <si>
    <t>ROJABSYAH SETYO SAPUTRA</t>
  </si>
  <si>
    <t>ROSNITA PUTRI WIDYANI</t>
  </si>
  <si>
    <t>SUNU SUKMA PRADANA HS</t>
  </si>
  <si>
    <t>TIFFANI JATI IZZAH ZABRINA</t>
  </si>
  <si>
    <t>VINI VEBRIANO ANTOXIDA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</si>
  <si>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</si>
  <si>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</si>
  <si>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</si>
  <si>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</si>
  <si>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</si>
  <si>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</si>
  <si>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</si>
  <si>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</si>
  <si>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</si>
  <si>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</si>
  <si>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</si>
  <si>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</si>
  <si>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19671225 200212 1 004</t>
  </si>
  <si>
    <t>Kelas XI-MIPA 2</t>
  </si>
  <si>
    <t>ADRIAN SINDHU KUSUMA PUTRA</t>
  </si>
  <si>
    <t>AFRIZA MEIDIO ANDHANA</t>
  </si>
  <si>
    <t>ALFONSUS GEMA PRAHARDIKA</t>
  </si>
  <si>
    <t>ALYA KUSUMA FADHILA</t>
  </si>
  <si>
    <t>AMARANGGANA VERVIAN WINDYARTORO</t>
  </si>
  <si>
    <t>ANDREAS NOVENT KARUNIA</t>
  </si>
  <si>
    <t>ANGELINA LISTY DARA DINANTI</t>
  </si>
  <si>
    <t>ANNA MARIA CITRA DWIYANTI</t>
  </si>
  <si>
    <t>ARTANTI WIDOWATI</t>
  </si>
  <si>
    <t>BERNARDUS DICK BRAMANTIO</t>
  </si>
  <si>
    <t>BUNGA PUJA SABRINA</t>
  </si>
  <si>
    <t>CORNELIA RATRI WIJAYA KRISTANTO</t>
  </si>
  <si>
    <t>DIAN SAPUTRI</t>
  </si>
  <si>
    <t>DOMINICA ARDHINIA SEKAR WIDYA WIROTTAMA PUTRI</t>
  </si>
  <si>
    <t>FAIZ HANAN KAUTSAR</t>
  </si>
  <si>
    <t>GABRIELA VANIA ADHIE ERSALINA</t>
  </si>
  <si>
    <t>HAFIDZ ARDAN KAIZAR</t>
  </si>
  <si>
    <t>HAFIZ RADITYA DARMAWAN</t>
  </si>
  <si>
    <t>LUKMAN MUSTAQIM</t>
  </si>
  <si>
    <t>MUHAMMAD IQBAL RASYID LAZIALE</t>
  </si>
  <si>
    <t>MUHAMMAD TAUFIQ AULIANDRA SYAHADENI</t>
  </si>
  <si>
    <t>NADIA ARDIANA NURFADILLA</t>
  </si>
  <si>
    <t>NATHANAEL DIVA LISTIYAWAN</t>
  </si>
  <si>
    <t>NINDI RIZKI ARNANTI</t>
  </si>
  <si>
    <t>NURUL FARIKHA</t>
  </si>
  <si>
    <t>PASCA MUTIARA WIDIA</t>
  </si>
  <si>
    <t>PINGKY YOGI NOVITASARI</t>
  </si>
  <si>
    <t>PRAMESYA MUTIA SALSABILA</t>
  </si>
  <si>
    <t>RISHA FAHEEMA</t>
  </si>
  <si>
    <t>RISKI GUNAWAN</t>
  </si>
  <si>
    <t>RIVAN ERSYAD FARANDY</t>
  </si>
  <si>
    <t>RIZKY FATIYA RAMADHANI</t>
  </si>
  <si>
    <t>SABINA SYAHARANI NURSEHA</t>
  </si>
  <si>
    <t>SALFAN KUSTRIANO</t>
  </si>
  <si>
    <t>SITI WAHYU RETNO HANA PERTIWI</t>
  </si>
  <si>
    <t>Kelas XI-MIPA 3</t>
  </si>
  <si>
    <t>ABDULLOH AHMAD HANIFAN</t>
  </si>
  <si>
    <t>AMADEUS BINTANG KSATRIA ALJUDU</t>
  </si>
  <si>
    <t>ARYA WISNU SATYA</t>
  </si>
  <si>
    <t>CAESAR LINDU WINDU TAMBORAVIO</t>
  </si>
  <si>
    <t>CHELSEA EVANES ARYUNAS</t>
  </si>
  <si>
    <t>CYNTIA INDANA ZULVA</t>
  </si>
  <si>
    <t>DIANDRA MAHARANI ARDELIA DEWI</t>
  </si>
  <si>
    <t>DITA SENDI ARISTIANI</t>
  </si>
  <si>
    <t>DWI RIYANTI ANDINI RAMADHITA</t>
  </si>
  <si>
    <t>ELANG RINJANI UTARA</t>
  </si>
  <si>
    <t>EMILIA RIZQIKA MUMPUNI</t>
  </si>
  <si>
    <t>FA&amp;#039;IQ HARDIYAN FARID GUNARTO</t>
  </si>
  <si>
    <t>FATHIYAH DHIYA &amp;#039;ULHAQ</t>
  </si>
  <si>
    <t>FREESTA BUDI SABRINA</t>
  </si>
  <si>
    <t>HARLY RAKHMADI HADRIAN</t>
  </si>
  <si>
    <t>HESTI DIAN PRASTIWI</t>
  </si>
  <si>
    <t>JIHAN DIANA SALSABILA</t>
  </si>
  <si>
    <t>KHAFITA NILA ANGGRAENI</t>
  </si>
  <si>
    <t>LAELA NUR&amp;#039;AINI</t>
  </si>
  <si>
    <t>MAULAND ANGGARA DHARMAYUDHA</t>
  </si>
  <si>
    <t>MUCHAMAD IRZA MAHENDRA</t>
  </si>
  <si>
    <t>MUHAMMAD RIFQI DHARMA RACANA</t>
  </si>
  <si>
    <t>NABILA PUTRI SETIAWAN</t>
  </si>
  <si>
    <t>NABILAH MAHARANI</t>
  </si>
  <si>
    <t>NAUFAL ALI FAKHRIKO</t>
  </si>
  <si>
    <t>NUR REZKI ILVIANA</t>
  </si>
  <si>
    <t>RAIHANALDY ASH-SHAFA</t>
  </si>
  <si>
    <t>RANGGA NIBRAS AUFA</t>
  </si>
  <si>
    <t>RHAMA ALVI WANANDI</t>
  </si>
  <si>
    <t>SABRINA HUWAYNA SUPOMO</t>
  </si>
  <si>
    <t>SAHID DWI NUGROHO</t>
  </si>
  <si>
    <t>SYELLA PRASETYA ARDANINGTYAS</t>
  </si>
  <si>
    <t>YUAN CHINTYA APRIANTI</t>
  </si>
  <si>
    <t>YULIA PUTRI WARDANI</t>
  </si>
  <si>
    <t>YUSUF WAHIYA LENGGANA</t>
  </si>
  <si>
    <t xml:space="preserve">Memiliki Kemampuan Menganalisis Kompetensi Dasar  Respirasi, Ekskresi, Koordinasi, Reproduksi dan Imunitas </t>
  </si>
  <si>
    <t xml:space="preserve">Cukup Memiliki Kemampuan Menganalisis Kompetensi Dasar  Respirasi, Ekskresi, Koordinasi, Reproduksi dan Imunitas </t>
  </si>
  <si>
    <t xml:space="preserve">Mampu Menyajikan Materi  Respirasi, Ekskresi, Koordinasi, Reproduksi dan Imunitas </t>
  </si>
  <si>
    <t xml:space="preserve">Cukup Mampu Menyajikan Materi  Respirasi, Ekskresi, Koordinasi, Reproduksi dan Imunitas </t>
  </si>
  <si>
    <t xml:space="preserve">Kurang Mampu Menyajikan Materi  Respirasi, Ekskresi, Koordinasi, Reproduksi dan Imunitas </t>
  </si>
  <si>
    <t xml:space="preserve">Kurang  Mampu Menyajikan Materi  Respirasi, Ekskresi, Koordinasi, Reproduksi dan Imunitas </t>
  </si>
  <si>
    <t xml:space="preserve">Kurang   Memiliki Kemampuan Menganalisis Kompetensi Dasar  Respirasi, Ekskresi, Koordinasi, Reproduksi dan Imunitas </t>
  </si>
  <si>
    <t xml:space="preserve">Kurang  Memiliki Kemampuan Menganalisis Kompetensi Dasar  Respirasi, Ekskresi, Koordinasi, Reproduksi dan Imunitas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</si>
</sst>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Penilaian%20SMA%209%20GENAP%202019%202020/Biologi%20Dies%20XI%20IPA%2019-20---OK%20-%20RA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I-MIPA 1"/>
      <sheetName val="XI-MIPA 2"/>
      <sheetName val="XI-MIPA 3"/>
    </sheetNames>
    <sheetDataSet>
      <sheetData sheetId="0">
        <row r="12">
          <cell r="V12">
            <v>80</v>
          </cell>
        </row>
        <row r="14">
          <cell r="V14">
            <v>80</v>
          </cell>
        </row>
        <row r="15">
          <cell r="V15">
            <v>80</v>
          </cell>
        </row>
        <row r="16">
          <cell r="V16">
            <v>80</v>
          </cell>
        </row>
        <row r="17">
          <cell r="V17">
            <v>80</v>
          </cell>
        </row>
        <row r="18">
          <cell r="V18">
            <v>80</v>
          </cell>
        </row>
        <row r="19">
          <cell r="V19">
            <v>80</v>
          </cell>
        </row>
        <row r="20">
          <cell r="V20">
            <v>80</v>
          </cell>
        </row>
        <row r="21">
          <cell r="V21">
            <v>80</v>
          </cell>
        </row>
        <row r="22">
          <cell r="V22">
            <v>80</v>
          </cell>
        </row>
        <row r="27">
          <cell r="V27">
            <v>80</v>
          </cell>
        </row>
        <row r="28">
          <cell r="V28">
            <v>80</v>
          </cell>
        </row>
        <row r="30">
          <cell r="V30">
            <v>80</v>
          </cell>
        </row>
        <row r="31">
          <cell r="V31">
            <v>80</v>
          </cell>
        </row>
        <row r="35">
          <cell r="V35">
            <v>80</v>
          </cell>
        </row>
        <row r="36">
          <cell r="V36">
            <v>80</v>
          </cell>
        </row>
        <row r="37">
          <cell r="V37">
            <v>80</v>
          </cell>
        </row>
        <row r="38">
          <cell r="V38">
            <v>80</v>
          </cell>
        </row>
        <row r="41">
          <cell r="V41">
            <v>80</v>
          </cell>
        </row>
        <row r="42">
          <cell r="V42">
            <v>80</v>
          </cell>
        </row>
        <row r="43">
          <cell r="V43">
            <v>80</v>
          </cell>
        </row>
        <row r="45">
          <cell r="V45">
            <v>80</v>
          </cell>
        </row>
        <row r="46">
          <cell r="V46">
            <v>80</v>
          </cell>
        </row>
      </sheetData>
      <sheetData sheetId="1"/>
      <sheetData sheetId="2">
        <row r="11">
          <cell r="V11">
            <v>80</v>
          </cell>
        </row>
        <row r="13">
          <cell r="V13">
            <v>80</v>
          </cell>
        </row>
        <row r="14">
          <cell r="V14">
            <v>80</v>
          </cell>
        </row>
        <row r="15">
          <cell r="V15">
            <v>80</v>
          </cell>
        </row>
        <row r="16">
          <cell r="V16">
            <v>80</v>
          </cell>
        </row>
        <row r="17">
          <cell r="V17">
            <v>80</v>
          </cell>
        </row>
        <row r="18">
          <cell r="V18">
            <v>80</v>
          </cell>
        </row>
        <row r="19">
          <cell r="V19">
            <v>80</v>
          </cell>
        </row>
        <row r="20">
          <cell r="V20">
            <v>80</v>
          </cell>
        </row>
        <row r="21">
          <cell r="V21">
            <v>80</v>
          </cell>
        </row>
        <row r="22">
          <cell r="V22">
            <v>80</v>
          </cell>
        </row>
        <row r="24">
          <cell r="V24">
            <v>80</v>
          </cell>
        </row>
        <row r="25">
          <cell r="V25">
            <v>80</v>
          </cell>
        </row>
        <row r="27">
          <cell r="V27">
            <v>80</v>
          </cell>
        </row>
        <row r="28">
          <cell r="V28">
            <v>80</v>
          </cell>
        </row>
        <row r="29">
          <cell r="V29">
            <v>80</v>
          </cell>
        </row>
        <row r="30">
          <cell r="V30">
            <v>80</v>
          </cell>
        </row>
        <row r="31">
          <cell r="V31">
            <v>80</v>
          </cell>
        </row>
        <row r="32">
          <cell r="V32">
            <v>80</v>
          </cell>
        </row>
        <row r="33">
          <cell r="V33">
            <v>80</v>
          </cell>
        </row>
        <row r="34">
          <cell r="V34">
            <v>80</v>
          </cell>
        </row>
        <row r="35">
          <cell r="V35">
            <v>80</v>
          </cell>
        </row>
        <row r="36">
          <cell r="V36">
            <v>80</v>
          </cell>
        </row>
        <row r="37">
          <cell r="V37">
            <v>80</v>
          </cell>
        </row>
        <row r="38">
          <cell r="V38">
            <v>80</v>
          </cell>
        </row>
        <row r="39">
          <cell r="V39">
            <v>80</v>
          </cell>
        </row>
        <row r="40">
          <cell r="V40">
            <v>80</v>
          </cell>
        </row>
        <row r="41">
          <cell r="V41">
            <v>80</v>
          </cell>
        </row>
        <row r="42">
          <cell r="V42">
            <v>80</v>
          </cell>
        </row>
        <row r="43">
          <cell r="V43">
            <v>80</v>
          </cell>
        </row>
        <row r="44">
          <cell r="V44">
            <v>80</v>
          </cell>
        </row>
        <row r="45">
          <cell r="V45">
            <v>80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96" zoomScaleNormal="96" workbookViewId="0">
      <pane xSplit="3" ySplit="10" topLeftCell="AP11" activePane="bottomRight" state="frozen"/>
      <selection pane="topRight"/>
      <selection pane="bottomLeft"/>
      <selection pane="bottomRight" activeCell="FI17" sqref="FI17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1226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1226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258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139035</v>
      </c>
      <c r="C11" s="19" t="s">
        <v>55</v>
      </c>
      <c r="D11" s="18"/>
      <c r="E11" s="28">
        <f t="shared" ref="E11:E50" si="0">IF((COUNTA(T11:AC11)&gt;0),(ROUND((AVERAGE(T11:AC11)),0)),"")</f>
        <v>78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78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>IF(I11=$FG$13,$FH$13,IF(I11=$FG$15,$FH$17,IF(I11=$FG$17,#REF!,IF(I11=$FG$19,$FH$19,IF(I11=$FG$21,$FH$21,IF(I11=$FG$23,$FH$23,IF(I11=$FG$25,$FH$25,IF(I11=$FG$27,$FH$27,IF(I11=$FG$29,$FH$29,IF(I11=$FG$31,$FH$31,""))))))))))</f>
        <v xml:space="preserve">Memiliki Kemampuan Menganalisis Kompetensi Dasar  Respirasi, Ekskresi, Koordinasi, Reproduksi dan Imunitas </v>
      </c>
      <c r="K11" s="28">
        <f t="shared" ref="K11:K50" si="4">IF((COUNTA(AF11:AO11)&gt;0),AVERAGE(AF11:AO11),"")</f>
        <v>80.75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80.75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Mampu Menyajikan Materi  Respirasi, Ekskresi, Koordinasi, Reproduksi dan Imunitas </v>
      </c>
      <c r="Q11" s="39"/>
      <c r="R11" s="39" t="s">
        <v>9</v>
      </c>
      <c r="S11" s="18"/>
      <c r="T11" s="1">
        <v>78</v>
      </c>
      <c r="U11" s="1">
        <v>78</v>
      </c>
      <c r="V11" s="1">
        <v>78</v>
      </c>
      <c r="W11" s="1">
        <v>76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f t="shared" ref="AH11:AH46" si="9">V11</f>
        <v>78</v>
      </c>
      <c r="AI11" s="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139050</v>
      </c>
      <c r="C12" s="19" t="s">
        <v>58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1</v>
      </c>
      <c r="J12" s="28" t="str">
        <f>IF(I12=$FG$13,$FH$13,IF(I12=$FG$15,$FH$17,IF(I12=$FG$17,#REF!,IF(I12=$FG$19,$FH$19,IF(I12=$FG$21,$FH$21,IF(I12=$FG$23,$FH$23,IF(I12=$FG$25,$FH$25,IF(I12=$FG$27,$FH$27,IF(I12=$FG$29,$FH$29,IF(I12=$FG$31,$FH$31,""))))))))))</f>
        <v xml:space="preserve">Memiliki Kemampuan Menganalisis Kompetensi Dasar  Respirasi, Ekskresi, Koordinasi, Reproduksi dan Imunitas </v>
      </c>
      <c r="K12" s="28">
        <f t="shared" si="4"/>
        <v>83.75</v>
      </c>
      <c r="L12" s="28" t="str">
        <f t="shared" si="5"/>
        <v>B</v>
      </c>
      <c r="M12" s="28">
        <f t="shared" si="6"/>
        <v>83.75</v>
      </c>
      <c r="N12" s="28" t="str">
        <f t="shared" si="7"/>
        <v>B</v>
      </c>
      <c r="O12" s="36">
        <v>1</v>
      </c>
      <c r="P12" s="28" t="str">
        <f t="shared" si="8"/>
        <v xml:space="preserve">Mampu Menyajikan Materi  Respirasi, Ekskresi, Koordinasi, Reproduksi dan Imunitas </v>
      </c>
      <c r="Q12" s="39"/>
      <c r="R12" s="39" t="s">
        <v>8</v>
      </c>
      <c r="S12" s="18"/>
      <c r="T12" s="1">
        <v>82</v>
      </c>
      <c r="U12" s="1">
        <v>83</v>
      </c>
      <c r="V12" s="1">
        <f>'[1]XI-MIPA 1'!V12</f>
        <v>80</v>
      </c>
      <c r="W12" s="1">
        <v>76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f t="shared" si="9"/>
        <v>80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139065</v>
      </c>
      <c r="C13" s="19" t="s">
        <v>67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1</v>
      </c>
      <c r="J13" s="28" t="str">
        <f>IF(I13=$FG$13,$FH$13,IF(I13=$FG$15,$FH$17,IF(I13=$FG$17,#REF!,IF(I13=$FG$19,$FH$19,IF(I13=$FG$21,$FH$21,IF(I13=$FG$23,$FH$23,IF(I13=$FG$25,$FH$25,IF(I13=$FG$27,$FH$27,IF(I13=$FG$29,$FH$29,IF(I13=$FG$31,$FH$31,""))))))))))</f>
        <v xml:space="preserve">Memiliki Kemampuan Menganalisis Kompetensi Dasar  Respirasi, Ekskresi, Koordinasi, Reproduksi dan Imunitas </v>
      </c>
      <c r="K13" s="28">
        <f t="shared" si="4"/>
        <v>84.25</v>
      </c>
      <c r="L13" s="28" t="str">
        <f t="shared" si="5"/>
        <v>A</v>
      </c>
      <c r="M13" s="28">
        <f t="shared" si="6"/>
        <v>84.25</v>
      </c>
      <c r="N13" s="28" t="str">
        <f t="shared" si="7"/>
        <v>A</v>
      </c>
      <c r="O13" s="36">
        <v>1</v>
      </c>
      <c r="P13" s="28" t="str">
        <f t="shared" si="8"/>
        <v xml:space="preserve">Mampu Menyajikan Materi  Respirasi, Ekskresi, Koordinasi, Reproduksi dan Imunitas </v>
      </c>
      <c r="Q13" s="39"/>
      <c r="R13" s="39" t="s">
        <v>8</v>
      </c>
      <c r="S13" s="18"/>
      <c r="T13" s="1">
        <v>80</v>
      </c>
      <c r="U13" s="1">
        <v>83</v>
      </c>
      <c r="V13" s="1">
        <v>82</v>
      </c>
      <c r="W13" s="1">
        <v>73.3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f t="shared" si="9"/>
        <v>82</v>
      </c>
      <c r="AI13" s="1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187</v>
      </c>
      <c r="FI13" s="76" t="s">
        <v>189</v>
      </c>
      <c r="FJ13" s="77">
        <v>57441</v>
      </c>
      <c r="FK13" s="77">
        <v>57451</v>
      </c>
    </row>
    <row r="14" spans="1:167" x14ac:dyDescent="0.25">
      <c r="A14" s="19">
        <v>4</v>
      </c>
      <c r="B14" s="19">
        <v>139080</v>
      </c>
      <c r="C14" s="19" t="s">
        <v>68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1</v>
      </c>
      <c r="J14" s="28" t="str">
        <f>IF(I14=$FG$13,$FH$13,IF(I14=$FG$15,$FH$17,IF(I14=$FG$17,#REF!,IF(I14=$FG$19,$FH$19,IF(I14=$FG$21,$FH$21,IF(I14=$FG$23,$FH$23,IF(I14=$FG$25,$FH$25,IF(I14=$FG$27,$FH$27,IF(I14=$FG$29,$FH$29,IF(I14=$FG$31,$FH$31,""))))))))))</f>
        <v xml:space="preserve">Memiliki Kemampuan Menganalisis Kompetensi Dasar  Respirasi, Ekskresi, Koordinasi, Reproduksi dan Imunitas </v>
      </c>
      <c r="K14" s="28">
        <f t="shared" si="4"/>
        <v>83.75</v>
      </c>
      <c r="L14" s="28" t="str">
        <f t="shared" si="5"/>
        <v>B</v>
      </c>
      <c r="M14" s="28">
        <f t="shared" si="6"/>
        <v>83.75</v>
      </c>
      <c r="N14" s="28" t="str">
        <f t="shared" si="7"/>
        <v>B</v>
      </c>
      <c r="O14" s="36">
        <v>1</v>
      </c>
      <c r="P14" s="28" t="str">
        <f t="shared" si="8"/>
        <v xml:space="preserve">Mampu Menyajikan Materi  Respirasi, Ekskresi, Koordinasi, Reproduksi dan Imunitas </v>
      </c>
      <c r="Q14" s="39"/>
      <c r="R14" s="39" t="s">
        <v>8</v>
      </c>
      <c r="S14" s="18"/>
      <c r="T14" s="1">
        <v>82</v>
      </c>
      <c r="U14" s="1">
        <v>83</v>
      </c>
      <c r="V14" s="1">
        <f>'[1]XI-MIPA 1'!V14</f>
        <v>80</v>
      </c>
      <c r="W14" s="1">
        <v>73.3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f t="shared" si="9"/>
        <v>80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139095</v>
      </c>
      <c r="C15" s="19" t="s">
        <v>69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>IF(I15=$FG$13,$FH$13,IF(I15=$FG$15,$FH$17,IF(I15=$FG$17,#REF!,IF(I15=$FG$19,$FH$19,IF(I15=$FG$21,$FH$21,IF(I15=$FG$23,$FH$23,IF(I15=$FG$25,$FH$25,IF(I15=$FG$27,$FH$27,IF(I15=$FG$29,$FH$29,IF(I15=$FG$31,$FH$31,""))))))))))</f>
        <v xml:space="preserve">Memiliki Kemampuan Menganalisis Kompetensi Dasar  Respirasi, Ekskresi, Koordinasi, Reproduksi dan Imunitas </v>
      </c>
      <c r="K15" s="28">
        <f t="shared" si="4"/>
        <v>85</v>
      </c>
      <c r="L15" s="28" t="str">
        <f t="shared" si="5"/>
        <v>A</v>
      </c>
      <c r="M15" s="28">
        <f t="shared" si="6"/>
        <v>85</v>
      </c>
      <c r="N15" s="28" t="str">
        <f t="shared" si="7"/>
        <v>A</v>
      </c>
      <c r="O15" s="36">
        <v>1</v>
      </c>
      <c r="P15" s="28" t="str">
        <f t="shared" si="8"/>
        <v xml:space="preserve">Mampu Menyajikan Materi  Respirasi, Ekskresi, Koordinasi, Reproduksi dan Imunitas </v>
      </c>
      <c r="Q15" s="39"/>
      <c r="R15" s="39" t="s">
        <v>8</v>
      </c>
      <c r="S15" s="18"/>
      <c r="T15" s="1">
        <v>85</v>
      </c>
      <c r="U15" s="1">
        <v>83</v>
      </c>
      <c r="V15" s="1">
        <f>'[1]XI-MIPA 1'!V15</f>
        <v>80</v>
      </c>
      <c r="W15" s="1">
        <v>90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85</v>
      </c>
      <c r="AI15" s="1">
        <v>85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37" t="s">
        <v>188</v>
      </c>
      <c r="FI15" s="76" t="s">
        <v>190</v>
      </c>
      <c r="FJ15" s="77">
        <v>57442</v>
      </c>
      <c r="FK15" s="77">
        <v>57452</v>
      </c>
    </row>
    <row r="16" spans="1:167" x14ac:dyDescent="0.25">
      <c r="A16" s="19">
        <v>6</v>
      </c>
      <c r="B16" s="19">
        <v>139110</v>
      </c>
      <c r="C16" s="19" t="s">
        <v>70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1</v>
      </c>
      <c r="J16" s="28" t="str">
        <f>IF(I16=$FG$13,$FH$13,IF(I16=$FG$15,$FH$17,IF(I16=$FG$17,#REF!,IF(I16=$FG$19,$FH$19,IF(I16=$FG$21,$FH$21,IF(I16=$FG$23,$FH$23,IF(I16=$FG$25,$FH$25,IF(I16=$FG$27,$FH$27,IF(I16=$FG$29,$FH$29,IF(I16=$FG$31,$FH$31,""))))))))))</f>
        <v xml:space="preserve">Memiliki Kemampuan Menganalisis Kompetensi Dasar  Respirasi, Ekskresi, Koordinasi, Reproduksi dan Imunitas </v>
      </c>
      <c r="K16" s="28">
        <f t="shared" si="4"/>
        <v>83.75</v>
      </c>
      <c r="L16" s="28" t="str">
        <f t="shared" si="5"/>
        <v>B</v>
      </c>
      <c r="M16" s="28">
        <f t="shared" si="6"/>
        <v>83.75</v>
      </c>
      <c r="N16" s="28" t="str">
        <f t="shared" si="7"/>
        <v>B</v>
      </c>
      <c r="O16" s="36">
        <v>1</v>
      </c>
      <c r="P16" s="28" t="str">
        <f t="shared" si="8"/>
        <v xml:space="preserve">Mampu Menyajikan Materi  Respirasi, Ekskresi, Koordinasi, Reproduksi dan Imunitas </v>
      </c>
      <c r="Q16" s="39"/>
      <c r="R16" s="39" t="s">
        <v>8</v>
      </c>
      <c r="S16" s="18"/>
      <c r="T16" s="1">
        <v>80</v>
      </c>
      <c r="U16" s="1">
        <v>80</v>
      </c>
      <c r="V16" s="1">
        <f>'[1]XI-MIPA 1'!V16</f>
        <v>80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f t="shared" si="9"/>
        <v>80</v>
      </c>
      <c r="AI16" s="1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37"/>
      <c r="FI16" s="76"/>
      <c r="FJ16" s="77"/>
      <c r="FK16" s="77"/>
    </row>
    <row r="17" spans="1:167" x14ac:dyDescent="0.25">
      <c r="A17" s="19">
        <v>7</v>
      </c>
      <c r="B17" s="19">
        <v>139125</v>
      </c>
      <c r="C17" s="19" t="s">
        <v>71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1</v>
      </c>
      <c r="J17" s="28" t="str">
        <f>IF(I17=$FG$13,$FH$13,IF(I17=$FG$15,$FH$17,IF(I17=$FG$17,#REF!,IF(I17=$FG$19,$FH$19,IF(I17=$FG$21,$FH$21,IF(I17=$FG$23,$FH$23,IF(I17=$FG$25,$FH$25,IF(I17=$FG$27,$FH$27,IF(I17=$FG$29,$FH$29,IF(I17=$FG$31,$FH$31,""))))))))))</f>
        <v xml:space="preserve">Memiliki Kemampuan Menganalisis Kompetensi Dasar  Respirasi, Ekskresi, Koordinasi, Reproduksi dan Imunitas </v>
      </c>
      <c r="K17" s="28">
        <f t="shared" si="4"/>
        <v>83.75</v>
      </c>
      <c r="L17" s="28" t="str">
        <f t="shared" si="5"/>
        <v>B</v>
      </c>
      <c r="M17" s="28">
        <f t="shared" si="6"/>
        <v>83.75</v>
      </c>
      <c r="N17" s="28" t="str">
        <f t="shared" si="7"/>
        <v>B</v>
      </c>
      <c r="O17" s="36">
        <v>1</v>
      </c>
      <c r="P17" s="28" t="str">
        <f t="shared" si="8"/>
        <v xml:space="preserve">Mampu Menyajikan Materi  Respirasi, Ekskresi, Koordinasi, Reproduksi dan Imunitas </v>
      </c>
      <c r="Q17" s="39"/>
      <c r="R17" s="39" t="s">
        <v>8</v>
      </c>
      <c r="S17" s="18"/>
      <c r="T17" s="1">
        <v>80</v>
      </c>
      <c r="U17" s="1">
        <v>80</v>
      </c>
      <c r="V17" s="1">
        <f>'[1]XI-MIPA 1'!V17</f>
        <v>80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f t="shared" si="9"/>
        <v>80</v>
      </c>
      <c r="AI17" s="1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193</v>
      </c>
      <c r="FI17" s="76" t="s">
        <v>192</v>
      </c>
      <c r="FJ17" s="77">
        <v>57443</v>
      </c>
      <c r="FK17" s="77">
        <v>57453</v>
      </c>
    </row>
    <row r="18" spans="1:167" x14ac:dyDescent="0.25">
      <c r="A18" s="19">
        <v>8</v>
      </c>
      <c r="B18" s="19">
        <v>139140</v>
      </c>
      <c r="C18" s="19" t="s">
        <v>72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1</v>
      </c>
      <c r="J18" s="28" t="str">
        <f>IF(I18=$FG$13,$FH$13,IF(I18=$FG$15,$FH$17,IF(I18=$FG$17,#REF!,IF(I18=$FG$19,$FH$19,IF(I18=$FG$21,$FH$21,IF(I18=$FG$23,$FH$23,IF(I18=$FG$25,$FH$25,IF(I18=$FG$27,$FH$27,IF(I18=$FG$29,$FH$29,IF(I18=$FG$31,$FH$31,""))))))))))</f>
        <v xml:space="preserve">Memiliki Kemampuan Menganalisis Kompetensi Dasar  Respirasi, Ekskresi, Koordinasi, Reproduksi dan Imunitas </v>
      </c>
      <c r="K18" s="28">
        <f t="shared" si="4"/>
        <v>83.75</v>
      </c>
      <c r="L18" s="28" t="str">
        <f t="shared" si="5"/>
        <v>B</v>
      </c>
      <c r="M18" s="28">
        <f t="shared" si="6"/>
        <v>83.75</v>
      </c>
      <c r="N18" s="28" t="str">
        <f t="shared" si="7"/>
        <v>B</v>
      </c>
      <c r="O18" s="36">
        <v>1</v>
      </c>
      <c r="P18" s="28" t="str">
        <f t="shared" si="8"/>
        <v xml:space="preserve">Mampu Menyajikan Materi  Respirasi, Ekskresi, Koordinasi, Reproduksi dan Imunitas </v>
      </c>
      <c r="Q18" s="39"/>
      <c r="R18" s="39" t="s">
        <v>8</v>
      </c>
      <c r="S18" s="18"/>
      <c r="T18" s="1">
        <v>82</v>
      </c>
      <c r="U18" s="1">
        <v>80</v>
      </c>
      <c r="V18" s="1">
        <f>'[1]XI-MIPA 1'!V18</f>
        <v>80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f t="shared" si="9"/>
        <v>80</v>
      </c>
      <c r="AI18" s="1">
        <v>85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139155</v>
      </c>
      <c r="C19" s="19" t="s">
        <v>73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1</v>
      </c>
      <c r="J19" s="28" t="str">
        <f>IF(I19=$FG$13,$FH$13,IF(I19=$FG$15,$FH$17,IF(I19=$FG$17,#REF!,IF(I19=$FG$19,$FH$19,IF(I19=$FG$21,$FH$21,IF(I19=$FG$23,$FH$23,IF(I19=$FG$25,$FH$25,IF(I19=$FG$27,$FH$27,IF(I19=$FG$29,$FH$29,IF(I19=$FG$31,$FH$31,""))))))))))</f>
        <v xml:space="preserve">Memiliki Kemampuan Menganalisis Kompetensi Dasar  Respirasi, Ekskresi, Koordinasi, Reproduksi dan Imunitas </v>
      </c>
      <c r="K19" s="28">
        <f t="shared" si="4"/>
        <v>83.75</v>
      </c>
      <c r="L19" s="28" t="str">
        <f t="shared" si="5"/>
        <v>B</v>
      </c>
      <c r="M19" s="28">
        <f t="shared" si="6"/>
        <v>83.75</v>
      </c>
      <c r="N19" s="28" t="str">
        <f t="shared" si="7"/>
        <v>B</v>
      </c>
      <c r="O19" s="36">
        <v>1</v>
      </c>
      <c r="P19" s="28" t="str">
        <f t="shared" si="8"/>
        <v xml:space="preserve">Mampu Menyajikan Materi  Respirasi, Ekskresi, Koordinasi, Reproduksi dan Imunitas </v>
      </c>
      <c r="Q19" s="39"/>
      <c r="R19" s="39" t="s">
        <v>8</v>
      </c>
      <c r="S19" s="18"/>
      <c r="T19" s="1">
        <v>82</v>
      </c>
      <c r="U19" s="1">
        <v>82</v>
      </c>
      <c r="V19" s="1">
        <f>'[1]XI-MIPA 1'!V19</f>
        <v>80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f t="shared" si="9"/>
        <v>80</v>
      </c>
      <c r="AI19" s="1">
        <v>85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57444</v>
      </c>
      <c r="FK19" s="77">
        <v>57454</v>
      </c>
    </row>
    <row r="20" spans="1:167" x14ac:dyDescent="0.25">
      <c r="A20" s="19">
        <v>10</v>
      </c>
      <c r="B20" s="19">
        <v>139170</v>
      </c>
      <c r="C20" s="19" t="s">
        <v>74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1</v>
      </c>
      <c r="J20" s="28" t="str">
        <f>IF(I20=$FG$13,$FH$13,IF(I20=$FG$15,$FH$17,IF(I20=$FG$17,#REF!,IF(I20=$FG$19,$FH$19,IF(I20=$FG$21,$FH$21,IF(I20=$FG$23,$FH$23,IF(I20=$FG$25,$FH$25,IF(I20=$FG$27,$FH$27,IF(I20=$FG$29,$FH$29,IF(I20=$FG$31,$FH$31,""))))))))))</f>
        <v xml:space="preserve">Memiliki Kemampuan Menganalisis Kompetensi Dasar  Respirasi, Ekskresi, Koordinasi, Reproduksi dan Imunitas </v>
      </c>
      <c r="K20" s="28">
        <f t="shared" si="4"/>
        <v>83.75</v>
      </c>
      <c r="L20" s="28" t="str">
        <f t="shared" si="5"/>
        <v>B</v>
      </c>
      <c r="M20" s="28">
        <f t="shared" si="6"/>
        <v>83.75</v>
      </c>
      <c r="N20" s="28" t="str">
        <f t="shared" si="7"/>
        <v>B</v>
      </c>
      <c r="O20" s="36">
        <v>1</v>
      </c>
      <c r="P20" s="28" t="str">
        <f t="shared" si="8"/>
        <v xml:space="preserve">Mampu Menyajikan Materi  Respirasi, Ekskresi, Koordinasi, Reproduksi dan Imunitas </v>
      </c>
      <c r="Q20" s="39"/>
      <c r="R20" s="39" t="s">
        <v>8</v>
      </c>
      <c r="S20" s="18"/>
      <c r="T20" s="1">
        <v>76</v>
      </c>
      <c r="U20" s="1">
        <v>79</v>
      </c>
      <c r="V20" s="1">
        <f>'[1]XI-MIPA 1'!V20</f>
        <v>80</v>
      </c>
      <c r="W20" s="1">
        <v>83.3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f t="shared" si="9"/>
        <v>80</v>
      </c>
      <c r="AI20" s="1">
        <v>85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139185</v>
      </c>
      <c r="C21" s="19" t="s">
        <v>75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>IF(I21=$FG$13,$FH$13,IF(I21=$FG$15,$FH$17,IF(I21=$FG$17,#REF!,IF(I21=$FG$19,$FH$19,IF(I21=$FG$21,$FH$21,IF(I21=$FG$23,$FH$23,IF(I21=$FG$25,$FH$25,IF(I21=$FG$27,$FH$27,IF(I21=$FG$29,$FH$29,IF(I21=$FG$31,$FH$31,""))))))))))</f>
        <v xml:space="preserve">Memiliki Kemampuan Menganalisis Kompetensi Dasar  Respirasi, Ekskresi, Koordinasi, Reproduksi dan Imunitas </v>
      </c>
      <c r="K21" s="28">
        <f t="shared" si="4"/>
        <v>85</v>
      </c>
      <c r="L21" s="28" t="str">
        <f t="shared" si="5"/>
        <v>A</v>
      </c>
      <c r="M21" s="28">
        <f t="shared" si="6"/>
        <v>85</v>
      </c>
      <c r="N21" s="28" t="str">
        <f t="shared" si="7"/>
        <v>A</v>
      </c>
      <c r="O21" s="36">
        <v>1</v>
      </c>
      <c r="P21" s="28" t="str">
        <f t="shared" si="8"/>
        <v xml:space="preserve">Mampu Menyajikan Materi  Respirasi, Ekskresi, Koordinasi, Reproduksi dan Imunitas </v>
      </c>
      <c r="Q21" s="39"/>
      <c r="R21" s="39" t="s">
        <v>8</v>
      </c>
      <c r="S21" s="18"/>
      <c r="T21" s="1">
        <v>85</v>
      </c>
      <c r="U21" s="1">
        <v>80</v>
      </c>
      <c r="V21" s="1">
        <f>'[1]XI-MIPA 1'!V21</f>
        <v>80</v>
      </c>
      <c r="W21" s="1">
        <v>100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85</v>
      </c>
      <c r="AI21" s="1">
        <v>85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57445</v>
      </c>
      <c r="FK21" s="77">
        <v>57455</v>
      </c>
    </row>
    <row r="22" spans="1:167" x14ac:dyDescent="0.25">
      <c r="A22" s="19">
        <v>12</v>
      </c>
      <c r="B22" s="19">
        <v>139200</v>
      </c>
      <c r="C22" s="19" t="s">
        <v>76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>IF(I22=$FG$13,$FH$13,IF(I22=$FG$15,$FH$17,IF(I22=$FG$17,#REF!,IF(I22=$FG$19,$FH$19,IF(I22=$FG$21,$FH$21,IF(I22=$FG$23,$FH$23,IF(I22=$FG$25,$FH$25,IF(I22=$FG$27,$FH$27,IF(I22=$FG$29,$FH$29,IF(I22=$FG$31,$FH$31,""))))))))))</f>
        <v xml:space="preserve">Memiliki Kemampuan Menganalisis Kompetensi Dasar  Respirasi, Ekskresi, Koordinasi, Reproduksi dan Imunitas </v>
      </c>
      <c r="K22" s="28">
        <f t="shared" si="4"/>
        <v>85</v>
      </c>
      <c r="L22" s="28" t="str">
        <f t="shared" si="5"/>
        <v>A</v>
      </c>
      <c r="M22" s="28">
        <f t="shared" si="6"/>
        <v>85</v>
      </c>
      <c r="N22" s="28" t="str">
        <f t="shared" si="7"/>
        <v>A</v>
      </c>
      <c r="O22" s="36">
        <v>1</v>
      </c>
      <c r="P22" s="28" t="str">
        <f t="shared" si="8"/>
        <v xml:space="preserve">Mampu Menyajikan Materi  Respirasi, Ekskresi, Koordinasi, Reproduksi dan Imunitas </v>
      </c>
      <c r="Q22" s="39"/>
      <c r="R22" s="39" t="s">
        <v>8</v>
      </c>
      <c r="S22" s="18"/>
      <c r="T22" s="1">
        <v>85</v>
      </c>
      <c r="U22" s="1">
        <v>83</v>
      </c>
      <c r="V22" s="1">
        <f>'[1]XI-MIPA 1'!V22</f>
        <v>80</v>
      </c>
      <c r="W22" s="1">
        <v>93.3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85</v>
      </c>
      <c r="AI22" s="1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139215</v>
      </c>
      <c r="C23" s="19" t="s">
        <v>77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1</v>
      </c>
      <c r="J23" s="28" t="str">
        <f>IF(I23=$FG$13,$FH$13,IF(I23=$FG$15,$FH$17,IF(I23=$FG$17,#REF!,IF(I23=$FG$19,$FH$19,IF(I23=$FG$21,$FH$21,IF(I23=$FG$23,$FH$23,IF(I23=$FG$25,$FH$25,IF(I23=$FG$27,$FH$27,IF(I23=$FG$29,$FH$29,IF(I23=$FG$31,$FH$31,""))))))))))</f>
        <v xml:space="preserve">Memiliki Kemampuan Menganalisis Kompetensi Dasar  Respirasi, Ekskresi, Koordinasi, Reproduksi dan Imunitas </v>
      </c>
      <c r="K23" s="28">
        <f t="shared" si="4"/>
        <v>83.75</v>
      </c>
      <c r="L23" s="28" t="str">
        <f t="shared" si="5"/>
        <v>B</v>
      </c>
      <c r="M23" s="28">
        <f t="shared" si="6"/>
        <v>83.75</v>
      </c>
      <c r="N23" s="28" t="str">
        <f t="shared" si="7"/>
        <v>B</v>
      </c>
      <c r="O23" s="36">
        <v>1</v>
      </c>
      <c r="P23" s="28" t="str">
        <f t="shared" si="8"/>
        <v xml:space="preserve">Mampu Menyajikan Materi  Respirasi, Ekskresi, Koordinasi, Reproduksi dan Imunitas </v>
      </c>
      <c r="Q23" s="39"/>
      <c r="R23" s="39" t="s">
        <v>8</v>
      </c>
      <c r="S23" s="18"/>
      <c r="T23" s="1">
        <v>80</v>
      </c>
      <c r="U23" s="1">
        <v>80</v>
      </c>
      <c r="V23" s="1">
        <v>80</v>
      </c>
      <c r="W23" s="1">
        <v>78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f t="shared" si="9"/>
        <v>80</v>
      </c>
      <c r="AI23" s="1">
        <v>85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57446</v>
      </c>
      <c r="FK23" s="77">
        <v>57456</v>
      </c>
    </row>
    <row r="24" spans="1:167" x14ac:dyDescent="0.25">
      <c r="A24" s="19">
        <v>14</v>
      </c>
      <c r="B24" s="19">
        <v>139230</v>
      </c>
      <c r="C24" s="19" t="s">
        <v>78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1</v>
      </c>
      <c r="J24" s="28" t="str">
        <f>IF(I24=$FG$13,$FH$13,IF(I24=$FG$15,$FH$17,IF(I24=$FG$17,#REF!,IF(I24=$FG$19,$FH$19,IF(I24=$FG$21,$FH$21,IF(I24=$FG$23,$FH$23,IF(I24=$FG$25,$FH$25,IF(I24=$FG$27,$FH$27,IF(I24=$FG$29,$FH$29,IF(I24=$FG$31,$FH$31,""))))))))))</f>
        <v xml:space="preserve">Memiliki Kemampuan Menganalisis Kompetensi Dasar  Respirasi, Ekskresi, Koordinasi, Reproduksi dan Imunitas </v>
      </c>
      <c r="K24" s="28">
        <f t="shared" si="4"/>
        <v>83.25</v>
      </c>
      <c r="L24" s="28" t="str">
        <f t="shared" si="5"/>
        <v>B</v>
      </c>
      <c r="M24" s="28">
        <f t="shared" si="6"/>
        <v>83.25</v>
      </c>
      <c r="N24" s="28" t="str">
        <f t="shared" si="7"/>
        <v>B</v>
      </c>
      <c r="O24" s="36">
        <v>1</v>
      </c>
      <c r="P24" s="28" t="str">
        <f t="shared" si="8"/>
        <v xml:space="preserve">Mampu Menyajikan Materi  Respirasi, Ekskresi, Koordinasi, Reproduksi dan Imunitas </v>
      </c>
      <c r="Q24" s="39"/>
      <c r="R24" s="39" t="s">
        <v>9</v>
      </c>
      <c r="S24" s="18"/>
      <c r="T24" s="1">
        <v>82</v>
      </c>
      <c r="U24" s="1">
        <v>80</v>
      </c>
      <c r="V24" s="1">
        <v>78</v>
      </c>
      <c r="W24" s="1">
        <v>78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f t="shared" si="9"/>
        <v>78</v>
      </c>
      <c r="AI24" s="1">
        <v>85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139245</v>
      </c>
      <c r="C25" s="19" t="s">
        <v>79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1</v>
      </c>
      <c r="J25" s="28" t="str">
        <f>IF(I25=$FG$13,$FH$13,IF(I25=$FG$15,$FH$17,IF(I25=$FG$17,#REF!,IF(I25=$FG$19,$FH$19,IF(I25=$FG$21,$FH$21,IF(I25=$FG$23,$FH$23,IF(I25=$FG$25,$FH$25,IF(I25=$FG$27,$FH$27,IF(I25=$FG$29,$FH$29,IF(I25=$FG$31,$FH$31,""))))))))))</f>
        <v xml:space="preserve">Memiliki Kemampuan Menganalisis Kompetensi Dasar  Respirasi, Ekskresi, Koordinasi, Reproduksi dan Imunitas </v>
      </c>
      <c r="K25" s="28">
        <f t="shared" si="4"/>
        <v>82.75</v>
      </c>
      <c r="L25" s="28" t="str">
        <f t="shared" si="5"/>
        <v>B</v>
      </c>
      <c r="M25" s="28">
        <f t="shared" si="6"/>
        <v>82.75</v>
      </c>
      <c r="N25" s="28" t="str">
        <f t="shared" si="7"/>
        <v>B</v>
      </c>
      <c r="O25" s="36">
        <v>1</v>
      </c>
      <c r="P25" s="28" t="str">
        <f t="shared" si="8"/>
        <v xml:space="preserve">Mampu Menyajikan Materi  Respirasi, Ekskresi, Koordinasi, Reproduksi dan Imunitas </v>
      </c>
      <c r="Q25" s="39"/>
      <c r="R25" s="39" t="s">
        <v>9</v>
      </c>
      <c r="S25" s="18"/>
      <c r="T25" s="1">
        <v>88</v>
      </c>
      <c r="U25" s="1">
        <v>80</v>
      </c>
      <c r="V25" s="1">
        <v>76</v>
      </c>
      <c r="W25" s="1">
        <v>83.3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f t="shared" si="9"/>
        <v>76</v>
      </c>
      <c r="AI25" s="1">
        <v>85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57447</v>
      </c>
      <c r="FK25" s="77">
        <v>57457</v>
      </c>
    </row>
    <row r="26" spans="1:167" x14ac:dyDescent="0.25">
      <c r="A26" s="19">
        <v>16</v>
      </c>
      <c r="B26" s="19">
        <v>139260</v>
      </c>
      <c r="C26" s="19" t="s">
        <v>81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1</v>
      </c>
      <c r="J26" s="28" t="str">
        <f>IF(I26=$FG$13,$FH$13,IF(I26=$FG$15,$FH$17,IF(I26=$FG$17,#REF!,IF(I26=$FG$19,$FH$19,IF(I26=$FG$21,$FH$21,IF(I26=$FG$23,$FH$23,IF(I26=$FG$25,$FH$25,IF(I26=$FG$27,$FH$27,IF(I26=$FG$29,$FH$29,IF(I26=$FG$31,$FH$31,""))))))))))</f>
        <v xml:space="preserve">Memiliki Kemampuan Menganalisis Kompetensi Dasar  Respirasi, Ekskresi, Koordinasi, Reproduksi dan Imunitas </v>
      </c>
      <c r="K26" s="28">
        <f t="shared" si="4"/>
        <v>83.25</v>
      </c>
      <c r="L26" s="28" t="str">
        <f t="shared" si="5"/>
        <v>B</v>
      </c>
      <c r="M26" s="28">
        <f t="shared" si="6"/>
        <v>83.25</v>
      </c>
      <c r="N26" s="28" t="str">
        <f t="shared" si="7"/>
        <v>B</v>
      </c>
      <c r="O26" s="36">
        <v>1</v>
      </c>
      <c r="P26" s="28" t="str">
        <f t="shared" si="8"/>
        <v xml:space="preserve">Mampu Menyajikan Materi  Respirasi, Ekskresi, Koordinasi, Reproduksi dan Imunitas </v>
      </c>
      <c r="Q26" s="39"/>
      <c r="R26" s="39" t="s">
        <v>9</v>
      </c>
      <c r="S26" s="18"/>
      <c r="T26" s="1">
        <v>82</v>
      </c>
      <c r="U26" s="1">
        <v>80</v>
      </c>
      <c r="V26" s="1">
        <v>78</v>
      </c>
      <c r="W26" s="1">
        <v>78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f t="shared" si="9"/>
        <v>78</v>
      </c>
      <c r="AI26" s="1">
        <v>85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139275</v>
      </c>
      <c r="C27" s="19" t="s">
        <v>82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>IF(I27=$FG$13,$FH$13,IF(I27=$FG$15,$FH$17,IF(I27=$FG$17,#REF!,IF(I27=$FG$19,$FH$19,IF(I27=$FG$21,$FH$21,IF(I27=$FG$23,$FH$23,IF(I27=$FG$25,$FH$25,IF(I27=$FG$27,$FH$27,IF(I27=$FG$29,$FH$29,IF(I27=$FG$31,$FH$31,""))))))))))</f>
        <v xml:space="preserve">Memiliki Kemampuan Menganalisis Kompetensi Dasar  Respirasi, Ekskresi, Koordinasi, Reproduksi dan Imunitas </v>
      </c>
      <c r="K27" s="28">
        <f t="shared" si="4"/>
        <v>85</v>
      </c>
      <c r="L27" s="28" t="str">
        <f t="shared" si="5"/>
        <v>A</v>
      </c>
      <c r="M27" s="28">
        <f t="shared" si="6"/>
        <v>85</v>
      </c>
      <c r="N27" s="28" t="str">
        <f t="shared" si="7"/>
        <v>A</v>
      </c>
      <c r="O27" s="36">
        <v>1</v>
      </c>
      <c r="P27" s="28" t="str">
        <f t="shared" si="8"/>
        <v xml:space="preserve">Mampu Menyajikan Materi  Respirasi, Ekskresi, Koordinasi, Reproduksi dan Imunitas </v>
      </c>
      <c r="Q27" s="39"/>
      <c r="R27" s="39" t="s">
        <v>8</v>
      </c>
      <c r="S27" s="18"/>
      <c r="T27" s="1">
        <v>85</v>
      </c>
      <c r="U27" s="1">
        <v>85</v>
      </c>
      <c r="V27" s="1">
        <f>'[1]XI-MIPA 1'!V27</f>
        <v>80</v>
      </c>
      <c r="W27" s="1">
        <v>93.3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85</v>
      </c>
      <c r="AI27" s="1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57448</v>
      </c>
      <c r="FK27" s="77">
        <v>57458</v>
      </c>
    </row>
    <row r="28" spans="1:167" x14ac:dyDescent="0.25">
      <c r="A28" s="19">
        <v>18</v>
      </c>
      <c r="B28" s="19">
        <v>139290</v>
      </c>
      <c r="C28" s="19" t="s">
        <v>83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1</v>
      </c>
      <c r="J28" s="28" t="str">
        <f>IF(I28=$FG$13,$FH$13,IF(I28=$FG$15,$FH$17,IF(I28=$FG$17,#REF!,IF(I28=$FG$19,$FH$19,IF(I28=$FG$21,$FH$21,IF(I28=$FG$23,$FH$23,IF(I28=$FG$25,$FH$25,IF(I28=$FG$27,$FH$27,IF(I28=$FG$29,$FH$29,IF(I28=$FG$31,$FH$31,""))))))))))</f>
        <v xml:space="preserve">Memiliki Kemampuan Menganalisis Kompetensi Dasar  Respirasi, Ekskresi, Koordinasi, Reproduksi dan Imunitas </v>
      </c>
      <c r="K28" s="28">
        <f t="shared" si="4"/>
        <v>83.75</v>
      </c>
      <c r="L28" s="28" t="str">
        <f t="shared" si="5"/>
        <v>B</v>
      </c>
      <c r="M28" s="28">
        <f t="shared" si="6"/>
        <v>83.75</v>
      </c>
      <c r="N28" s="28" t="str">
        <f t="shared" si="7"/>
        <v>B</v>
      </c>
      <c r="O28" s="36">
        <v>1</v>
      </c>
      <c r="P28" s="28" t="str">
        <f t="shared" si="8"/>
        <v xml:space="preserve">Mampu Menyajikan Materi  Respirasi, Ekskresi, Koordinasi, Reproduksi dan Imunitas </v>
      </c>
      <c r="Q28" s="39"/>
      <c r="R28" s="39" t="s">
        <v>8</v>
      </c>
      <c r="S28" s="18"/>
      <c r="T28" s="1">
        <v>79</v>
      </c>
      <c r="U28" s="1">
        <v>79</v>
      </c>
      <c r="V28" s="1">
        <f>'[1]XI-MIPA 1'!V28</f>
        <v>80</v>
      </c>
      <c r="W28" s="1">
        <v>86.7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f t="shared" si="9"/>
        <v>80</v>
      </c>
      <c r="AI28" s="1">
        <v>85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139305</v>
      </c>
      <c r="C29" s="19" t="s">
        <v>84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1</v>
      </c>
      <c r="J29" s="28" t="str">
        <f>IF(I29=$FG$13,$FH$13,IF(I29=$FG$15,$FH$17,IF(I29=$FG$17,#REF!,IF(I29=$FG$19,$FH$19,IF(I29=$FG$21,$FH$21,IF(I29=$FG$23,$FH$23,IF(I29=$FG$25,$FH$25,IF(I29=$FG$27,$FH$27,IF(I29=$FG$29,$FH$29,IF(I29=$FG$31,$FH$31,""))))))))))</f>
        <v xml:space="preserve">Memiliki Kemampuan Menganalisis Kompetensi Dasar  Respirasi, Ekskresi, Koordinasi, Reproduksi dan Imunitas </v>
      </c>
      <c r="K29" s="28">
        <f t="shared" si="4"/>
        <v>83.25</v>
      </c>
      <c r="L29" s="28" t="str">
        <f t="shared" si="5"/>
        <v>B</v>
      </c>
      <c r="M29" s="28">
        <f t="shared" si="6"/>
        <v>83.25</v>
      </c>
      <c r="N29" s="28" t="str">
        <f t="shared" si="7"/>
        <v>B</v>
      </c>
      <c r="O29" s="36">
        <v>1</v>
      </c>
      <c r="P29" s="28" t="str">
        <f t="shared" si="8"/>
        <v xml:space="preserve">Mampu Menyajikan Materi  Respirasi, Ekskresi, Koordinasi, Reproduksi dan Imunitas </v>
      </c>
      <c r="Q29" s="39"/>
      <c r="R29" s="39" t="s">
        <v>9</v>
      </c>
      <c r="S29" s="18"/>
      <c r="T29" s="1">
        <v>83</v>
      </c>
      <c r="U29" s="1">
        <v>80</v>
      </c>
      <c r="V29" s="1">
        <v>78</v>
      </c>
      <c r="W29" s="1">
        <v>78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f t="shared" si="9"/>
        <v>78</v>
      </c>
      <c r="AI29" s="1">
        <v>85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57449</v>
      </c>
      <c r="FK29" s="77">
        <v>57459</v>
      </c>
    </row>
    <row r="30" spans="1:167" x14ac:dyDescent="0.25">
      <c r="A30" s="19">
        <v>20</v>
      </c>
      <c r="B30" s="19">
        <v>139320</v>
      </c>
      <c r="C30" s="19" t="s">
        <v>85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1</v>
      </c>
      <c r="J30" s="28" t="str">
        <f>IF(I30=$FG$13,$FH$13,IF(I30=$FG$15,$FH$17,IF(I30=$FG$17,#REF!,IF(I30=$FG$19,$FH$19,IF(I30=$FG$21,$FH$21,IF(I30=$FG$23,$FH$23,IF(I30=$FG$25,$FH$25,IF(I30=$FG$27,$FH$27,IF(I30=$FG$29,$FH$29,IF(I30=$FG$31,$FH$31,""))))))))))</f>
        <v xml:space="preserve">Memiliki Kemampuan Menganalisis Kompetensi Dasar  Respirasi, Ekskresi, Koordinasi, Reproduksi dan Imunitas </v>
      </c>
      <c r="K30" s="28">
        <f t="shared" si="4"/>
        <v>83.75</v>
      </c>
      <c r="L30" s="28" t="str">
        <f t="shared" si="5"/>
        <v>B</v>
      </c>
      <c r="M30" s="28">
        <f t="shared" si="6"/>
        <v>83.75</v>
      </c>
      <c r="N30" s="28" t="str">
        <f t="shared" si="7"/>
        <v>B</v>
      </c>
      <c r="O30" s="36">
        <v>1</v>
      </c>
      <c r="P30" s="28" t="str">
        <f t="shared" si="8"/>
        <v xml:space="preserve">Mampu Menyajikan Materi  Respirasi, Ekskresi, Koordinasi, Reproduksi dan Imunitas </v>
      </c>
      <c r="Q30" s="39"/>
      <c r="R30" s="39" t="s">
        <v>8</v>
      </c>
      <c r="S30" s="18"/>
      <c r="T30" s="1">
        <v>79</v>
      </c>
      <c r="U30" s="1">
        <v>79</v>
      </c>
      <c r="V30" s="1">
        <f>'[1]XI-MIPA 1'!V30</f>
        <v>80</v>
      </c>
      <c r="W30" s="1">
        <v>80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f t="shared" si="9"/>
        <v>80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139335</v>
      </c>
      <c r="C31" s="19" t="s">
        <v>86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1</v>
      </c>
      <c r="J31" s="28" t="str">
        <f>IF(I31=$FG$13,$FH$13,IF(I31=$FG$15,$FH$17,IF(I31=$FG$17,#REF!,IF(I31=$FG$19,$FH$19,IF(I31=$FG$21,$FH$21,IF(I31=$FG$23,$FH$23,IF(I31=$FG$25,$FH$25,IF(I31=$FG$27,$FH$27,IF(I31=$FG$29,$FH$29,IF(I31=$FG$31,$FH$31,""))))))))))</f>
        <v xml:space="preserve">Memiliki Kemampuan Menganalisis Kompetensi Dasar  Respirasi, Ekskresi, Koordinasi, Reproduksi dan Imunitas </v>
      </c>
      <c r="K31" s="28">
        <f t="shared" si="4"/>
        <v>83.75</v>
      </c>
      <c r="L31" s="28" t="str">
        <f t="shared" si="5"/>
        <v>B</v>
      </c>
      <c r="M31" s="28">
        <f t="shared" si="6"/>
        <v>83.75</v>
      </c>
      <c r="N31" s="28" t="str">
        <f t="shared" si="7"/>
        <v>B</v>
      </c>
      <c r="O31" s="36">
        <v>1</v>
      </c>
      <c r="P31" s="28" t="str">
        <f t="shared" si="8"/>
        <v xml:space="preserve">Mampu Menyajikan Materi  Respirasi, Ekskresi, Koordinasi, Reproduksi dan Imunitas </v>
      </c>
      <c r="Q31" s="39"/>
      <c r="R31" s="39" t="s">
        <v>8</v>
      </c>
      <c r="S31" s="18"/>
      <c r="T31" s="1">
        <v>86</v>
      </c>
      <c r="U31" s="1">
        <v>78</v>
      </c>
      <c r="V31" s="1">
        <f>'[1]XI-MIPA 1'!V31</f>
        <v>80</v>
      </c>
      <c r="W31" s="1">
        <v>86.7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f t="shared" si="9"/>
        <v>80</v>
      </c>
      <c r="AI31" s="1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57450</v>
      </c>
      <c r="FK31" s="77">
        <v>57460</v>
      </c>
    </row>
    <row r="32" spans="1:167" x14ac:dyDescent="0.25">
      <c r="A32" s="19">
        <v>22</v>
      </c>
      <c r="B32" s="19">
        <v>139350</v>
      </c>
      <c r="C32" s="19" t="s">
        <v>87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1</v>
      </c>
      <c r="J32" s="28" t="str">
        <f>IF(I32=$FG$13,$FH$13,IF(I32=$FG$15,$FH$17,IF(I32=$FG$17,#REF!,IF(I32=$FG$19,$FH$19,IF(I32=$FG$21,$FH$21,IF(I32=$FG$23,$FH$23,IF(I32=$FG$25,$FH$25,IF(I32=$FG$27,$FH$27,IF(I32=$FG$29,$FH$29,IF(I32=$FG$31,$FH$31,""))))))))))</f>
        <v xml:space="preserve">Memiliki Kemampuan Menganalisis Kompetensi Dasar  Respirasi, Ekskresi, Koordinasi, Reproduksi dan Imunitas </v>
      </c>
      <c r="K32" s="28">
        <f t="shared" si="4"/>
        <v>84.25</v>
      </c>
      <c r="L32" s="28" t="str">
        <f t="shared" si="5"/>
        <v>A</v>
      </c>
      <c r="M32" s="28">
        <f t="shared" si="6"/>
        <v>84.25</v>
      </c>
      <c r="N32" s="28" t="str">
        <f t="shared" si="7"/>
        <v>A</v>
      </c>
      <c r="O32" s="36">
        <v>1</v>
      </c>
      <c r="P32" s="28" t="str">
        <f t="shared" si="8"/>
        <v xml:space="preserve">Mampu Menyajikan Materi  Respirasi, Ekskresi, Koordinasi, Reproduksi dan Imunitas </v>
      </c>
      <c r="Q32" s="39"/>
      <c r="R32" s="39" t="s">
        <v>8</v>
      </c>
      <c r="S32" s="18"/>
      <c r="T32" s="1">
        <v>80</v>
      </c>
      <c r="U32" s="1">
        <v>80</v>
      </c>
      <c r="V32" s="1">
        <v>82</v>
      </c>
      <c r="W32" s="1">
        <v>76.7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f t="shared" si="9"/>
        <v>82</v>
      </c>
      <c r="AI32" s="1">
        <v>85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139365</v>
      </c>
      <c r="C33" s="19" t="s">
        <v>88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1</v>
      </c>
      <c r="J33" s="28" t="str">
        <f>IF(I33=$FG$13,$FH$13,IF(I33=$FG$15,$FH$17,IF(I33=$FG$17,#REF!,IF(I33=$FG$19,$FH$19,IF(I33=$FG$21,$FH$21,IF(I33=$FG$23,$FH$23,IF(I33=$FG$25,$FH$25,IF(I33=$FG$27,$FH$27,IF(I33=$FG$29,$FH$29,IF(I33=$FG$31,$FH$31,""))))))))))</f>
        <v xml:space="preserve">Memiliki Kemampuan Menganalisis Kompetensi Dasar  Respirasi, Ekskresi, Koordinasi, Reproduksi dan Imunitas </v>
      </c>
      <c r="K33" s="28">
        <f t="shared" si="4"/>
        <v>85</v>
      </c>
      <c r="L33" s="28" t="str">
        <f t="shared" si="5"/>
        <v>A</v>
      </c>
      <c r="M33" s="28">
        <f t="shared" si="6"/>
        <v>85</v>
      </c>
      <c r="N33" s="28" t="str">
        <f t="shared" si="7"/>
        <v>A</v>
      </c>
      <c r="O33" s="36">
        <v>1</v>
      </c>
      <c r="P33" s="28" t="str">
        <f t="shared" si="8"/>
        <v xml:space="preserve">Mampu Menyajikan Materi  Respirasi, Ekskresi, Koordinasi, Reproduksi dan Imunitas </v>
      </c>
      <c r="Q33" s="39"/>
      <c r="R33" s="39" t="s">
        <v>8</v>
      </c>
      <c r="S33" s="18"/>
      <c r="T33" s="1">
        <v>83</v>
      </c>
      <c r="U33" s="1">
        <v>80</v>
      </c>
      <c r="V33" s="1">
        <v>85</v>
      </c>
      <c r="W33" s="1">
        <v>73.3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f t="shared" si="9"/>
        <v>85</v>
      </c>
      <c r="AI33" s="1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139380</v>
      </c>
      <c r="C34" s="19" t="s">
        <v>89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1</v>
      </c>
      <c r="J34" s="28" t="str">
        <f>IF(I34=$FG$13,$FH$13,IF(I34=$FG$15,$FH$17,IF(I34=$FG$17,#REF!,IF(I34=$FG$19,$FH$19,IF(I34=$FG$21,$FH$21,IF(I34=$FG$23,$FH$23,IF(I34=$FG$25,$FH$25,IF(I34=$FG$27,$FH$27,IF(I34=$FG$29,$FH$29,IF(I34=$FG$31,$FH$31,""))))))))))</f>
        <v xml:space="preserve">Memiliki Kemampuan Menganalisis Kompetensi Dasar  Respirasi, Ekskresi, Koordinasi, Reproduksi dan Imunitas </v>
      </c>
      <c r="K34" s="28">
        <f t="shared" si="4"/>
        <v>82.75</v>
      </c>
      <c r="L34" s="28" t="str">
        <f t="shared" si="5"/>
        <v>B</v>
      </c>
      <c r="M34" s="28">
        <f t="shared" si="6"/>
        <v>82.75</v>
      </c>
      <c r="N34" s="28" t="str">
        <f t="shared" si="7"/>
        <v>B</v>
      </c>
      <c r="O34" s="36">
        <v>1</v>
      </c>
      <c r="P34" s="28" t="str">
        <f t="shared" si="8"/>
        <v xml:space="preserve">Mampu Menyajikan Materi  Respirasi, Ekskresi, Koordinasi, Reproduksi dan Imunitas </v>
      </c>
      <c r="Q34" s="39"/>
      <c r="R34" s="39" t="s">
        <v>9</v>
      </c>
      <c r="S34" s="18"/>
      <c r="T34" s="1">
        <v>80</v>
      </c>
      <c r="U34" s="1">
        <v>80</v>
      </c>
      <c r="V34" s="1">
        <v>76</v>
      </c>
      <c r="W34" s="1">
        <v>83.3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f t="shared" si="9"/>
        <v>76</v>
      </c>
      <c r="AI34" s="1">
        <v>85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139395</v>
      </c>
      <c r="C35" s="19" t="s">
        <v>90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1</v>
      </c>
      <c r="J35" s="28" t="str">
        <f>IF(I35=$FG$13,$FH$13,IF(I35=$FG$15,$FH$17,IF(I35=$FG$17,#REF!,IF(I35=$FG$19,$FH$19,IF(I35=$FG$21,$FH$21,IF(I35=$FG$23,$FH$23,IF(I35=$FG$25,$FH$25,IF(I35=$FG$27,$FH$27,IF(I35=$FG$29,$FH$29,IF(I35=$FG$31,$FH$31,""))))))))))</f>
        <v xml:space="preserve">Memiliki Kemampuan Menganalisis Kompetensi Dasar  Respirasi, Ekskresi, Koordinasi, Reproduksi dan Imunitas </v>
      </c>
      <c r="K35" s="28">
        <f t="shared" si="4"/>
        <v>83.75</v>
      </c>
      <c r="L35" s="28" t="str">
        <f t="shared" si="5"/>
        <v>B</v>
      </c>
      <c r="M35" s="28">
        <f t="shared" si="6"/>
        <v>83.75</v>
      </c>
      <c r="N35" s="28" t="str">
        <f t="shared" si="7"/>
        <v>B</v>
      </c>
      <c r="O35" s="36">
        <v>1</v>
      </c>
      <c r="P35" s="28" t="str">
        <f t="shared" si="8"/>
        <v xml:space="preserve">Mampu Menyajikan Materi  Respirasi, Ekskresi, Koordinasi, Reproduksi dan Imunitas </v>
      </c>
      <c r="Q35" s="39"/>
      <c r="R35" s="39" t="s">
        <v>9</v>
      </c>
      <c r="S35" s="18"/>
      <c r="T35" s="1">
        <v>78</v>
      </c>
      <c r="U35" s="1">
        <v>76</v>
      </c>
      <c r="V35" s="1">
        <f>'[1]XI-MIPA 1'!V35</f>
        <v>80</v>
      </c>
      <c r="W35" s="1">
        <v>93.3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f t="shared" si="9"/>
        <v>80</v>
      </c>
      <c r="AI35" s="1">
        <v>85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139410</v>
      </c>
      <c r="C36" s="19" t="s">
        <v>91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1</v>
      </c>
      <c r="J36" s="28" t="str">
        <f>IF(I36=$FG$13,$FH$13,IF(I36=$FG$15,$FH$17,IF(I36=$FG$17,#REF!,IF(I36=$FG$19,$FH$19,IF(I36=$FG$21,$FH$21,IF(I36=$FG$23,$FH$23,IF(I36=$FG$25,$FH$25,IF(I36=$FG$27,$FH$27,IF(I36=$FG$29,$FH$29,IF(I36=$FG$31,$FH$31,""))))))))))</f>
        <v xml:space="preserve">Memiliki Kemampuan Menganalisis Kompetensi Dasar  Respirasi, Ekskresi, Koordinasi, Reproduksi dan Imunitas </v>
      </c>
      <c r="K36" s="28">
        <f t="shared" si="4"/>
        <v>83.75</v>
      </c>
      <c r="L36" s="28" t="str">
        <f t="shared" si="5"/>
        <v>B</v>
      </c>
      <c r="M36" s="28">
        <f t="shared" si="6"/>
        <v>83.75</v>
      </c>
      <c r="N36" s="28" t="str">
        <f t="shared" si="7"/>
        <v>B</v>
      </c>
      <c r="O36" s="36">
        <v>1</v>
      </c>
      <c r="P36" s="28" t="str">
        <f t="shared" si="8"/>
        <v xml:space="preserve">Mampu Menyajikan Materi  Respirasi, Ekskresi, Koordinasi, Reproduksi dan Imunitas </v>
      </c>
      <c r="Q36" s="39"/>
      <c r="R36" s="39" t="s">
        <v>9</v>
      </c>
      <c r="S36" s="18"/>
      <c r="T36" s="1">
        <v>79</v>
      </c>
      <c r="U36" s="1">
        <v>79</v>
      </c>
      <c r="V36" s="1">
        <f>'[1]XI-MIPA 1'!V36</f>
        <v>80</v>
      </c>
      <c r="W36" s="1">
        <v>80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f t="shared" si="9"/>
        <v>80</v>
      </c>
      <c r="AI36" s="1">
        <v>85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139425</v>
      </c>
      <c r="C37" s="19" t="s">
        <v>92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1</v>
      </c>
      <c r="J37" s="28" t="str">
        <f>IF(I37=$FG$13,$FH$13,IF(I37=$FG$15,$FH$17,IF(I37=$FG$17,#REF!,IF(I37=$FG$19,$FH$19,IF(I37=$FG$21,$FH$21,IF(I37=$FG$23,$FH$23,IF(I37=$FG$25,$FH$25,IF(I37=$FG$27,$FH$27,IF(I37=$FG$29,$FH$29,IF(I37=$FG$31,$FH$31,""))))))))))</f>
        <v xml:space="preserve">Memiliki Kemampuan Menganalisis Kompetensi Dasar  Respirasi, Ekskresi, Koordinasi, Reproduksi dan Imunitas </v>
      </c>
      <c r="K37" s="28">
        <f t="shared" si="4"/>
        <v>83.75</v>
      </c>
      <c r="L37" s="28" t="str">
        <f t="shared" si="5"/>
        <v>B</v>
      </c>
      <c r="M37" s="28">
        <f t="shared" si="6"/>
        <v>83.75</v>
      </c>
      <c r="N37" s="28" t="str">
        <f t="shared" si="7"/>
        <v>B</v>
      </c>
      <c r="O37" s="36">
        <v>1</v>
      </c>
      <c r="P37" s="28" t="str">
        <f t="shared" si="8"/>
        <v xml:space="preserve">Mampu Menyajikan Materi  Respirasi, Ekskresi, Koordinasi, Reproduksi dan Imunitas </v>
      </c>
      <c r="Q37" s="39"/>
      <c r="R37" s="39" t="s">
        <v>8</v>
      </c>
      <c r="S37" s="18"/>
      <c r="T37" s="1">
        <v>80</v>
      </c>
      <c r="U37" s="1">
        <v>80</v>
      </c>
      <c r="V37" s="1">
        <f>'[1]XI-MIPA 1'!V37</f>
        <v>80</v>
      </c>
      <c r="W37" s="1">
        <v>78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f t="shared" si="9"/>
        <v>80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139440</v>
      </c>
      <c r="C38" s="19" t="s">
        <v>93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>IF(I38=$FG$13,$FH$13,IF(I38=$FG$15,$FH$17,IF(I38=$FG$17,#REF!,IF(I38=$FG$19,$FH$19,IF(I38=$FG$21,$FH$21,IF(I38=$FG$23,$FH$23,IF(I38=$FG$25,$FH$25,IF(I38=$FG$27,$FH$27,IF(I38=$FG$29,$FH$29,IF(I38=$FG$31,$FH$31,""))))))))))</f>
        <v xml:space="preserve">Memiliki Kemampuan Menganalisis Kompetensi Dasar  Respirasi, Ekskresi, Koordinasi, Reproduksi dan Imunitas </v>
      </c>
      <c r="K38" s="28">
        <f t="shared" si="4"/>
        <v>85</v>
      </c>
      <c r="L38" s="28" t="str">
        <f t="shared" si="5"/>
        <v>A</v>
      </c>
      <c r="M38" s="28">
        <f t="shared" si="6"/>
        <v>85</v>
      </c>
      <c r="N38" s="28" t="str">
        <f t="shared" si="7"/>
        <v>A</v>
      </c>
      <c r="O38" s="36">
        <v>1</v>
      </c>
      <c r="P38" s="28" t="str">
        <f t="shared" si="8"/>
        <v xml:space="preserve">Mampu Menyajikan Materi  Respirasi, Ekskresi, Koordinasi, Reproduksi dan Imunitas </v>
      </c>
      <c r="Q38" s="39"/>
      <c r="R38" s="39" t="s">
        <v>8</v>
      </c>
      <c r="S38" s="18"/>
      <c r="T38" s="1">
        <v>85</v>
      </c>
      <c r="U38" s="1">
        <v>85</v>
      </c>
      <c r="V38" s="1">
        <f>'[1]XI-MIPA 1'!V38</f>
        <v>80</v>
      </c>
      <c r="W38" s="1">
        <v>90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85</v>
      </c>
      <c r="AI38" s="1">
        <v>85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139455</v>
      </c>
      <c r="C39" s="19" t="s">
        <v>94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1</v>
      </c>
      <c r="J39" s="28" t="str">
        <f>IF(I39=$FG$13,$FH$13,IF(I39=$FG$15,$FH$17,IF(I39=$FG$17,#REF!,IF(I39=$FG$19,$FH$19,IF(I39=$FG$21,$FH$21,IF(I39=$FG$23,$FH$23,IF(I39=$FG$25,$FH$25,IF(I39=$FG$27,$FH$27,IF(I39=$FG$29,$FH$29,IF(I39=$FG$31,$FH$31,""))))))))))</f>
        <v xml:space="preserve">Memiliki Kemampuan Menganalisis Kompetensi Dasar  Respirasi, Ekskresi, Koordinasi, Reproduksi dan Imunitas </v>
      </c>
      <c r="K39" s="28">
        <f t="shared" si="4"/>
        <v>85</v>
      </c>
      <c r="L39" s="28" t="str">
        <f t="shared" si="5"/>
        <v>A</v>
      </c>
      <c r="M39" s="28">
        <f t="shared" si="6"/>
        <v>85</v>
      </c>
      <c r="N39" s="28" t="str">
        <f t="shared" si="7"/>
        <v>A</v>
      </c>
      <c r="O39" s="36">
        <v>1</v>
      </c>
      <c r="P39" s="28" t="str">
        <f t="shared" si="8"/>
        <v xml:space="preserve">Mampu Menyajikan Materi  Respirasi, Ekskresi, Koordinasi, Reproduksi dan Imunitas </v>
      </c>
      <c r="Q39" s="39"/>
      <c r="R39" s="39" t="s">
        <v>8</v>
      </c>
      <c r="S39" s="18"/>
      <c r="T39" s="1">
        <v>85</v>
      </c>
      <c r="U39" s="1">
        <v>85</v>
      </c>
      <c r="V39" s="1">
        <v>85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f t="shared" si="9"/>
        <v>85</v>
      </c>
      <c r="AI39" s="1"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139470</v>
      </c>
      <c r="C40" s="19" t="s">
        <v>95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1</v>
      </c>
      <c r="J40" s="28" t="str">
        <f>IF(I40=$FG$13,$FH$13,IF(I40=$FG$15,$FH$17,IF(I40=$FG$17,#REF!,IF(I40=$FG$19,$FH$19,IF(I40=$FG$21,$FH$21,IF(I40=$FG$23,$FH$23,IF(I40=$FG$25,$FH$25,IF(I40=$FG$27,$FH$27,IF(I40=$FG$29,$FH$29,IF(I40=$FG$31,$FH$31,""))))))))))</f>
        <v xml:space="preserve">Memiliki Kemampuan Menganalisis Kompetensi Dasar  Respirasi, Ekskresi, Koordinasi, Reproduksi dan Imunitas </v>
      </c>
      <c r="K40" s="28">
        <f t="shared" si="4"/>
        <v>84.25</v>
      </c>
      <c r="L40" s="28" t="str">
        <f t="shared" si="5"/>
        <v>A</v>
      </c>
      <c r="M40" s="28">
        <f t="shared" si="6"/>
        <v>84.25</v>
      </c>
      <c r="N40" s="28" t="str">
        <f t="shared" si="7"/>
        <v>A</v>
      </c>
      <c r="O40" s="36">
        <v>1</v>
      </c>
      <c r="P40" s="28" t="str">
        <f t="shared" si="8"/>
        <v xml:space="preserve">Mampu Menyajikan Materi  Respirasi, Ekskresi, Koordinasi, Reproduksi dan Imunitas </v>
      </c>
      <c r="Q40" s="39"/>
      <c r="R40" s="39" t="s">
        <v>8</v>
      </c>
      <c r="S40" s="18"/>
      <c r="T40" s="1">
        <v>80</v>
      </c>
      <c r="U40" s="1">
        <v>80</v>
      </c>
      <c r="V40" s="1">
        <v>82</v>
      </c>
      <c r="W40" s="1">
        <v>76.7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f t="shared" si="9"/>
        <v>82</v>
      </c>
      <c r="AI40" s="1">
        <v>85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139485</v>
      </c>
      <c r="C41" s="19" t="s">
        <v>96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1</v>
      </c>
      <c r="J41" s="28" t="str">
        <f>IF(I41=$FG$13,$FH$13,IF(I41=$FG$15,$FH$17,IF(I41=$FG$17,#REF!,IF(I41=$FG$19,$FH$19,IF(I41=$FG$21,$FH$21,IF(I41=$FG$23,$FH$23,IF(I41=$FG$25,$FH$25,IF(I41=$FG$27,$FH$27,IF(I41=$FG$29,$FH$29,IF(I41=$FG$31,$FH$31,""))))))))))</f>
        <v xml:space="preserve">Memiliki Kemampuan Menganalisis Kompetensi Dasar  Respirasi, Ekskresi, Koordinasi, Reproduksi dan Imunitas </v>
      </c>
      <c r="K41" s="28">
        <f t="shared" si="4"/>
        <v>83.75</v>
      </c>
      <c r="L41" s="28" t="str">
        <f t="shared" si="5"/>
        <v>B</v>
      </c>
      <c r="M41" s="28">
        <f t="shared" si="6"/>
        <v>83.75</v>
      </c>
      <c r="N41" s="28" t="str">
        <f t="shared" si="7"/>
        <v>B</v>
      </c>
      <c r="O41" s="36">
        <v>1</v>
      </c>
      <c r="P41" s="28" t="str">
        <f t="shared" si="8"/>
        <v xml:space="preserve">Mampu Menyajikan Materi  Respirasi, Ekskresi, Koordinasi, Reproduksi dan Imunitas </v>
      </c>
      <c r="Q41" s="39"/>
      <c r="R41" s="39" t="s">
        <v>8</v>
      </c>
      <c r="S41" s="18"/>
      <c r="T41" s="1">
        <v>80</v>
      </c>
      <c r="U41" s="1">
        <v>82</v>
      </c>
      <c r="V41" s="1">
        <f>'[1]XI-MIPA 1'!V41</f>
        <v>80</v>
      </c>
      <c r="W41" s="1">
        <v>76.7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f t="shared" si="9"/>
        <v>80</v>
      </c>
      <c r="AI41" s="1">
        <v>85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139500</v>
      </c>
      <c r="C42" s="19" t="s">
        <v>97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1</v>
      </c>
      <c r="J42" s="28" t="str">
        <f>IF(I42=$FG$13,$FH$13,IF(I42=$FG$15,$FH$17,IF(I42=$FG$17,#REF!,IF(I42=$FG$19,$FH$19,IF(I42=$FG$21,$FH$21,IF(I42=$FG$23,$FH$23,IF(I42=$FG$25,$FH$25,IF(I42=$FG$27,$FH$27,IF(I42=$FG$29,$FH$29,IF(I42=$FG$31,$FH$31,""))))))))))</f>
        <v xml:space="preserve">Memiliki Kemampuan Menganalisis Kompetensi Dasar  Respirasi, Ekskresi, Koordinasi, Reproduksi dan Imunitas </v>
      </c>
      <c r="K42" s="28">
        <f t="shared" si="4"/>
        <v>83.75</v>
      </c>
      <c r="L42" s="28" t="str">
        <f t="shared" si="5"/>
        <v>B</v>
      </c>
      <c r="M42" s="28">
        <f t="shared" si="6"/>
        <v>83.75</v>
      </c>
      <c r="N42" s="28" t="str">
        <f t="shared" si="7"/>
        <v>B</v>
      </c>
      <c r="O42" s="36">
        <v>1</v>
      </c>
      <c r="P42" s="28" t="str">
        <f t="shared" si="8"/>
        <v xml:space="preserve">Mampu Menyajikan Materi  Respirasi, Ekskresi, Koordinasi, Reproduksi dan Imunitas </v>
      </c>
      <c r="Q42" s="39"/>
      <c r="R42" s="39" t="s">
        <v>9</v>
      </c>
      <c r="S42" s="18"/>
      <c r="T42" s="1">
        <v>77</v>
      </c>
      <c r="U42" s="1">
        <v>76</v>
      </c>
      <c r="V42" s="1">
        <f>'[1]XI-MIPA 1'!V42</f>
        <v>80</v>
      </c>
      <c r="W42" s="1">
        <v>86.7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f t="shared" si="9"/>
        <v>80</v>
      </c>
      <c r="AI42" s="1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139515</v>
      </c>
      <c r="C43" s="19" t="s">
        <v>98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1</v>
      </c>
      <c r="J43" s="28" t="str">
        <f>IF(I43=$FG$13,$FH$13,IF(I43=$FG$15,$FH$17,IF(I43=$FG$17,#REF!,IF(I43=$FG$19,$FH$19,IF(I43=$FG$21,$FH$21,IF(I43=$FG$23,$FH$23,IF(I43=$FG$25,$FH$25,IF(I43=$FG$27,$FH$27,IF(I43=$FG$29,$FH$29,IF(I43=$FG$31,$FH$31,""))))))))))</f>
        <v xml:space="preserve">Memiliki Kemampuan Menganalisis Kompetensi Dasar  Respirasi, Ekskresi, Koordinasi, Reproduksi dan Imunitas </v>
      </c>
      <c r="K43" s="28">
        <f t="shared" si="4"/>
        <v>83.75</v>
      </c>
      <c r="L43" s="28" t="str">
        <f t="shared" si="5"/>
        <v>B</v>
      </c>
      <c r="M43" s="28">
        <f t="shared" si="6"/>
        <v>83.75</v>
      </c>
      <c r="N43" s="28" t="str">
        <f t="shared" si="7"/>
        <v>B</v>
      </c>
      <c r="O43" s="36">
        <v>1</v>
      </c>
      <c r="P43" s="28" t="str">
        <f t="shared" si="8"/>
        <v xml:space="preserve">Mampu Menyajikan Materi  Respirasi, Ekskresi, Koordinasi, Reproduksi dan Imunitas </v>
      </c>
      <c r="Q43" s="39"/>
      <c r="R43" s="39" t="s">
        <v>8</v>
      </c>
      <c r="S43" s="18"/>
      <c r="T43" s="1">
        <v>79</v>
      </c>
      <c r="U43" s="1">
        <v>79</v>
      </c>
      <c r="V43" s="1">
        <f>'[1]XI-MIPA 1'!V43</f>
        <v>80</v>
      </c>
      <c r="W43" s="1">
        <v>90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f t="shared" si="9"/>
        <v>80</v>
      </c>
      <c r="AI43" s="1">
        <v>85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139530</v>
      </c>
      <c r="C44" s="19" t="s">
        <v>99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1</v>
      </c>
      <c r="J44" s="28" t="str">
        <f>IF(I44=$FG$13,$FH$13,IF(I44=$FG$15,$FH$17,IF(I44=$FG$17,#REF!,IF(I44=$FG$19,$FH$19,IF(I44=$FG$21,$FH$21,IF(I44=$FG$23,$FH$23,IF(I44=$FG$25,$FH$25,IF(I44=$FG$27,$FH$27,IF(I44=$FG$29,$FH$29,IF(I44=$FG$31,$FH$31,""))))))))))</f>
        <v xml:space="preserve">Memiliki Kemampuan Menganalisis Kompetensi Dasar  Respirasi, Ekskresi, Koordinasi, Reproduksi dan Imunitas </v>
      </c>
      <c r="K44" s="28">
        <f t="shared" si="4"/>
        <v>83</v>
      </c>
      <c r="L44" s="28" t="str">
        <f t="shared" si="5"/>
        <v>B</v>
      </c>
      <c r="M44" s="28">
        <f t="shared" si="6"/>
        <v>83</v>
      </c>
      <c r="N44" s="28" t="str">
        <f t="shared" si="7"/>
        <v>B</v>
      </c>
      <c r="O44" s="36">
        <v>1</v>
      </c>
      <c r="P44" s="28" t="str">
        <f t="shared" si="8"/>
        <v xml:space="preserve">Mampu Menyajikan Materi  Respirasi, Ekskresi, Koordinasi, Reproduksi dan Imunitas </v>
      </c>
      <c r="Q44" s="39"/>
      <c r="R44" s="39" t="s">
        <v>9</v>
      </c>
      <c r="S44" s="18"/>
      <c r="T44" s="1">
        <v>80</v>
      </c>
      <c r="U44" s="1">
        <v>79</v>
      </c>
      <c r="V44" s="1">
        <v>77</v>
      </c>
      <c r="W44" s="1">
        <v>83.3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f t="shared" si="9"/>
        <v>77</v>
      </c>
      <c r="AI44" s="1">
        <v>85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139545</v>
      </c>
      <c r="C45" s="19" t="s">
        <v>100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1</v>
      </c>
      <c r="J45" s="28" t="str">
        <f>IF(I45=$FG$13,$FH$13,IF(I45=$FG$15,$FH$17,IF(I45=$FG$17,#REF!,IF(I45=$FG$19,$FH$19,IF(I45=$FG$21,$FH$21,IF(I45=$FG$23,$FH$23,IF(I45=$FG$25,$FH$25,IF(I45=$FG$27,$FH$27,IF(I45=$FG$29,$FH$29,IF(I45=$FG$31,$FH$31,""))))))))))</f>
        <v xml:space="preserve">Memiliki Kemampuan Menganalisis Kompetensi Dasar  Respirasi, Ekskresi, Koordinasi, Reproduksi dan Imunitas </v>
      </c>
      <c r="K45" s="28">
        <f t="shared" si="4"/>
        <v>83.75</v>
      </c>
      <c r="L45" s="28" t="str">
        <f t="shared" si="5"/>
        <v>B</v>
      </c>
      <c r="M45" s="28">
        <f t="shared" si="6"/>
        <v>83.75</v>
      </c>
      <c r="N45" s="28" t="str">
        <f t="shared" si="7"/>
        <v>B</v>
      </c>
      <c r="O45" s="36">
        <v>1</v>
      </c>
      <c r="P45" s="28" t="str">
        <f t="shared" si="8"/>
        <v xml:space="preserve">Mampu Menyajikan Materi  Respirasi, Ekskresi, Koordinasi, Reproduksi dan Imunitas </v>
      </c>
      <c r="Q45" s="39"/>
      <c r="R45" s="39" t="s">
        <v>8</v>
      </c>
      <c r="S45" s="18"/>
      <c r="T45" s="1">
        <v>79</v>
      </c>
      <c r="U45" s="1">
        <v>79</v>
      </c>
      <c r="V45" s="1">
        <f>'[1]XI-MIPA 1'!V45</f>
        <v>80</v>
      </c>
      <c r="W45" s="1">
        <v>86.7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f t="shared" si="9"/>
        <v>80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139560</v>
      </c>
      <c r="C46" s="19" t="s">
        <v>101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1</v>
      </c>
      <c r="J46" s="28" t="str">
        <f>IF(I46=$FG$13,$FH$13,IF(I46=$FG$15,$FH$17,IF(I46=$FG$17,#REF!,IF(I46=$FG$19,$FH$19,IF(I46=$FG$21,$FH$21,IF(I46=$FG$23,$FH$23,IF(I46=$FG$25,$FH$25,IF(I46=$FG$27,$FH$27,IF(I46=$FG$29,$FH$29,IF(I46=$FG$31,$FH$31,""))))))))))</f>
        <v xml:space="preserve">Memiliki Kemampuan Menganalisis Kompetensi Dasar  Respirasi, Ekskresi, Koordinasi, Reproduksi dan Imunitas </v>
      </c>
      <c r="K46" s="28">
        <f t="shared" si="4"/>
        <v>83.75</v>
      </c>
      <c r="L46" s="28" t="str">
        <f t="shared" si="5"/>
        <v>B</v>
      </c>
      <c r="M46" s="28">
        <f t="shared" si="6"/>
        <v>83.75</v>
      </c>
      <c r="N46" s="28" t="str">
        <f t="shared" si="7"/>
        <v>B</v>
      </c>
      <c r="O46" s="36">
        <v>1</v>
      </c>
      <c r="P46" s="28" t="str">
        <f t="shared" si="8"/>
        <v xml:space="preserve">Mampu Menyajikan Materi  Respirasi, Ekskresi, Koordinasi, Reproduksi dan Imunitas </v>
      </c>
      <c r="Q46" s="39"/>
      <c r="R46" s="39" t="s">
        <v>9</v>
      </c>
      <c r="S46" s="18"/>
      <c r="T46" s="1">
        <v>80</v>
      </c>
      <c r="U46" s="1">
        <v>80</v>
      </c>
      <c r="V46" s="1">
        <f>'[1]XI-MIPA 1'!V46</f>
        <v>80</v>
      </c>
      <c r="W46" s="1">
        <v>78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>
        <f t="shared" si="9"/>
        <v>80</v>
      </c>
      <c r="AI46" s="1">
        <v>85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>IF(I47=$FG$13,$FH$13,IF(I47=$FG$15,$FH$17,IF(I47=$FG$17,#REF!,IF(I47=$FG$19,$FH$19,IF(I47=$FG$21,$FH$21,IF(I47=$FG$23,$FH$23,IF(I47=$FG$25,$FH$25,IF(I47=$FG$27,$FH$27,IF(I47=$FG$29,$FH$29,IF(I47=$FG$31,$FH$31,""))))))))))</f>
        <v/>
      </c>
      <c r="K47" s="28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6"/>
      <c r="P47" s="28" t="str">
        <f t="shared" si="8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>IF(I48=$FG$13,$FH$13,IF(I48=$FG$15,$FH$17,IF(I48=$FG$17,#REF!,IF(I48=$FG$19,$FH$19,IF(I48=$FG$21,$FH$21,IF(I48=$FG$23,$FH$23,IF(I48=$FG$25,$FH$25,IF(I48=$FG$27,$FH$27,IF(I48=$FG$29,$FH$29,IF(I48=$FG$31,$FH$31,""))))))))))</f>
        <v/>
      </c>
      <c r="K48" s="28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6"/>
      <c r="P48" s="28" t="str">
        <f t="shared" si="8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>IF(I49=$FG$13,$FH$13,IF(I49=$FG$15,$FH$17,IF(I49=$FG$17,#REF!,IF(I49=$FG$19,$FH$19,IF(I49=$FG$21,$FH$21,IF(I49=$FG$23,$FH$23,IF(I49=$FG$25,$FH$25,IF(I49=$FG$27,$FH$27,IF(I49=$FG$29,$FH$29,IF(I49=$FG$31,$FH$31,""))))))))))</f>
        <v/>
      </c>
      <c r="K49" s="28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6"/>
      <c r="P49" s="28" t="str">
        <f t="shared" si="8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>IF(I50=$FG$13,$FH$13,IF(I50=$FG$15,$FH$17,IF(I50=$FG$17,#REF!,IF(I50=$FG$19,$FH$19,IF(I50=$FG$21,$FH$21,IF(I50=$FG$23,$FH$23,IF(I50=$FG$25,$FH$25,IF(I50=$FG$27,$FH$27,IF(I50=$FG$29,$FH$29,IF(I50=$FG$31,$FH$31,""))))))))))</f>
        <v/>
      </c>
      <c r="K50" s="28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6"/>
      <c r="P50" s="28" t="str">
        <f t="shared" si="8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81.166666666666671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5">
    <mergeCell ref="FK31:FK32"/>
    <mergeCell ref="FJ25:FJ26"/>
    <mergeCell ref="FK25:FK26"/>
    <mergeCell ref="FJ27:FJ28"/>
    <mergeCell ref="FK27:FK28"/>
    <mergeCell ref="FJ29:FJ30"/>
    <mergeCell ref="FK29:FK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G27:FG28"/>
    <mergeCell ref="FH27:FH28"/>
    <mergeCell ref="FI27:FI28"/>
    <mergeCell ref="FG29:FG30"/>
    <mergeCell ref="FH29:FH30"/>
    <mergeCell ref="FI29:FI30"/>
    <mergeCell ref="FG23:FG24"/>
    <mergeCell ref="FH23:FH24"/>
    <mergeCell ref="FI23:FI24"/>
    <mergeCell ref="FG25:FG26"/>
    <mergeCell ref="FH25:FH26"/>
    <mergeCell ref="FI25:FI26"/>
    <mergeCell ref="FG19:FG20"/>
    <mergeCell ref="FH19:FH20"/>
    <mergeCell ref="FI19:FI20"/>
    <mergeCell ref="FG21:FG22"/>
    <mergeCell ref="FH21:FH22"/>
    <mergeCell ref="FI21:FI22"/>
    <mergeCell ref="FG15:FG16"/>
    <mergeCell ref="FH13:FH14"/>
    <mergeCell ref="FI13:FI14"/>
    <mergeCell ref="FH17:FH18"/>
    <mergeCell ref="FI15:FI16"/>
    <mergeCell ref="FG17:FG18"/>
    <mergeCell ref="FI17:FI18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150" zoomScaleNormal="150" workbookViewId="0">
      <pane xSplit="3" ySplit="10" topLeftCell="FF12" activePane="bottomRight" state="frozen"/>
      <selection pane="topRight"/>
      <selection pane="bottomLeft"/>
      <selection pane="bottomRight" activeCell="FI17" sqref="FI17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" customWidth="1"/>
    <col min="20" max="29" width="7.140625" customWidth="1"/>
    <col min="30" max="30" width="7.140625" hidden="1" customWidth="1"/>
    <col min="31" max="31" width="3.57031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1226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1226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259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139575</v>
      </c>
      <c r="C11" s="19" t="s">
        <v>116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Menganalisis Kompetensi Dasar  Respirasi, Ekskresi, Koordinasi, Reproduksi dan Imunitas </v>
      </c>
      <c r="K11" s="28">
        <f t="shared" ref="K11:K50" si="5">IF((COUNTA(AF11:AO11)&gt;0),AVERAGE(AF11:AO11),"")</f>
        <v>83.75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83.75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Mampu Menyajikan Materi  Respirasi, Ekskresi, Koordinasi, Reproduksi dan Imunitas </v>
      </c>
      <c r="Q11" s="39"/>
      <c r="R11" s="39" t="s">
        <v>9</v>
      </c>
      <c r="S11" s="18"/>
      <c r="T11" s="1">
        <v>82</v>
      </c>
      <c r="U11" s="1">
        <v>79</v>
      </c>
      <c r="V11" s="1">
        <v>80</v>
      </c>
      <c r="W11" s="1">
        <v>78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f t="shared" ref="AH11:AH45" si="10">V11</f>
        <v>80</v>
      </c>
      <c r="AI11" s="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139590</v>
      </c>
      <c r="C12" s="19" t="s">
        <v>117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 xml:space="preserve">Memiliki Kemampuan Menganalisis Kompetensi Dasar  Respirasi, Ekskresi, Koordinasi, Reproduksi dan Imunitas </v>
      </c>
      <c r="K12" s="28">
        <f t="shared" si="5"/>
        <v>85.25</v>
      </c>
      <c r="L12" s="28" t="str">
        <f t="shared" si="6"/>
        <v>A</v>
      </c>
      <c r="M12" s="28">
        <f t="shared" si="7"/>
        <v>85.25</v>
      </c>
      <c r="N12" s="28" t="str">
        <f t="shared" si="8"/>
        <v>A</v>
      </c>
      <c r="O12" s="36">
        <v>1</v>
      </c>
      <c r="P12" s="28" t="str">
        <f t="shared" si="9"/>
        <v xml:space="preserve">Mampu Menyajikan Materi  Respirasi, Ekskresi, Koordinasi, Reproduksi dan Imunitas </v>
      </c>
      <c r="Q12" s="39"/>
      <c r="R12" s="39" t="s">
        <v>8</v>
      </c>
      <c r="S12" s="18"/>
      <c r="T12" s="1">
        <v>85</v>
      </c>
      <c r="U12" s="1">
        <v>82</v>
      </c>
      <c r="V12" s="1">
        <v>86</v>
      </c>
      <c r="W12" s="1">
        <v>96.7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f t="shared" si="10"/>
        <v>86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139605</v>
      </c>
      <c r="C13" s="19" t="s">
        <v>118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1</v>
      </c>
      <c r="J13" s="28" t="str">
        <f t="shared" si="4"/>
        <v xml:space="preserve">Memiliki Kemampuan Menganalisis Kompetensi Dasar  Respirasi, Ekskresi, Koordinasi, Reproduksi dan Imunitas </v>
      </c>
      <c r="K13" s="28">
        <f t="shared" si="5"/>
        <v>80.75</v>
      </c>
      <c r="L13" s="28" t="str">
        <f t="shared" si="6"/>
        <v>B</v>
      </c>
      <c r="M13" s="28">
        <f t="shared" si="7"/>
        <v>80.75</v>
      </c>
      <c r="N13" s="28" t="str">
        <f t="shared" si="8"/>
        <v>B</v>
      </c>
      <c r="O13" s="36">
        <v>1</v>
      </c>
      <c r="P13" s="28" t="str">
        <f t="shared" si="9"/>
        <v xml:space="preserve">Mampu Menyajikan Materi  Respirasi, Ekskresi, Koordinasi, Reproduksi dan Imunitas </v>
      </c>
      <c r="Q13" s="39"/>
      <c r="R13" s="39" t="s">
        <v>9</v>
      </c>
      <c r="S13" s="18"/>
      <c r="T13" s="1">
        <v>78</v>
      </c>
      <c r="U13" s="1">
        <v>78</v>
      </c>
      <c r="V13" s="1">
        <v>78</v>
      </c>
      <c r="W13" s="1">
        <v>76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f t="shared" si="10"/>
        <v>78</v>
      </c>
      <c r="AI13" s="1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187</v>
      </c>
      <c r="FI13" s="76" t="s">
        <v>189</v>
      </c>
      <c r="FJ13" s="77">
        <v>57461</v>
      </c>
      <c r="FK13" s="77">
        <v>57471</v>
      </c>
    </row>
    <row r="14" spans="1:167" x14ac:dyDescent="0.25">
      <c r="A14" s="19">
        <v>4</v>
      </c>
      <c r="B14" s="19">
        <v>139620</v>
      </c>
      <c r="C14" s="19" t="s">
        <v>119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1</v>
      </c>
      <c r="J14" s="28" t="str">
        <f t="shared" si="4"/>
        <v xml:space="preserve">Memiliki Kemampuan Menganalisis Kompetensi Dasar  Respirasi, Ekskresi, Koordinasi, Reproduksi dan Imunitas </v>
      </c>
      <c r="K14" s="28">
        <f t="shared" si="5"/>
        <v>85.25</v>
      </c>
      <c r="L14" s="28" t="str">
        <f t="shared" si="6"/>
        <v>A</v>
      </c>
      <c r="M14" s="28">
        <f t="shared" si="7"/>
        <v>85.25</v>
      </c>
      <c r="N14" s="28" t="str">
        <f t="shared" si="8"/>
        <v>A</v>
      </c>
      <c r="O14" s="36">
        <v>1</v>
      </c>
      <c r="P14" s="28" t="str">
        <f t="shared" si="9"/>
        <v xml:space="preserve">Mampu Menyajikan Materi  Respirasi, Ekskresi, Koordinasi, Reproduksi dan Imunitas </v>
      </c>
      <c r="Q14" s="39"/>
      <c r="R14" s="39" t="s">
        <v>8</v>
      </c>
      <c r="S14" s="18"/>
      <c r="T14" s="1">
        <v>80</v>
      </c>
      <c r="U14" s="1">
        <v>80</v>
      </c>
      <c r="V14" s="1">
        <v>86</v>
      </c>
      <c r="W14" s="1">
        <v>86.7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f t="shared" si="10"/>
        <v>86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139635</v>
      </c>
      <c r="C15" s="19" t="s">
        <v>120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1</v>
      </c>
      <c r="J15" s="28" t="str">
        <f t="shared" si="4"/>
        <v xml:space="preserve">Memiliki Kemampuan Menganalisis Kompetensi Dasar  Respirasi, Ekskresi, Koordinasi, Reproduksi dan Imunitas </v>
      </c>
      <c r="K15" s="28">
        <f t="shared" si="5"/>
        <v>83.75</v>
      </c>
      <c r="L15" s="28" t="str">
        <f t="shared" si="6"/>
        <v>B</v>
      </c>
      <c r="M15" s="28">
        <f t="shared" si="7"/>
        <v>83.75</v>
      </c>
      <c r="N15" s="28" t="str">
        <f t="shared" si="8"/>
        <v>B</v>
      </c>
      <c r="O15" s="36">
        <v>1</v>
      </c>
      <c r="P15" s="28" t="str">
        <f t="shared" si="9"/>
        <v xml:space="preserve">Mampu Menyajikan Materi  Respirasi, Ekskresi, Koordinasi, Reproduksi dan Imunitas </v>
      </c>
      <c r="Q15" s="39"/>
      <c r="R15" s="39" t="s">
        <v>8</v>
      </c>
      <c r="S15" s="18"/>
      <c r="T15" s="1">
        <v>80</v>
      </c>
      <c r="U15" s="1">
        <v>80</v>
      </c>
      <c r="V15" s="1">
        <v>80</v>
      </c>
      <c r="W15" s="1">
        <v>80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f t="shared" si="10"/>
        <v>80</v>
      </c>
      <c r="AI15" s="1">
        <v>85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188</v>
      </c>
      <c r="FI15" s="76" t="s">
        <v>190</v>
      </c>
      <c r="FJ15" s="77">
        <v>57462</v>
      </c>
      <c r="FK15" s="77">
        <v>57472</v>
      </c>
    </row>
    <row r="16" spans="1:167" x14ac:dyDescent="0.25">
      <c r="A16" s="19">
        <v>6</v>
      </c>
      <c r="B16" s="19">
        <v>139650</v>
      </c>
      <c r="C16" s="19" t="s">
        <v>121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1</v>
      </c>
      <c r="J16" s="28" t="str">
        <f t="shared" si="4"/>
        <v xml:space="preserve">Memiliki Kemampuan Menganalisis Kompetensi Dasar  Respirasi, Ekskresi, Koordinasi, Reproduksi dan Imunitas </v>
      </c>
      <c r="K16" s="28">
        <f t="shared" si="5"/>
        <v>84.75</v>
      </c>
      <c r="L16" s="28" t="str">
        <f t="shared" si="6"/>
        <v>A</v>
      </c>
      <c r="M16" s="28">
        <f t="shared" si="7"/>
        <v>84.75</v>
      </c>
      <c r="N16" s="28" t="str">
        <f t="shared" si="8"/>
        <v>A</v>
      </c>
      <c r="O16" s="36">
        <v>1</v>
      </c>
      <c r="P16" s="28" t="str">
        <f t="shared" si="9"/>
        <v xml:space="preserve">Mampu Menyajikan Materi  Respirasi, Ekskresi, Koordinasi, Reproduksi dan Imunitas </v>
      </c>
      <c r="Q16" s="39"/>
      <c r="R16" s="39" t="s">
        <v>9</v>
      </c>
      <c r="S16" s="18"/>
      <c r="T16" s="1">
        <v>76</v>
      </c>
      <c r="U16" s="1">
        <v>82</v>
      </c>
      <c r="V16" s="1">
        <v>84</v>
      </c>
      <c r="W16" s="1">
        <v>83.3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f t="shared" si="10"/>
        <v>84</v>
      </c>
      <c r="AI16" s="1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139665</v>
      </c>
      <c r="C17" s="19" t="s">
        <v>122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 xml:space="preserve">Memiliki Kemampuan Menganalisis Kompetensi Dasar  Respirasi, Ekskresi, Koordinasi, Reproduksi dan Imunitas </v>
      </c>
      <c r="K17" s="28">
        <f t="shared" si="5"/>
        <v>85.25</v>
      </c>
      <c r="L17" s="28" t="str">
        <f t="shared" si="6"/>
        <v>A</v>
      </c>
      <c r="M17" s="28">
        <f t="shared" si="7"/>
        <v>85.25</v>
      </c>
      <c r="N17" s="28" t="str">
        <f t="shared" si="8"/>
        <v>A</v>
      </c>
      <c r="O17" s="36">
        <v>1</v>
      </c>
      <c r="P17" s="28" t="str">
        <f t="shared" si="9"/>
        <v xml:space="preserve">Mampu Menyajikan Materi  Respirasi, Ekskresi, Koordinasi, Reproduksi dan Imunitas </v>
      </c>
      <c r="Q17" s="39"/>
      <c r="R17" s="39" t="s">
        <v>8</v>
      </c>
      <c r="S17" s="18"/>
      <c r="T17" s="1">
        <v>85</v>
      </c>
      <c r="U17" s="1">
        <v>82</v>
      </c>
      <c r="V17" s="1">
        <v>86</v>
      </c>
      <c r="W17" s="1">
        <v>90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f t="shared" si="10"/>
        <v>86</v>
      </c>
      <c r="AI17" s="1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194</v>
      </c>
      <c r="FI17" s="76" t="s">
        <v>191</v>
      </c>
      <c r="FJ17" s="77">
        <v>57463</v>
      </c>
      <c r="FK17" s="77">
        <v>57473</v>
      </c>
    </row>
    <row r="18" spans="1:167" x14ac:dyDescent="0.25">
      <c r="A18" s="19">
        <v>8</v>
      </c>
      <c r="B18" s="19">
        <v>139680</v>
      </c>
      <c r="C18" s="19" t="s">
        <v>123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1</v>
      </c>
      <c r="J18" s="28" t="str">
        <f t="shared" si="4"/>
        <v xml:space="preserve">Memiliki Kemampuan Menganalisis Kompetensi Dasar  Respirasi, Ekskresi, Koordinasi, Reproduksi dan Imunitas </v>
      </c>
      <c r="K18" s="28">
        <f t="shared" si="5"/>
        <v>83.75</v>
      </c>
      <c r="L18" s="28" t="str">
        <f t="shared" si="6"/>
        <v>B</v>
      </c>
      <c r="M18" s="28">
        <f t="shared" si="7"/>
        <v>83.75</v>
      </c>
      <c r="N18" s="28" t="str">
        <f t="shared" si="8"/>
        <v>B</v>
      </c>
      <c r="O18" s="36">
        <v>1</v>
      </c>
      <c r="P18" s="28" t="str">
        <f t="shared" si="9"/>
        <v xml:space="preserve">Mampu Menyajikan Materi  Respirasi, Ekskresi, Koordinasi, Reproduksi dan Imunitas </v>
      </c>
      <c r="Q18" s="39"/>
      <c r="R18" s="39" t="s">
        <v>9</v>
      </c>
      <c r="S18" s="18"/>
      <c r="T18" s="1">
        <v>76</v>
      </c>
      <c r="U18" s="1">
        <v>76</v>
      </c>
      <c r="V18" s="1">
        <v>80</v>
      </c>
      <c r="W18" s="1">
        <v>86.7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f t="shared" si="10"/>
        <v>80</v>
      </c>
      <c r="AI18" s="1">
        <v>85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139695</v>
      </c>
      <c r="C19" s="19" t="s">
        <v>124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1</v>
      </c>
      <c r="J19" s="28" t="str">
        <f t="shared" si="4"/>
        <v xml:space="preserve">Memiliki Kemampuan Menganalisis Kompetensi Dasar  Respirasi, Ekskresi, Koordinasi, Reproduksi dan Imunitas </v>
      </c>
      <c r="K19" s="28">
        <f t="shared" si="5"/>
        <v>85.25</v>
      </c>
      <c r="L19" s="28" t="str">
        <f t="shared" si="6"/>
        <v>A</v>
      </c>
      <c r="M19" s="28">
        <f t="shared" si="7"/>
        <v>85.25</v>
      </c>
      <c r="N19" s="28" t="str">
        <f t="shared" si="8"/>
        <v>A</v>
      </c>
      <c r="O19" s="36">
        <v>1</v>
      </c>
      <c r="P19" s="28" t="str">
        <f t="shared" si="9"/>
        <v xml:space="preserve">Mampu Menyajikan Materi  Respirasi, Ekskresi, Koordinasi, Reproduksi dan Imunitas </v>
      </c>
      <c r="Q19" s="39"/>
      <c r="R19" s="39" t="s">
        <v>8</v>
      </c>
      <c r="S19" s="18"/>
      <c r="T19" s="1">
        <v>78</v>
      </c>
      <c r="U19" s="1">
        <v>86</v>
      </c>
      <c r="V19" s="1">
        <v>86</v>
      </c>
      <c r="W19" s="1">
        <v>83.3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f t="shared" si="10"/>
        <v>86</v>
      </c>
      <c r="AI19" s="1">
        <v>85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57464</v>
      </c>
      <c r="FK19" s="77">
        <v>57474</v>
      </c>
    </row>
    <row r="20" spans="1:167" x14ac:dyDescent="0.25">
      <c r="A20" s="19">
        <v>10</v>
      </c>
      <c r="B20" s="19">
        <v>139710</v>
      </c>
      <c r="C20" s="19" t="s">
        <v>125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 xml:space="preserve">Memiliki Kemampuan Menganalisis Kompetensi Dasar  Respirasi, Ekskresi, Koordinasi, Reproduksi dan Imunitas </v>
      </c>
      <c r="K20" s="28">
        <f t="shared" si="5"/>
        <v>84.75</v>
      </c>
      <c r="L20" s="28" t="str">
        <f t="shared" si="6"/>
        <v>A</v>
      </c>
      <c r="M20" s="28">
        <f t="shared" si="7"/>
        <v>84.75</v>
      </c>
      <c r="N20" s="28" t="str">
        <f t="shared" si="8"/>
        <v>A</v>
      </c>
      <c r="O20" s="36">
        <v>1</v>
      </c>
      <c r="P20" s="28" t="str">
        <f t="shared" si="9"/>
        <v xml:space="preserve">Mampu Menyajikan Materi  Respirasi, Ekskresi, Koordinasi, Reproduksi dan Imunitas </v>
      </c>
      <c r="Q20" s="39"/>
      <c r="R20" s="39" t="s">
        <v>8</v>
      </c>
      <c r="S20" s="18"/>
      <c r="T20" s="1">
        <v>78</v>
      </c>
      <c r="U20" s="1">
        <v>78</v>
      </c>
      <c r="V20" s="1">
        <v>84</v>
      </c>
      <c r="W20" s="1">
        <v>100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f t="shared" si="10"/>
        <v>84</v>
      </c>
      <c r="AI20" s="1">
        <v>85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139725</v>
      </c>
      <c r="C21" s="19" t="s">
        <v>126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 xml:space="preserve">Memiliki Kemampuan Menganalisis Kompetensi Dasar  Respirasi, Ekskresi, Koordinasi, Reproduksi dan Imunitas </v>
      </c>
      <c r="K21" s="28">
        <f t="shared" si="5"/>
        <v>84.75</v>
      </c>
      <c r="L21" s="28" t="str">
        <f t="shared" si="6"/>
        <v>A</v>
      </c>
      <c r="M21" s="28">
        <f t="shared" si="7"/>
        <v>84.75</v>
      </c>
      <c r="N21" s="28" t="str">
        <f t="shared" si="8"/>
        <v>A</v>
      </c>
      <c r="O21" s="36">
        <v>1</v>
      </c>
      <c r="P21" s="28" t="str">
        <f t="shared" si="9"/>
        <v xml:space="preserve">Mampu Menyajikan Materi  Respirasi, Ekskresi, Koordinasi, Reproduksi dan Imunitas </v>
      </c>
      <c r="Q21" s="39"/>
      <c r="R21" s="39" t="s">
        <v>8</v>
      </c>
      <c r="S21" s="18"/>
      <c r="T21" s="1">
        <v>85</v>
      </c>
      <c r="U21" s="1">
        <v>80</v>
      </c>
      <c r="V21" s="1">
        <v>84</v>
      </c>
      <c r="W21" s="1">
        <v>90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f t="shared" si="10"/>
        <v>84</v>
      </c>
      <c r="AI21" s="1">
        <v>85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57465</v>
      </c>
      <c r="FK21" s="77">
        <v>57475</v>
      </c>
    </row>
    <row r="22" spans="1:167" x14ac:dyDescent="0.25">
      <c r="A22" s="19">
        <v>12</v>
      </c>
      <c r="B22" s="19">
        <v>139740</v>
      </c>
      <c r="C22" s="19" t="s">
        <v>127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 xml:space="preserve">Memiliki Kemampuan Menganalisis Kompetensi Dasar  Respirasi, Ekskresi, Koordinasi, Reproduksi dan Imunitas </v>
      </c>
      <c r="K22" s="28">
        <f t="shared" si="5"/>
        <v>84.5</v>
      </c>
      <c r="L22" s="28" t="str">
        <f t="shared" si="6"/>
        <v>A</v>
      </c>
      <c r="M22" s="28">
        <f t="shared" si="7"/>
        <v>84.5</v>
      </c>
      <c r="N22" s="28" t="str">
        <f t="shared" si="8"/>
        <v>A</v>
      </c>
      <c r="O22" s="36">
        <v>1</v>
      </c>
      <c r="P22" s="28" t="str">
        <f t="shared" si="9"/>
        <v xml:space="preserve">Mampu Menyajikan Materi  Respirasi, Ekskresi, Koordinasi, Reproduksi dan Imunitas </v>
      </c>
      <c r="Q22" s="39"/>
      <c r="R22" s="39" t="s">
        <v>8</v>
      </c>
      <c r="S22" s="18"/>
      <c r="T22" s="1">
        <v>88</v>
      </c>
      <c r="U22" s="1">
        <v>85</v>
      </c>
      <c r="V22" s="1">
        <v>83</v>
      </c>
      <c r="W22" s="1">
        <v>83.3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f t="shared" si="10"/>
        <v>83</v>
      </c>
      <c r="AI22" s="1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139755</v>
      </c>
      <c r="C23" s="19" t="s">
        <v>128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 xml:space="preserve">Memiliki Kemampuan Menganalisis Kompetensi Dasar  Respirasi, Ekskresi, Koordinasi, Reproduksi dan Imunitas </v>
      </c>
      <c r="K23" s="28">
        <f t="shared" si="5"/>
        <v>85.25</v>
      </c>
      <c r="L23" s="28" t="str">
        <f t="shared" si="6"/>
        <v>A</v>
      </c>
      <c r="M23" s="28">
        <f t="shared" si="7"/>
        <v>85.25</v>
      </c>
      <c r="N23" s="28" t="str">
        <f t="shared" si="8"/>
        <v>A</v>
      </c>
      <c r="O23" s="36">
        <v>1</v>
      </c>
      <c r="P23" s="28" t="str">
        <f t="shared" si="9"/>
        <v xml:space="preserve">Mampu Menyajikan Materi  Respirasi, Ekskresi, Koordinasi, Reproduksi dan Imunitas </v>
      </c>
      <c r="Q23" s="39"/>
      <c r="R23" s="39" t="s">
        <v>8</v>
      </c>
      <c r="S23" s="18"/>
      <c r="T23" s="1">
        <v>85</v>
      </c>
      <c r="U23" s="1">
        <v>85</v>
      </c>
      <c r="V23" s="1">
        <v>86</v>
      </c>
      <c r="W23" s="1">
        <v>86.7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f t="shared" si="10"/>
        <v>86</v>
      </c>
      <c r="AI23" s="1">
        <v>85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57466</v>
      </c>
      <c r="FK23" s="77">
        <v>57476</v>
      </c>
    </row>
    <row r="24" spans="1:167" x14ac:dyDescent="0.25">
      <c r="A24" s="19">
        <v>14</v>
      </c>
      <c r="B24" s="19">
        <v>139770</v>
      </c>
      <c r="C24" s="19" t="s">
        <v>129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1</v>
      </c>
      <c r="J24" s="28" t="str">
        <f t="shared" si="4"/>
        <v xml:space="preserve">Memiliki Kemampuan Menganalisis Kompetensi Dasar  Respirasi, Ekskresi, Koordinasi, Reproduksi dan Imunitas </v>
      </c>
      <c r="K24" s="28">
        <f t="shared" si="5"/>
        <v>85.25</v>
      </c>
      <c r="L24" s="28" t="str">
        <f t="shared" si="6"/>
        <v>A</v>
      </c>
      <c r="M24" s="28">
        <f t="shared" si="7"/>
        <v>85.25</v>
      </c>
      <c r="N24" s="28" t="str">
        <f t="shared" si="8"/>
        <v>A</v>
      </c>
      <c r="O24" s="36">
        <v>1</v>
      </c>
      <c r="P24" s="28" t="str">
        <f t="shared" si="9"/>
        <v xml:space="preserve">Mampu Menyajikan Materi  Respirasi, Ekskresi, Koordinasi, Reproduksi dan Imunitas </v>
      </c>
      <c r="Q24" s="39"/>
      <c r="R24" s="39" t="s">
        <v>8</v>
      </c>
      <c r="S24" s="18"/>
      <c r="T24" s="1">
        <v>80</v>
      </c>
      <c r="U24" s="1">
        <v>82</v>
      </c>
      <c r="V24" s="1">
        <v>86</v>
      </c>
      <c r="W24" s="1">
        <v>86.7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f t="shared" si="10"/>
        <v>86</v>
      </c>
      <c r="AI24" s="1">
        <v>85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139785</v>
      </c>
      <c r="C25" s="19" t="s">
        <v>130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1</v>
      </c>
      <c r="J25" s="28" t="str">
        <f t="shared" si="4"/>
        <v xml:space="preserve">Memiliki Kemampuan Menganalisis Kompetensi Dasar  Respirasi, Ekskresi, Koordinasi, Reproduksi dan Imunitas </v>
      </c>
      <c r="K25" s="28">
        <f t="shared" si="5"/>
        <v>84.75</v>
      </c>
      <c r="L25" s="28" t="str">
        <f t="shared" si="6"/>
        <v>A</v>
      </c>
      <c r="M25" s="28">
        <f t="shared" si="7"/>
        <v>84.75</v>
      </c>
      <c r="N25" s="28" t="str">
        <f t="shared" si="8"/>
        <v>A</v>
      </c>
      <c r="O25" s="36">
        <v>1</v>
      </c>
      <c r="P25" s="28" t="str">
        <f t="shared" si="9"/>
        <v xml:space="preserve">Mampu Menyajikan Materi  Respirasi, Ekskresi, Koordinasi, Reproduksi dan Imunitas </v>
      </c>
      <c r="Q25" s="39"/>
      <c r="R25" s="39" t="s">
        <v>8</v>
      </c>
      <c r="S25" s="18"/>
      <c r="T25" s="1">
        <v>76</v>
      </c>
      <c r="U25" s="1">
        <v>82</v>
      </c>
      <c r="V25" s="1">
        <v>84</v>
      </c>
      <c r="W25" s="1">
        <v>83.3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f t="shared" si="10"/>
        <v>84</v>
      </c>
      <c r="AI25" s="1">
        <v>85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57467</v>
      </c>
      <c r="FK25" s="77">
        <v>57477</v>
      </c>
    </row>
    <row r="26" spans="1:167" x14ac:dyDescent="0.25">
      <c r="A26" s="19">
        <v>16</v>
      </c>
      <c r="B26" s="19">
        <v>139800</v>
      </c>
      <c r="C26" s="19" t="s">
        <v>131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1</v>
      </c>
      <c r="J26" s="28" t="str">
        <f t="shared" si="4"/>
        <v xml:space="preserve">Memiliki Kemampuan Menganalisis Kompetensi Dasar  Respirasi, Ekskresi, Koordinasi, Reproduksi dan Imunitas </v>
      </c>
      <c r="K26" s="28">
        <f t="shared" si="5"/>
        <v>83.75</v>
      </c>
      <c r="L26" s="28" t="str">
        <f t="shared" si="6"/>
        <v>B</v>
      </c>
      <c r="M26" s="28">
        <f t="shared" si="7"/>
        <v>83.75</v>
      </c>
      <c r="N26" s="28" t="str">
        <f t="shared" si="8"/>
        <v>B</v>
      </c>
      <c r="O26" s="36">
        <v>1</v>
      </c>
      <c r="P26" s="28" t="str">
        <f t="shared" si="9"/>
        <v xml:space="preserve">Mampu Menyajikan Materi  Respirasi, Ekskresi, Koordinasi, Reproduksi dan Imunitas </v>
      </c>
      <c r="Q26" s="39"/>
      <c r="R26" s="39" t="s">
        <v>8</v>
      </c>
      <c r="S26" s="18"/>
      <c r="T26" s="1">
        <v>80</v>
      </c>
      <c r="U26" s="1">
        <v>80</v>
      </c>
      <c r="V26" s="1">
        <v>80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f t="shared" si="10"/>
        <v>80</v>
      </c>
      <c r="AI26" s="1">
        <v>85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139815</v>
      </c>
      <c r="C27" s="19" t="s">
        <v>132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 xml:space="preserve">Memiliki Kemampuan Menganalisis Kompetensi Dasar  Respirasi, Ekskresi, Koordinasi, Reproduksi dan Imunitas </v>
      </c>
      <c r="K27" s="28">
        <f t="shared" si="5"/>
        <v>83.75</v>
      </c>
      <c r="L27" s="28" t="str">
        <f t="shared" si="6"/>
        <v>B</v>
      </c>
      <c r="M27" s="28">
        <f t="shared" si="7"/>
        <v>83.75</v>
      </c>
      <c r="N27" s="28" t="str">
        <f t="shared" si="8"/>
        <v>B</v>
      </c>
      <c r="O27" s="36">
        <v>1</v>
      </c>
      <c r="P27" s="28" t="str">
        <f t="shared" si="9"/>
        <v xml:space="preserve">Mampu Menyajikan Materi  Respirasi, Ekskresi, Koordinasi, Reproduksi dan Imunitas </v>
      </c>
      <c r="Q27" s="39"/>
      <c r="R27" s="39" t="s">
        <v>8</v>
      </c>
      <c r="S27" s="18"/>
      <c r="T27" s="1">
        <v>85</v>
      </c>
      <c r="U27" s="1">
        <v>80</v>
      </c>
      <c r="V27" s="1">
        <v>80</v>
      </c>
      <c r="W27" s="1">
        <v>100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f t="shared" si="10"/>
        <v>80</v>
      </c>
      <c r="AI27" s="1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57468</v>
      </c>
      <c r="FK27" s="77">
        <v>57478</v>
      </c>
    </row>
    <row r="28" spans="1:167" x14ac:dyDescent="0.25">
      <c r="A28" s="19">
        <v>18</v>
      </c>
      <c r="B28" s="19">
        <v>139830</v>
      </c>
      <c r="C28" s="19" t="s">
        <v>133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 xml:space="preserve">Memiliki Kemampuan Menganalisis Kompetensi Dasar  Respirasi, Ekskresi, Koordinasi, Reproduksi dan Imunitas </v>
      </c>
      <c r="K28" s="28">
        <f t="shared" si="5"/>
        <v>84.25</v>
      </c>
      <c r="L28" s="28" t="str">
        <f t="shared" si="6"/>
        <v>A</v>
      </c>
      <c r="M28" s="28">
        <f t="shared" si="7"/>
        <v>84.25</v>
      </c>
      <c r="N28" s="28" t="str">
        <f t="shared" si="8"/>
        <v>A</v>
      </c>
      <c r="O28" s="36">
        <v>1</v>
      </c>
      <c r="P28" s="28" t="str">
        <f t="shared" si="9"/>
        <v xml:space="preserve">Mampu Menyajikan Materi  Respirasi, Ekskresi, Koordinasi, Reproduksi dan Imunitas </v>
      </c>
      <c r="Q28" s="39"/>
      <c r="R28" s="39" t="s">
        <v>8</v>
      </c>
      <c r="S28" s="18"/>
      <c r="T28" s="1">
        <v>85</v>
      </c>
      <c r="U28" s="1">
        <v>82</v>
      </c>
      <c r="V28" s="1">
        <v>82</v>
      </c>
      <c r="W28" s="1">
        <v>100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f t="shared" si="10"/>
        <v>82</v>
      </c>
      <c r="AI28" s="1">
        <v>85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139845</v>
      </c>
      <c r="C29" s="19" t="s">
        <v>134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1</v>
      </c>
      <c r="J29" s="28" t="str">
        <f t="shared" si="4"/>
        <v xml:space="preserve">Memiliki Kemampuan Menganalisis Kompetensi Dasar  Respirasi, Ekskresi, Koordinasi, Reproduksi dan Imunitas </v>
      </c>
      <c r="K29" s="28">
        <f t="shared" si="5"/>
        <v>84.25</v>
      </c>
      <c r="L29" s="28" t="str">
        <f t="shared" si="6"/>
        <v>A</v>
      </c>
      <c r="M29" s="28">
        <f t="shared" si="7"/>
        <v>84.25</v>
      </c>
      <c r="N29" s="28" t="str">
        <f t="shared" si="8"/>
        <v>A</v>
      </c>
      <c r="O29" s="36">
        <v>1</v>
      </c>
      <c r="P29" s="28" t="str">
        <f t="shared" si="9"/>
        <v xml:space="preserve">Mampu Menyajikan Materi  Respirasi, Ekskresi, Koordinasi, Reproduksi dan Imunitas </v>
      </c>
      <c r="Q29" s="39"/>
      <c r="R29" s="39" t="s">
        <v>8</v>
      </c>
      <c r="S29" s="18"/>
      <c r="T29" s="1">
        <v>80</v>
      </c>
      <c r="U29" s="1">
        <v>80</v>
      </c>
      <c r="V29" s="1">
        <v>82</v>
      </c>
      <c r="W29" s="1">
        <v>83.3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f t="shared" si="10"/>
        <v>82</v>
      </c>
      <c r="AI29" s="1">
        <v>85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57469</v>
      </c>
      <c r="FK29" s="77">
        <v>57479</v>
      </c>
    </row>
    <row r="30" spans="1:167" x14ac:dyDescent="0.25">
      <c r="A30" s="19">
        <v>20</v>
      </c>
      <c r="B30" s="19">
        <v>139860</v>
      </c>
      <c r="C30" s="19" t="s">
        <v>135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1</v>
      </c>
      <c r="J30" s="28" t="str">
        <f t="shared" si="4"/>
        <v xml:space="preserve">Memiliki Kemampuan Menganalisis Kompetensi Dasar  Respirasi, Ekskresi, Koordinasi, Reproduksi dan Imunitas </v>
      </c>
      <c r="K30" s="28">
        <f t="shared" si="5"/>
        <v>83.75</v>
      </c>
      <c r="L30" s="28" t="str">
        <f t="shared" si="6"/>
        <v>B</v>
      </c>
      <c r="M30" s="28">
        <f t="shared" si="7"/>
        <v>83.75</v>
      </c>
      <c r="N30" s="28" t="str">
        <f t="shared" si="8"/>
        <v>B</v>
      </c>
      <c r="O30" s="36">
        <v>1</v>
      </c>
      <c r="P30" s="28" t="str">
        <f t="shared" si="9"/>
        <v xml:space="preserve">Mampu Menyajikan Materi  Respirasi, Ekskresi, Koordinasi, Reproduksi dan Imunitas </v>
      </c>
      <c r="Q30" s="39"/>
      <c r="R30" s="39" t="s">
        <v>8</v>
      </c>
      <c r="S30" s="18"/>
      <c r="T30" s="1">
        <v>80</v>
      </c>
      <c r="U30" s="1">
        <v>79</v>
      </c>
      <c r="V30" s="1">
        <v>80</v>
      </c>
      <c r="W30" s="1">
        <v>79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f t="shared" si="10"/>
        <v>80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139875</v>
      </c>
      <c r="C31" s="19" t="s">
        <v>136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1</v>
      </c>
      <c r="J31" s="28" t="str">
        <f t="shared" si="4"/>
        <v xml:space="preserve">Memiliki Kemampuan Menganalisis Kompetensi Dasar  Respirasi, Ekskresi, Koordinasi, Reproduksi dan Imunitas </v>
      </c>
      <c r="K31" s="28">
        <f t="shared" si="5"/>
        <v>83.25</v>
      </c>
      <c r="L31" s="28" t="str">
        <f t="shared" si="6"/>
        <v>B</v>
      </c>
      <c r="M31" s="28">
        <f t="shared" si="7"/>
        <v>83.25</v>
      </c>
      <c r="N31" s="28" t="str">
        <f t="shared" si="8"/>
        <v>B</v>
      </c>
      <c r="O31" s="36">
        <v>1</v>
      </c>
      <c r="P31" s="28" t="str">
        <f t="shared" si="9"/>
        <v xml:space="preserve">Mampu Menyajikan Materi  Respirasi, Ekskresi, Koordinasi, Reproduksi dan Imunitas </v>
      </c>
      <c r="Q31" s="39"/>
      <c r="R31" s="39" t="s">
        <v>9</v>
      </c>
      <c r="S31" s="18"/>
      <c r="T31" s="1">
        <v>80</v>
      </c>
      <c r="U31" s="1">
        <v>80</v>
      </c>
      <c r="V31" s="1">
        <v>78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f t="shared" si="10"/>
        <v>78</v>
      </c>
      <c r="AI31" s="1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57470</v>
      </c>
      <c r="FK31" s="77">
        <v>57480</v>
      </c>
    </row>
    <row r="32" spans="1:167" x14ac:dyDescent="0.25">
      <c r="A32" s="19">
        <v>22</v>
      </c>
      <c r="B32" s="19">
        <v>139890</v>
      </c>
      <c r="C32" s="19" t="s">
        <v>137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1</v>
      </c>
      <c r="J32" s="28" t="str">
        <f t="shared" si="4"/>
        <v xml:space="preserve">Memiliki Kemampuan Menganalisis Kompetensi Dasar  Respirasi, Ekskresi, Koordinasi, Reproduksi dan Imunitas </v>
      </c>
      <c r="K32" s="28">
        <f t="shared" si="5"/>
        <v>85.25</v>
      </c>
      <c r="L32" s="28" t="str">
        <f t="shared" si="6"/>
        <v>A</v>
      </c>
      <c r="M32" s="28">
        <f t="shared" si="7"/>
        <v>85.25</v>
      </c>
      <c r="N32" s="28" t="str">
        <f t="shared" si="8"/>
        <v>A</v>
      </c>
      <c r="O32" s="36">
        <v>1</v>
      </c>
      <c r="P32" s="28" t="str">
        <f t="shared" si="9"/>
        <v xml:space="preserve">Mampu Menyajikan Materi  Respirasi, Ekskresi, Koordinasi, Reproduksi dan Imunitas </v>
      </c>
      <c r="Q32" s="39"/>
      <c r="R32" s="39" t="s">
        <v>8</v>
      </c>
      <c r="S32" s="18"/>
      <c r="T32" s="1">
        <v>83</v>
      </c>
      <c r="U32" s="1">
        <v>84</v>
      </c>
      <c r="V32" s="1">
        <v>86</v>
      </c>
      <c r="W32" s="1">
        <v>76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f t="shared" si="10"/>
        <v>86</v>
      </c>
      <c r="AI32" s="1">
        <v>85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139905</v>
      </c>
      <c r="C33" s="19" t="s">
        <v>138</v>
      </c>
      <c r="D33" s="18"/>
      <c r="E33" s="28">
        <f t="shared" si="0"/>
        <v>76</v>
      </c>
      <c r="F33" s="28" t="str">
        <f t="shared" si="1"/>
        <v>B</v>
      </c>
      <c r="G33" s="28">
        <f t="shared" si="2"/>
        <v>76</v>
      </c>
      <c r="H33" s="28" t="str">
        <f t="shared" si="3"/>
        <v>B</v>
      </c>
      <c r="I33" s="36">
        <v>1</v>
      </c>
      <c r="J33" s="28" t="str">
        <f t="shared" si="4"/>
        <v xml:space="preserve">Memiliki Kemampuan Menganalisis Kompetensi Dasar  Respirasi, Ekskresi, Koordinasi, Reproduksi dan Imunitas </v>
      </c>
      <c r="K33" s="28">
        <f t="shared" si="5"/>
        <v>79.5</v>
      </c>
      <c r="L33" s="28" t="str">
        <f t="shared" si="6"/>
        <v>B</v>
      </c>
      <c r="M33" s="28">
        <f t="shared" si="7"/>
        <v>79.5</v>
      </c>
      <c r="N33" s="28" t="str">
        <f t="shared" si="8"/>
        <v>B</v>
      </c>
      <c r="O33" s="36">
        <v>1</v>
      </c>
      <c r="P33" s="28" t="str">
        <f t="shared" si="9"/>
        <v xml:space="preserve">Mampu Menyajikan Materi  Respirasi, Ekskresi, Koordinasi, Reproduksi dan Imunitas </v>
      </c>
      <c r="Q33" s="39"/>
      <c r="R33" s="39" t="s">
        <v>9</v>
      </c>
      <c r="S33" s="18"/>
      <c r="T33" s="1">
        <v>76</v>
      </c>
      <c r="U33" s="1">
        <v>76</v>
      </c>
      <c r="V33" s="1">
        <v>73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f t="shared" si="10"/>
        <v>73</v>
      </c>
      <c r="AI33" s="1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139920</v>
      </c>
      <c r="C34" s="19" t="s">
        <v>139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1</v>
      </c>
      <c r="J34" s="28" t="str">
        <f t="shared" si="4"/>
        <v xml:space="preserve">Memiliki Kemampuan Menganalisis Kompetensi Dasar  Respirasi, Ekskresi, Koordinasi, Reproduksi dan Imunitas </v>
      </c>
      <c r="K34" s="28">
        <f t="shared" si="5"/>
        <v>84.75</v>
      </c>
      <c r="L34" s="28" t="str">
        <f t="shared" si="6"/>
        <v>A</v>
      </c>
      <c r="M34" s="28">
        <f t="shared" si="7"/>
        <v>84.75</v>
      </c>
      <c r="N34" s="28" t="str">
        <f t="shared" si="8"/>
        <v>A</v>
      </c>
      <c r="O34" s="36">
        <v>1</v>
      </c>
      <c r="P34" s="28" t="str">
        <f t="shared" si="9"/>
        <v xml:space="preserve">Mampu Menyajikan Materi  Respirasi, Ekskresi, Koordinasi, Reproduksi dan Imunitas </v>
      </c>
      <c r="Q34" s="39"/>
      <c r="R34" s="39" t="s">
        <v>8</v>
      </c>
      <c r="S34" s="18"/>
      <c r="T34" s="1">
        <v>80</v>
      </c>
      <c r="U34" s="1">
        <v>80</v>
      </c>
      <c r="V34" s="1">
        <v>84</v>
      </c>
      <c r="W34" s="1">
        <v>76.7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f t="shared" si="10"/>
        <v>84</v>
      </c>
      <c r="AI34" s="1">
        <v>85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139935</v>
      </c>
      <c r="C35" s="19" t="s">
        <v>140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1</v>
      </c>
      <c r="J35" s="28" t="str">
        <f t="shared" si="4"/>
        <v xml:space="preserve">Memiliki Kemampuan Menganalisis Kompetensi Dasar  Respirasi, Ekskresi, Koordinasi, Reproduksi dan Imunitas </v>
      </c>
      <c r="K35" s="28">
        <f t="shared" si="5"/>
        <v>84.75</v>
      </c>
      <c r="L35" s="28" t="str">
        <f t="shared" si="6"/>
        <v>A</v>
      </c>
      <c r="M35" s="28">
        <f t="shared" si="7"/>
        <v>84.75</v>
      </c>
      <c r="N35" s="28" t="str">
        <f t="shared" si="8"/>
        <v>A</v>
      </c>
      <c r="O35" s="36">
        <v>1</v>
      </c>
      <c r="P35" s="28" t="str">
        <f t="shared" si="9"/>
        <v xml:space="preserve">Mampu Menyajikan Materi  Respirasi, Ekskresi, Koordinasi, Reproduksi dan Imunitas </v>
      </c>
      <c r="Q35" s="39"/>
      <c r="R35" s="39" t="s">
        <v>8</v>
      </c>
      <c r="S35" s="18"/>
      <c r="T35" s="1">
        <v>80</v>
      </c>
      <c r="U35" s="1">
        <v>80</v>
      </c>
      <c r="V35" s="1">
        <v>84</v>
      </c>
      <c r="W35" s="1">
        <v>86.7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f t="shared" si="10"/>
        <v>84</v>
      </c>
      <c r="AI35" s="1">
        <v>85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139950</v>
      </c>
      <c r="C36" s="19" t="s">
        <v>141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1</v>
      </c>
      <c r="J36" s="28" t="str">
        <f t="shared" si="4"/>
        <v xml:space="preserve">Memiliki Kemampuan Menganalisis Kompetensi Dasar  Respirasi, Ekskresi, Koordinasi, Reproduksi dan Imunitas </v>
      </c>
      <c r="K36" s="28">
        <f t="shared" si="5"/>
        <v>84.75</v>
      </c>
      <c r="L36" s="28" t="str">
        <f t="shared" si="6"/>
        <v>A</v>
      </c>
      <c r="M36" s="28">
        <f t="shared" si="7"/>
        <v>84.75</v>
      </c>
      <c r="N36" s="28" t="str">
        <f t="shared" si="8"/>
        <v>A</v>
      </c>
      <c r="O36" s="36">
        <v>1</v>
      </c>
      <c r="P36" s="28" t="str">
        <f t="shared" si="9"/>
        <v xml:space="preserve">Mampu Menyajikan Materi  Respirasi, Ekskresi, Koordinasi, Reproduksi dan Imunitas </v>
      </c>
      <c r="Q36" s="39"/>
      <c r="R36" s="39" t="s">
        <v>8</v>
      </c>
      <c r="S36" s="18"/>
      <c r="T36" s="1">
        <v>80</v>
      </c>
      <c r="U36" s="1">
        <v>80</v>
      </c>
      <c r="V36" s="1">
        <v>84</v>
      </c>
      <c r="W36" s="1">
        <v>76.7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f t="shared" si="10"/>
        <v>84</v>
      </c>
      <c r="AI36" s="1">
        <v>85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139965</v>
      </c>
      <c r="C37" s="19" t="s">
        <v>142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 xml:space="preserve">Memiliki Kemampuan Menganalisis Kompetensi Dasar  Respirasi, Ekskresi, Koordinasi, Reproduksi dan Imunitas </v>
      </c>
      <c r="K37" s="28">
        <f t="shared" si="5"/>
        <v>85.25</v>
      </c>
      <c r="L37" s="28" t="str">
        <f t="shared" si="6"/>
        <v>A</v>
      </c>
      <c r="M37" s="28">
        <f t="shared" si="7"/>
        <v>85.25</v>
      </c>
      <c r="N37" s="28" t="str">
        <f t="shared" si="8"/>
        <v>A</v>
      </c>
      <c r="O37" s="36">
        <v>1</v>
      </c>
      <c r="P37" s="28" t="str">
        <f t="shared" si="9"/>
        <v xml:space="preserve">Mampu Menyajikan Materi  Respirasi, Ekskresi, Koordinasi, Reproduksi dan Imunitas </v>
      </c>
      <c r="Q37" s="39"/>
      <c r="R37" s="39" t="s">
        <v>8</v>
      </c>
      <c r="S37" s="18"/>
      <c r="T37" s="1">
        <v>85</v>
      </c>
      <c r="U37" s="1">
        <v>90</v>
      </c>
      <c r="V37" s="1">
        <v>86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f t="shared" si="10"/>
        <v>86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139980</v>
      </c>
      <c r="C38" s="19" t="s">
        <v>143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1</v>
      </c>
      <c r="J38" s="28" t="str">
        <f t="shared" si="4"/>
        <v xml:space="preserve">Memiliki Kemampuan Menganalisis Kompetensi Dasar  Respirasi, Ekskresi, Koordinasi, Reproduksi dan Imunitas </v>
      </c>
      <c r="K38" s="28">
        <f t="shared" si="5"/>
        <v>84.75</v>
      </c>
      <c r="L38" s="28" t="str">
        <f t="shared" si="6"/>
        <v>A</v>
      </c>
      <c r="M38" s="28">
        <f t="shared" si="7"/>
        <v>84.75</v>
      </c>
      <c r="N38" s="28" t="str">
        <f t="shared" si="8"/>
        <v>A</v>
      </c>
      <c r="O38" s="36">
        <v>1</v>
      </c>
      <c r="P38" s="28" t="str">
        <f t="shared" si="9"/>
        <v xml:space="preserve">Mampu Menyajikan Materi  Respirasi, Ekskresi, Koordinasi, Reproduksi dan Imunitas </v>
      </c>
      <c r="Q38" s="39"/>
      <c r="R38" s="39" t="s">
        <v>8</v>
      </c>
      <c r="S38" s="18"/>
      <c r="T38" s="1">
        <v>80</v>
      </c>
      <c r="U38" s="1">
        <v>80</v>
      </c>
      <c r="V38" s="1">
        <v>84</v>
      </c>
      <c r="W38" s="1">
        <v>86.7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f t="shared" si="10"/>
        <v>84</v>
      </c>
      <c r="AI38" s="1">
        <v>85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139995</v>
      </c>
      <c r="C39" s="19" t="s">
        <v>144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1</v>
      </c>
      <c r="J39" s="28" t="str">
        <f t="shared" si="4"/>
        <v xml:space="preserve">Memiliki Kemampuan Menganalisis Kompetensi Dasar  Respirasi, Ekskresi, Koordinasi, Reproduksi dan Imunitas </v>
      </c>
      <c r="K39" s="28">
        <f t="shared" si="5"/>
        <v>83.75</v>
      </c>
      <c r="L39" s="28" t="str">
        <f t="shared" si="6"/>
        <v>B</v>
      </c>
      <c r="M39" s="28">
        <f t="shared" si="7"/>
        <v>83.75</v>
      </c>
      <c r="N39" s="28" t="str">
        <f t="shared" si="8"/>
        <v>B</v>
      </c>
      <c r="O39" s="36">
        <v>1</v>
      </c>
      <c r="P39" s="28" t="str">
        <f t="shared" si="9"/>
        <v xml:space="preserve">Mampu Menyajikan Materi  Respirasi, Ekskresi, Koordinasi, Reproduksi dan Imunitas </v>
      </c>
      <c r="Q39" s="39"/>
      <c r="R39" s="39" t="s">
        <v>8</v>
      </c>
      <c r="S39" s="18"/>
      <c r="T39" s="1">
        <v>80</v>
      </c>
      <c r="U39" s="1">
        <v>82</v>
      </c>
      <c r="V39" s="1">
        <v>80</v>
      </c>
      <c r="W39" s="1">
        <v>86.7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f t="shared" si="10"/>
        <v>80</v>
      </c>
      <c r="AI39" s="1"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140010</v>
      </c>
      <c r="C40" s="19" t="s">
        <v>145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1</v>
      </c>
      <c r="J40" s="28" t="str">
        <f t="shared" si="4"/>
        <v xml:space="preserve">Memiliki Kemampuan Menganalisis Kompetensi Dasar  Respirasi, Ekskresi, Koordinasi, Reproduksi dan Imunitas </v>
      </c>
      <c r="K40" s="28">
        <f t="shared" si="5"/>
        <v>83.75</v>
      </c>
      <c r="L40" s="28" t="str">
        <f t="shared" si="6"/>
        <v>B</v>
      </c>
      <c r="M40" s="28">
        <f t="shared" si="7"/>
        <v>83.75</v>
      </c>
      <c r="N40" s="28" t="str">
        <f t="shared" si="8"/>
        <v>B</v>
      </c>
      <c r="O40" s="36">
        <v>1</v>
      </c>
      <c r="P40" s="28" t="str">
        <f t="shared" si="9"/>
        <v xml:space="preserve">Mampu Menyajikan Materi  Respirasi, Ekskresi, Koordinasi, Reproduksi dan Imunitas </v>
      </c>
      <c r="Q40" s="39"/>
      <c r="R40" s="39" t="s">
        <v>8</v>
      </c>
      <c r="S40" s="18"/>
      <c r="T40" s="1">
        <v>80</v>
      </c>
      <c r="U40" s="1">
        <v>79</v>
      </c>
      <c r="V40" s="1">
        <v>80</v>
      </c>
      <c r="W40" s="1">
        <v>79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f t="shared" si="10"/>
        <v>80</v>
      </c>
      <c r="AI40" s="1">
        <v>85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140025</v>
      </c>
      <c r="C41" s="19" t="s">
        <v>146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1</v>
      </c>
      <c r="J41" s="28" t="str">
        <f t="shared" si="4"/>
        <v xml:space="preserve">Memiliki Kemampuan Menganalisis Kompetensi Dasar  Respirasi, Ekskresi, Koordinasi, Reproduksi dan Imunitas </v>
      </c>
      <c r="K41" s="28">
        <f t="shared" si="5"/>
        <v>84.75</v>
      </c>
      <c r="L41" s="28" t="str">
        <f t="shared" si="6"/>
        <v>A</v>
      </c>
      <c r="M41" s="28">
        <f t="shared" si="7"/>
        <v>84.75</v>
      </c>
      <c r="N41" s="28" t="str">
        <f t="shared" si="8"/>
        <v>A</v>
      </c>
      <c r="O41" s="36">
        <v>1</v>
      </c>
      <c r="P41" s="28" t="str">
        <f t="shared" si="9"/>
        <v xml:space="preserve">Mampu Menyajikan Materi  Respirasi, Ekskresi, Koordinasi, Reproduksi dan Imunitas </v>
      </c>
      <c r="Q41" s="39"/>
      <c r="R41" s="39" t="s">
        <v>9</v>
      </c>
      <c r="S41" s="18"/>
      <c r="T41" s="1">
        <v>80</v>
      </c>
      <c r="U41" s="1">
        <v>76</v>
      </c>
      <c r="V41" s="1">
        <v>84</v>
      </c>
      <c r="W41" s="1">
        <v>86.7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f t="shared" si="10"/>
        <v>84</v>
      </c>
      <c r="AI41" s="1">
        <v>85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140040</v>
      </c>
      <c r="C42" s="19" t="s">
        <v>147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1</v>
      </c>
      <c r="J42" s="28" t="str">
        <f t="shared" si="4"/>
        <v xml:space="preserve">Memiliki Kemampuan Menganalisis Kompetensi Dasar  Respirasi, Ekskresi, Koordinasi, Reproduksi dan Imunitas </v>
      </c>
      <c r="K42" s="28">
        <f t="shared" si="5"/>
        <v>83.75</v>
      </c>
      <c r="L42" s="28" t="str">
        <f t="shared" si="6"/>
        <v>B</v>
      </c>
      <c r="M42" s="28">
        <f t="shared" si="7"/>
        <v>83.75</v>
      </c>
      <c r="N42" s="28" t="str">
        <f t="shared" si="8"/>
        <v>B</v>
      </c>
      <c r="O42" s="36">
        <v>1</v>
      </c>
      <c r="P42" s="28" t="str">
        <f t="shared" si="9"/>
        <v xml:space="preserve">Mampu Menyajikan Materi  Respirasi, Ekskresi, Koordinasi, Reproduksi dan Imunitas </v>
      </c>
      <c r="Q42" s="39"/>
      <c r="R42" s="39" t="s">
        <v>8</v>
      </c>
      <c r="S42" s="18"/>
      <c r="T42" s="1">
        <v>82</v>
      </c>
      <c r="U42" s="1">
        <v>80</v>
      </c>
      <c r="V42" s="1">
        <v>80</v>
      </c>
      <c r="W42" s="1">
        <v>80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f t="shared" si="10"/>
        <v>80</v>
      </c>
      <c r="AI42" s="1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140055</v>
      </c>
      <c r="C43" s="19" t="s">
        <v>148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1</v>
      </c>
      <c r="J43" s="28" t="str">
        <f t="shared" si="4"/>
        <v xml:space="preserve">Memiliki Kemampuan Menganalisis Kompetensi Dasar  Respirasi, Ekskresi, Koordinasi, Reproduksi dan Imunitas </v>
      </c>
      <c r="K43" s="28">
        <f t="shared" si="5"/>
        <v>84.5</v>
      </c>
      <c r="L43" s="28" t="str">
        <f t="shared" si="6"/>
        <v>A</v>
      </c>
      <c r="M43" s="28">
        <f t="shared" si="7"/>
        <v>84.5</v>
      </c>
      <c r="N43" s="28" t="str">
        <f t="shared" si="8"/>
        <v>A</v>
      </c>
      <c r="O43" s="36">
        <v>1</v>
      </c>
      <c r="P43" s="28" t="str">
        <f t="shared" si="9"/>
        <v xml:space="preserve">Mampu Menyajikan Materi  Respirasi, Ekskresi, Koordinasi, Reproduksi dan Imunitas </v>
      </c>
      <c r="Q43" s="39"/>
      <c r="R43" s="39" t="s">
        <v>8</v>
      </c>
      <c r="S43" s="18"/>
      <c r="T43" s="1">
        <v>88</v>
      </c>
      <c r="U43" s="1">
        <v>85</v>
      </c>
      <c r="V43" s="1">
        <v>83</v>
      </c>
      <c r="W43" s="1">
        <v>76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f t="shared" si="10"/>
        <v>83</v>
      </c>
      <c r="AI43" s="1">
        <v>85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140070</v>
      </c>
      <c r="C44" s="19" t="s">
        <v>149</v>
      </c>
      <c r="D44" s="18"/>
      <c r="E44" s="28">
        <f t="shared" si="0"/>
        <v>65</v>
      </c>
      <c r="F44" s="28" t="str">
        <f t="shared" si="1"/>
        <v>D</v>
      </c>
      <c r="G44" s="28">
        <f t="shared" si="2"/>
        <v>65</v>
      </c>
      <c r="H44" s="28" t="str">
        <f t="shared" si="3"/>
        <v>D</v>
      </c>
      <c r="I44" s="36">
        <v>3</v>
      </c>
      <c r="J44" s="28" t="str">
        <f t="shared" si="4"/>
        <v xml:space="preserve">Kurang  Memiliki Kemampuan Menganalisis Kompetensi Dasar  Respirasi, Ekskresi, Koordinasi, Reproduksi dan Imunitas </v>
      </c>
      <c r="K44" s="28">
        <f t="shared" si="5"/>
        <v>65</v>
      </c>
      <c r="L44" s="28" t="str">
        <f t="shared" si="6"/>
        <v>D</v>
      </c>
      <c r="M44" s="28">
        <f t="shared" si="7"/>
        <v>65</v>
      </c>
      <c r="N44" s="28" t="str">
        <f t="shared" si="8"/>
        <v>D</v>
      </c>
      <c r="O44" s="36">
        <v>3</v>
      </c>
      <c r="P44" s="28" t="str">
        <f t="shared" si="9"/>
        <v xml:space="preserve">Kurang Mampu Menyajikan Materi  Respirasi, Ekskresi, Koordinasi, Reproduksi dan Imunitas </v>
      </c>
      <c r="Q44" s="39"/>
      <c r="R44" s="39" t="s">
        <v>9</v>
      </c>
      <c r="S44" s="18"/>
      <c r="T44" s="1">
        <v>70</v>
      </c>
      <c r="U44" s="1">
        <v>70</v>
      </c>
      <c r="V44" s="1">
        <v>60</v>
      </c>
      <c r="W44" s="1">
        <v>60</v>
      </c>
      <c r="X44" s="1"/>
      <c r="Y44" s="1"/>
      <c r="Z44" s="1"/>
      <c r="AA44" s="1"/>
      <c r="AB44" s="1"/>
      <c r="AC44" s="1"/>
      <c r="AD44" s="1"/>
      <c r="AE44" s="18"/>
      <c r="AF44" s="1">
        <v>70</v>
      </c>
      <c r="AG44" s="1">
        <v>70</v>
      </c>
      <c r="AH44" s="1">
        <f t="shared" si="10"/>
        <v>60</v>
      </c>
      <c r="AI44" s="1">
        <v>60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140085</v>
      </c>
      <c r="C45" s="19" t="s">
        <v>150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1</v>
      </c>
      <c r="J45" s="28" t="str">
        <f t="shared" si="4"/>
        <v xml:space="preserve">Memiliki Kemampuan Menganalisis Kompetensi Dasar  Respirasi, Ekskresi, Koordinasi, Reproduksi dan Imunitas </v>
      </c>
      <c r="K45" s="28">
        <f t="shared" si="5"/>
        <v>85.25</v>
      </c>
      <c r="L45" s="28" t="str">
        <f t="shared" si="6"/>
        <v>A</v>
      </c>
      <c r="M45" s="28">
        <f t="shared" si="7"/>
        <v>85.25</v>
      </c>
      <c r="N45" s="28" t="str">
        <f t="shared" si="8"/>
        <v>A</v>
      </c>
      <c r="O45" s="36">
        <v>1</v>
      </c>
      <c r="P45" s="28" t="str">
        <f t="shared" si="9"/>
        <v xml:space="preserve">Mampu Menyajikan Materi  Respirasi, Ekskresi, Koordinasi, Reproduksi dan Imunitas </v>
      </c>
      <c r="Q45" s="39"/>
      <c r="R45" s="39" t="s">
        <v>8</v>
      </c>
      <c r="S45" s="18"/>
      <c r="T45" s="1">
        <v>83</v>
      </c>
      <c r="U45" s="1">
        <v>82</v>
      </c>
      <c r="V45" s="1">
        <v>86</v>
      </c>
      <c r="W45" s="1">
        <v>86.7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f t="shared" si="10"/>
        <v>86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65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81.914285714285711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="70" zoomScaleNormal="70" workbookViewId="0">
      <pane xSplit="3" ySplit="10" topLeftCell="AN11" activePane="bottomRight" state="frozen"/>
      <selection pane="topRight"/>
      <selection pane="bottomLeft"/>
      <selection pane="bottomRight" activeCell="FI17" sqref="FI17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1226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1226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260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140100</v>
      </c>
      <c r="C11" s="19" t="s">
        <v>152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Menganalisis Kompetensi Dasar  Respirasi, Ekskresi, Koordinasi, Reproduksi dan Imunitas </v>
      </c>
      <c r="K11" s="28">
        <f t="shared" ref="K11:K50" si="5">IF((COUNTA(AF11:AO11)&gt;0),AVERAGE(AF11:AO11),"")</f>
        <v>83.75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83.75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Mampu Menyajikan Materi  Respirasi, Ekskresi, Koordinasi, Reproduksi dan Imunitas </v>
      </c>
      <c r="Q11" s="39"/>
      <c r="R11" s="39" t="s">
        <v>8</v>
      </c>
      <c r="S11" s="18"/>
      <c r="T11" s="1">
        <v>85</v>
      </c>
      <c r="U11" s="1">
        <v>85</v>
      </c>
      <c r="V11" s="1">
        <f>'[1]XI-MIPA 3'!V11</f>
        <v>80</v>
      </c>
      <c r="W11" s="1">
        <v>93.3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f t="shared" ref="AH11:AH45" si="10">V11</f>
        <v>80</v>
      </c>
      <c r="AI11" s="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140115</v>
      </c>
      <c r="C12" s="19" t="s">
        <v>153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1</v>
      </c>
      <c r="J12" s="28" t="str">
        <f t="shared" si="4"/>
        <v xml:space="preserve">Memiliki Kemampuan Menganalisis Kompetensi Dasar  Respirasi, Ekskresi, Koordinasi, Reproduksi dan Imunitas </v>
      </c>
      <c r="K12" s="28">
        <f t="shared" si="5"/>
        <v>84.25</v>
      </c>
      <c r="L12" s="28" t="str">
        <f t="shared" si="6"/>
        <v>A</v>
      </c>
      <c r="M12" s="28">
        <f t="shared" si="7"/>
        <v>84.25</v>
      </c>
      <c r="N12" s="28" t="str">
        <f t="shared" si="8"/>
        <v>A</v>
      </c>
      <c r="O12" s="36">
        <v>1</v>
      </c>
      <c r="P12" s="28" t="str">
        <f t="shared" si="9"/>
        <v xml:space="preserve">Mampu Menyajikan Materi  Respirasi, Ekskresi, Koordinasi, Reproduksi dan Imunitas </v>
      </c>
      <c r="Q12" s="39"/>
      <c r="R12" s="39" t="s">
        <v>9</v>
      </c>
      <c r="S12" s="18"/>
      <c r="T12" s="1">
        <v>77</v>
      </c>
      <c r="U12" s="1">
        <v>78</v>
      </c>
      <c r="V12" s="1">
        <v>82</v>
      </c>
      <c r="W12" s="1">
        <v>83.3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f t="shared" si="10"/>
        <v>82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140130</v>
      </c>
      <c r="C13" s="19" t="s">
        <v>154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1</v>
      </c>
      <c r="J13" s="28" t="str">
        <f t="shared" si="4"/>
        <v xml:space="preserve">Memiliki Kemampuan Menganalisis Kompetensi Dasar  Respirasi, Ekskresi, Koordinasi, Reproduksi dan Imunitas </v>
      </c>
      <c r="K13" s="28">
        <f t="shared" si="5"/>
        <v>83.75</v>
      </c>
      <c r="L13" s="28" t="str">
        <f t="shared" si="6"/>
        <v>B</v>
      </c>
      <c r="M13" s="28">
        <f t="shared" si="7"/>
        <v>83.75</v>
      </c>
      <c r="N13" s="28" t="str">
        <f t="shared" si="8"/>
        <v>B</v>
      </c>
      <c r="O13" s="36">
        <v>1</v>
      </c>
      <c r="P13" s="28" t="str">
        <f t="shared" si="9"/>
        <v xml:space="preserve">Mampu Menyajikan Materi  Respirasi, Ekskresi, Koordinasi, Reproduksi dan Imunitas </v>
      </c>
      <c r="Q13" s="39"/>
      <c r="R13" s="39" t="s">
        <v>8</v>
      </c>
      <c r="S13" s="18"/>
      <c r="T13" s="1">
        <v>80</v>
      </c>
      <c r="U13" s="1">
        <v>79</v>
      </c>
      <c r="V13" s="1">
        <f>'[1]XI-MIPA 3'!V13</f>
        <v>80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f t="shared" si="10"/>
        <v>80</v>
      </c>
      <c r="AI13" s="1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187</v>
      </c>
      <c r="FI13" s="76" t="s">
        <v>189</v>
      </c>
      <c r="FJ13" s="77">
        <v>57481</v>
      </c>
      <c r="FK13" s="77">
        <v>57491</v>
      </c>
    </row>
    <row r="14" spans="1:167" x14ac:dyDescent="0.25">
      <c r="A14" s="19">
        <v>4</v>
      </c>
      <c r="B14" s="19">
        <v>140145</v>
      </c>
      <c r="C14" s="19" t="s">
        <v>155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1</v>
      </c>
      <c r="J14" s="28" t="str">
        <f t="shared" si="4"/>
        <v xml:space="preserve">Memiliki Kemampuan Menganalisis Kompetensi Dasar  Respirasi, Ekskresi, Koordinasi, Reproduksi dan Imunitas </v>
      </c>
      <c r="K14" s="28">
        <f t="shared" si="5"/>
        <v>83.75</v>
      </c>
      <c r="L14" s="28" t="str">
        <f t="shared" si="6"/>
        <v>B</v>
      </c>
      <c r="M14" s="28">
        <f t="shared" si="7"/>
        <v>83.75</v>
      </c>
      <c r="N14" s="28" t="str">
        <f t="shared" si="8"/>
        <v>B</v>
      </c>
      <c r="O14" s="36">
        <v>1</v>
      </c>
      <c r="P14" s="28" t="str">
        <f t="shared" si="9"/>
        <v xml:space="preserve">Mampu Menyajikan Materi  Respirasi, Ekskresi, Koordinasi, Reproduksi dan Imunitas </v>
      </c>
      <c r="Q14" s="39"/>
      <c r="R14" s="39" t="s">
        <v>9</v>
      </c>
      <c r="S14" s="18"/>
      <c r="T14" s="1">
        <v>80</v>
      </c>
      <c r="U14" s="1">
        <v>80</v>
      </c>
      <c r="V14" s="1">
        <f>'[1]XI-MIPA 3'!V14</f>
        <v>80</v>
      </c>
      <c r="W14" s="1">
        <v>78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f t="shared" si="10"/>
        <v>80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140160</v>
      </c>
      <c r="C15" s="19" t="s">
        <v>156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1</v>
      </c>
      <c r="J15" s="28" t="str">
        <f t="shared" si="4"/>
        <v xml:space="preserve">Memiliki Kemampuan Menganalisis Kompetensi Dasar  Respirasi, Ekskresi, Koordinasi, Reproduksi dan Imunitas </v>
      </c>
      <c r="K15" s="28">
        <f t="shared" si="5"/>
        <v>83.75</v>
      </c>
      <c r="L15" s="28" t="str">
        <f t="shared" si="6"/>
        <v>B</v>
      </c>
      <c r="M15" s="28">
        <f t="shared" si="7"/>
        <v>83.75</v>
      </c>
      <c r="N15" s="28" t="str">
        <f t="shared" si="8"/>
        <v>B</v>
      </c>
      <c r="O15" s="36">
        <v>1</v>
      </c>
      <c r="P15" s="28" t="str">
        <f t="shared" si="9"/>
        <v xml:space="preserve">Mampu Menyajikan Materi  Respirasi, Ekskresi, Koordinasi, Reproduksi dan Imunitas </v>
      </c>
      <c r="Q15" s="39"/>
      <c r="R15" s="39" t="s">
        <v>8</v>
      </c>
      <c r="S15" s="18"/>
      <c r="T15" s="1">
        <v>80</v>
      </c>
      <c r="U15" s="1">
        <v>77</v>
      </c>
      <c r="V15" s="1">
        <f>'[1]XI-MIPA 3'!V15</f>
        <v>80</v>
      </c>
      <c r="W15" s="1">
        <v>83.3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f t="shared" si="10"/>
        <v>80</v>
      </c>
      <c r="AI15" s="1">
        <v>85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188</v>
      </c>
      <c r="FI15" s="76" t="s">
        <v>190</v>
      </c>
      <c r="FJ15" s="77">
        <v>57482</v>
      </c>
      <c r="FK15" s="77">
        <v>57492</v>
      </c>
    </row>
    <row r="16" spans="1:167" x14ac:dyDescent="0.25">
      <c r="A16" s="19">
        <v>6</v>
      </c>
      <c r="B16" s="19">
        <v>140175</v>
      </c>
      <c r="C16" s="19" t="s">
        <v>157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1</v>
      </c>
      <c r="J16" s="28" t="str">
        <f t="shared" si="4"/>
        <v xml:space="preserve">Memiliki Kemampuan Menganalisis Kompetensi Dasar  Respirasi, Ekskresi, Koordinasi, Reproduksi dan Imunitas </v>
      </c>
      <c r="K16" s="28">
        <f t="shared" si="5"/>
        <v>83.75</v>
      </c>
      <c r="L16" s="28" t="str">
        <f t="shared" si="6"/>
        <v>B</v>
      </c>
      <c r="M16" s="28">
        <f t="shared" si="7"/>
        <v>83.75</v>
      </c>
      <c r="N16" s="28" t="str">
        <f t="shared" si="8"/>
        <v>B</v>
      </c>
      <c r="O16" s="36">
        <v>1</v>
      </c>
      <c r="P16" s="28" t="str">
        <f t="shared" si="9"/>
        <v xml:space="preserve">Mampu Menyajikan Materi  Respirasi, Ekskresi, Koordinasi, Reproduksi dan Imunitas </v>
      </c>
      <c r="Q16" s="39"/>
      <c r="R16" s="39" t="s">
        <v>8</v>
      </c>
      <c r="S16" s="18"/>
      <c r="T16" s="1">
        <v>76</v>
      </c>
      <c r="U16" s="1">
        <v>77</v>
      </c>
      <c r="V16" s="1">
        <f>'[1]XI-MIPA 3'!V16</f>
        <v>80</v>
      </c>
      <c r="W16" s="1">
        <v>86.7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f t="shared" si="10"/>
        <v>80</v>
      </c>
      <c r="AI16" s="1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140190</v>
      </c>
      <c r="C17" s="19" t="s">
        <v>158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1</v>
      </c>
      <c r="J17" s="28" t="str">
        <f t="shared" si="4"/>
        <v xml:space="preserve">Memiliki Kemampuan Menganalisis Kompetensi Dasar  Respirasi, Ekskresi, Koordinasi, Reproduksi dan Imunitas </v>
      </c>
      <c r="K17" s="28">
        <f t="shared" si="5"/>
        <v>83.75</v>
      </c>
      <c r="L17" s="28" t="str">
        <f t="shared" si="6"/>
        <v>B</v>
      </c>
      <c r="M17" s="28">
        <f t="shared" si="7"/>
        <v>83.75</v>
      </c>
      <c r="N17" s="28" t="str">
        <f t="shared" si="8"/>
        <v>B</v>
      </c>
      <c r="O17" s="36">
        <v>1</v>
      </c>
      <c r="P17" s="28" t="str">
        <f t="shared" si="9"/>
        <v xml:space="preserve">Mampu Menyajikan Materi  Respirasi, Ekskresi, Koordinasi, Reproduksi dan Imunitas </v>
      </c>
      <c r="Q17" s="39"/>
      <c r="R17" s="39" t="s">
        <v>8</v>
      </c>
      <c r="S17" s="18"/>
      <c r="T17" s="1">
        <v>80</v>
      </c>
      <c r="U17" s="1">
        <v>90</v>
      </c>
      <c r="V17" s="1">
        <f>'[1]XI-MIPA 3'!V17</f>
        <v>80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f t="shared" si="10"/>
        <v>80</v>
      </c>
      <c r="AI17" s="1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194</v>
      </c>
      <c r="FI17" s="76" t="s">
        <v>191</v>
      </c>
      <c r="FJ17" s="77">
        <v>57483</v>
      </c>
      <c r="FK17" s="77">
        <v>57493</v>
      </c>
    </row>
    <row r="18" spans="1:167" x14ac:dyDescent="0.25">
      <c r="A18" s="19">
        <v>8</v>
      </c>
      <c r="B18" s="19">
        <v>140205</v>
      </c>
      <c r="C18" s="19" t="s">
        <v>159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1</v>
      </c>
      <c r="J18" s="28" t="str">
        <f t="shared" si="4"/>
        <v xml:space="preserve">Memiliki Kemampuan Menganalisis Kompetensi Dasar  Respirasi, Ekskresi, Koordinasi, Reproduksi dan Imunitas </v>
      </c>
      <c r="K18" s="28">
        <f t="shared" si="5"/>
        <v>83.75</v>
      </c>
      <c r="L18" s="28" t="str">
        <f t="shared" si="6"/>
        <v>B</v>
      </c>
      <c r="M18" s="28">
        <f t="shared" si="7"/>
        <v>83.75</v>
      </c>
      <c r="N18" s="28" t="str">
        <f t="shared" si="8"/>
        <v>B</v>
      </c>
      <c r="O18" s="36">
        <v>1</v>
      </c>
      <c r="P18" s="28" t="str">
        <f t="shared" si="9"/>
        <v xml:space="preserve">Mampu Menyajikan Materi  Respirasi, Ekskresi, Koordinasi, Reproduksi dan Imunitas </v>
      </c>
      <c r="Q18" s="39"/>
      <c r="R18" s="39" t="s">
        <v>8</v>
      </c>
      <c r="S18" s="18"/>
      <c r="T18" s="1">
        <v>78</v>
      </c>
      <c r="U18" s="1">
        <v>78</v>
      </c>
      <c r="V18" s="1">
        <f>'[1]XI-MIPA 3'!V18</f>
        <v>80</v>
      </c>
      <c r="W18" s="1">
        <v>83.3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f t="shared" si="10"/>
        <v>80</v>
      </c>
      <c r="AI18" s="1">
        <v>85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140220</v>
      </c>
      <c r="C19" s="19" t="s">
        <v>160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1</v>
      </c>
      <c r="J19" s="28" t="str">
        <f t="shared" si="4"/>
        <v xml:space="preserve">Memiliki Kemampuan Menganalisis Kompetensi Dasar  Respirasi, Ekskresi, Koordinasi, Reproduksi dan Imunitas </v>
      </c>
      <c r="K19" s="28">
        <f t="shared" si="5"/>
        <v>83.75</v>
      </c>
      <c r="L19" s="28" t="str">
        <f t="shared" si="6"/>
        <v>B</v>
      </c>
      <c r="M19" s="28">
        <f t="shared" si="7"/>
        <v>83.75</v>
      </c>
      <c r="N19" s="28" t="str">
        <f t="shared" si="8"/>
        <v>B</v>
      </c>
      <c r="O19" s="36">
        <v>1</v>
      </c>
      <c r="P19" s="28" t="str">
        <f t="shared" si="9"/>
        <v xml:space="preserve">Mampu Menyajikan Materi  Respirasi, Ekskresi, Koordinasi, Reproduksi dan Imunitas </v>
      </c>
      <c r="Q19" s="39"/>
      <c r="R19" s="39" t="s">
        <v>8</v>
      </c>
      <c r="S19" s="18"/>
      <c r="T19" s="1">
        <v>78</v>
      </c>
      <c r="U19" s="1">
        <v>78</v>
      </c>
      <c r="V19" s="1">
        <f>'[1]XI-MIPA 3'!V19</f>
        <v>80</v>
      </c>
      <c r="W19" s="1">
        <v>100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f t="shared" si="10"/>
        <v>80</v>
      </c>
      <c r="AI19" s="1">
        <v>85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57484</v>
      </c>
      <c r="FK19" s="77">
        <v>57494</v>
      </c>
    </row>
    <row r="20" spans="1:167" x14ac:dyDescent="0.25">
      <c r="A20" s="19">
        <v>10</v>
      </c>
      <c r="B20" s="19">
        <v>140235</v>
      </c>
      <c r="C20" s="19" t="s">
        <v>161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1</v>
      </c>
      <c r="J20" s="28" t="str">
        <f t="shared" si="4"/>
        <v xml:space="preserve">Memiliki Kemampuan Menganalisis Kompetensi Dasar  Respirasi, Ekskresi, Koordinasi, Reproduksi dan Imunitas </v>
      </c>
      <c r="K20" s="28">
        <f t="shared" si="5"/>
        <v>83.75</v>
      </c>
      <c r="L20" s="28" t="str">
        <f t="shared" si="6"/>
        <v>B</v>
      </c>
      <c r="M20" s="28">
        <f t="shared" si="7"/>
        <v>83.75</v>
      </c>
      <c r="N20" s="28" t="str">
        <f t="shared" si="8"/>
        <v>B</v>
      </c>
      <c r="O20" s="36">
        <v>1</v>
      </c>
      <c r="P20" s="28" t="str">
        <f t="shared" si="9"/>
        <v xml:space="preserve">Mampu Menyajikan Materi  Respirasi, Ekskresi, Koordinasi, Reproduksi dan Imunitas </v>
      </c>
      <c r="Q20" s="39"/>
      <c r="R20" s="39" t="s">
        <v>9</v>
      </c>
      <c r="S20" s="18"/>
      <c r="T20" s="1">
        <v>80</v>
      </c>
      <c r="U20" s="1">
        <v>80</v>
      </c>
      <c r="V20" s="1">
        <f>'[1]XI-MIPA 3'!V20</f>
        <v>80</v>
      </c>
      <c r="W20" s="1">
        <v>78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f t="shared" si="10"/>
        <v>80</v>
      </c>
      <c r="AI20" s="1">
        <v>85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140250</v>
      </c>
      <c r="C21" s="19" t="s">
        <v>162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1</v>
      </c>
      <c r="J21" s="28" t="str">
        <f t="shared" si="4"/>
        <v xml:space="preserve">Memiliki Kemampuan Menganalisis Kompetensi Dasar  Respirasi, Ekskresi, Koordinasi, Reproduksi dan Imunitas </v>
      </c>
      <c r="K21" s="28">
        <f t="shared" si="5"/>
        <v>83.75</v>
      </c>
      <c r="L21" s="28" t="str">
        <f t="shared" si="6"/>
        <v>B</v>
      </c>
      <c r="M21" s="28">
        <f t="shared" si="7"/>
        <v>83.75</v>
      </c>
      <c r="N21" s="28" t="str">
        <f t="shared" si="8"/>
        <v>B</v>
      </c>
      <c r="O21" s="36">
        <v>1</v>
      </c>
      <c r="P21" s="28" t="str">
        <f t="shared" si="9"/>
        <v xml:space="preserve">Mampu Menyajikan Materi  Respirasi, Ekskresi, Koordinasi, Reproduksi dan Imunitas </v>
      </c>
      <c r="Q21" s="39"/>
      <c r="R21" s="39" t="s">
        <v>8</v>
      </c>
      <c r="S21" s="18"/>
      <c r="T21" s="1">
        <v>78</v>
      </c>
      <c r="U21" s="1">
        <v>77</v>
      </c>
      <c r="V21" s="1">
        <f>'[1]XI-MIPA 3'!V21</f>
        <v>80</v>
      </c>
      <c r="W21" s="1">
        <v>93.3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f t="shared" si="10"/>
        <v>80</v>
      </c>
      <c r="AI21" s="1">
        <v>85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57485</v>
      </c>
      <c r="FK21" s="77">
        <v>57495</v>
      </c>
    </row>
    <row r="22" spans="1:167" x14ac:dyDescent="0.25">
      <c r="A22" s="19">
        <v>12</v>
      </c>
      <c r="B22" s="19">
        <v>140265</v>
      </c>
      <c r="C22" s="19" t="s">
        <v>163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1</v>
      </c>
      <c r="J22" s="28" t="str">
        <f t="shared" si="4"/>
        <v xml:space="preserve">Memiliki Kemampuan Menganalisis Kompetensi Dasar  Respirasi, Ekskresi, Koordinasi, Reproduksi dan Imunitas </v>
      </c>
      <c r="K22" s="28">
        <f t="shared" si="5"/>
        <v>83.75</v>
      </c>
      <c r="L22" s="28" t="str">
        <f t="shared" si="6"/>
        <v>B</v>
      </c>
      <c r="M22" s="28">
        <f t="shared" si="7"/>
        <v>83.75</v>
      </c>
      <c r="N22" s="28" t="str">
        <f t="shared" si="8"/>
        <v>B</v>
      </c>
      <c r="O22" s="36">
        <v>1</v>
      </c>
      <c r="P22" s="28" t="str">
        <f t="shared" si="9"/>
        <v xml:space="preserve">Mampu Menyajikan Materi  Respirasi, Ekskresi, Koordinasi, Reproduksi dan Imunitas </v>
      </c>
      <c r="Q22" s="39"/>
      <c r="R22" s="39" t="s">
        <v>9</v>
      </c>
      <c r="S22" s="18"/>
      <c r="T22" s="1">
        <v>76</v>
      </c>
      <c r="U22" s="1">
        <v>77</v>
      </c>
      <c r="V22" s="1">
        <f>'[1]XI-MIPA 3'!V22</f>
        <v>80</v>
      </c>
      <c r="W22" s="1">
        <v>86.7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f t="shared" si="10"/>
        <v>80</v>
      </c>
      <c r="AI22" s="1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140280</v>
      </c>
      <c r="C23" s="19" t="s">
        <v>164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1</v>
      </c>
      <c r="J23" s="28" t="str">
        <f t="shared" si="4"/>
        <v xml:space="preserve">Memiliki Kemampuan Menganalisis Kompetensi Dasar  Respirasi, Ekskresi, Koordinasi, Reproduksi dan Imunitas </v>
      </c>
      <c r="K23" s="28">
        <f t="shared" si="5"/>
        <v>84.25</v>
      </c>
      <c r="L23" s="28" t="str">
        <f t="shared" si="6"/>
        <v>A</v>
      </c>
      <c r="M23" s="28">
        <f t="shared" si="7"/>
        <v>84.25</v>
      </c>
      <c r="N23" s="28" t="str">
        <f t="shared" si="8"/>
        <v>A</v>
      </c>
      <c r="O23" s="36">
        <v>1</v>
      </c>
      <c r="P23" s="28" t="str">
        <f t="shared" si="9"/>
        <v xml:space="preserve">Mampu Menyajikan Materi  Respirasi, Ekskresi, Koordinasi, Reproduksi dan Imunitas </v>
      </c>
      <c r="Q23" s="39"/>
      <c r="R23" s="39" t="s">
        <v>8</v>
      </c>
      <c r="S23" s="18"/>
      <c r="T23" s="1">
        <v>80</v>
      </c>
      <c r="U23" s="1">
        <v>82</v>
      </c>
      <c r="V23" s="1">
        <v>82</v>
      </c>
      <c r="W23" s="1">
        <v>75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f t="shared" si="10"/>
        <v>82</v>
      </c>
      <c r="AI23" s="1">
        <v>85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57486</v>
      </c>
      <c r="FK23" s="77">
        <v>57496</v>
      </c>
    </row>
    <row r="24" spans="1:167" x14ac:dyDescent="0.25">
      <c r="A24" s="19">
        <v>14</v>
      </c>
      <c r="B24" s="19">
        <v>140295</v>
      </c>
      <c r="C24" s="19" t="s">
        <v>165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1</v>
      </c>
      <c r="J24" s="28" t="str">
        <f t="shared" si="4"/>
        <v xml:space="preserve">Memiliki Kemampuan Menganalisis Kompetensi Dasar  Respirasi, Ekskresi, Koordinasi, Reproduksi dan Imunitas </v>
      </c>
      <c r="K24" s="28">
        <f t="shared" si="5"/>
        <v>83.75</v>
      </c>
      <c r="L24" s="28" t="str">
        <f t="shared" si="6"/>
        <v>B</v>
      </c>
      <c r="M24" s="28">
        <f t="shared" si="7"/>
        <v>83.75</v>
      </c>
      <c r="N24" s="28" t="str">
        <f t="shared" si="8"/>
        <v>B</v>
      </c>
      <c r="O24" s="36">
        <v>1</v>
      </c>
      <c r="P24" s="28" t="str">
        <f t="shared" si="9"/>
        <v xml:space="preserve">Mampu Menyajikan Materi  Respirasi, Ekskresi, Koordinasi, Reproduksi dan Imunitas </v>
      </c>
      <c r="Q24" s="39"/>
      <c r="R24" s="39" t="s">
        <v>8</v>
      </c>
      <c r="S24" s="18"/>
      <c r="T24" s="1">
        <v>78</v>
      </c>
      <c r="U24" s="1">
        <v>78</v>
      </c>
      <c r="V24" s="1">
        <f>'[1]XI-MIPA 3'!V24</f>
        <v>80</v>
      </c>
      <c r="W24" s="1">
        <v>100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f t="shared" si="10"/>
        <v>80</v>
      </c>
      <c r="AI24" s="1">
        <v>85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140310</v>
      </c>
      <c r="C25" s="19" t="s">
        <v>166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1</v>
      </c>
      <c r="J25" s="28" t="str">
        <f t="shared" si="4"/>
        <v xml:space="preserve">Memiliki Kemampuan Menganalisis Kompetensi Dasar  Respirasi, Ekskresi, Koordinasi, Reproduksi dan Imunitas </v>
      </c>
      <c r="K25" s="28">
        <f t="shared" si="5"/>
        <v>83.75</v>
      </c>
      <c r="L25" s="28" t="str">
        <f t="shared" si="6"/>
        <v>B</v>
      </c>
      <c r="M25" s="28">
        <f t="shared" si="7"/>
        <v>83.75</v>
      </c>
      <c r="N25" s="28" t="str">
        <f t="shared" si="8"/>
        <v>B</v>
      </c>
      <c r="O25" s="36">
        <v>1</v>
      </c>
      <c r="P25" s="28" t="str">
        <f t="shared" si="9"/>
        <v xml:space="preserve">Mampu Menyajikan Materi  Respirasi, Ekskresi, Koordinasi, Reproduksi dan Imunitas </v>
      </c>
      <c r="Q25" s="39"/>
      <c r="R25" s="39" t="s">
        <v>8</v>
      </c>
      <c r="S25" s="18"/>
      <c r="T25" s="1">
        <v>76</v>
      </c>
      <c r="U25" s="1">
        <v>82</v>
      </c>
      <c r="V25" s="1">
        <f>'[1]XI-MIPA 3'!V25</f>
        <v>80</v>
      </c>
      <c r="W25" s="1">
        <v>93.3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f t="shared" si="10"/>
        <v>80</v>
      </c>
      <c r="AI25" s="1">
        <v>85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57487</v>
      </c>
      <c r="FK25" s="77">
        <v>57497</v>
      </c>
    </row>
    <row r="26" spans="1:167" x14ac:dyDescent="0.25">
      <c r="A26" s="19">
        <v>16</v>
      </c>
      <c r="B26" s="19">
        <v>140325</v>
      </c>
      <c r="C26" s="19" t="s">
        <v>167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 xml:space="preserve">Memiliki Kemampuan Menganalisis Kompetensi Dasar  Respirasi, Ekskresi, Koordinasi, Reproduksi dan Imunitas </v>
      </c>
      <c r="K26" s="28">
        <f t="shared" si="5"/>
        <v>85.25</v>
      </c>
      <c r="L26" s="28" t="str">
        <f t="shared" si="6"/>
        <v>A</v>
      </c>
      <c r="M26" s="28">
        <f t="shared" si="7"/>
        <v>85.25</v>
      </c>
      <c r="N26" s="28" t="str">
        <f t="shared" si="8"/>
        <v>A</v>
      </c>
      <c r="O26" s="36">
        <v>1</v>
      </c>
      <c r="P26" s="28" t="str">
        <f t="shared" si="9"/>
        <v xml:space="preserve">Mampu Menyajikan Materi  Respirasi, Ekskresi, Koordinasi, Reproduksi dan Imunitas </v>
      </c>
      <c r="Q26" s="39"/>
      <c r="R26" s="39" t="s">
        <v>8</v>
      </c>
      <c r="S26" s="18"/>
      <c r="T26" s="1">
        <v>86</v>
      </c>
      <c r="U26" s="1">
        <v>86</v>
      </c>
      <c r="V26" s="1">
        <v>86</v>
      </c>
      <c r="W26" s="1">
        <v>86.7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f t="shared" si="10"/>
        <v>86</v>
      </c>
      <c r="AI26" s="1">
        <v>85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140340</v>
      </c>
      <c r="C27" s="19" t="s">
        <v>168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1</v>
      </c>
      <c r="J27" s="28" t="str">
        <f t="shared" si="4"/>
        <v xml:space="preserve">Memiliki Kemampuan Menganalisis Kompetensi Dasar  Respirasi, Ekskresi, Koordinasi, Reproduksi dan Imunitas </v>
      </c>
      <c r="K27" s="28">
        <f t="shared" si="5"/>
        <v>83.75</v>
      </c>
      <c r="L27" s="28" t="str">
        <f t="shared" si="6"/>
        <v>B</v>
      </c>
      <c r="M27" s="28">
        <f t="shared" si="7"/>
        <v>83.75</v>
      </c>
      <c r="N27" s="28" t="str">
        <f t="shared" si="8"/>
        <v>B</v>
      </c>
      <c r="O27" s="36">
        <v>1</v>
      </c>
      <c r="P27" s="28" t="str">
        <f t="shared" si="9"/>
        <v xml:space="preserve">Mampu Menyajikan Materi  Respirasi, Ekskresi, Koordinasi, Reproduksi dan Imunitas </v>
      </c>
      <c r="Q27" s="39"/>
      <c r="R27" s="39" t="s">
        <v>8</v>
      </c>
      <c r="S27" s="18"/>
      <c r="T27" s="1">
        <v>76</v>
      </c>
      <c r="U27" s="1">
        <v>78</v>
      </c>
      <c r="V27" s="1">
        <f>'[1]XI-MIPA 3'!V27</f>
        <v>80</v>
      </c>
      <c r="W27" s="1">
        <v>96.7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f t="shared" si="10"/>
        <v>80</v>
      </c>
      <c r="AI27" s="1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57488</v>
      </c>
      <c r="FK27" s="77">
        <v>57498</v>
      </c>
    </row>
    <row r="28" spans="1:167" x14ac:dyDescent="0.25">
      <c r="A28" s="19">
        <v>18</v>
      </c>
      <c r="B28" s="19">
        <v>140355</v>
      </c>
      <c r="C28" s="19" t="s">
        <v>169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1</v>
      </c>
      <c r="J28" s="28" t="str">
        <f t="shared" si="4"/>
        <v xml:space="preserve">Memiliki Kemampuan Menganalisis Kompetensi Dasar  Respirasi, Ekskresi, Koordinasi, Reproduksi dan Imunitas </v>
      </c>
      <c r="K28" s="28">
        <f t="shared" si="5"/>
        <v>83.75</v>
      </c>
      <c r="L28" s="28" t="str">
        <f t="shared" si="6"/>
        <v>B</v>
      </c>
      <c r="M28" s="28">
        <f t="shared" si="7"/>
        <v>83.75</v>
      </c>
      <c r="N28" s="28" t="str">
        <f t="shared" si="8"/>
        <v>B</v>
      </c>
      <c r="O28" s="36">
        <v>1</v>
      </c>
      <c r="P28" s="28" t="str">
        <f t="shared" si="9"/>
        <v xml:space="preserve">Mampu Menyajikan Materi  Respirasi, Ekskresi, Koordinasi, Reproduksi dan Imunitas </v>
      </c>
      <c r="Q28" s="39"/>
      <c r="R28" s="39" t="s">
        <v>8</v>
      </c>
      <c r="S28" s="18"/>
      <c r="T28" s="1">
        <v>80</v>
      </c>
      <c r="U28" s="1">
        <v>80</v>
      </c>
      <c r="V28" s="1">
        <f>'[1]XI-MIPA 3'!V28</f>
        <v>80</v>
      </c>
      <c r="W28" s="1">
        <v>96.7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f t="shared" si="10"/>
        <v>80</v>
      </c>
      <c r="AI28" s="1">
        <v>85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140370</v>
      </c>
      <c r="C29" s="19" t="s">
        <v>170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 xml:space="preserve">Memiliki Kemampuan Menganalisis Kompetensi Dasar  Respirasi, Ekskresi, Koordinasi, Reproduksi dan Imunitas </v>
      </c>
      <c r="K29" s="28">
        <f t="shared" si="5"/>
        <v>83.75</v>
      </c>
      <c r="L29" s="28" t="str">
        <f t="shared" si="6"/>
        <v>B</v>
      </c>
      <c r="M29" s="28">
        <f t="shared" si="7"/>
        <v>83.75</v>
      </c>
      <c r="N29" s="28" t="str">
        <f t="shared" si="8"/>
        <v>B</v>
      </c>
      <c r="O29" s="36">
        <v>1</v>
      </c>
      <c r="P29" s="28" t="str">
        <f t="shared" si="9"/>
        <v xml:space="preserve">Mampu Menyajikan Materi  Respirasi, Ekskresi, Koordinasi, Reproduksi dan Imunitas </v>
      </c>
      <c r="Q29" s="39"/>
      <c r="R29" s="39" t="s">
        <v>8</v>
      </c>
      <c r="S29" s="18"/>
      <c r="T29" s="1">
        <v>80</v>
      </c>
      <c r="U29" s="1">
        <v>90</v>
      </c>
      <c r="V29" s="1">
        <f>'[1]XI-MIPA 3'!V29</f>
        <v>80</v>
      </c>
      <c r="W29" s="1">
        <v>96.7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f t="shared" si="10"/>
        <v>80</v>
      </c>
      <c r="AI29" s="1">
        <v>85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57489</v>
      </c>
      <c r="FK29" s="77">
        <v>57499</v>
      </c>
    </row>
    <row r="30" spans="1:167" x14ac:dyDescent="0.25">
      <c r="A30" s="19">
        <v>20</v>
      </c>
      <c r="B30" s="19">
        <v>140385</v>
      </c>
      <c r="C30" s="19" t="s">
        <v>171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 xml:space="preserve">Memiliki Kemampuan Menganalisis Kompetensi Dasar  Respirasi, Ekskresi, Koordinasi, Reproduksi dan Imunitas </v>
      </c>
      <c r="K30" s="28">
        <f t="shared" si="5"/>
        <v>83.75</v>
      </c>
      <c r="L30" s="28" t="str">
        <f t="shared" si="6"/>
        <v>B</v>
      </c>
      <c r="M30" s="28">
        <f t="shared" si="7"/>
        <v>83.75</v>
      </c>
      <c r="N30" s="28" t="str">
        <f t="shared" si="8"/>
        <v>B</v>
      </c>
      <c r="O30" s="36">
        <v>1</v>
      </c>
      <c r="P30" s="28" t="str">
        <f t="shared" si="9"/>
        <v xml:space="preserve">Mampu Menyajikan Materi  Respirasi, Ekskresi, Koordinasi, Reproduksi dan Imunitas </v>
      </c>
      <c r="Q30" s="39"/>
      <c r="R30" s="39" t="s">
        <v>8</v>
      </c>
      <c r="S30" s="18"/>
      <c r="T30" s="1">
        <v>88</v>
      </c>
      <c r="U30" s="1">
        <v>80</v>
      </c>
      <c r="V30" s="1">
        <f>'[1]XI-MIPA 3'!V30</f>
        <v>80</v>
      </c>
      <c r="W30" s="1">
        <v>90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f t="shared" si="10"/>
        <v>80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140400</v>
      </c>
      <c r="C31" s="19" t="s">
        <v>172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1</v>
      </c>
      <c r="J31" s="28" t="str">
        <f t="shared" si="4"/>
        <v xml:space="preserve">Memiliki Kemampuan Menganalisis Kompetensi Dasar  Respirasi, Ekskresi, Koordinasi, Reproduksi dan Imunitas </v>
      </c>
      <c r="K31" s="28">
        <f t="shared" si="5"/>
        <v>83.75</v>
      </c>
      <c r="L31" s="28" t="str">
        <f t="shared" si="6"/>
        <v>B</v>
      </c>
      <c r="M31" s="28">
        <f t="shared" si="7"/>
        <v>83.75</v>
      </c>
      <c r="N31" s="28" t="str">
        <f t="shared" si="8"/>
        <v>B</v>
      </c>
      <c r="O31" s="36">
        <v>1</v>
      </c>
      <c r="P31" s="28" t="str">
        <f t="shared" si="9"/>
        <v xml:space="preserve">Mampu Menyajikan Materi  Respirasi, Ekskresi, Koordinasi, Reproduksi dan Imunitas </v>
      </c>
      <c r="Q31" s="39"/>
      <c r="R31" s="39" t="s">
        <v>9</v>
      </c>
      <c r="S31" s="18"/>
      <c r="T31" s="1">
        <v>82</v>
      </c>
      <c r="U31" s="1">
        <v>81</v>
      </c>
      <c r="V31" s="1">
        <f>'[1]XI-MIPA 3'!V31</f>
        <v>80</v>
      </c>
      <c r="W31" s="1">
        <v>76.7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f t="shared" si="10"/>
        <v>80</v>
      </c>
      <c r="AI31" s="1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57490</v>
      </c>
      <c r="FK31" s="77">
        <v>57500</v>
      </c>
    </row>
    <row r="32" spans="1:167" x14ac:dyDescent="0.25">
      <c r="A32" s="19">
        <v>22</v>
      </c>
      <c r="B32" s="19">
        <v>140445</v>
      </c>
      <c r="C32" s="19" t="s">
        <v>173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1</v>
      </c>
      <c r="J32" s="28" t="str">
        <f t="shared" si="4"/>
        <v xml:space="preserve">Memiliki Kemampuan Menganalisis Kompetensi Dasar  Respirasi, Ekskresi, Koordinasi, Reproduksi dan Imunitas </v>
      </c>
      <c r="K32" s="28">
        <f t="shared" si="5"/>
        <v>83.75</v>
      </c>
      <c r="L32" s="28" t="str">
        <f t="shared" si="6"/>
        <v>B</v>
      </c>
      <c r="M32" s="28">
        <f t="shared" si="7"/>
        <v>83.75</v>
      </c>
      <c r="N32" s="28" t="str">
        <f t="shared" si="8"/>
        <v>B</v>
      </c>
      <c r="O32" s="36">
        <v>1</v>
      </c>
      <c r="P32" s="28" t="str">
        <f t="shared" si="9"/>
        <v xml:space="preserve">Mampu Menyajikan Materi  Respirasi, Ekskresi, Koordinasi, Reproduksi dan Imunitas </v>
      </c>
      <c r="Q32" s="39"/>
      <c r="R32" s="39" t="s">
        <v>8</v>
      </c>
      <c r="S32" s="18"/>
      <c r="T32" s="1">
        <v>78</v>
      </c>
      <c r="U32" s="1">
        <v>78</v>
      </c>
      <c r="V32" s="1">
        <f>'[1]XI-MIPA 3'!V32</f>
        <v>80</v>
      </c>
      <c r="W32" s="1">
        <v>96.7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f t="shared" si="10"/>
        <v>80</v>
      </c>
      <c r="AI32" s="1">
        <v>85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140460</v>
      </c>
      <c r="C33" s="19" t="s">
        <v>174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 xml:space="preserve">Memiliki Kemampuan Menganalisis Kompetensi Dasar  Respirasi, Ekskresi, Koordinasi, Reproduksi dan Imunitas </v>
      </c>
      <c r="K33" s="28">
        <f t="shared" si="5"/>
        <v>83.75</v>
      </c>
      <c r="L33" s="28" t="str">
        <f t="shared" si="6"/>
        <v>B</v>
      </c>
      <c r="M33" s="28">
        <f t="shared" si="7"/>
        <v>83.75</v>
      </c>
      <c r="N33" s="28" t="str">
        <f t="shared" si="8"/>
        <v>B</v>
      </c>
      <c r="O33" s="36">
        <v>1</v>
      </c>
      <c r="P33" s="28" t="str">
        <f t="shared" si="9"/>
        <v xml:space="preserve">Mampu Menyajikan Materi  Respirasi, Ekskresi, Koordinasi, Reproduksi dan Imunitas </v>
      </c>
      <c r="Q33" s="39"/>
      <c r="R33" s="39" t="s">
        <v>8</v>
      </c>
      <c r="S33" s="18"/>
      <c r="T33" s="1">
        <v>80</v>
      </c>
      <c r="U33" s="1">
        <v>90</v>
      </c>
      <c r="V33" s="1">
        <f>'[1]XI-MIPA 3'!V33</f>
        <v>80</v>
      </c>
      <c r="W33" s="1">
        <v>100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f t="shared" si="10"/>
        <v>80</v>
      </c>
      <c r="AI33" s="1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140475</v>
      </c>
      <c r="C34" s="19" t="s">
        <v>175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1</v>
      </c>
      <c r="J34" s="28" t="str">
        <f t="shared" si="4"/>
        <v xml:space="preserve">Memiliki Kemampuan Menganalisis Kompetensi Dasar  Respirasi, Ekskresi, Koordinasi, Reproduksi dan Imunitas </v>
      </c>
      <c r="K34" s="28">
        <f t="shared" si="5"/>
        <v>83.75</v>
      </c>
      <c r="L34" s="28" t="str">
        <f t="shared" si="6"/>
        <v>B</v>
      </c>
      <c r="M34" s="28">
        <f t="shared" si="7"/>
        <v>83.75</v>
      </c>
      <c r="N34" s="28" t="str">
        <f t="shared" si="8"/>
        <v>B</v>
      </c>
      <c r="O34" s="36">
        <v>1</v>
      </c>
      <c r="P34" s="28" t="str">
        <f t="shared" si="9"/>
        <v xml:space="preserve">Mampu Menyajikan Materi  Respirasi, Ekskresi, Koordinasi, Reproduksi dan Imunitas </v>
      </c>
      <c r="Q34" s="39"/>
      <c r="R34" s="39" t="s">
        <v>8</v>
      </c>
      <c r="S34" s="18"/>
      <c r="T34" s="1">
        <v>82</v>
      </c>
      <c r="U34" s="1">
        <v>80</v>
      </c>
      <c r="V34" s="1">
        <f>'[1]XI-MIPA 3'!V34</f>
        <v>80</v>
      </c>
      <c r="W34" s="1">
        <v>86.7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f t="shared" si="10"/>
        <v>80</v>
      </c>
      <c r="AI34" s="1">
        <v>85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140490</v>
      </c>
      <c r="C35" s="19" t="s">
        <v>176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1</v>
      </c>
      <c r="J35" s="28" t="str">
        <f t="shared" si="4"/>
        <v xml:space="preserve">Memiliki Kemampuan Menganalisis Kompetensi Dasar  Respirasi, Ekskresi, Koordinasi, Reproduksi dan Imunitas </v>
      </c>
      <c r="K35" s="28">
        <f t="shared" si="5"/>
        <v>83.75</v>
      </c>
      <c r="L35" s="28" t="str">
        <f t="shared" si="6"/>
        <v>B</v>
      </c>
      <c r="M35" s="28">
        <f t="shared" si="7"/>
        <v>83.75</v>
      </c>
      <c r="N35" s="28" t="str">
        <f t="shared" si="8"/>
        <v>B</v>
      </c>
      <c r="O35" s="36">
        <v>1</v>
      </c>
      <c r="P35" s="28" t="str">
        <f t="shared" si="9"/>
        <v xml:space="preserve">Mampu Menyajikan Materi  Respirasi, Ekskresi, Koordinasi, Reproduksi dan Imunitas </v>
      </c>
      <c r="Q35" s="39"/>
      <c r="R35" s="39" t="s">
        <v>8</v>
      </c>
      <c r="S35" s="18"/>
      <c r="T35" s="1">
        <v>78</v>
      </c>
      <c r="U35" s="1">
        <v>78</v>
      </c>
      <c r="V35" s="1">
        <f>'[1]XI-MIPA 3'!V35</f>
        <v>80</v>
      </c>
      <c r="W35" s="1">
        <v>86.7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f t="shared" si="10"/>
        <v>80</v>
      </c>
      <c r="AI35" s="1">
        <v>85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140505</v>
      </c>
      <c r="C36" s="19" t="s">
        <v>177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1</v>
      </c>
      <c r="J36" s="28" t="str">
        <f t="shared" si="4"/>
        <v xml:space="preserve">Memiliki Kemampuan Menganalisis Kompetensi Dasar  Respirasi, Ekskresi, Koordinasi, Reproduksi dan Imunitas </v>
      </c>
      <c r="K36" s="28">
        <f t="shared" si="5"/>
        <v>83.75</v>
      </c>
      <c r="L36" s="28" t="str">
        <f t="shared" si="6"/>
        <v>B</v>
      </c>
      <c r="M36" s="28">
        <f t="shared" si="7"/>
        <v>83.75</v>
      </c>
      <c r="N36" s="28" t="str">
        <f t="shared" si="8"/>
        <v>B</v>
      </c>
      <c r="O36" s="36">
        <v>1</v>
      </c>
      <c r="P36" s="28" t="str">
        <f t="shared" si="9"/>
        <v xml:space="preserve">Mampu Menyajikan Materi  Respirasi, Ekskresi, Koordinasi, Reproduksi dan Imunitas </v>
      </c>
      <c r="Q36" s="39"/>
      <c r="R36" s="39" t="s">
        <v>8</v>
      </c>
      <c r="S36" s="18"/>
      <c r="T36" s="1">
        <v>80</v>
      </c>
      <c r="U36" s="1">
        <v>80</v>
      </c>
      <c r="V36" s="1">
        <f>'[1]XI-MIPA 3'!V36</f>
        <v>80</v>
      </c>
      <c r="W36" s="1">
        <v>93.3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f t="shared" si="10"/>
        <v>80</v>
      </c>
      <c r="AI36" s="1">
        <v>85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140520</v>
      </c>
      <c r="C37" s="19" t="s">
        <v>178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1</v>
      </c>
      <c r="J37" s="28" t="str">
        <f t="shared" si="4"/>
        <v xml:space="preserve">Memiliki Kemampuan Menganalisis Kompetensi Dasar  Respirasi, Ekskresi, Koordinasi, Reproduksi dan Imunitas </v>
      </c>
      <c r="K37" s="28">
        <f t="shared" si="5"/>
        <v>83.75</v>
      </c>
      <c r="L37" s="28" t="str">
        <f t="shared" si="6"/>
        <v>B</v>
      </c>
      <c r="M37" s="28">
        <f t="shared" si="7"/>
        <v>83.75</v>
      </c>
      <c r="N37" s="28" t="str">
        <f t="shared" si="8"/>
        <v>B</v>
      </c>
      <c r="O37" s="36">
        <v>1</v>
      </c>
      <c r="P37" s="28" t="str">
        <f t="shared" si="9"/>
        <v xml:space="preserve">Mampu Menyajikan Materi  Respirasi, Ekskresi, Koordinasi, Reproduksi dan Imunitas </v>
      </c>
      <c r="Q37" s="39"/>
      <c r="R37" s="39" t="s">
        <v>8</v>
      </c>
      <c r="S37" s="18"/>
      <c r="T37" s="1">
        <v>80</v>
      </c>
      <c r="U37" s="1">
        <v>80</v>
      </c>
      <c r="V37" s="1">
        <f>'[1]XI-MIPA 3'!V37</f>
        <v>80</v>
      </c>
      <c r="W37" s="1">
        <v>78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f t="shared" si="10"/>
        <v>80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140535</v>
      </c>
      <c r="C38" s="19" t="s">
        <v>179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1</v>
      </c>
      <c r="J38" s="28" t="str">
        <f t="shared" si="4"/>
        <v xml:space="preserve">Memiliki Kemampuan Menganalisis Kompetensi Dasar  Respirasi, Ekskresi, Koordinasi, Reproduksi dan Imunitas </v>
      </c>
      <c r="K38" s="28">
        <f t="shared" si="5"/>
        <v>83.75</v>
      </c>
      <c r="L38" s="28" t="str">
        <f t="shared" si="6"/>
        <v>B</v>
      </c>
      <c r="M38" s="28">
        <f t="shared" si="7"/>
        <v>83.75</v>
      </c>
      <c r="N38" s="28" t="str">
        <f t="shared" si="8"/>
        <v>B</v>
      </c>
      <c r="O38" s="36">
        <v>1</v>
      </c>
      <c r="P38" s="28" t="str">
        <f t="shared" si="9"/>
        <v xml:space="preserve">Mampu Menyajikan Materi  Respirasi, Ekskresi, Koordinasi, Reproduksi dan Imunitas </v>
      </c>
      <c r="Q38" s="39"/>
      <c r="R38" s="39" t="s">
        <v>8</v>
      </c>
      <c r="S38" s="18"/>
      <c r="T38" s="1">
        <v>76</v>
      </c>
      <c r="U38" s="1">
        <v>79</v>
      </c>
      <c r="V38" s="1">
        <f>'[1]XI-MIPA 3'!V38</f>
        <v>80</v>
      </c>
      <c r="W38" s="1">
        <v>100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f t="shared" si="10"/>
        <v>80</v>
      </c>
      <c r="AI38" s="1">
        <v>85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140550</v>
      </c>
      <c r="C39" s="19" t="s">
        <v>180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1</v>
      </c>
      <c r="J39" s="28" t="str">
        <f t="shared" si="4"/>
        <v xml:space="preserve">Memiliki Kemampuan Menganalisis Kompetensi Dasar  Respirasi, Ekskresi, Koordinasi, Reproduksi dan Imunitas </v>
      </c>
      <c r="K39" s="28">
        <f t="shared" si="5"/>
        <v>83.75</v>
      </c>
      <c r="L39" s="28" t="str">
        <f t="shared" si="6"/>
        <v>B</v>
      </c>
      <c r="M39" s="28">
        <f t="shared" si="7"/>
        <v>83.75</v>
      </c>
      <c r="N39" s="28" t="str">
        <f t="shared" si="8"/>
        <v>B</v>
      </c>
      <c r="O39" s="36">
        <v>1</v>
      </c>
      <c r="P39" s="28" t="str">
        <f t="shared" si="9"/>
        <v xml:space="preserve">Mampu Menyajikan Materi  Respirasi, Ekskresi, Koordinasi, Reproduksi dan Imunitas </v>
      </c>
      <c r="Q39" s="39"/>
      <c r="R39" s="39" t="s">
        <v>8</v>
      </c>
      <c r="S39" s="18"/>
      <c r="T39" s="1">
        <v>78</v>
      </c>
      <c r="U39" s="1">
        <v>80</v>
      </c>
      <c r="V39" s="1">
        <f>'[1]XI-MIPA 3'!V39</f>
        <v>80</v>
      </c>
      <c r="W39" s="1">
        <v>96.7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f t="shared" si="10"/>
        <v>80</v>
      </c>
      <c r="AI39" s="1"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140565</v>
      </c>
      <c r="C40" s="19" t="s">
        <v>181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1</v>
      </c>
      <c r="J40" s="28" t="str">
        <f t="shared" si="4"/>
        <v xml:space="preserve">Memiliki Kemampuan Menganalisis Kompetensi Dasar  Respirasi, Ekskresi, Koordinasi, Reproduksi dan Imunitas </v>
      </c>
      <c r="K40" s="28">
        <f t="shared" si="5"/>
        <v>83.75</v>
      </c>
      <c r="L40" s="28" t="str">
        <f t="shared" si="6"/>
        <v>B</v>
      </c>
      <c r="M40" s="28">
        <f t="shared" si="7"/>
        <v>83.75</v>
      </c>
      <c r="N40" s="28" t="str">
        <f t="shared" si="8"/>
        <v>B</v>
      </c>
      <c r="O40" s="36">
        <v>1</v>
      </c>
      <c r="P40" s="28" t="str">
        <f t="shared" si="9"/>
        <v xml:space="preserve">Mampu Menyajikan Materi  Respirasi, Ekskresi, Koordinasi, Reproduksi dan Imunitas </v>
      </c>
      <c r="Q40" s="39"/>
      <c r="R40" s="39" t="s">
        <v>8</v>
      </c>
      <c r="S40" s="18"/>
      <c r="T40" s="1">
        <v>78</v>
      </c>
      <c r="U40" s="1">
        <v>79</v>
      </c>
      <c r="V40" s="1">
        <f>'[1]XI-MIPA 3'!V40</f>
        <v>80</v>
      </c>
      <c r="W40" s="1">
        <v>83.3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f t="shared" si="10"/>
        <v>80</v>
      </c>
      <c r="AI40" s="1">
        <v>85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140580</v>
      </c>
      <c r="C41" s="19" t="s">
        <v>182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1</v>
      </c>
      <c r="J41" s="28" t="str">
        <f t="shared" si="4"/>
        <v xml:space="preserve">Memiliki Kemampuan Menganalisis Kompetensi Dasar  Respirasi, Ekskresi, Koordinasi, Reproduksi dan Imunitas </v>
      </c>
      <c r="K41" s="28">
        <f t="shared" si="5"/>
        <v>83.75</v>
      </c>
      <c r="L41" s="28" t="str">
        <f t="shared" si="6"/>
        <v>B</v>
      </c>
      <c r="M41" s="28">
        <f t="shared" si="7"/>
        <v>83.75</v>
      </c>
      <c r="N41" s="28" t="str">
        <f t="shared" si="8"/>
        <v>B</v>
      </c>
      <c r="O41" s="36">
        <v>1</v>
      </c>
      <c r="P41" s="28" t="str">
        <f t="shared" si="9"/>
        <v xml:space="preserve">Mampu Menyajikan Materi  Respirasi, Ekskresi, Koordinasi, Reproduksi dan Imunitas </v>
      </c>
      <c r="Q41" s="39"/>
      <c r="R41" s="39" t="s">
        <v>9</v>
      </c>
      <c r="S41" s="18"/>
      <c r="T41" s="1">
        <v>76</v>
      </c>
      <c r="U41" s="1">
        <v>82</v>
      </c>
      <c r="V41" s="1">
        <f>'[1]XI-MIPA 3'!V41</f>
        <v>80</v>
      </c>
      <c r="W41" s="1">
        <v>86.7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f t="shared" si="10"/>
        <v>80</v>
      </c>
      <c r="AI41" s="1">
        <v>85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140595</v>
      </c>
      <c r="C42" s="19" t="s">
        <v>183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1</v>
      </c>
      <c r="J42" s="28" t="str">
        <f t="shared" si="4"/>
        <v xml:space="preserve">Memiliki Kemampuan Menganalisis Kompetensi Dasar  Respirasi, Ekskresi, Koordinasi, Reproduksi dan Imunitas </v>
      </c>
      <c r="K42" s="28">
        <f t="shared" si="5"/>
        <v>83.75</v>
      </c>
      <c r="L42" s="28" t="str">
        <f t="shared" si="6"/>
        <v>B</v>
      </c>
      <c r="M42" s="28">
        <f t="shared" si="7"/>
        <v>83.75</v>
      </c>
      <c r="N42" s="28" t="str">
        <f t="shared" si="8"/>
        <v>B</v>
      </c>
      <c r="O42" s="36">
        <v>1</v>
      </c>
      <c r="P42" s="28" t="str">
        <f t="shared" si="9"/>
        <v xml:space="preserve">Mampu Menyajikan Materi  Respirasi, Ekskresi, Koordinasi, Reproduksi dan Imunitas </v>
      </c>
      <c r="Q42" s="39"/>
      <c r="R42" s="39" t="s">
        <v>8</v>
      </c>
      <c r="S42" s="18"/>
      <c r="T42" s="1">
        <v>80</v>
      </c>
      <c r="U42" s="1">
        <v>85</v>
      </c>
      <c r="V42" s="1">
        <f>'[1]XI-MIPA 3'!V42</f>
        <v>80</v>
      </c>
      <c r="W42" s="1">
        <v>86.7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f t="shared" si="10"/>
        <v>80</v>
      </c>
      <c r="AI42" s="1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140610</v>
      </c>
      <c r="C43" s="19" t="s">
        <v>184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1</v>
      </c>
      <c r="J43" s="28" t="str">
        <f t="shared" si="4"/>
        <v xml:space="preserve">Memiliki Kemampuan Menganalisis Kompetensi Dasar  Respirasi, Ekskresi, Koordinasi, Reproduksi dan Imunitas </v>
      </c>
      <c r="K43" s="28">
        <f t="shared" si="5"/>
        <v>83.75</v>
      </c>
      <c r="L43" s="28" t="str">
        <f t="shared" si="6"/>
        <v>B</v>
      </c>
      <c r="M43" s="28">
        <f t="shared" si="7"/>
        <v>83.75</v>
      </c>
      <c r="N43" s="28" t="str">
        <f t="shared" si="8"/>
        <v>B</v>
      </c>
      <c r="O43" s="36">
        <v>1</v>
      </c>
      <c r="P43" s="28" t="str">
        <f t="shared" si="9"/>
        <v xml:space="preserve">Mampu Menyajikan Materi  Respirasi, Ekskresi, Koordinasi, Reproduksi dan Imunitas </v>
      </c>
      <c r="Q43" s="39"/>
      <c r="R43" s="39" t="s">
        <v>8</v>
      </c>
      <c r="S43" s="18"/>
      <c r="T43" s="1">
        <v>85</v>
      </c>
      <c r="U43" s="1">
        <v>79</v>
      </c>
      <c r="V43" s="1">
        <f>'[1]XI-MIPA 3'!V43</f>
        <v>80</v>
      </c>
      <c r="W43" s="1">
        <v>75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f t="shared" si="10"/>
        <v>80</v>
      </c>
      <c r="AI43" s="1">
        <v>85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140625</v>
      </c>
      <c r="C44" s="19" t="s">
        <v>185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1</v>
      </c>
      <c r="J44" s="28" t="str">
        <f t="shared" si="4"/>
        <v xml:space="preserve">Memiliki Kemampuan Menganalisis Kompetensi Dasar  Respirasi, Ekskresi, Koordinasi, Reproduksi dan Imunitas </v>
      </c>
      <c r="K44" s="28">
        <f t="shared" si="5"/>
        <v>83.75</v>
      </c>
      <c r="L44" s="28" t="str">
        <f t="shared" si="6"/>
        <v>B</v>
      </c>
      <c r="M44" s="28">
        <f t="shared" si="7"/>
        <v>83.75</v>
      </c>
      <c r="N44" s="28" t="str">
        <f t="shared" si="8"/>
        <v>B</v>
      </c>
      <c r="O44" s="36">
        <v>1</v>
      </c>
      <c r="P44" s="28" t="str">
        <f t="shared" si="9"/>
        <v xml:space="preserve">Mampu Menyajikan Materi  Respirasi, Ekskresi, Koordinasi, Reproduksi dan Imunitas </v>
      </c>
      <c r="Q44" s="39"/>
      <c r="R44" s="39" t="s">
        <v>9</v>
      </c>
      <c r="S44" s="18"/>
      <c r="T44" s="1">
        <v>80</v>
      </c>
      <c r="U44" s="1">
        <v>80</v>
      </c>
      <c r="V44" s="1">
        <f>'[1]XI-MIPA 3'!V44</f>
        <v>80</v>
      </c>
      <c r="W44" s="1">
        <v>78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f t="shared" si="10"/>
        <v>80</v>
      </c>
      <c r="AI44" s="1">
        <v>85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149856</v>
      </c>
      <c r="C45" s="19" t="s">
        <v>186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1</v>
      </c>
      <c r="J45" s="28" t="str">
        <f t="shared" si="4"/>
        <v xml:space="preserve">Memiliki Kemampuan Menganalisis Kompetensi Dasar  Respirasi, Ekskresi, Koordinasi, Reproduksi dan Imunitas </v>
      </c>
      <c r="K45" s="28">
        <f t="shared" si="5"/>
        <v>83.75</v>
      </c>
      <c r="L45" s="28" t="str">
        <f t="shared" si="6"/>
        <v>B</v>
      </c>
      <c r="M45" s="28">
        <f t="shared" si="7"/>
        <v>83.75</v>
      </c>
      <c r="N45" s="28" t="str">
        <f t="shared" si="8"/>
        <v>B</v>
      </c>
      <c r="O45" s="36">
        <v>1</v>
      </c>
      <c r="P45" s="28" t="str">
        <f t="shared" si="9"/>
        <v xml:space="preserve">Mampu Menyajikan Materi  Respirasi, Ekskresi, Koordinasi, Reproduksi dan Imunitas </v>
      </c>
      <c r="Q45" s="39"/>
      <c r="R45" s="39" t="s">
        <v>9</v>
      </c>
      <c r="S45" s="18"/>
      <c r="T45" s="1">
        <v>78</v>
      </c>
      <c r="U45" s="1">
        <v>78</v>
      </c>
      <c r="V45" s="1">
        <f>'[1]XI-MIPA 3'!V45</f>
        <v>80</v>
      </c>
      <c r="W45" s="1">
        <v>96.7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f t="shared" si="10"/>
        <v>80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82.257142857142853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XI-MIPA 1</vt:lpstr>
      <vt:lpstr>XI-MIPA 2</vt:lpstr>
      <vt:lpstr>XI-MIPA 3</vt:lpstr>
      <vt:lpstr>Sheet1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ACER</cp:lastModifiedBy>
  <dcterms:created xsi:type="dcterms:W3CDTF">2015-09-01T09:01:01Z</dcterms:created>
  <dcterms:modified xsi:type="dcterms:W3CDTF">2020-06-10T07:10:25Z</dcterms:modified>
  <cp:category/>
</cp:coreProperties>
</file>