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-IPS 1" sheetId="1" r:id="rId1"/>
    <sheet name="X-IPS 2" sheetId="2" r:id="rId2"/>
    <sheet name="X-IPS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N50" i="3"/>
  <c r="M50" i="3"/>
  <c r="L50" i="3"/>
  <c r="K50" i="3"/>
  <c r="J50" i="3"/>
  <c r="G50" i="3"/>
  <c r="H50" i="3" s="1"/>
  <c r="E50" i="3"/>
  <c r="F50" i="3" s="1"/>
  <c r="R49" i="3"/>
  <c r="Q49" i="3"/>
  <c r="P49" i="3"/>
  <c r="N49" i="3"/>
  <c r="M49" i="3"/>
  <c r="L49" i="3"/>
  <c r="K49" i="3"/>
  <c r="J49" i="3"/>
  <c r="G49" i="3"/>
  <c r="H49" i="3" s="1"/>
  <c r="E49" i="3"/>
  <c r="F49" i="3" s="1"/>
  <c r="R48" i="3"/>
  <c r="Q48" i="3"/>
  <c r="P48" i="3"/>
  <c r="N48" i="3"/>
  <c r="M48" i="3"/>
  <c r="L48" i="3"/>
  <c r="K48" i="3"/>
  <c r="J48" i="3"/>
  <c r="G48" i="3"/>
  <c r="H48" i="3" s="1"/>
  <c r="E48" i="3"/>
  <c r="F48" i="3" s="1"/>
  <c r="R47" i="3"/>
  <c r="Q47" i="3"/>
  <c r="P47" i="3"/>
  <c r="N47" i="3"/>
  <c r="M47" i="3"/>
  <c r="L47" i="3"/>
  <c r="K47" i="3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N38" i="3"/>
  <c r="M38" i="3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L35" i="3"/>
  <c r="K35" i="3"/>
  <c r="J35" i="3"/>
  <c r="G35" i="3"/>
  <c r="H35" i="3" s="1"/>
  <c r="E35" i="3"/>
  <c r="F35" i="3" s="1"/>
  <c r="R34" i="3"/>
  <c r="Q34" i="3"/>
  <c r="P34" i="3"/>
  <c r="N34" i="3"/>
  <c r="M34" i="3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L31" i="3"/>
  <c r="K31" i="3"/>
  <c r="J31" i="3"/>
  <c r="G31" i="3"/>
  <c r="H31" i="3" s="1"/>
  <c r="E31" i="3"/>
  <c r="F31" i="3" s="1"/>
  <c r="R30" i="3"/>
  <c r="Q30" i="3"/>
  <c r="P30" i="3"/>
  <c r="N30" i="3"/>
  <c r="M30" i="3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L27" i="3"/>
  <c r="K27" i="3"/>
  <c r="J27" i="3"/>
  <c r="G27" i="3"/>
  <c r="H27" i="3" s="1"/>
  <c r="E27" i="3"/>
  <c r="F27" i="3" s="1"/>
  <c r="R26" i="3"/>
  <c r="Q26" i="3"/>
  <c r="P26" i="3"/>
  <c r="N26" i="3"/>
  <c r="M26" i="3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L23" i="3"/>
  <c r="K23" i="3"/>
  <c r="J23" i="3"/>
  <c r="G23" i="3"/>
  <c r="H23" i="3" s="1"/>
  <c r="E23" i="3"/>
  <c r="F23" i="3" s="1"/>
  <c r="R22" i="3"/>
  <c r="Q22" i="3"/>
  <c r="P22" i="3"/>
  <c r="N22" i="3"/>
  <c r="M22" i="3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L19" i="3"/>
  <c r="K19" i="3"/>
  <c r="J19" i="3"/>
  <c r="G19" i="3"/>
  <c r="H19" i="3" s="1"/>
  <c r="E19" i="3"/>
  <c r="F19" i="3" s="1"/>
  <c r="R18" i="3"/>
  <c r="Q18" i="3"/>
  <c r="P18" i="3"/>
  <c r="N18" i="3"/>
  <c r="M18" i="3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L15" i="3"/>
  <c r="K15" i="3"/>
  <c r="J15" i="3"/>
  <c r="G15" i="3"/>
  <c r="H15" i="3" s="1"/>
  <c r="E15" i="3"/>
  <c r="F15" i="3" s="1"/>
  <c r="R14" i="3"/>
  <c r="Q14" i="3"/>
  <c r="P14" i="3"/>
  <c r="N14" i="3"/>
  <c r="M14" i="3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E49" i="2"/>
  <c r="F49" i="2" s="1"/>
  <c r="R48" i="2"/>
  <c r="Q48" i="2"/>
  <c r="P48" i="2"/>
  <c r="N48" i="2"/>
  <c r="M48" i="2"/>
  <c r="L48" i="2"/>
  <c r="K48" i="2"/>
  <c r="J48" i="2"/>
  <c r="G48" i="2"/>
  <c r="H48" i="2" s="1"/>
  <c r="E48" i="2"/>
  <c r="F48" i="2" s="1"/>
  <c r="R47" i="2"/>
  <c r="Q47" i="2"/>
  <c r="P47" i="2"/>
  <c r="N47" i="2"/>
  <c r="M47" i="2"/>
  <c r="L47" i="2"/>
  <c r="K47" i="2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L29" i="2"/>
  <c r="K29" i="2"/>
  <c r="J29" i="2"/>
  <c r="G29" i="2"/>
  <c r="H29" i="2" s="1"/>
  <c r="E29" i="2"/>
  <c r="F29" i="2" s="1"/>
  <c r="R28" i="2"/>
  <c r="Q28" i="2"/>
  <c r="P28" i="2"/>
  <c r="N28" i="2"/>
  <c r="M28" i="2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L25" i="2"/>
  <c r="K25" i="2"/>
  <c r="J25" i="2"/>
  <c r="G25" i="2"/>
  <c r="H25" i="2" s="1"/>
  <c r="E25" i="2"/>
  <c r="F25" i="2" s="1"/>
  <c r="R24" i="2"/>
  <c r="Q24" i="2"/>
  <c r="P24" i="2"/>
  <c r="N24" i="2"/>
  <c r="M24" i="2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L21" i="2"/>
  <c r="K21" i="2"/>
  <c r="J21" i="2"/>
  <c r="G21" i="2"/>
  <c r="H21" i="2" s="1"/>
  <c r="E21" i="2"/>
  <c r="F21" i="2" s="1"/>
  <c r="R20" i="2"/>
  <c r="Q20" i="2"/>
  <c r="P20" i="2"/>
  <c r="N20" i="2"/>
  <c r="M20" i="2"/>
  <c r="K20" i="2"/>
  <c r="L20" i="2" s="1"/>
  <c r="J20" i="2"/>
  <c r="G20" i="2"/>
  <c r="H20" i="2" s="1"/>
  <c r="F20" i="2"/>
  <c r="E20" i="2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F18" i="2"/>
  <c r="E18" i="2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N16" i="2"/>
  <c r="M16" i="2"/>
  <c r="K16" i="2"/>
  <c r="L16" i="2" s="1"/>
  <c r="J16" i="2"/>
  <c r="G16" i="2"/>
  <c r="H16" i="2" s="1"/>
  <c r="F16" i="2"/>
  <c r="E16" i="2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F14" i="2"/>
  <c r="E14" i="2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N12" i="2"/>
  <c r="M12" i="2"/>
  <c r="K12" i="2"/>
  <c r="L12" i="2" s="1"/>
  <c r="J12" i="2"/>
  <c r="G12" i="2"/>
  <c r="H12" i="2" s="1"/>
  <c r="F12" i="2"/>
  <c r="E12" i="2"/>
  <c r="R11" i="2"/>
  <c r="Q11" i="2"/>
  <c r="P11" i="2"/>
  <c r="N11" i="2"/>
  <c r="M11" i="2"/>
  <c r="K11" i="2"/>
  <c r="L11" i="2" s="1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F50" i="1"/>
  <c r="E50" i="1"/>
  <c r="R49" i="1"/>
  <c r="Q49" i="1"/>
  <c r="P49" i="1"/>
  <c r="N49" i="1"/>
  <c r="M49" i="1"/>
  <c r="K49" i="1"/>
  <c r="L49" i="1" s="1"/>
  <c r="J49" i="1"/>
  <c r="G49" i="1"/>
  <c r="H49" i="1" s="1"/>
  <c r="E49" i="1"/>
  <c r="F49" i="1" s="1"/>
  <c r="R48" i="1"/>
  <c r="Q48" i="1"/>
  <c r="P48" i="1"/>
  <c r="N48" i="1"/>
  <c r="M48" i="1"/>
  <c r="L48" i="1"/>
  <c r="K48" i="1"/>
  <c r="J48" i="1"/>
  <c r="G48" i="1"/>
  <c r="H48" i="1" s="1"/>
  <c r="F48" i="1"/>
  <c r="E48" i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F35" i="1"/>
  <c r="E35" i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F27" i="1"/>
  <c r="E27" i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2" i="3" l="1"/>
  <c r="K53" i="1"/>
  <c r="H11" i="1"/>
  <c r="K52" i="1"/>
  <c r="K54" i="1"/>
  <c r="H11" i="2"/>
  <c r="K53" i="2"/>
  <c r="K52" i="2"/>
  <c r="H11" i="3"/>
  <c r="K53" i="3"/>
  <c r="K54" i="3"/>
  <c r="K54" i="2"/>
</calcChain>
</file>

<file path=xl/sharedStrings.xml><?xml version="1.0" encoding="utf-8"?>
<sst xmlns="http://schemas.openxmlformats.org/spreadsheetml/2006/main" count="481" uniqueCount="193">
  <si>
    <t>DAFTAR NILAI SISWA SMAN 9 SEMARANG SEMESTER GASAL TAHUN PELAJARAN 2016/2017</t>
  </si>
  <si>
    <t>Guru :</t>
  </si>
  <si>
    <t>Dra. Novi Ekawati</t>
  </si>
  <si>
    <t>Kelas X-IPS 1</t>
  </si>
  <si>
    <t>Mapel :</t>
  </si>
  <si>
    <t>Sejarah [ Kelompok C (Peminatan) ]</t>
  </si>
  <si>
    <t>didownload 13/12/2016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</si>
  <si>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</si>
  <si>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</si>
  <si>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</si>
  <si>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</si>
  <si>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</si>
  <si>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</si>
  <si>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</si>
  <si>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</si>
  <si>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</si>
  <si>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</si>
  <si>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</si>
  <si>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</si>
  <si>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</si>
  <si>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</si>
  <si>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</si>
  <si>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</si>
  <si>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</si>
  <si>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</si>
  <si>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</si>
  <si>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</si>
  <si>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</si>
  <si>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</si>
  <si>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</si>
  <si>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</si>
  <si>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</si>
  <si>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</si>
  <si>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</si>
  <si>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</si>
  <si>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</si>
  <si>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</si>
  <si>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</si>
  <si>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</si>
  <si>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</si>
  <si>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</si>
  <si>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</si>
  <si>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</si>
  <si>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</si>
  <si>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</si>
  <si>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</si>
  <si>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</si>
  <si>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</si>
  <si>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</si>
  <si>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</si>
  <si>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</si>
  <si>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</si>
  <si>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</si>
  <si>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</si>
  <si>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</si>
  <si>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</si>
  <si>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</si>
  <si>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</si>
  <si>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</si>
  <si>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</si>
  <si>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</si>
  <si>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</si>
  <si>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</si>
  <si>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</si>
  <si>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</si>
  <si>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</si>
  <si>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</si>
  <si>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</si>
  <si>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</si>
  <si>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</si>
  <si>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</si>
  <si>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</si>
  <si>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</si>
  <si>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</si>
  <si>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</si>
  <si>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</si>
  <si>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</si>
  <si>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</si>
  <si>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</si>
  <si>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</si>
  <si>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</si>
  <si>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</si>
  <si>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</si>
  <si>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</si>
  <si>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</si>
  <si>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</si>
  <si>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</si>
  <si>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</si>
  <si>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</si>
  <si>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</si>
  <si>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</si>
  <si>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</si>
  <si>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</si>
  <si>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</si>
  <si>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</si>
  <si>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</si>
  <si>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</si>
  <si>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</si>
  <si>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</si>
  <si>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</si>
  <si>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</si>
  <si>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</si>
  <si>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</si>
  <si>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</si>
  <si>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</si>
  <si>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</si>
  <si>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</si>
  <si>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</si>
  <si>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</si>
  <si>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</si>
  <si>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</si>
  <si>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</si>
  <si>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19651130 200212 2 001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</si>
  <si>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</si>
  <si>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</si>
  <si>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</si>
  <si>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</si>
  <si>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</si>
  <si>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</si>
  <si>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</si>
  <si>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</si>
  <si>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</si>
  <si>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</si>
  <si>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</si>
  <si>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</si>
  <si>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</si>
  <si>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</si>
  <si>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</si>
  <si>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</si>
  <si>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</si>
  <si>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</si>
  <si>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</si>
  <si>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</si>
  <si>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</si>
  <si>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</si>
  <si>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</si>
  <si>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</si>
  <si>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</si>
  <si>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</si>
  <si>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RAFI&amp;#039;AH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</si>
  <si>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</si>
  <si>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</si>
  <si>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</si>
  <si>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</si>
  <si>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</si>
  <si>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</si>
  <si>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</si>
  <si>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</si>
  <si>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</si>
  <si>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</si>
  <si>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</si>
  <si>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</si>
  <si>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</si>
  <si>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</si>
  <si>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</si>
  <si>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</si>
  <si>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</si>
  <si>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</si>
  <si>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</si>
  <si>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</si>
  <si>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</si>
  <si>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</si>
  <si>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</si>
  <si>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</si>
  <si>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</si>
  <si>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</si>
  <si>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</si>
  <si>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</si>
  <si>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</si>
  <si>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</si>
  <si>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</si>
  <si>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</si>
  <si>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</si>
  <si>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</si>
  <si>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</si>
  <si>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</si>
  <si>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NADIA KRIS AYU DEWATI</t>
  </si>
  <si>
    <t>RENGGANIS ELOK BRILIANI</t>
  </si>
  <si>
    <t>RIFDA AYU AQILA</t>
  </si>
  <si>
    <t>RIZAL DWI RENDRAGRAHA</t>
  </si>
  <si>
    <t>Rusydi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</si>
  <si>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</si>
  <si>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</si>
  <si>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</si>
  <si>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</si>
  <si>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</si>
  <si>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</si>
  <si>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</si>
  <si>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 ketrampilan dalam presentasi dengan hasil diskusi</t>
  </si>
  <si>
    <t>Kurang aktiv dalam presentasi dan diskusi</t>
  </si>
  <si>
    <t>Memiliki kemampuan memahami konsep manusia hidup dalam ruang dan waktu.</t>
  </si>
  <si>
    <t>Memiliki kemampuan memahami konsep manusia dalam perubahan dan keberlanjutan dan pemahaman ilmu sejarah perlu ditingkatkan.</t>
  </si>
  <si>
    <t>Memiliki kemampuan memahami cara berpikir sejarah , langkah dalam penelitian sejarah perlu ditingkatkan lagi.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</si>
</sst>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7" activePane="bottomRight" state="frozen"/>
      <selection pane="topRight"/>
      <selection pane="bottomLeft"/>
      <selection pane="bottomRight" activeCell="V35" sqref="V3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125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4706</v>
      </c>
      <c r="C11" s="19" t="s">
        <v>53</v>
      </c>
      <c r="D11" s="18"/>
      <c r="E11" s="19">
        <f t="shared" ref="E11:E50" si="0">IF((COUNTA(T11:AA11)&gt;0),(ROUND( AVERAGE(T11:AA11),0)),"")</f>
        <v>71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71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manusia hidup dalam ruang dan waktu.</v>
      </c>
      <c r="K11" s="19">
        <f t="shared" ref="K11:K50" si="4">IF((COUNTA(AF11:AN11)&gt;0),AVERAGE(AF11:AN11),"")</f>
        <v>80.400000000000006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80.400000000000006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 ketrampilan dalam presentasi dengan hasil diskusi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80</v>
      </c>
      <c r="U11" s="1">
        <v>50</v>
      </c>
      <c r="V11" s="1">
        <v>61</v>
      </c>
      <c r="W11" s="1">
        <v>80</v>
      </c>
      <c r="X11" s="1">
        <v>82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82</v>
      </c>
      <c r="AH11" s="1">
        <v>80</v>
      </c>
      <c r="AI11" s="1">
        <v>80</v>
      </c>
      <c r="AJ11" s="1">
        <v>80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4138</v>
      </c>
      <c r="C12" s="19" t="s">
        <v>56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2</v>
      </c>
      <c r="J12" s="19" t="str">
        <f t="shared" si="3"/>
        <v>Memiliki kemampuan memahami konsep manusia dalam perubahan dan keberlanjutan dan pemahaman ilmu sejarah perlu ditingkatkan.</v>
      </c>
      <c r="K12" s="19">
        <f t="shared" si="4"/>
        <v>81.599999999999994</v>
      </c>
      <c r="L12" s="19" t="str">
        <f t="shared" si="5"/>
        <v>B</v>
      </c>
      <c r="M12" s="19">
        <f t="shared" si="6"/>
        <v>81.599999999999994</v>
      </c>
      <c r="N12" s="19" t="str">
        <f t="shared" si="7"/>
        <v>B</v>
      </c>
      <c r="O12" s="35">
        <v>1</v>
      </c>
      <c r="P12" s="19" t="str">
        <f t="shared" si="8"/>
        <v>Memiliki  ketrampilan dalam presentasi dengan hasil diskusi</v>
      </c>
      <c r="Q12" s="19" t="str">
        <f t="shared" si="9"/>
        <v>B</v>
      </c>
      <c r="R12" s="19" t="str">
        <f t="shared" si="10"/>
        <v/>
      </c>
      <c r="S12" s="18"/>
      <c r="T12" s="1">
        <v>80</v>
      </c>
      <c r="U12" s="1">
        <v>72</v>
      </c>
      <c r="V12" s="1">
        <v>73</v>
      </c>
      <c r="W12" s="1">
        <v>85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83</v>
      </c>
      <c r="AH12" s="1">
        <v>80</v>
      </c>
      <c r="AI12" s="1">
        <v>80</v>
      </c>
      <c r="AJ12" s="1">
        <v>80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4154</v>
      </c>
      <c r="C13" s="19" t="s">
        <v>65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memahami konsep manusia dalam perubahan dan keberlanjutan dan pemahaman ilmu sejarah perlu ditingkatkan.</v>
      </c>
      <c r="K13" s="19">
        <f t="shared" si="4"/>
        <v>81.8</v>
      </c>
      <c r="L13" s="19" t="str">
        <f t="shared" si="5"/>
        <v>B</v>
      </c>
      <c r="M13" s="19">
        <f t="shared" si="6"/>
        <v>81.8</v>
      </c>
      <c r="N13" s="19" t="str">
        <f t="shared" si="7"/>
        <v>B</v>
      </c>
      <c r="O13" s="35">
        <v>1</v>
      </c>
      <c r="P13" s="19" t="str">
        <f t="shared" si="8"/>
        <v>Memiliki  ketrampilan dalam presentasi dengan hasil diskusi</v>
      </c>
      <c r="Q13" s="19" t="str">
        <f t="shared" si="9"/>
        <v>B</v>
      </c>
      <c r="R13" s="19" t="str">
        <f t="shared" si="10"/>
        <v/>
      </c>
      <c r="S13" s="18"/>
      <c r="T13" s="1">
        <v>80</v>
      </c>
      <c r="U13" s="1">
        <v>74</v>
      </c>
      <c r="V13" s="1">
        <v>75</v>
      </c>
      <c r="W13" s="1">
        <v>85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84</v>
      </c>
      <c r="AH13" s="1">
        <v>80</v>
      </c>
      <c r="AI13" s="1">
        <v>80</v>
      </c>
      <c r="AJ13" s="1">
        <v>80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190</v>
      </c>
      <c r="FI13" s="41" t="s">
        <v>188</v>
      </c>
      <c r="FJ13" s="39">
        <v>501</v>
      </c>
      <c r="FK13" s="39">
        <v>511</v>
      </c>
    </row>
    <row r="14" spans="1:167" x14ac:dyDescent="0.25">
      <c r="A14" s="19">
        <v>4</v>
      </c>
      <c r="B14" s="19">
        <v>4170</v>
      </c>
      <c r="C14" s="19" t="s">
        <v>66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3</v>
      </c>
      <c r="J14" s="19" t="str">
        <f t="shared" si="3"/>
        <v>Memiliki kemampuan memahami cara berpikir sejarah , langkah dalam penelitian sejarah perlu ditingkatkan lagi.</v>
      </c>
      <c r="K14" s="19">
        <f t="shared" si="4"/>
        <v>80.400000000000006</v>
      </c>
      <c r="L14" s="19" t="str">
        <f t="shared" si="5"/>
        <v>B</v>
      </c>
      <c r="M14" s="19">
        <f t="shared" si="6"/>
        <v>80.400000000000006</v>
      </c>
      <c r="N14" s="19" t="str">
        <f t="shared" si="7"/>
        <v>B</v>
      </c>
      <c r="O14" s="35">
        <v>1</v>
      </c>
      <c r="P14" s="19" t="str">
        <f t="shared" si="8"/>
        <v>Memiliki  ketrampilan dalam presentasi dengan hasil diskusi</v>
      </c>
      <c r="Q14" s="19" t="str">
        <f t="shared" si="9"/>
        <v>B</v>
      </c>
      <c r="R14" s="19" t="str">
        <f t="shared" si="10"/>
        <v/>
      </c>
      <c r="S14" s="18"/>
      <c r="T14" s="1">
        <v>85</v>
      </c>
      <c r="U14" s="1">
        <v>70</v>
      </c>
      <c r="V14" s="1">
        <v>76</v>
      </c>
      <c r="W14" s="1">
        <v>80</v>
      </c>
      <c r="X14" s="1">
        <v>83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>
        <v>80</v>
      </c>
      <c r="AI14" s="1">
        <v>80</v>
      </c>
      <c r="AJ14" s="1">
        <v>80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4186</v>
      </c>
      <c r="C15" s="19" t="s">
        <v>67</v>
      </c>
      <c r="D15" s="18"/>
      <c r="E15" s="19">
        <f t="shared" si="0"/>
        <v>77</v>
      </c>
      <c r="F15" s="19" t="str">
        <f t="shared" si="1"/>
        <v>B</v>
      </c>
      <c r="G15" s="19">
        <f>IF((COUNTA(T12:AC12)&gt;0),(ROUND((AVERAGE(T15:AD15)),0)),"")</f>
        <v>77</v>
      </c>
      <c r="H15" s="19" t="str">
        <f t="shared" si="2"/>
        <v>B</v>
      </c>
      <c r="I15" s="35">
        <v>3</v>
      </c>
      <c r="J15" s="19" t="str">
        <f t="shared" si="3"/>
        <v>Memiliki kemampuan memahami cara berpikir sejarah , langkah dalam penelitian sejarah perlu ditingkatkan lagi.</v>
      </c>
      <c r="K15" s="19">
        <f t="shared" si="4"/>
        <v>81.2</v>
      </c>
      <c r="L15" s="19" t="str">
        <f t="shared" si="5"/>
        <v>B</v>
      </c>
      <c r="M15" s="19">
        <f t="shared" si="6"/>
        <v>81.2</v>
      </c>
      <c r="N15" s="19" t="str">
        <f t="shared" si="7"/>
        <v>B</v>
      </c>
      <c r="O15" s="35">
        <v>1</v>
      </c>
      <c r="P15" s="19" t="str">
        <f t="shared" si="8"/>
        <v>Memiliki  ketrampilan dalam presentasi dengan hasil diskusi</v>
      </c>
      <c r="Q15" s="19" t="str">
        <f t="shared" si="9"/>
        <v>B</v>
      </c>
      <c r="R15" s="19" t="str">
        <f t="shared" si="10"/>
        <v/>
      </c>
      <c r="S15" s="18"/>
      <c r="T15" s="1">
        <v>82</v>
      </c>
      <c r="U15" s="1">
        <v>63</v>
      </c>
      <c r="V15" s="1">
        <v>76</v>
      </c>
      <c r="W15" s="1">
        <v>82</v>
      </c>
      <c r="X15" s="1">
        <v>83</v>
      </c>
      <c r="Y15" s="1"/>
      <c r="Z15" s="1"/>
      <c r="AA15" s="1"/>
      <c r="AB15" s="1"/>
      <c r="AC15" s="1"/>
      <c r="AD15" s="1"/>
      <c r="AE15" s="18"/>
      <c r="AF15" s="1">
        <v>82</v>
      </c>
      <c r="AG15" s="1">
        <v>84</v>
      </c>
      <c r="AH15" s="1">
        <v>80</v>
      </c>
      <c r="AI15" s="1">
        <v>80</v>
      </c>
      <c r="AJ15" s="1">
        <v>80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191</v>
      </c>
      <c r="FI15" s="41" t="s">
        <v>189</v>
      </c>
      <c r="FJ15" s="39">
        <v>502</v>
      </c>
      <c r="FK15" s="39">
        <v>512</v>
      </c>
    </row>
    <row r="16" spans="1:167" x14ac:dyDescent="0.25">
      <c r="A16" s="19">
        <v>6</v>
      </c>
      <c r="B16" s="19">
        <v>4202</v>
      </c>
      <c r="C16" s="19" t="s">
        <v>68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2</v>
      </c>
      <c r="J16" s="19" t="str">
        <f t="shared" si="3"/>
        <v>Memiliki kemampuan memahami konsep manusia dalam perubahan dan keberlanjutan dan pemahaman ilmu sejarah perlu ditingkatkan.</v>
      </c>
      <c r="K16" s="19">
        <f t="shared" si="4"/>
        <v>80.599999999999994</v>
      </c>
      <c r="L16" s="19" t="str">
        <f t="shared" si="5"/>
        <v>B</v>
      </c>
      <c r="M16" s="19">
        <f t="shared" si="6"/>
        <v>80.599999999999994</v>
      </c>
      <c r="N16" s="19" t="str">
        <f t="shared" si="7"/>
        <v>B</v>
      </c>
      <c r="O16" s="35">
        <v>1</v>
      </c>
      <c r="P16" s="19" t="str">
        <f t="shared" si="8"/>
        <v>Memiliki  ketrampilan dalam presentasi dengan hasil diskusi</v>
      </c>
      <c r="Q16" s="19" t="str">
        <f t="shared" si="9"/>
        <v>B</v>
      </c>
      <c r="R16" s="19" t="str">
        <f t="shared" si="10"/>
        <v/>
      </c>
      <c r="S16" s="18"/>
      <c r="T16" s="1">
        <v>79</v>
      </c>
      <c r="U16" s="1">
        <v>70</v>
      </c>
      <c r="V16" s="1">
        <v>75</v>
      </c>
      <c r="W16" s="1">
        <v>80</v>
      </c>
      <c r="X16" s="1">
        <v>81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83</v>
      </c>
      <c r="AH16" s="1">
        <v>80</v>
      </c>
      <c r="AI16" s="1">
        <v>80</v>
      </c>
      <c r="AJ16" s="1">
        <v>80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4218</v>
      </c>
      <c r="C17" s="19" t="s">
        <v>69</v>
      </c>
      <c r="D17" s="18"/>
      <c r="E17" s="19">
        <f t="shared" si="0"/>
        <v>79</v>
      </c>
      <c r="F17" s="19" t="str">
        <f t="shared" si="1"/>
        <v>B</v>
      </c>
      <c r="G17" s="19">
        <f>IF((COUNTA(T12:AC12)&gt;0),(ROUND((AVERAGE(T17:AD17)),0)),"")</f>
        <v>79</v>
      </c>
      <c r="H17" s="19" t="str">
        <f t="shared" si="2"/>
        <v>B</v>
      </c>
      <c r="I17" s="35">
        <v>2</v>
      </c>
      <c r="J17" s="19" t="str">
        <f t="shared" si="3"/>
        <v>Memiliki kemampuan memahami konsep manusia dalam perubahan dan keberlanjutan dan pemahaman ilmu sejarah perlu ditingkatkan.</v>
      </c>
      <c r="K17" s="19">
        <f t="shared" si="4"/>
        <v>81.2</v>
      </c>
      <c r="L17" s="19" t="str">
        <f t="shared" si="5"/>
        <v>B</v>
      </c>
      <c r="M17" s="19">
        <f t="shared" si="6"/>
        <v>81.2</v>
      </c>
      <c r="N17" s="19" t="str">
        <f t="shared" si="7"/>
        <v>B</v>
      </c>
      <c r="O17" s="35">
        <v>1</v>
      </c>
      <c r="P17" s="19" t="str">
        <f t="shared" si="8"/>
        <v>Memiliki  ketrampilan dalam presentasi dengan hasil diskusi</v>
      </c>
      <c r="Q17" s="19" t="str">
        <f t="shared" si="9"/>
        <v>B</v>
      </c>
      <c r="R17" s="19" t="str">
        <f t="shared" si="10"/>
        <v/>
      </c>
      <c r="S17" s="18"/>
      <c r="T17" s="1">
        <v>82</v>
      </c>
      <c r="U17" s="1">
        <v>69</v>
      </c>
      <c r="V17" s="1">
        <v>81</v>
      </c>
      <c r="W17" s="1">
        <v>82</v>
      </c>
      <c r="X17" s="1">
        <v>81</v>
      </c>
      <c r="Y17" s="1"/>
      <c r="Z17" s="1"/>
      <c r="AA17" s="1"/>
      <c r="AB17" s="1"/>
      <c r="AC17" s="1"/>
      <c r="AD17" s="1"/>
      <c r="AE17" s="18"/>
      <c r="AF17" s="1">
        <v>82</v>
      </c>
      <c r="AG17" s="1">
        <v>84</v>
      </c>
      <c r="AH17" s="1">
        <v>80</v>
      </c>
      <c r="AI17" s="1">
        <v>80</v>
      </c>
      <c r="AJ17" s="1">
        <v>80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192</v>
      </c>
      <c r="FI17" s="41"/>
      <c r="FJ17" s="39">
        <v>503</v>
      </c>
      <c r="FK17" s="39">
        <v>513</v>
      </c>
    </row>
    <row r="18" spans="1:167" x14ac:dyDescent="0.25">
      <c r="A18" s="19">
        <v>8</v>
      </c>
      <c r="B18" s="19">
        <v>4233</v>
      </c>
      <c r="C18" s="19" t="s">
        <v>70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3</v>
      </c>
      <c r="J18" s="19" t="str">
        <f t="shared" si="3"/>
        <v>Memiliki kemampuan memahami cara berpikir sejarah , langkah dalam penelitian sejarah perlu ditingkatkan lagi.</v>
      </c>
      <c r="K18" s="19">
        <f t="shared" si="4"/>
        <v>81</v>
      </c>
      <c r="L18" s="19" t="str">
        <f t="shared" si="5"/>
        <v>B</v>
      </c>
      <c r="M18" s="19">
        <f t="shared" si="6"/>
        <v>81</v>
      </c>
      <c r="N18" s="19" t="str">
        <f t="shared" si="7"/>
        <v>B</v>
      </c>
      <c r="O18" s="35">
        <v>1</v>
      </c>
      <c r="P18" s="19" t="str">
        <f t="shared" si="8"/>
        <v>Memiliki  ketrampilan dalam presentasi dengan hasil diskusi</v>
      </c>
      <c r="Q18" s="19" t="str">
        <f t="shared" si="9"/>
        <v>B</v>
      </c>
      <c r="R18" s="19" t="str">
        <f t="shared" si="10"/>
        <v/>
      </c>
      <c r="S18" s="18"/>
      <c r="T18" s="1">
        <v>87</v>
      </c>
      <c r="U18" s="1">
        <v>100</v>
      </c>
      <c r="V18" s="1">
        <v>81</v>
      </c>
      <c r="W18" s="1">
        <v>83</v>
      </c>
      <c r="X18" s="1">
        <v>82</v>
      </c>
      <c r="Y18" s="1"/>
      <c r="Z18" s="1"/>
      <c r="AA18" s="1"/>
      <c r="AB18" s="1"/>
      <c r="AC18" s="1"/>
      <c r="AD18" s="1"/>
      <c r="AE18" s="18"/>
      <c r="AF18" s="1">
        <v>83</v>
      </c>
      <c r="AG18" s="1">
        <v>82</v>
      </c>
      <c r="AH18" s="1">
        <v>80</v>
      </c>
      <c r="AI18" s="1">
        <v>80</v>
      </c>
      <c r="AJ18" s="1">
        <v>80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4249</v>
      </c>
      <c r="C19" s="19" t="s">
        <v>71</v>
      </c>
      <c r="D19" s="18"/>
      <c r="E19" s="19">
        <f t="shared" si="0"/>
        <v>80</v>
      </c>
      <c r="F19" s="19" t="str">
        <f t="shared" si="1"/>
        <v>B</v>
      </c>
      <c r="G19" s="19">
        <f>IF((COUNTA(T12:AC12)&gt;0),(ROUND((AVERAGE(T19:AD19)),0)),"")</f>
        <v>80</v>
      </c>
      <c r="H19" s="19" t="str">
        <f t="shared" si="2"/>
        <v>B</v>
      </c>
      <c r="I19" s="35">
        <v>1</v>
      </c>
      <c r="J19" s="19" t="str">
        <f t="shared" si="3"/>
        <v>Memiliki kemampuan memahami konsep manusia hidup dalam ruang dan waktu.</v>
      </c>
      <c r="K19" s="19">
        <f t="shared" si="4"/>
        <v>80.400000000000006</v>
      </c>
      <c r="L19" s="19" t="str">
        <f t="shared" si="5"/>
        <v>B</v>
      </c>
      <c r="M19" s="19">
        <f t="shared" si="6"/>
        <v>80.400000000000006</v>
      </c>
      <c r="N19" s="19" t="str">
        <f t="shared" si="7"/>
        <v>B</v>
      </c>
      <c r="O19" s="35">
        <v>1</v>
      </c>
      <c r="P19" s="19" t="str">
        <f t="shared" si="8"/>
        <v>Memiliki  ketrampilan dalam presentasi dengan hasil diskusi</v>
      </c>
      <c r="Q19" s="19" t="str">
        <f t="shared" si="9"/>
        <v>B</v>
      </c>
      <c r="R19" s="19" t="str">
        <f t="shared" si="10"/>
        <v/>
      </c>
      <c r="S19" s="18"/>
      <c r="T19" s="1">
        <v>84</v>
      </c>
      <c r="U19" s="1">
        <v>72</v>
      </c>
      <c r="V19" s="1">
        <v>82</v>
      </c>
      <c r="W19" s="1">
        <v>80</v>
      </c>
      <c r="X19" s="1">
        <v>81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82</v>
      </c>
      <c r="AH19" s="1">
        <v>80</v>
      </c>
      <c r="AI19" s="1">
        <v>80</v>
      </c>
      <c r="AJ19" s="1">
        <v>80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504</v>
      </c>
      <c r="FK19" s="39">
        <v>514</v>
      </c>
    </row>
    <row r="20" spans="1:167" x14ac:dyDescent="0.25">
      <c r="A20" s="19">
        <v>10</v>
      </c>
      <c r="B20" s="19">
        <v>4265</v>
      </c>
      <c r="C20" s="19" t="s">
        <v>72</v>
      </c>
      <c r="D20" s="18"/>
      <c r="E20" s="19">
        <f t="shared" si="0"/>
        <v>86</v>
      </c>
      <c r="F20" s="19" t="str">
        <f t="shared" si="1"/>
        <v>A</v>
      </c>
      <c r="G20" s="19">
        <f>IF((COUNTA(T12:AC12)&gt;0),(ROUND((AVERAGE(T20:AD20)),0)),"")</f>
        <v>86</v>
      </c>
      <c r="H20" s="19" t="str">
        <f t="shared" si="2"/>
        <v>A</v>
      </c>
      <c r="I20" s="35">
        <v>1</v>
      </c>
      <c r="J20" s="19" t="str">
        <f t="shared" si="3"/>
        <v>Memiliki kemampuan memahami konsep manusia hidup dalam ruang dan waktu.</v>
      </c>
      <c r="K20" s="19">
        <f t="shared" si="4"/>
        <v>82.2</v>
      </c>
      <c r="L20" s="19" t="str">
        <f t="shared" si="5"/>
        <v>B</v>
      </c>
      <c r="M20" s="19">
        <f t="shared" si="6"/>
        <v>82.2</v>
      </c>
      <c r="N20" s="19" t="str">
        <f t="shared" si="7"/>
        <v>B</v>
      </c>
      <c r="O20" s="35">
        <v>1</v>
      </c>
      <c r="P20" s="19" t="str">
        <f t="shared" si="8"/>
        <v>Memiliki  ketrampilan dalam presentasi dengan hasil diskusi</v>
      </c>
      <c r="Q20" s="19" t="str">
        <f t="shared" si="9"/>
        <v>B</v>
      </c>
      <c r="R20" s="19" t="str">
        <f t="shared" si="10"/>
        <v/>
      </c>
      <c r="S20" s="18"/>
      <c r="T20" s="1">
        <v>85</v>
      </c>
      <c r="U20" s="1">
        <v>87</v>
      </c>
      <c r="V20" s="1">
        <v>93</v>
      </c>
      <c r="W20" s="1">
        <v>85</v>
      </c>
      <c r="X20" s="1">
        <v>82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86</v>
      </c>
      <c r="AH20" s="1">
        <v>80</v>
      </c>
      <c r="AI20" s="1">
        <v>80</v>
      </c>
      <c r="AJ20" s="1">
        <v>80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4280</v>
      </c>
      <c r="C21" s="19" t="s">
        <v>73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3</v>
      </c>
      <c r="J21" s="19" t="str">
        <f t="shared" si="3"/>
        <v>Memiliki kemampuan memahami cara berpikir sejarah , langkah dalam penelitian sejarah perlu ditingkatkan lagi.</v>
      </c>
      <c r="K21" s="19">
        <f t="shared" si="4"/>
        <v>81.8</v>
      </c>
      <c r="L21" s="19" t="str">
        <f t="shared" si="5"/>
        <v>B</v>
      </c>
      <c r="M21" s="19">
        <f t="shared" si="6"/>
        <v>81.8</v>
      </c>
      <c r="N21" s="19" t="str">
        <f t="shared" si="7"/>
        <v>B</v>
      </c>
      <c r="O21" s="35">
        <v>1</v>
      </c>
      <c r="P21" s="19" t="str">
        <f t="shared" si="8"/>
        <v>Memiliki  ketrampilan dalam presentasi dengan hasil diskusi</v>
      </c>
      <c r="Q21" s="19" t="str">
        <f t="shared" si="9"/>
        <v>B</v>
      </c>
      <c r="R21" s="19" t="str">
        <f t="shared" si="10"/>
        <v/>
      </c>
      <c r="S21" s="18"/>
      <c r="T21" s="1">
        <v>81</v>
      </c>
      <c r="U21" s="1">
        <v>71</v>
      </c>
      <c r="V21" s="1">
        <v>87</v>
      </c>
      <c r="W21" s="1">
        <v>85</v>
      </c>
      <c r="X21" s="1">
        <v>83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84</v>
      </c>
      <c r="AH21" s="1">
        <v>80</v>
      </c>
      <c r="AI21" s="1">
        <v>80</v>
      </c>
      <c r="AJ21" s="1">
        <v>80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505</v>
      </c>
      <c r="FK21" s="39">
        <v>515</v>
      </c>
    </row>
    <row r="22" spans="1:167" x14ac:dyDescent="0.25">
      <c r="A22" s="19">
        <v>12</v>
      </c>
      <c r="B22" s="19">
        <v>4296</v>
      </c>
      <c r="C22" s="19" t="s">
        <v>74</v>
      </c>
      <c r="D22" s="18"/>
      <c r="E22" s="19">
        <f t="shared" si="0"/>
        <v>75</v>
      </c>
      <c r="F22" s="19" t="str">
        <f t="shared" si="1"/>
        <v>C</v>
      </c>
      <c r="G22" s="19">
        <f>IF((COUNTA(T12:AC12)&gt;0),(ROUND((AVERAGE(T22:AD22)),0)),"")</f>
        <v>75</v>
      </c>
      <c r="H22" s="19" t="str">
        <f t="shared" si="2"/>
        <v>C</v>
      </c>
      <c r="I22" s="35">
        <v>2</v>
      </c>
      <c r="J22" s="19" t="str">
        <f t="shared" si="3"/>
        <v>Memiliki kemampuan memahami konsep manusia dalam perubahan dan keberlanjutan dan pemahaman ilmu sejarah perlu ditingkatkan.</v>
      </c>
      <c r="K22" s="19">
        <f t="shared" si="4"/>
        <v>80.599999999999994</v>
      </c>
      <c r="L22" s="19" t="str">
        <f t="shared" si="5"/>
        <v>B</v>
      </c>
      <c r="M22" s="19">
        <f t="shared" si="6"/>
        <v>80.599999999999994</v>
      </c>
      <c r="N22" s="19" t="str">
        <f t="shared" si="7"/>
        <v>B</v>
      </c>
      <c r="O22" s="35">
        <v>1</v>
      </c>
      <c r="P22" s="19" t="str">
        <f t="shared" si="8"/>
        <v>Memiliki  ketrampilan dalam presentasi dengan hasil diskusi</v>
      </c>
      <c r="Q22" s="19" t="str">
        <f t="shared" si="9"/>
        <v>B</v>
      </c>
      <c r="R22" s="19" t="str">
        <f t="shared" si="10"/>
        <v/>
      </c>
      <c r="S22" s="18"/>
      <c r="T22" s="1">
        <v>76</v>
      </c>
      <c r="U22" s="1">
        <v>74</v>
      </c>
      <c r="V22" s="1">
        <v>68</v>
      </c>
      <c r="W22" s="1">
        <v>75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80</v>
      </c>
      <c r="AH22" s="1">
        <v>80</v>
      </c>
      <c r="AI22" s="1">
        <v>80</v>
      </c>
      <c r="AJ22" s="1">
        <v>80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4311</v>
      </c>
      <c r="C23" s="19" t="s">
        <v>75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2</v>
      </c>
      <c r="J23" s="19" t="str">
        <f t="shared" si="3"/>
        <v>Memiliki kemampuan memahami konsep manusia dalam perubahan dan keberlanjutan dan pemahaman ilmu sejarah perlu ditingkatkan.</v>
      </c>
      <c r="K23" s="19">
        <f t="shared" si="4"/>
        <v>80.8</v>
      </c>
      <c r="L23" s="19" t="str">
        <f t="shared" si="5"/>
        <v>B</v>
      </c>
      <c r="M23" s="19">
        <f t="shared" si="6"/>
        <v>80.8</v>
      </c>
      <c r="N23" s="19" t="str">
        <f t="shared" si="7"/>
        <v>B</v>
      </c>
      <c r="O23" s="35">
        <v>1</v>
      </c>
      <c r="P23" s="19" t="str">
        <f t="shared" si="8"/>
        <v>Memiliki  ketrampilan dalam presentasi dengan hasil diskusi</v>
      </c>
      <c r="Q23" s="19" t="str">
        <f t="shared" si="9"/>
        <v>B</v>
      </c>
      <c r="R23" s="19" t="str">
        <f t="shared" si="10"/>
        <v/>
      </c>
      <c r="S23" s="18"/>
      <c r="T23" s="1">
        <v>79</v>
      </c>
      <c r="U23" s="1">
        <v>81</v>
      </c>
      <c r="V23" s="1">
        <v>81</v>
      </c>
      <c r="W23" s="1">
        <v>81</v>
      </c>
      <c r="X23" s="1">
        <v>83</v>
      </c>
      <c r="Y23" s="1"/>
      <c r="Z23" s="1"/>
      <c r="AA23" s="1"/>
      <c r="AB23" s="1"/>
      <c r="AC23" s="1"/>
      <c r="AD23" s="1"/>
      <c r="AE23" s="18"/>
      <c r="AF23" s="1">
        <v>81</v>
      </c>
      <c r="AG23" s="1">
        <v>83</v>
      </c>
      <c r="AH23" s="1">
        <v>80</v>
      </c>
      <c r="AI23" s="1">
        <v>80</v>
      </c>
      <c r="AJ23" s="1">
        <v>80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506</v>
      </c>
      <c r="FK23" s="39">
        <v>516</v>
      </c>
    </row>
    <row r="24" spans="1:167" x14ac:dyDescent="0.25">
      <c r="A24" s="19">
        <v>14</v>
      </c>
      <c r="B24" s="19">
        <v>4327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memahami konsep manusia dalam perubahan dan keberlanjutan dan pemahaman ilmu sejarah perlu ditingkatkan.</v>
      </c>
      <c r="K24" s="19">
        <f t="shared" si="4"/>
        <v>80.8</v>
      </c>
      <c r="L24" s="19" t="str">
        <f t="shared" si="5"/>
        <v>B</v>
      </c>
      <c r="M24" s="19">
        <f t="shared" si="6"/>
        <v>80.8</v>
      </c>
      <c r="N24" s="19" t="str">
        <f t="shared" si="7"/>
        <v>B</v>
      </c>
      <c r="O24" s="35">
        <v>1</v>
      </c>
      <c r="P24" s="19" t="str">
        <f t="shared" si="8"/>
        <v>Memiliki  ketrampilan dalam presentasi dengan hasil diskusi</v>
      </c>
      <c r="Q24" s="19" t="str">
        <f t="shared" si="9"/>
        <v>B</v>
      </c>
      <c r="R24" s="19" t="str">
        <f t="shared" si="10"/>
        <v/>
      </c>
      <c r="S24" s="18"/>
      <c r="T24" s="1">
        <v>78</v>
      </c>
      <c r="U24" s="1">
        <v>70</v>
      </c>
      <c r="V24" s="1">
        <v>84</v>
      </c>
      <c r="W24" s="1">
        <v>82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82</v>
      </c>
      <c r="AG24" s="1">
        <v>82</v>
      </c>
      <c r="AH24" s="1">
        <v>80</v>
      </c>
      <c r="AI24" s="1">
        <v>80</v>
      </c>
      <c r="AJ24" s="1">
        <v>80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4343</v>
      </c>
      <c r="C25" s="19" t="s">
        <v>77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memahami konsep manusia dalam perubahan dan keberlanjutan dan pemahaman ilmu sejarah perlu ditingkatkan.</v>
      </c>
      <c r="K25" s="19">
        <f t="shared" si="4"/>
        <v>80.599999999999994</v>
      </c>
      <c r="L25" s="19" t="str">
        <f t="shared" si="5"/>
        <v>B</v>
      </c>
      <c r="M25" s="19">
        <f t="shared" si="6"/>
        <v>80.599999999999994</v>
      </c>
      <c r="N25" s="19" t="str">
        <f t="shared" si="7"/>
        <v>B</v>
      </c>
      <c r="O25" s="35">
        <v>1</v>
      </c>
      <c r="P25" s="19" t="str">
        <f t="shared" si="8"/>
        <v>Memiliki  ketrampilan dalam presentasi dengan hasil diskusi</v>
      </c>
      <c r="Q25" s="19" t="str">
        <f t="shared" si="9"/>
        <v>B</v>
      </c>
      <c r="R25" s="19" t="str">
        <f t="shared" si="10"/>
        <v/>
      </c>
      <c r="S25" s="18"/>
      <c r="T25" s="1">
        <v>79</v>
      </c>
      <c r="U25" s="1">
        <v>77</v>
      </c>
      <c r="V25" s="1">
        <v>91</v>
      </c>
      <c r="W25" s="1">
        <v>80</v>
      </c>
      <c r="X25" s="1">
        <v>81</v>
      </c>
      <c r="Y25" s="1"/>
      <c r="Z25" s="1"/>
      <c r="AA25" s="1"/>
      <c r="AB25" s="1"/>
      <c r="AC25" s="1"/>
      <c r="AD25" s="1"/>
      <c r="AE25" s="18"/>
      <c r="AF25" s="1">
        <v>81</v>
      </c>
      <c r="AG25" s="1">
        <v>82</v>
      </c>
      <c r="AH25" s="1">
        <v>80</v>
      </c>
      <c r="AI25" s="1">
        <v>80</v>
      </c>
      <c r="AJ25" s="1">
        <v>80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507</v>
      </c>
      <c r="FK25" s="39">
        <v>517</v>
      </c>
    </row>
    <row r="26" spans="1:167" x14ac:dyDescent="0.25">
      <c r="A26" s="19">
        <v>16</v>
      </c>
      <c r="B26" s="19">
        <v>4358</v>
      </c>
      <c r="C26" s="19" t="s">
        <v>79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1</v>
      </c>
      <c r="J26" s="19" t="str">
        <f t="shared" si="3"/>
        <v>Memiliki kemampuan memahami konsep manusia hidup dalam ruang dan waktu.</v>
      </c>
      <c r="K26" s="19">
        <f t="shared" si="4"/>
        <v>80.8</v>
      </c>
      <c r="L26" s="19" t="str">
        <f t="shared" si="5"/>
        <v>B</v>
      </c>
      <c r="M26" s="19">
        <f t="shared" si="6"/>
        <v>80.8</v>
      </c>
      <c r="N26" s="19" t="str">
        <f t="shared" si="7"/>
        <v>B</v>
      </c>
      <c r="O26" s="35">
        <v>1</v>
      </c>
      <c r="P26" s="19" t="str">
        <f t="shared" si="8"/>
        <v>Memiliki  ketrampilan dalam presentasi dengan hasil diskusi</v>
      </c>
      <c r="Q26" s="19" t="str">
        <f t="shared" si="9"/>
        <v>B</v>
      </c>
      <c r="R26" s="19" t="str">
        <f t="shared" si="10"/>
        <v/>
      </c>
      <c r="S26" s="18"/>
      <c r="T26" s="1">
        <v>84</v>
      </c>
      <c r="U26" s="1">
        <v>82</v>
      </c>
      <c r="V26" s="1">
        <v>84</v>
      </c>
      <c r="W26" s="1">
        <v>80</v>
      </c>
      <c r="X26" s="1">
        <v>81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82</v>
      </c>
      <c r="AH26" s="1">
        <v>80</v>
      </c>
      <c r="AI26" s="1">
        <v>80</v>
      </c>
      <c r="AJ26" s="1">
        <v>80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4373</v>
      </c>
      <c r="C27" s="19" t="s">
        <v>80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3</v>
      </c>
      <c r="J27" s="19" t="str">
        <f t="shared" si="3"/>
        <v>Memiliki kemampuan memahami cara berpikir sejarah , langkah dalam penelitian sejarah perlu ditingkatkan lagi.</v>
      </c>
      <c r="K27" s="19">
        <f t="shared" si="4"/>
        <v>81.2</v>
      </c>
      <c r="L27" s="19" t="str">
        <f t="shared" si="5"/>
        <v>B</v>
      </c>
      <c r="M27" s="19">
        <f t="shared" si="6"/>
        <v>81.2</v>
      </c>
      <c r="N27" s="19" t="str">
        <f t="shared" si="7"/>
        <v>B</v>
      </c>
      <c r="O27" s="35">
        <v>1</v>
      </c>
      <c r="P27" s="19" t="str">
        <f t="shared" si="8"/>
        <v>Memiliki  ketrampilan dalam presentasi dengan hasil diskusi</v>
      </c>
      <c r="Q27" s="19" t="str">
        <f t="shared" si="9"/>
        <v/>
      </c>
      <c r="R27" s="19" t="str">
        <f t="shared" si="10"/>
        <v/>
      </c>
      <c r="S27" s="18"/>
      <c r="T27" s="1">
        <v>81</v>
      </c>
      <c r="U27" s="1">
        <v>65</v>
      </c>
      <c r="V27" s="1">
        <v>83</v>
      </c>
      <c r="W27" s="1">
        <v>82</v>
      </c>
      <c r="X27" s="1">
        <v>81</v>
      </c>
      <c r="Y27" s="1"/>
      <c r="Z27" s="1"/>
      <c r="AA27" s="1"/>
      <c r="AB27" s="1"/>
      <c r="AC27" s="1"/>
      <c r="AD27" s="1"/>
      <c r="AE27" s="18"/>
      <c r="AF27" s="1">
        <v>82</v>
      </c>
      <c r="AG27" s="1">
        <v>84</v>
      </c>
      <c r="AH27" s="1">
        <v>80</v>
      </c>
      <c r="AI27" s="1">
        <v>80</v>
      </c>
      <c r="AJ27" s="1">
        <v>80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508</v>
      </c>
      <c r="FK27" s="39">
        <v>518</v>
      </c>
    </row>
    <row r="28" spans="1:167" x14ac:dyDescent="0.25">
      <c r="A28" s="19">
        <v>18</v>
      </c>
      <c r="B28" s="19">
        <v>4389</v>
      </c>
      <c r="C28" s="19" t="s">
        <v>81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2</v>
      </c>
      <c r="J28" s="19" t="str">
        <f t="shared" si="3"/>
        <v>Memiliki kemampuan memahami konsep manusia dalam perubahan dan keberlanjutan dan pemahaman ilmu sejarah perlu ditingkatkan.</v>
      </c>
      <c r="K28" s="19">
        <f t="shared" si="4"/>
        <v>81.2</v>
      </c>
      <c r="L28" s="19" t="str">
        <f t="shared" si="5"/>
        <v>B</v>
      </c>
      <c r="M28" s="19">
        <f t="shared" si="6"/>
        <v>81.2</v>
      </c>
      <c r="N28" s="19" t="str">
        <f t="shared" si="7"/>
        <v>B</v>
      </c>
      <c r="O28" s="35">
        <v>1</v>
      </c>
      <c r="P28" s="19" t="str">
        <f t="shared" si="8"/>
        <v>Memiliki  ketrampilan dalam presentasi dengan hasil diskusi</v>
      </c>
      <c r="Q28" s="19" t="str">
        <f t="shared" si="9"/>
        <v>B</v>
      </c>
      <c r="R28" s="19" t="str">
        <f t="shared" si="10"/>
        <v/>
      </c>
      <c r="S28" s="18"/>
      <c r="T28" s="1">
        <v>82</v>
      </c>
      <c r="U28" s="1">
        <v>75</v>
      </c>
      <c r="V28" s="1">
        <v>84</v>
      </c>
      <c r="W28" s="1">
        <v>82</v>
      </c>
      <c r="X28" s="1">
        <v>82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84</v>
      </c>
      <c r="AH28" s="1">
        <v>80</v>
      </c>
      <c r="AI28" s="1">
        <v>80</v>
      </c>
      <c r="AJ28" s="1">
        <v>80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4405</v>
      </c>
      <c r="C29" s="19" t="s">
        <v>82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>Memiliki kemampuan memahami konsep manusia dalam perubahan dan keberlanjutan dan pemahaman ilmu sejarah perlu ditingkatkan.</v>
      </c>
      <c r="K29" s="19">
        <f t="shared" si="4"/>
        <v>80.8</v>
      </c>
      <c r="L29" s="19" t="str">
        <f t="shared" si="5"/>
        <v>B</v>
      </c>
      <c r="M29" s="19">
        <f t="shared" si="6"/>
        <v>80.8</v>
      </c>
      <c r="N29" s="19" t="str">
        <f t="shared" si="7"/>
        <v>B</v>
      </c>
      <c r="O29" s="35">
        <v>1</v>
      </c>
      <c r="P29" s="19" t="str">
        <f t="shared" si="8"/>
        <v>Memiliki  ketrampilan dalam presentasi dengan hasil diskusi</v>
      </c>
      <c r="Q29" s="19" t="str">
        <f t="shared" si="9"/>
        <v>B</v>
      </c>
      <c r="R29" s="19" t="str">
        <f t="shared" si="10"/>
        <v/>
      </c>
      <c r="S29" s="18"/>
      <c r="T29" s="1">
        <v>82</v>
      </c>
      <c r="U29" s="1">
        <v>83</v>
      </c>
      <c r="V29" s="1">
        <v>72</v>
      </c>
      <c r="W29" s="1">
        <v>81</v>
      </c>
      <c r="X29" s="1">
        <v>81</v>
      </c>
      <c r="Y29" s="1"/>
      <c r="Z29" s="1"/>
      <c r="AA29" s="1"/>
      <c r="AB29" s="1"/>
      <c r="AC29" s="1"/>
      <c r="AD29" s="1"/>
      <c r="AE29" s="18"/>
      <c r="AF29" s="1">
        <v>81</v>
      </c>
      <c r="AG29" s="1">
        <v>83</v>
      </c>
      <c r="AH29" s="1">
        <v>80</v>
      </c>
      <c r="AI29" s="1">
        <v>80</v>
      </c>
      <c r="AJ29" s="1">
        <v>80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509</v>
      </c>
      <c r="FK29" s="39">
        <v>519</v>
      </c>
    </row>
    <row r="30" spans="1:167" x14ac:dyDescent="0.25">
      <c r="A30" s="19">
        <v>20</v>
      </c>
      <c r="B30" s="19">
        <v>4421</v>
      </c>
      <c r="C30" s="19" t="s">
        <v>83</v>
      </c>
      <c r="D30" s="18"/>
      <c r="E30" s="19">
        <f t="shared" si="0"/>
        <v>75</v>
      </c>
      <c r="F30" s="19" t="str">
        <f t="shared" si="1"/>
        <v>C</v>
      </c>
      <c r="G30" s="19">
        <f>IF((COUNTA(T12:AC12)&gt;0),(ROUND((AVERAGE(T30:AD30)),0)),"")</f>
        <v>75</v>
      </c>
      <c r="H30" s="19" t="str">
        <f t="shared" si="2"/>
        <v>C</v>
      </c>
      <c r="I30" s="35">
        <v>1</v>
      </c>
      <c r="J30" s="19" t="str">
        <f t="shared" si="3"/>
        <v>Memiliki kemampuan memahami konsep manusia hidup dalam ruang dan waktu.</v>
      </c>
      <c r="K30" s="19">
        <f t="shared" si="4"/>
        <v>79.400000000000006</v>
      </c>
      <c r="L30" s="19" t="str">
        <f t="shared" si="5"/>
        <v>B</v>
      </c>
      <c r="M30" s="19">
        <f t="shared" si="6"/>
        <v>79.400000000000006</v>
      </c>
      <c r="N30" s="19" t="str">
        <f t="shared" si="7"/>
        <v>B</v>
      </c>
      <c r="O30" s="35">
        <v>1</v>
      </c>
      <c r="P30" s="19" t="str">
        <f t="shared" si="8"/>
        <v>Memiliki  ketrampilan dalam presentasi dengan hasil diskusi</v>
      </c>
      <c r="Q30" s="19" t="str">
        <f t="shared" si="9"/>
        <v>B</v>
      </c>
      <c r="R30" s="19" t="str">
        <f t="shared" si="10"/>
        <v/>
      </c>
      <c r="S30" s="18"/>
      <c r="T30" s="1">
        <v>74</v>
      </c>
      <c r="U30" s="1">
        <v>70</v>
      </c>
      <c r="V30" s="1">
        <v>74</v>
      </c>
      <c r="W30" s="1">
        <v>78</v>
      </c>
      <c r="X30" s="1">
        <v>81</v>
      </c>
      <c r="Y30" s="1"/>
      <c r="Z30" s="1"/>
      <c r="AA30" s="1"/>
      <c r="AB30" s="1"/>
      <c r="AC30" s="1"/>
      <c r="AD30" s="1"/>
      <c r="AE30" s="18"/>
      <c r="AF30" s="1">
        <v>78</v>
      </c>
      <c r="AG30" s="1">
        <v>79</v>
      </c>
      <c r="AH30" s="1">
        <v>80</v>
      </c>
      <c r="AI30" s="1">
        <v>80</v>
      </c>
      <c r="AJ30" s="1">
        <v>80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4437</v>
      </c>
      <c r="C31" s="19" t="s">
        <v>84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1</v>
      </c>
      <c r="J31" s="19" t="str">
        <f t="shared" si="3"/>
        <v>Memiliki kemampuan memahami konsep manusia hidup dalam ruang dan waktu.</v>
      </c>
      <c r="K31" s="19">
        <f t="shared" si="4"/>
        <v>81.2</v>
      </c>
      <c r="L31" s="19" t="str">
        <f t="shared" si="5"/>
        <v>B</v>
      </c>
      <c r="M31" s="19">
        <f t="shared" si="6"/>
        <v>81.2</v>
      </c>
      <c r="N31" s="19" t="str">
        <f t="shared" si="7"/>
        <v>B</v>
      </c>
      <c r="O31" s="35">
        <v>1</v>
      </c>
      <c r="P31" s="19" t="str">
        <f t="shared" si="8"/>
        <v>Memiliki  ketrampilan dalam presentasi dengan hasil diskusi</v>
      </c>
      <c r="Q31" s="19" t="str">
        <f t="shared" si="9"/>
        <v>B</v>
      </c>
      <c r="R31" s="19" t="str">
        <f t="shared" si="10"/>
        <v/>
      </c>
      <c r="S31" s="18"/>
      <c r="T31" s="1">
        <v>84</v>
      </c>
      <c r="U31" s="1">
        <v>70</v>
      </c>
      <c r="V31" s="1">
        <v>67</v>
      </c>
      <c r="W31" s="1">
        <v>84</v>
      </c>
      <c r="X31" s="1">
        <v>84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82</v>
      </c>
      <c r="AH31" s="1">
        <v>80</v>
      </c>
      <c r="AI31" s="1">
        <v>80</v>
      </c>
      <c r="AJ31" s="1">
        <v>80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510</v>
      </c>
      <c r="FK31" s="39">
        <v>520</v>
      </c>
    </row>
    <row r="32" spans="1:167" x14ac:dyDescent="0.25">
      <c r="A32" s="19">
        <v>22</v>
      </c>
      <c r="B32" s="19">
        <v>4453</v>
      </c>
      <c r="C32" s="19" t="s">
        <v>85</v>
      </c>
      <c r="D32" s="18"/>
      <c r="E32" s="19">
        <f t="shared" si="0"/>
        <v>75</v>
      </c>
      <c r="F32" s="19" t="str">
        <f t="shared" si="1"/>
        <v>C</v>
      </c>
      <c r="G32" s="19">
        <f>IF((COUNTA(T12:AC12)&gt;0),(ROUND((AVERAGE(T32:AD32)),0)),"")</f>
        <v>75</v>
      </c>
      <c r="H32" s="19" t="str">
        <f t="shared" si="2"/>
        <v>C</v>
      </c>
      <c r="I32" s="35">
        <v>3</v>
      </c>
      <c r="J32" s="19" t="str">
        <f t="shared" si="3"/>
        <v>Memiliki kemampuan memahami cara berpikir sejarah , langkah dalam penelitian sejarah perlu ditingkatkan lagi.</v>
      </c>
      <c r="K32" s="19">
        <f t="shared" si="4"/>
        <v>81.8</v>
      </c>
      <c r="L32" s="19" t="str">
        <f t="shared" si="5"/>
        <v>B</v>
      </c>
      <c r="M32" s="19">
        <f t="shared" si="6"/>
        <v>81.8</v>
      </c>
      <c r="N32" s="19" t="str">
        <f t="shared" si="7"/>
        <v>B</v>
      </c>
      <c r="O32" s="35">
        <v>1</v>
      </c>
      <c r="P32" s="19" t="str">
        <f t="shared" si="8"/>
        <v>Memiliki  ketrampilan dalam presentasi dengan hasil diskusi</v>
      </c>
      <c r="Q32" s="19" t="str">
        <f t="shared" si="9"/>
        <v>B</v>
      </c>
      <c r="R32" s="19" t="str">
        <f t="shared" si="10"/>
        <v/>
      </c>
      <c r="S32" s="18"/>
      <c r="T32" s="1">
        <v>82</v>
      </c>
      <c r="U32" s="1">
        <v>73</v>
      </c>
      <c r="V32" s="1">
        <v>50</v>
      </c>
      <c r="W32" s="1">
        <v>85</v>
      </c>
      <c r="X32" s="1">
        <v>84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84</v>
      </c>
      <c r="AH32" s="1">
        <v>80</v>
      </c>
      <c r="AI32" s="1">
        <v>80</v>
      </c>
      <c r="AJ32" s="1">
        <v>80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4468</v>
      </c>
      <c r="C33" s="19" t="s">
        <v>86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3</v>
      </c>
      <c r="J33" s="19" t="str">
        <f t="shared" si="3"/>
        <v>Memiliki kemampuan memahami cara berpikir sejarah , langkah dalam penelitian sejarah perlu ditingkatkan lagi.</v>
      </c>
      <c r="K33" s="19">
        <f t="shared" si="4"/>
        <v>81.2</v>
      </c>
      <c r="L33" s="19" t="str">
        <f t="shared" si="5"/>
        <v>B</v>
      </c>
      <c r="M33" s="19">
        <f t="shared" si="6"/>
        <v>81.2</v>
      </c>
      <c r="N33" s="19" t="str">
        <f t="shared" si="7"/>
        <v>B</v>
      </c>
      <c r="O33" s="35">
        <v>1</v>
      </c>
      <c r="P33" s="19" t="str">
        <f t="shared" si="8"/>
        <v>Memiliki  ketrampilan dalam presentasi dengan hasil diskusi</v>
      </c>
      <c r="Q33" s="19" t="str">
        <f t="shared" si="9"/>
        <v>B</v>
      </c>
      <c r="R33" s="19" t="str">
        <f t="shared" si="10"/>
        <v/>
      </c>
      <c r="S33" s="18"/>
      <c r="T33" s="1">
        <v>83</v>
      </c>
      <c r="U33" s="1">
        <v>75</v>
      </c>
      <c r="V33" s="1">
        <v>82</v>
      </c>
      <c r="W33" s="1">
        <v>82</v>
      </c>
      <c r="X33" s="1">
        <v>82</v>
      </c>
      <c r="Y33" s="1"/>
      <c r="Z33" s="1"/>
      <c r="AA33" s="1"/>
      <c r="AB33" s="1"/>
      <c r="AC33" s="1"/>
      <c r="AD33" s="1"/>
      <c r="AE33" s="18"/>
      <c r="AF33" s="1">
        <v>82</v>
      </c>
      <c r="AG33" s="1">
        <v>84</v>
      </c>
      <c r="AH33" s="1">
        <v>80</v>
      </c>
      <c r="AI33" s="1">
        <v>80</v>
      </c>
      <c r="AJ33" s="1">
        <v>80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4484</v>
      </c>
      <c r="C34" s="19" t="s">
        <v>87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1</v>
      </c>
      <c r="J34" s="19" t="str">
        <f t="shared" si="3"/>
        <v>Memiliki kemampuan memahami konsep manusia hidup dalam ruang dan waktu.</v>
      </c>
      <c r="K34" s="19">
        <f t="shared" si="4"/>
        <v>80.400000000000006</v>
      </c>
      <c r="L34" s="19" t="str">
        <f t="shared" si="5"/>
        <v>B</v>
      </c>
      <c r="M34" s="19">
        <f t="shared" si="6"/>
        <v>80.400000000000006</v>
      </c>
      <c r="N34" s="19" t="str">
        <f t="shared" si="7"/>
        <v>B</v>
      </c>
      <c r="O34" s="35">
        <v>1</v>
      </c>
      <c r="P34" s="19" t="str">
        <f t="shared" si="8"/>
        <v>Memiliki  ketrampilan dalam presentasi dengan hasil diskusi</v>
      </c>
      <c r="Q34" s="19" t="str">
        <f t="shared" si="9"/>
        <v>B</v>
      </c>
      <c r="R34" s="19" t="str">
        <f t="shared" si="10"/>
        <v/>
      </c>
      <c r="S34" s="18"/>
      <c r="T34" s="1">
        <v>79</v>
      </c>
      <c r="U34" s="1">
        <v>65</v>
      </c>
      <c r="V34" s="1">
        <v>79</v>
      </c>
      <c r="W34" s="1">
        <v>80</v>
      </c>
      <c r="X34" s="1">
        <v>83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82</v>
      </c>
      <c r="AH34" s="1">
        <v>80</v>
      </c>
      <c r="AI34" s="1">
        <v>80</v>
      </c>
      <c r="AJ34" s="1">
        <v>80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4500</v>
      </c>
      <c r="C35" s="19" t="s">
        <v>88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2</v>
      </c>
      <c r="J35" s="19" t="str">
        <f t="shared" si="3"/>
        <v>Memiliki kemampuan memahami konsep manusia dalam perubahan dan keberlanjutan dan pemahaman ilmu sejarah perlu ditingkatkan.</v>
      </c>
      <c r="K35" s="19">
        <f t="shared" si="4"/>
        <v>80.8</v>
      </c>
      <c r="L35" s="19" t="str">
        <f t="shared" si="5"/>
        <v>B</v>
      </c>
      <c r="M35" s="19">
        <f t="shared" si="6"/>
        <v>80.8</v>
      </c>
      <c r="N35" s="19" t="str">
        <f t="shared" si="7"/>
        <v>B</v>
      </c>
      <c r="O35" s="35">
        <v>1</v>
      </c>
      <c r="P35" s="19" t="str">
        <f t="shared" si="8"/>
        <v>Memiliki  ketrampilan dalam presentasi dengan hasil diskusi</v>
      </c>
      <c r="Q35" s="19" t="str">
        <f t="shared" si="9"/>
        <v>B</v>
      </c>
      <c r="R35" s="19" t="str">
        <f t="shared" si="10"/>
        <v/>
      </c>
      <c r="S35" s="18"/>
      <c r="T35" s="1">
        <v>83</v>
      </c>
      <c r="U35" s="1">
        <v>83</v>
      </c>
      <c r="V35" s="1">
        <v>84</v>
      </c>
      <c r="W35" s="1">
        <v>81</v>
      </c>
      <c r="X35" s="1">
        <v>81</v>
      </c>
      <c r="Y35" s="1"/>
      <c r="Z35" s="1"/>
      <c r="AA35" s="1"/>
      <c r="AB35" s="1"/>
      <c r="AC35" s="1"/>
      <c r="AD35" s="1"/>
      <c r="AE35" s="18"/>
      <c r="AF35" s="1">
        <v>81</v>
      </c>
      <c r="AG35" s="1">
        <v>83</v>
      </c>
      <c r="AH35" s="1">
        <v>80</v>
      </c>
      <c r="AI35" s="1">
        <v>80</v>
      </c>
      <c r="AJ35" s="1">
        <v>80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4516</v>
      </c>
      <c r="C36" s="19" t="s">
        <v>89</v>
      </c>
      <c r="D36" s="18"/>
      <c r="E36" s="19">
        <f t="shared" si="0"/>
        <v>77</v>
      </c>
      <c r="F36" s="19" t="str">
        <f t="shared" si="1"/>
        <v>B</v>
      </c>
      <c r="G36" s="19">
        <f>IF((COUNTA(T12:AC12)&gt;0),(ROUND((AVERAGE(T36:AD36)),0)),"")</f>
        <v>77</v>
      </c>
      <c r="H36" s="19" t="str">
        <f t="shared" si="2"/>
        <v>B</v>
      </c>
      <c r="I36" s="35">
        <v>2</v>
      </c>
      <c r="J36" s="19" t="str">
        <f t="shared" si="3"/>
        <v>Memiliki kemampuan memahami konsep manusia dalam perubahan dan keberlanjutan dan pemahaman ilmu sejarah perlu ditingkatkan.</v>
      </c>
      <c r="K36" s="19">
        <f t="shared" si="4"/>
        <v>80.400000000000006</v>
      </c>
      <c r="L36" s="19" t="str">
        <f t="shared" si="5"/>
        <v>B</v>
      </c>
      <c r="M36" s="19">
        <f t="shared" si="6"/>
        <v>80.400000000000006</v>
      </c>
      <c r="N36" s="19" t="str">
        <f t="shared" si="7"/>
        <v>B</v>
      </c>
      <c r="O36" s="35">
        <v>1</v>
      </c>
      <c r="P36" s="19" t="str">
        <f t="shared" si="8"/>
        <v>Memiliki  ketrampilan dalam presentasi dengan hasil diskusi</v>
      </c>
      <c r="Q36" s="19" t="str">
        <f t="shared" si="9"/>
        <v>B</v>
      </c>
      <c r="R36" s="19" t="str">
        <f t="shared" si="10"/>
        <v/>
      </c>
      <c r="S36" s="18"/>
      <c r="T36" s="1">
        <v>82</v>
      </c>
      <c r="U36" s="1">
        <v>80</v>
      </c>
      <c r="V36" s="1">
        <v>63</v>
      </c>
      <c r="W36" s="1">
        <v>80</v>
      </c>
      <c r="X36" s="1">
        <v>81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82</v>
      </c>
      <c r="AH36" s="1">
        <v>80</v>
      </c>
      <c r="AI36" s="1">
        <v>80</v>
      </c>
      <c r="AJ36" s="1">
        <v>80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4532</v>
      </c>
      <c r="C37" s="19" t="s">
        <v>90</v>
      </c>
      <c r="D37" s="18"/>
      <c r="E37" s="19">
        <f t="shared" si="0"/>
        <v>80</v>
      </c>
      <c r="F37" s="19" t="str">
        <f t="shared" si="1"/>
        <v>B</v>
      </c>
      <c r="G37" s="19">
        <f>IF((COUNTA(T12:AC12)&gt;0),(ROUND((AVERAGE(T37:AD37)),0)),"")</f>
        <v>80</v>
      </c>
      <c r="H37" s="19" t="str">
        <f t="shared" si="2"/>
        <v>B</v>
      </c>
      <c r="I37" s="35">
        <v>1</v>
      </c>
      <c r="J37" s="19" t="str">
        <f t="shared" si="3"/>
        <v>Memiliki kemampuan memahami konsep manusia hidup dalam ruang dan waktu.</v>
      </c>
      <c r="K37" s="19">
        <f t="shared" si="4"/>
        <v>80.400000000000006</v>
      </c>
      <c r="L37" s="19" t="str">
        <f t="shared" si="5"/>
        <v>B</v>
      </c>
      <c r="M37" s="19">
        <f t="shared" si="6"/>
        <v>80.400000000000006</v>
      </c>
      <c r="N37" s="19" t="str">
        <f t="shared" si="7"/>
        <v>B</v>
      </c>
      <c r="O37" s="35">
        <v>1</v>
      </c>
      <c r="P37" s="19" t="str">
        <f t="shared" si="8"/>
        <v>Memiliki  ketrampilan dalam presentasi dengan hasil diskusi</v>
      </c>
      <c r="Q37" s="19" t="str">
        <f t="shared" si="9"/>
        <v>B</v>
      </c>
      <c r="R37" s="19" t="str">
        <f t="shared" si="10"/>
        <v/>
      </c>
      <c r="S37" s="18"/>
      <c r="T37" s="1">
        <v>86</v>
      </c>
      <c r="U37" s="1">
        <v>73</v>
      </c>
      <c r="V37" s="1">
        <v>79</v>
      </c>
      <c r="W37" s="1">
        <v>80</v>
      </c>
      <c r="X37" s="1">
        <v>81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82</v>
      </c>
      <c r="AH37" s="1">
        <v>80</v>
      </c>
      <c r="AI37" s="1">
        <v>80</v>
      </c>
      <c r="AJ37" s="1">
        <v>80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4548</v>
      </c>
      <c r="C38" s="19" t="s">
        <v>91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1</v>
      </c>
      <c r="J38" s="19" t="str">
        <f t="shared" si="3"/>
        <v>Memiliki kemampuan memahami konsep manusia hidup dalam ruang dan waktu.</v>
      </c>
      <c r="K38" s="19">
        <f t="shared" si="4"/>
        <v>81.2</v>
      </c>
      <c r="L38" s="19" t="str">
        <f t="shared" si="5"/>
        <v>B</v>
      </c>
      <c r="M38" s="19">
        <f t="shared" si="6"/>
        <v>81.2</v>
      </c>
      <c r="N38" s="19" t="str">
        <f t="shared" si="7"/>
        <v>B</v>
      </c>
      <c r="O38" s="35">
        <v>1</v>
      </c>
      <c r="P38" s="19" t="str">
        <f t="shared" si="8"/>
        <v>Memiliki  ketrampilan dalam presentasi dengan hasil diskusi</v>
      </c>
      <c r="Q38" s="19" t="str">
        <f t="shared" si="9"/>
        <v>B</v>
      </c>
      <c r="R38" s="19" t="str">
        <f t="shared" si="10"/>
        <v/>
      </c>
      <c r="S38" s="18"/>
      <c r="T38" s="1">
        <v>84</v>
      </c>
      <c r="U38" s="1">
        <v>79</v>
      </c>
      <c r="V38" s="1">
        <v>85</v>
      </c>
      <c r="W38" s="1">
        <v>82</v>
      </c>
      <c r="X38" s="1">
        <v>81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84</v>
      </c>
      <c r="AH38" s="1">
        <v>80</v>
      </c>
      <c r="AI38" s="1">
        <v>80</v>
      </c>
      <c r="AJ38" s="1">
        <v>80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4564</v>
      </c>
      <c r="C39" s="19" t="s">
        <v>92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3</v>
      </c>
      <c r="J39" s="19" t="str">
        <f t="shared" si="3"/>
        <v>Memiliki kemampuan memahami cara berpikir sejarah , langkah dalam penelitian sejarah perlu ditingkatkan lagi.</v>
      </c>
      <c r="K39" s="19">
        <f t="shared" si="4"/>
        <v>81.400000000000006</v>
      </c>
      <c r="L39" s="19" t="str">
        <f t="shared" si="5"/>
        <v>B</v>
      </c>
      <c r="M39" s="19">
        <f t="shared" si="6"/>
        <v>81.400000000000006</v>
      </c>
      <c r="N39" s="19" t="str">
        <f t="shared" si="7"/>
        <v>B</v>
      </c>
      <c r="O39" s="35">
        <v>1</v>
      </c>
      <c r="P39" s="19" t="str">
        <f t="shared" si="8"/>
        <v>Memiliki  ketrampilan dalam presentasi dengan hasil diskusi</v>
      </c>
      <c r="Q39" s="19" t="str">
        <f t="shared" si="9"/>
        <v>B</v>
      </c>
      <c r="R39" s="19" t="str">
        <f t="shared" si="10"/>
        <v/>
      </c>
      <c r="S39" s="18"/>
      <c r="T39" s="1">
        <v>83</v>
      </c>
      <c r="U39" s="1">
        <v>64</v>
      </c>
      <c r="V39" s="1">
        <v>88</v>
      </c>
      <c r="W39" s="1">
        <v>83</v>
      </c>
      <c r="X39" s="1">
        <v>82</v>
      </c>
      <c r="Y39" s="1"/>
      <c r="Z39" s="1"/>
      <c r="AA39" s="1"/>
      <c r="AB39" s="1"/>
      <c r="AC39" s="1"/>
      <c r="AD39" s="1"/>
      <c r="AE39" s="18"/>
      <c r="AF39" s="1">
        <v>83</v>
      </c>
      <c r="AG39" s="1">
        <v>84</v>
      </c>
      <c r="AH39" s="1">
        <v>80</v>
      </c>
      <c r="AI39" s="1">
        <v>80</v>
      </c>
      <c r="AJ39" s="1">
        <v>80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4579</v>
      </c>
      <c r="C40" s="19" t="s">
        <v>93</v>
      </c>
      <c r="D40" s="18"/>
      <c r="E40" s="19">
        <f t="shared" si="0"/>
        <v>81</v>
      </c>
      <c r="F40" s="19" t="str">
        <f t="shared" si="1"/>
        <v>B</v>
      </c>
      <c r="G40" s="19">
        <f>IF((COUNTA(T12:AC12)&gt;0),(ROUND((AVERAGE(T40:AD40)),0)),"")</f>
        <v>81</v>
      </c>
      <c r="H40" s="19" t="str">
        <f t="shared" si="2"/>
        <v>B</v>
      </c>
      <c r="I40" s="35">
        <v>2</v>
      </c>
      <c r="J40" s="19" t="str">
        <f t="shared" si="3"/>
        <v>Memiliki kemampuan memahami konsep manusia dalam perubahan dan keberlanjutan dan pemahaman ilmu sejarah perlu ditingkatkan.</v>
      </c>
      <c r="K40" s="19">
        <f t="shared" si="4"/>
        <v>80.8</v>
      </c>
      <c r="L40" s="19" t="str">
        <f t="shared" si="5"/>
        <v>B</v>
      </c>
      <c r="M40" s="19">
        <f t="shared" si="6"/>
        <v>80.8</v>
      </c>
      <c r="N40" s="19" t="str">
        <f t="shared" si="7"/>
        <v>B</v>
      </c>
      <c r="O40" s="35">
        <v>1</v>
      </c>
      <c r="P40" s="19" t="str">
        <f t="shared" si="8"/>
        <v>Memiliki  ketrampilan dalam presentasi dengan hasil diskusi</v>
      </c>
      <c r="Q40" s="19" t="str">
        <f t="shared" si="9"/>
        <v>B</v>
      </c>
      <c r="R40" s="19" t="str">
        <f t="shared" si="10"/>
        <v/>
      </c>
      <c r="S40" s="18"/>
      <c r="T40" s="1">
        <v>85</v>
      </c>
      <c r="U40" s="1">
        <v>88</v>
      </c>
      <c r="V40" s="1">
        <v>72</v>
      </c>
      <c r="W40" s="1">
        <v>81</v>
      </c>
      <c r="X40" s="1">
        <v>81</v>
      </c>
      <c r="Y40" s="1"/>
      <c r="Z40" s="1"/>
      <c r="AA40" s="1"/>
      <c r="AB40" s="1"/>
      <c r="AC40" s="1"/>
      <c r="AD40" s="1"/>
      <c r="AE40" s="18"/>
      <c r="AF40" s="1">
        <v>81</v>
      </c>
      <c r="AG40" s="1">
        <v>83</v>
      </c>
      <c r="AH40" s="1">
        <v>80</v>
      </c>
      <c r="AI40" s="1">
        <v>80</v>
      </c>
      <c r="AJ40" s="1">
        <v>80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4594</v>
      </c>
      <c r="C41" s="19" t="s">
        <v>94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2</v>
      </c>
      <c r="J41" s="19" t="str">
        <f t="shared" si="3"/>
        <v>Memiliki kemampuan memahami konsep manusia dalam perubahan dan keberlanjutan dan pemahaman ilmu sejarah perlu ditingkatkan.</v>
      </c>
      <c r="K41" s="19">
        <f t="shared" si="4"/>
        <v>81</v>
      </c>
      <c r="L41" s="19" t="str">
        <f t="shared" si="5"/>
        <v>B</v>
      </c>
      <c r="M41" s="19">
        <f t="shared" si="6"/>
        <v>81</v>
      </c>
      <c r="N41" s="19" t="str">
        <f t="shared" si="7"/>
        <v>B</v>
      </c>
      <c r="O41" s="35">
        <v>1</v>
      </c>
      <c r="P41" s="19" t="str">
        <f t="shared" si="8"/>
        <v>Memiliki  ketrampilan dalam presentasi dengan hasil diskusi</v>
      </c>
      <c r="Q41" s="19" t="str">
        <f t="shared" si="9"/>
        <v>B</v>
      </c>
      <c r="R41" s="19" t="str">
        <f t="shared" si="10"/>
        <v/>
      </c>
      <c r="S41" s="18"/>
      <c r="T41" s="1">
        <v>84</v>
      </c>
      <c r="U41" s="1">
        <v>89</v>
      </c>
      <c r="V41" s="1">
        <v>79</v>
      </c>
      <c r="W41" s="1">
        <v>81</v>
      </c>
      <c r="X41" s="1">
        <v>81</v>
      </c>
      <c r="Y41" s="1"/>
      <c r="Z41" s="1"/>
      <c r="AA41" s="1"/>
      <c r="AB41" s="1"/>
      <c r="AC41" s="1"/>
      <c r="AD41" s="1"/>
      <c r="AE41" s="18"/>
      <c r="AF41" s="1">
        <v>81</v>
      </c>
      <c r="AG41" s="1">
        <v>84</v>
      </c>
      <c r="AH41" s="1">
        <v>80</v>
      </c>
      <c r="AI41" s="1">
        <v>80</v>
      </c>
      <c r="AJ41" s="1">
        <v>80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4610</v>
      </c>
      <c r="C42" s="19" t="s">
        <v>95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1</v>
      </c>
      <c r="J42" s="19" t="str">
        <f t="shared" si="3"/>
        <v>Memiliki kemampuan memahami konsep manusia hidup dalam ruang dan waktu.</v>
      </c>
      <c r="K42" s="19">
        <f t="shared" si="4"/>
        <v>81.400000000000006</v>
      </c>
      <c r="L42" s="19" t="str">
        <f t="shared" si="5"/>
        <v>B</v>
      </c>
      <c r="M42" s="19">
        <f t="shared" si="6"/>
        <v>81.400000000000006</v>
      </c>
      <c r="N42" s="19" t="str">
        <f t="shared" si="7"/>
        <v>B</v>
      </c>
      <c r="O42" s="35">
        <v>1</v>
      </c>
      <c r="P42" s="19" t="str">
        <f t="shared" si="8"/>
        <v>Memiliki  ketrampilan dalam presentasi dengan hasil diskusi</v>
      </c>
      <c r="Q42" s="19" t="str">
        <f t="shared" si="9"/>
        <v>B</v>
      </c>
      <c r="R42" s="19" t="str">
        <f t="shared" si="10"/>
        <v/>
      </c>
      <c r="S42" s="18"/>
      <c r="T42" s="1">
        <v>81</v>
      </c>
      <c r="U42" s="1">
        <v>70</v>
      </c>
      <c r="V42" s="1">
        <v>82</v>
      </c>
      <c r="W42" s="1">
        <v>84</v>
      </c>
      <c r="X42" s="1">
        <v>84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83</v>
      </c>
      <c r="AH42" s="1">
        <v>80</v>
      </c>
      <c r="AI42" s="1">
        <v>80</v>
      </c>
      <c r="AJ42" s="1">
        <v>80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4626</v>
      </c>
      <c r="C43" s="19" t="s">
        <v>96</v>
      </c>
      <c r="D43" s="18"/>
      <c r="E43" s="19">
        <f t="shared" si="0"/>
        <v>85</v>
      </c>
      <c r="F43" s="19" t="str">
        <f t="shared" si="1"/>
        <v>A</v>
      </c>
      <c r="G43" s="19">
        <f>IF((COUNTA(T12:AC12)&gt;0),(ROUND((AVERAGE(T43:AD43)),0)),"")</f>
        <v>85</v>
      </c>
      <c r="H43" s="19" t="str">
        <f t="shared" si="2"/>
        <v>A</v>
      </c>
      <c r="I43" s="35">
        <v>2</v>
      </c>
      <c r="J43" s="19" t="str">
        <f t="shared" si="3"/>
        <v>Memiliki kemampuan memahami konsep manusia dalam perubahan dan keberlanjutan dan pemahaman ilmu sejarah perlu ditingkatkan.</v>
      </c>
      <c r="K43" s="19">
        <f t="shared" si="4"/>
        <v>81.2</v>
      </c>
      <c r="L43" s="19" t="str">
        <f t="shared" si="5"/>
        <v>B</v>
      </c>
      <c r="M43" s="19">
        <f t="shared" si="6"/>
        <v>81.2</v>
      </c>
      <c r="N43" s="19" t="str">
        <f t="shared" si="7"/>
        <v>B</v>
      </c>
      <c r="O43" s="35">
        <v>1</v>
      </c>
      <c r="P43" s="19" t="str">
        <f t="shared" si="8"/>
        <v>Memiliki  ketrampilan dalam presentasi dengan hasil diskusi</v>
      </c>
      <c r="Q43" s="19" t="str">
        <f t="shared" si="9"/>
        <v>B</v>
      </c>
      <c r="R43" s="19" t="str">
        <f t="shared" si="10"/>
        <v/>
      </c>
      <c r="S43" s="18"/>
      <c r="T43" s="1">
        <v>82</v>
      </c>
      <c r="U43" s="1">
        <v>91</v>
      </c>
      <c r="V43" s="1">
        <v>84</v>
      </c>
      <c r="W43" s="1">
        <v>81</v>
      </c>
      <c r="X43" s="1">
        <v>88</v>
      </c>
      <c r="Y43" s="1"/>
      <c r="Z43" s="1"/>
      <c r="AA43" s="1"/>
      <c r="AB43" s="1"/>
      <c r="AC43" s="1"/>
      <c r="AD43" s="1"/>
      <c r="AE43" s="18"/>
      <c r="AF43" s="1">
        <v>81</v>
      </c>
      <c r="AG43" s="1">
        <v>85</v>
      </c>
      <c r="AH43" s="1">
        <v>80</v>
      </c>
      <c r="AI43" s="1">
        <v>80</v>
      </c>
      <c r="AJ43" s="1">
        <v>80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4642</v>
      </c>
      <c r="C44" s="19" t="s">
        <v>97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3</v>
      </c>
      <c r="J44" s="19" t="str">
        <f t="shared" si="3"/>
        <v>Memiliki kemampuan memahami cara berpikir sejarah , langkah dalam penelitian sejarah perlu ditingkatkan lagi.</v>
      </c>
      <c r="K44" s="19">
        <f t="shared" si="4"/>
        <v>81</v>
      </c>
      <c r="L44" s="19" t="str">
        <f t="shared" si="5"/>
        <v>B</v>
      </c>
      <c r="M44" s="19">
        <f t="shared" si="6"/>
        <v>81</v>
      </c>
      <c r="N44" s="19" t="str">
        <f t="shared" si="7"/>
        <v>B</v>
      </c>
      <c r="O44" s="35">
        <v>1</v>
      </c>
      <c r="P44" s="19" t="str">
        <f t="shared" si="8"/>
        <v>Memiliki  ketrampilan dalam presentasi dengan hasil diskusi</v>
      </c>
      <c r="Q44" s="19" t="str">
        <f t="shared" si="9"/>
        <v>B</v>
      </c>
      <c r="R44" s="19" t="str">
        <f t="shared" si="10"/>
        <v/>
      </c>
      <c r="S44" s="18"/>
      <c r="T44" s="1">
        <v>84</v>
      </c>
      <c r="U44" s="1">
        <v>87</v>
      </c>
      <c r="V44" s="1">
        <v>85</v>
      </c>
      <c r="W44" s="1">
        <v>83</v>
      </c>
      <c r="X44" s="1">
        <v>82</v>
      </c>
      <c r="Y44" s="1"/>
      <c r="Z44" s="1"/>
      <c r="AA44" s="1"/>
      <c r="AB44" s="1"/>
      <c r="AC44" s="1"/>
      <c r="AD44" s="1"/>
      <c r="AE44" s="18"/>
      <c r="AF44" s="1">
        <v>83</v>
      </c>
      <c r="AG44" s="1">
        <v>82</v>
      </c>
      <c r="AH44" s="1">
        <v>80</v>
      </c>
      <c r="AI44" s="1">
        <v>80</v>
      </c>
      <c r="AJ44" s="1">
        <v>80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4658</v>
      </c>
      <c r="C45" s="19" t="s">
        <v>98</v>
      </c>
      <c r="D45" s="18"/>
      <c r="E45" s="19">
        <f t="shared" si="0"/>
        <v>78</v>
      </c>
      <c r="F45" s="19" t="str">
        <f t="shared" si="1"/>
        <v>B</v>
      </c>
      <c r="G45" s="19">
        <f>IF((COUNTA(T12:AC12)&gt;0),(ROUND((AVERAGE(T45:AD45)),0)),"")</f>
        <v>78</v>
      </c>
      <c r="H45" s="19" t="str">
        <f t="shared" si="2"/>
        <v>B</v>
      </c>
      <c r="I45" s="35">
        <v>3</v>
      </c>
      <c r="J45" s="19" t="str">
        <f t="shared" si="3"/>
        <v>Memiliki kemampuan memahami cara berpikir sejarah , langkah dalam penelitian sejarah perlu ditingkatkan lagi.</v>
      </c>
      <c r="K45" s="19">
        <f t="shared" si="4"/>
        <v>80.2</v>
      </c>
      <c r="L45" s="19" t="str">
        <f t="shared" si="5"/>
        <v>B</v>
      </c>
      <c r="M45" s="19">
        <f t="shared" si="6"/>
        <v>80.2</v>
      </c>
      <c r="N45" s="19" t="str">
        <f t="shared" si="7"/>
        <v>B</v>
      </c>
      <c r="O45" s="35">
        <v>1</v>
      </c>
      <c r="P45" s="19" t="str">
        <f t="shared" si="8"/>
        <v>Memiliki  ketrampilan dalam presentasi dengan hasil diskusi</v>
      </c>
      <c r="Q45" s="19" t="str">
        <f t="shared" si="9"/>
        <v>B</v>
      </c>
      <c r="R45" s="19" t="str">
        <f t="shared" si="10"/>
        <v/>
      </c>
      <c r="S45" s="18"/>
      <c r="T45" s="1">
        <v>76</v>
      </c>
      <c r="U45" s="1">
        <v>70</v>
      </c>
      <c r="V45" s="1">
        <v>82</v>
      </c>
      <c r="W45" s="1">
        <v>80</v>
      </c>
      <c r="X45" s="1">
        <v>80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81</v>
      </c>
      <c r="AH45" s="1">
        <v>80</v>
      </c>
      <c r="AI45" s="1">
        <v>80</v>
      </c>
      <c r="AJ45" s="1">
        <v>80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4674</v>
      </c>
      <c r="C46" s="19" t="s">
        <v>99</v>
      </c>
      <c r="D46" s="18"/>
      <c r="E46" s="19">
        <f t="shared" si="0"/>
        <v>72</v>
      </c>
      <c r="F46" s="19" t="str">
        <f t="shared" si="1"/>
        <v>C</v>
      </c>
      <c r="G46" s="19">
        <f>IF((COUNTA(T12:AC12)&gt;0),(ROUND((AVERAGE(T46:AD46)),0)),"")</f>
        <v>72</v>
      </c>
      <c r="H46" s="19" t="str">
        <f t="shared" si="2"/>
        <v>C</v>
      </c>
      <c r="I46" s="35">
        <v>2</v>
      </c>
      <c r="J46" s="19" t="str">
        <f t="shared" si="3"/>
        <v>Memiliki kemampuan memahami konsep manusia dalam perubahan dan keberlanjutan dan pemahaman ilmu sejarah perlu ditingkatkan.</v>
      </c>
      <c r="K46" s="19">
        <f t="shared" si="4"/>
        <v>80.400000000000006</v>
      </c>
      <c r="L46" s="19" t="str">
        <f t="shared" si="5"/>
        <v>B</v>
      </c>
      <c r="M46" s="19">
        <f t="shared" si="6"/>
        <v>80.400000000000006</v>
      </c>
      <c r="N46" s="19" t="str">
        <f t="shared" si="7"/>
        <v>B</v>
      </c>
      <c r="O46" s="35">
        <v>1</v>
      </c>
      <c r="P46" s="19" t="str">
        <f t="shared" si="8"/>
        <v>Memiliki  ketrampilan dalam presentasi dengan hasil diskusi</v>
      </c>
      <c r="Q46" s="19" t="str">
        <f t="shared" si="9"/>
        <v>B</v>
      </c>
      <c r="R46" s="19" t="str">
        <f t="shared" si="10"/>
        <v/>
      </c>
      <c r="S46" s="18"/>
      <c r="T46" s="1">
        <v>76</v>
      </c>
      <c r="U46" s="1">
        <v>50</v>
      </c>
      <c r="V46" s="1">
        <v>66</v>
      </c>
      <c r="W46" s="1">
        <v>83</v>
      </c>
      <c r="X46" s="1">
        <v>83</v>
      </c>
      <c r="Y46" s="1"/>
      <c r="Z46" s="1"/>
      <c r="AA46" s="1"/>
      <c r="AB46" s="1"/>
      <c r="AC46" s="1"/>
      <c r="AD46" s="1"/>
      <c r="AE46" s="18"/>
      <c r="AF46" s="1">
        <v>83</v>
      </c>
      <c r="AG46" s="1">
        <v>79</v>
      </c>
      <c r="AH46" s="1">
        <v>80</v>
      </c>
      <c r="AI46" s="1">
        <v>80</v>
      </c>
      <c r="AJ46" s="1">
        <v>80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4690</v>
      </c>
      <c r="C47" s="19" t="s">
        <v>100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2</v>
      </c>
      <c r="J47" s="19" t="str">
        <f t="shared" si="3"/>
        <v>Memiliki kemampuan memahami konsep manusia dalam perubahan dan keberlanjutan dan pemahaman ilmu sejarah perlu ditingkatkan.</v>
      </c>
      <c r="K47" s="19">
        <f t="shared" si="4"/>
        <v>80.8</v>
      </c>
      <c r="L47" s="19" t="str">
        <f t="shared" si="5"/>
        <v>B</v>
      </c>
      <c r="M47" s="19">
        <f t="shared" si="6"/>
        <v>80.8</v>
      </c>
      <c r="N47" s="19" t="str">
        <f t="shared" si="7"/>
        <v>B</v>
      </c>
      <c r="O47" s="35">
        <v>1</v>
      </c>
      <c r="P47" s="19" t="str">
        <f t="shared" si="8"/>
        <v>Memiliki  ketrampilan dalam presentasi dengan hasil diskusi</v>
      </c>
      <c r="Q47" s="19" t="str">
        <f t="shared" si="9"/>
        <v>B</v>
      </c>
      <c r="R47" s="19" t="str">
        <f t="shared" si="10"/>
        <v/>
      </c>
      <c r="S47" s="18"/>
      <c r="T47" s="1">
        <v>81</v>
      </c>
      <c r="U47" s="1">
        <v>70</v>
      </c>
      <c r="V47" s="1">
        <v>84</v>
      </c>
      <c r="W47" s="1">
        <v>83</v>
      </c>
      <c r="X47" s="1">
        <v>82</v>
      </c>
      <c r="Y47" s="1"/>
      <c r="Z47" s="1"/>
      <c r="AA47" s="1"/>
      <c r="AB47" s="1"/>
      <c r="AC47" s="1"/>
      <c r="AD47" s="1"/>
      <c r="AE47" s="18"/>
      <c r="AF47" s="1">
        <v>83</v>
      </c>
      <c r="AG47" s="1">
        <v>81</v>
      </c>
      <c r="AH47" s="1">
        <v>80</v>
      </c>
      <c r="AI47" s="1">
        <v>80</v>
      </c>
      <c r="AJ47" s="1">
        <v>80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74" t="s">
        <v>102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74" t="s">
        <v>105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107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108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34" activePane="bottomRight" state="frozen"/>
      <selection pane="topRight"/>
      <selection pane="bottomLeft"/>
      <selection pane="bottomRight" activeCell="FH13" sqref="FH13:F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125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4722</v>
      </c>
      <c r="C11" s="19" t="s">
        <v>115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manusia dalam perubahan dan keberlanjutan dan pemahaman ilmu sejarah perlu ditingkatkan.</v>
      </c>
      <c r="K11" s="19">
        <f t="shared" ref="K11:K50" si="4">IF((COUNTA(AF11:AN11)&gt;0),AVERAGE(AF11:AN11),"")</f>
        <v>81.599999999999994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81.599999999999994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 ketrampilan dalam presentasi dengan hasil diskusi</v>
      </c>
      <c r="Q11" s="19" t="str">
        <f t="shared" ref="Q11:Q50" si="9">IF(COUNTA(BA11)=1,BA11,"")</f>
        <v/>
      </c>
      <c r="R11" s="19" t="str">
        <f t="shared" ref="R11:R50" si="10">IF(AND(COUNTA(BA11)=1,COUNTA(AD11)=1),BA11,"")</f>
        <v/>
      </c>
      <c r="S11" s="18"/>
      <c r="T11" s="1">
        <v>83</v>
      </c>
      <c r="U11" s="1">
        <v>60</v>
      </c>
      <c r="V11" s="1">
        <v>76</v>
      </c>
      <c r="W11" s="1">
        <v>80</v>
      </c>
      <c r="X11" s="1">
        <v>79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83</v>
      </c>
      <c r="AH11" s="1">
        <v>80</v>
      </c>
      <c r="AI11" s="1">
        <v>80</v>
      </c>
      <c r="AJ11" s="1">
        <v>80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4738</v>
      </c>
      <c r="C12" s="19" t="s">
        <v>116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1</v>
      </c>
      <c r="J12" s="19" t="str">
        <f t="shared" si="3"/>
        <v>Memiliki kemampuan memahami konsep manusia hidup dalam ruang dan waktu.</v>
      </c>
      <c r="K12" s="19">
        <f t="shared" si="4"/>
        <v>81.2</v>
      </c>
      <c r="L12" s="19" t="str">
        <f t="shared" si="5"/>
        <v>B</v>
      </c>
      <c r="M12" s="19">
        <f t="shared" si="6"/>
        <v>81.2</v>
      </c>
      <c r="N12" s="19" t="str">
        <f t="shared" si="7"/>
        <v>B</v>
      </c>
      <c r="O12" s="35">
        <v>1</v>
      </c>
      <c r="P12" s="19" t="str">
        <f t="shared" si="8"/>
        <v>Memiliki  ketrampilan dalam presentasi dengan hasil diskusi</v>
      </c>
      <c r="Q12" s="19" t="str">
        <f t="shared" si="9"/>
        <v/>
      </c>
      <c r="R12" s="19" t="str">
        <f t="shared" si="10"/>
        <v/>
      </c>
      <c r="S12" s="18"/>
      <c r="T12" s="1">
        <v>82</v>
      </c>
      <c r="U12" s="1">
        <v>77</v>
      </c>
      <c r="V12" s="1">
        <v>84</v>
      </c>
      <c r="W12" s="1">
        <v>82</v>
      </c>
      <c r="X12" s="1">
        <v>81</v>
      </c>
      <c r="Y12" s="1"/>
      <c r="Z12" s="1"/>
      <c r="AA12" s="1"/>
      <c r="AB12" s="1"/>
      <c r="AC12" s="1"/>
      <c r="AD12" s="1"/>
      <c r="AE12" s="18"/>
      <c r="AF12" s="1">
        <v>84</v>
      </c>
      <c r="AG12" s="1">
        <v>82</v>
      </c>
      <c r="AH12" s="1">
        <v>80</v>
      </c>
      <c r="AI12" s="1">
        <v>80</v>
      </c>
      <c r="AJ12" s="1">
        <v>80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4754</v>
      </c>
      <c r="C13" s="19" t="s">
        <v>117</v>
      </c>
      <c r="D13" s="18"/>
      <c r="E13" s="19">
        <f t="shared" si="0"/>
        <v>80</v>
      </c>
      <c r="F13" s="19" t="str">
        <f t="shared" si="1"/>
        <v>B</v>
      </c>
      <c r="G13" s="19">
        <f>IF((COUNTA(T12:AC12)&gt;0),(ROUND((AVERAGE(T13:AD13)),0)),"")</f>
        <v>80</v>
      </c>
      <c r="H13" s="19" t="str">
        <f t="shared" si="2"/>
        <v>B</v>
      </c>
      <c r="I13" s="35">
        <v>2</v>
      </c>
      <c r="J13" s="19" t="str">
        <f t="shared" si="3"/>
        <v>Memiliki kemampuan memahami konsep manusia dalam perubahan dan keberlanjutan dan pemahaman ilmu sejarah perlu ditingkatkan.</v>
      </c>
      <c r="K13" s="19">
        <f t="shared" si="4"/>
        <v>81.400000000000006</v>
      </c>
      <c r="L13" s="19" t="str">
        <f t="shared" si="5"/>
        <v>B</v>
      </c>
      <c r="M13" s="19">
        <f t="shared" si="6"/>
        <v>81.400000000000006</v>
      </c>
      <c r="N13" s="19" t="str">
        <f t="shared" si="7"/>
        <v>B</v>
      </c>
      <c r="O13" s="35">
        <v>1</v>
      </c>
      <c r="P13" s="19" t="str">
        <f t="shared" si="8"/>
        <v>Memiliki  ketrampilan dalam presentasi dengan hasil diskusi</v>
      </c>
      <c r="Q13" s="19" t="str">
        <f t="shared" si="9"/>
        <v/>
      </c>
      <c r="R13" s="19" t="str">
        <f t="shared" si="10"/>
        <v/>
      </c>
      <c r="S13" s="18"/>
      <c r="T13" s="1">
        <v>82</v>
      </c>
      <c r="U13" s="1">
        <v>71</v>
      </c>
      <c r="V13" s="1">
        <v>78</v>
      </c>
      <c r="W13" s="1">
        <v>85</v>
      </c>
      <c r="X13" s="1">
        <v>84</v>
      </c>
      <c r="Y13" s="1"/>
      <c r="Z13" s="1"/>
      <c r="AA13" s="1"/>
      <c r="AB13" s="1"/>
      <c r="AC13" s="1"/>
      <c r="AD13" s="1"/>
      <c r="AE13" s="18"/>
      <c r="AF13" s="1">
        <v>84</v>
      </c>
      <c r="AG13" s="1">
        <v>83</v>
      </c>
      <c r="AH13" s="1">
        <v>80</v>
      </c>
      <c r="AI13" s="1">
        <v>80</v>
      </c>
      <c r="AJ13" s="1">
        <v>80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190</v>
      </c>
      <c r="FI13" s="41" t="s">
        <v>188</v>
      </c>
      <c r="FJ13" s="39">
        <v>521</v>
      </c>
      <c r="FK13" s="39">
        <v>531</v>
      </c>
    </row>
    <row r="14" spans="1:167" x14ac:dyDescent="0.25">
      <c r="A14" s="19">
        <v>4</v>
      </c>
      <c r="B14" s="19">
        <v>4769</v>
      </c>
      <c r="C14" s="19" t="s">
        <v>118</v>
      </c>
      <c r="D14" s="18"/>
      <c r="E14" s="19">
        <f t="shared" si="0"/>
        <v>89</v>
      </c>
      <c r="F14" s="19" t="str">
        <f t="shared" si="1"/>
        <v>A</v>
      </c>
      <c r="G14" s="19">
        <f>IF((COUNTA(T12:AC12)&gt;0),(ROUND((AVERAGE(T14:AD14)),0)),"")</f>
        <v>89</v>
      </c>
      <c r="H14" s="19" t="str">
        <f t="shared" si="2"/>
        <v>A</v>
      </c>
      <c r="I14" s="35">
        <v>2</v>
      </c>
      <c r="J14" s="19" t="str">
        <f t="shared" si="3"/>
        <v>Memiliki kemampuan memahami konsep manusia dalam perubahan dan keberlanjutan dan pemahaman ilmu sejarah perlu ditingkatkan.</v>
      </c>
      <c r="K14" s="19">
        <f t="shared" si="4"/>
        <v>82</v>
      </c>
      <c r="L14" s="19" t="str">
        <f t="shared" si="5"/>
        <v>B</v>
      </c>
      <c r="M14" s="19">
        <f t="shared" si="6"/>
        <v>82</v>
      </c>
      <c r="N14" s="19" t="str">
        <f t="shared" si="7"/>
        <v>B</v>
      </c>
      <c r="O14" s="35">
        <v>1</v>
      </c>
      <c r="P14" s="19" t="str">
        <f t="shared" si="8"/>
        <v>Memiliki  ketrampilan dalam presentasi dengan hasil diskusi</v>
      </c>
      <c r="Q14" s="19" t="str">
        <f t="shared" si="9"/>
        <v/>
      </c>
      <c r="R14" s="19" t="str">
        <f t="shared" si="10"/>
        <v/>
      </c>
      <c r="S14" s="18"/>
      <c r="T14" s="1">
        <v>85</v>
      </c>
      <c r="U14" s="1">
        <v>100</v>
      </c>
      <c r="V14" s="1">
        <v>91</v>
      </c>
      <c r="W14" s="1">
        <v>85</v>
      </c>
      <c r="X14" s="1">
        <v>84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84</v>
      </c>
      <c r="AH14" s="1">
        <v>80</v>
      </c>
      <c r="AI14" s="1">
        <v>80</v>
      </c>
      <c r="AJ14" s="1">
        <v>80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4785</v>
      </c>
      <c r="C15" s="19" t="s">
        <v>119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1</v>
      </c>
      <c r="J15" s="19" t="str">
        <f t="shared" si="3"/>
        <v>Memiliki kemampuan memahami konsep manusia hidup dalam ruang dan waktu.</v>
      </c>
      <c r="K15" s="19">
        <f t="shared" si="4"/>
        <v>81.599999999999994</v>
      </c>
      <c r="L15" s="19" t="str">
        <f t="shared" si="5"/>
        <v>B</v>
      </c>
      <c r="M15" s="19">
        <f t="shared" si="6"/>
        <v>81.599999999999994</v>
      </c>
      <c r="N15" s="19" t="str">
        <f t="shared" si="7"/>
        <v>B</v>
      </c>
      <c r="O15" s="35">
        <v>1</v>
      </c>
      <c r="P15" s="19" t="str">
        <f t="shared" si="8"/>
        <v>Memiliki  ketrampilan dalam presentasi dengan hasil diskusi</v>
      </c>
      <c r="Q15" s="19" t="str">
        <f t="shared" si="9"/>
        <v/>
      </c>
      <c r="R15" s="19" t="str">
        <f t="shared" si="10"/>
        <v/>
      </c>
      <c r="S15" s="18"/>
      <c r="T15" s="1">
        <v>85</v>
      </c>
      <c r="U15" s="1">
        <v>81</v>
      </c>
      <c r="V15" s="1">
        <v>91</v>
      </c>
      <c r="W15" s="1">
        <v>83</v>
      </c>
      <c r="X15" s="1">
        <v>82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83</v>
      </c>
      <c r="AH15" s="1">
        <v>80</v>
      </c>
      <c r="AI15" s="1">
        <v>80</v>
      </c>
      <c r="AJ15" s="1">
        <v>80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191</v>
      </c>
      <c r="FI15" s="41" t="s">
        <v>189</v>
      </c>
      <c r="FJ15" s="39">
        <v>522</v>
      </c>
      <c r="FK15" s="39">
        <v>532</v>
      </c>
    </row>
    <row r="16" spans="1:167" x14ac:dyDescent="0.25">
      <c r="A16" s="19">
        <v>6</v>
      </c>
      <c r="B16" s="19">
        <v>4801</v>
      </c>
      <c r="C16" s="19" t="s">
        <v>120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memahami konsep manusia hidup dalam ruang dan waktu.</v>
      </c>
      <c r="K16" s="19">
        <f t="shared" si="4"/>
        <v>81.2</v>
      </c>
      <c r="L16" s="19" t="str">
        <f t="shared" si="5"/>
        <v>B</v>
      </c>
      <c r="M16" s="19">
        <f t="shared" si="6"/>
        <v>81.2</v>
      </c>
      <c r="N16" s="19" t="str">
        <f t="shared" si="7"/>
        <v>B</v>
      </c>
      <c r="O16" s="35">
        <v>1</v>
      </c>
      <c r="P16" s="19" t="str">
        <f t="shared" si="8"/>
        <v>Memiliki  ketrampilan dalam presentasi dengan hasil diskusi</v>
      </c>
      <c r="Q16" s="19" t="str">
        <f t="shared" si="9"/>
        <v/>
      </c>
      <c r="R16" s="19" t="str">
        <f t="shared" si="10"/>
        <v/>
      </c>
      <c r="S16" s="18"/>
      <c r="T16" s="1">
        <v>81</v>
      </c>
      <c r="U16" s="1">
        <v>88</v>
      </c>
      <c r="V16" s="1">
        <v>87</v>
      </c>
      <c r="W16" s="1">
        <v>85</v>
      </c>
      <c r="X16" s="1">
        <v>84</v>
      </c>
      <c r="Y16" s="1"/>
      <c r="Z16" s="1"/>
      <c r="AA16" s="1"/>
      <c r="AB16" s="1"/>
      <c r="AC16" s="1"/>
      <c r="AD16" s="1"/>
      <c r="AE16" s="18"/>
      <c r="AF16" s="1">
        <v>84</v>
      </c>
      <c r="AG16" s="1">
        <v>82</v>
      </c>
      <c r="AH16" s="1">
        <v>80</v>
      </c>
      <c r="AI16" s="1">
        <v>80</v>
      </c>
      <c r="AJ16" s="1">
        <v>80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4817</v>
      </c>
      <c r="C17" s="19" t="s">
        <v>121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2</v>
      </c>
      <c r="J17" s="19" t="str">
        <f t="shared" si="3"/>
        <v>Memiliki kemampuan memahami konsep manusia dalam perubahan dan keberlanjutan dan pemahaman ilmu sejarah perlu ditingkatkan.</v>
      </c>
      <c r="K17" s="19">
        <f t="shared" si="4"/>
        <v>81.2</v>
      </c>
      <c r="L17" s="19" t="str">
        <f t="shared" si="5"/>
        <v>B</v>
      </c>
      <c r="M17" s="19">
        <f t="shared" si="6"/>
        <v>81.2</v>
      </c>
      <c r="N17" s="19" t="str">
        <f t="shared" si="7"/>
        <v>B</v>
      </c>
      <c r="O17" s="35">
        <v>1</v>
      </c>
      <c r="P17" s="19" t="str">
        <f t="shared" si="8"/>
        <v>Memiliki  ketrampilan dalam presentasi dengan hasil diskusi</v>
      </c>
      <c r="Q17" s="19" t="str">
        <f t="shared" si="9"/>
        <v/>
      </c>
      <c r="R17" s="19" t="str">
        <f t="shared" si="10"/>
        <v/>
      </c>
      <c r="S17" s="18"/>
      <c r="T17" s="1">
        <v>82</v>
      </c>
      <c r="U17" s="1">
        <v>90</v>
      </c>
      <c r="V17" s="1">
        <v>88</v>
      </c>
      <c r="W17" s="1">
        <v>83</v>
      </c>
      <c r="X17" s="1">
        <v>82</v>
      </c>
      <c r="Y17" s="1"/>
      <c r="Z17" s="1"/>
      <c r="AA17" s="1"/>
      <c r="AB17" s="1"/>
      <c r="AC17" s="1"/>
      <c r="AD17" s="1"/>
      <c r="AE17" s="18"/>
      <c r="AF17" s="1">
        <v>84</v>
      </c>
      <c r="AG17" s="1">
        <v>82</v>
      </c>
      <c r="AH17" s="1">
        <v>80</v>
      </c>
      <c r="AI17" s="1">
        <v>80</v>
      </c>
      <c r="AJ17" s="1">
        <v>80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192</v>
      </c>
      <c r="FI17" s="41"/>
      <c r="FJ17" s="39">
        <v>523</v>
      </c>
      <c r="FK17" s="39">
        <v>533</v>
      </c>
    </row>
    <row r="18" spans="1:167" x14ac:dyDescent="0.25">
      <c r="A18" s="19">
        <v>8</v>
      </c>
      <c r="B18" s="19">
        <v>4833</v>
      </c>
      <c r="C18" s="19" t="s">
        <v>122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>Memiliki kemampuan memahami konsep manusia dalam perubahan dan keberlanjutan dan pemahaman ilmu sejarah perlu ditingkatkan.</v>
      </c>
      <c r="K18" s="19">
        <f t="shared" si="4"/>
        <v>81.599999999999994</v>
      </c>
      <c r="L18" s="19" t="str">
        <f t="shared" si="5"/>
        <v>B</v>
      </c>
      <c r="M18" s="19">
        <f t="shared" si="6"/>
        <v>81.599999999999994</v>
      </c>
      <c r="N18" s="19" t="str">
        <f t="shared" si="7"/>
        <v>B</v>
      </c>
      <c r="O18" s="35">
        <v>1</v>
      </c>
      <c r="P18" s="19" t="str">
        <f t="shared" si="8"/>
        <v>Memiliki  ketrampilan dalam presentasi dengan hasil diskusi</v>
      </c>
      <c r="Q18" s="19" t="str">
        <f t="shared" si="9"/>
        <v/>
      </c>
      <c r="R18" s="19" t="str">
        <f t="shared" si="10"/>
        <v/>
      </c>
      <c r="S18" s="18"/>
      <c r="T18" s="1">
        <v>84</v>
      </c>
      <c r="U18" s="1">
        <v>60</v>
      </c>
      <c r="V18" s="1">
        <v>79</v>
      </c>
      <c r="W18" s="1">
        <v>84</v>
      </c>
      <c r="X18" s="1">
        <v>83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83</v>
      </c>
      <c r="AH18" s="1">
        <v>80</v>
      </c>
      <c r="AI18" s="1">
        <v>80</v>
      </c>
      <c r="AJ18" s="1">
        <v>80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4849</v>
      </c>
      <c r="C19" s="19" t="s">
        <v>123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2</v>
      </c>
      <c r="J19" s="19" t="str">
        <f t="shared" si="3"/>
        <v>Memiliki kemampuan memahami konsep manusia dalam perubahan dan keberlanjutan dan pemahaman ilmu sejarah perlu ditingkatkan.</v>
      </c>
      <c r="K19" s="19">
        <f t="shared" si="4"/>
        <v>81.599999999999994</v>
      </c>
      <c r="L19" s="19" t="str">
        <f t="shared" si="5"/>
        <v>B</v>
      </c>
      <c r="M19" s="19">
        <f t="shared" si="6"/>
        <v>81.599999999999994</v>
      </c>
      <c r="N19" s="19" t="str">
        <f t="shared" si="7"/>
        <v>B</v>
      </c>
      <c r="O19" s="35">
        <v>1</v>
      </c>
      <c r="P19" s="19" t="str">
        <f t="shared" si="8"/>
        <v>Memiliki  ketrampilan dalam presentasi dengan hasil diskusi</v>
      </c>
      <c r="Q19" s="19" t="str">
        <f t="shared" si="9"/>
        <v/>
      </c>
      <c r="R19" s="19" t="str">
        <f t="shared" si="10"/>
        <v/>
      </c>
      <c r="S19" s="18"/>
      <c r="T19" s="1">
        <v>85</v>
      </c>
      <c r="U19" s="1">
        <v>83</v>
      </c>
      <c r="V19" s="1">
        <v>91</v>
      </c>
      <c r="W19" s="1">
        <v>80</v>
      </c>
      <c r="X19" s="1">
        <v>79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83</v>
      </c>
      <c r="AH19" s="1">
        <v>80</v>
      </c>
      <c r="AI19" s="1">
        <v>80</v>
      </c>
      <c r="AJ19" s="1">
        <v>80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524</v>
      </c>
      <c r="FK19" s="39">
        <v>534</v>
      </c>
    </row>
    <row r="20" spans="1:167" x14ac:dyDescent="0.25">
      <c r="A20" s="19">
        <v>10</v>
      </c>
      <c r="B20" s="19">
        <v>4865</v>
      </c>
      <c r="C20" s="19" t="s">
        <v>124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1</v>
      </c>
      <c r="J20" s="19" t="str">
        <f t="shared" si="3"/>
        <v>Memiliki kemampuan memahami konsep manusia hidup dalam ruang dan waktu.</v>
      </c>
      <c r="K20" s="19">
        <f t="shared" si="4"/>
        <v>82</v>
      </c>
      <c r="L20" s="19" t="str">
        <f t="shared" si="5"/>
        <v>B</v>
      </c>
      <c r="M20" s="19">
        <f t="shared" si="6"/>
        <v>82</v>
      </c>
      <c r="N20" s="19" t="str">
        <f t="shared" si="7"/>
        <v>B</v>
      </c>
      <c r="O20" s="35">
        <v>1</v>
      </c>
      <c r="P20" s="19" t="str">
        <f t="shared" si="8"/>
        <v>Memiliki  ketrampilan dalam presentasi dengan hasil diskusi</v>
      </c>
      <c r="Q20" s="19" t="str">
        <f t="shared" si="9"/>
        <v/>
      </c>
      <c r="R20" s="19" t="str">
        <f t="shared" si="10"/>
        <v/>
      </c>
      <c r="S20" s="18"/>
      <c r="T20" s="1">
        <v>84</v>
      </c>
      <c r="U20" s="1">
        <v>74</v>
      </c>
      <c r="V20" s="1">
        <v>87</v>
      </c>
      <c r="W20" s="1">
        <v>82</v>
      </c>
      <c r="X20" s="1">
        <v>81</v>
      </c>
      <c r="Y20" s="1"/>
      <c r="Z20" s="1"/>
      <c r="AA20" s="1"/>
      <c r="AB20" s="1"/>
      <c r="AC20" s="1"/>
      <c r="AD20" s="1"/>
      <c r="AE20" s="18"/>
      <c r="AF20" s="1">
        <v>86</v>
      </c>
      <c r="AG20" s="1">
        <v>84</v>
      </c>
      <c r="AH20" s="1">
        <v>80</v>
      </c>
      <c r="AI20" s="1">
        <v>80</v>
      </c>
      <c r="AJ20" s="1">
        <v>80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4881</v>
      </c>
      <c r="C21" s="19" t="s">
        <v>125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3</v>
      </c>
      <c r="J21" s="19" t="str">
        <f t="shared" si="3"/>
        <v>Memiliki kemampuan memahami cara berpikir sejarah , langkah dalam penelitian sejarah perlu ditingkatkan lagi.</v>
      </c>
      <c r="K21" s="19">
        <f t="shared" si="4"/>
        <v>81.400000000000006</v>
      </c>
      <c r="L21" s="19" t="str">
        <f t="shared" si="5"/>
        <v>B</v>
      </c>
      <c r="M21" s="19">
        <f t="shared" si="6"/>
        <v>81.400000000000006</v>
      </c>
      <c r="N21" s="19" t="str">
        <f t="shared" si="7"/>
        <v>B</v>
      </c>
      <c r="O21" s="35">
        <v>1</v>
      </c>
      <c r="P21" s="19" t="str">
        <f t="shared" si="8"/>
        <v>Memiliki  ketrampilan dalam presentasi dengan hasil diskusi</v>
      </c>
      <c r="Q21" s="19" t="str">
        <f t="shared" si="9"/>
        <v/>
      </c>
      <c r="R21" s="19" t="str">
        <f t="shared" si="10"/>
        <v/>
      </c>
      <c r="S21" s="18"/>
      <c r="T21" s="1">
        <v>80</v>
      </c>
      <c r="U21" s="1">
        <v>84</v>
      </c>
      <c r="V21" s="1">
        <v>82</v>
      </c>
      <c r="W21" s="1">
        <v>80</v>
      </c>
      <c r="X21" s="1">
        <v>79</v>
      </c>
      <c r="Y21" s="1"/>
      <c r="Z21" s="1"/>
      <c r="AA21" s="1"/>
      <c r="AB21" s="1"/>
      <c r="AC21" s="1"/>
      <c r="AD21" s="1"/>
      <c r="AE21" s="18"/>
      <c r="AF21" s="1">
        <v>84</v>
      </c>
      <c r="AG21" s="1">
        <v>83</v>
      </c>
      <c r="AH21" s="1">
        <v>80</v>
      </c>
      <c r="AI21" s="1">
        <v>80</v>
      </c>
      <c r="AJ21" s="1">
        <v>80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525</v>
      </c>
      <c r="FK21" s="39">
        <v>535</v>
      </c>
    </row>
    <row r="22" spans="1:167" x14ac:dyDescent="0.25">
      <c r="A22" s="19">
        <v>12</v>
      </c>
      <c r="B22" s="19">
        <v>4897</v>
      </c>
      <c r="C22" s="19" t="s">
        <v>126</v>
      </c>
      <c r="D22" s="18"/>
      <c r="E22" s="19">
        <f t="shared" si="0"/>
        <v>83</v>
      </c>
      <c r="F22" s="19" t="str">
        <f t="shared" si="1"/>
        <v>B</v>
      </c>
      <c r="G22" s="19">
        <f>IF((COUNTA(T12:AC12)&gt;0),(ROUND((AVERAGE(T22:AD22)),0)),"")</f>
        <v>83</v>
      </c>
      <c r="H22" s="19" t="str">
        <f t="shared" si="2"/>
        <v>B</v>
      </c>
      <c r="I22" s="35">
        <v>3</v>
      </c>
      <c r="J22" s="19" t="str">
        <f t="shared" si="3"/>
        <v>Memiliki kemampuan memahami cara berpikir sejarah , langkah dalam penelitian sejarah perlu ditingkatkan lagi.</v>
      </c>
      <c r="K22" s="19">
        <f t="shared" si="4"/>
        <v>82</v>
      </c>
      <c r="L22" s="19" t="str">
        <f t="shared" si="5"/>
        <v>B</v>
      </c>
      <c r="M22" s="19">
        <f t="shared" si="6"/>
        <v>82</v>
      </c>
      <c r="N22" s="19" t="str">
        <f t="shared" si="7"/>
        <v>B</v>
      </c>
      <c r="O22" s="35">
        <v>1</v>
      </c>
      <c r="P22" s="19" t="str">
        <f t="shared" si="8"/>
        <v>Memiliki  ketrampilan dalam presentasi dengan hasil diskusi</v>
      </c>
      <c r="Q22" s="19" t="str">
        <f t="shared" si="9"/>
        <v/>
      </c>
      <c r="R22" s="19" t="str">
        <f t="shared" si="10"/>
        <v/>
      </c>
      <c r="S22" s="18"/>
      <c r="T22" s="1">
        <v>84</v>
      </c>
      <c r="U22" s="1">
        <v>76</v>
      </c>
      <c r="V22" s="1">
        <v>89</v>
      </c>
      <c r="W22" s="1">
        <v>83</v>
      </c>
      <c r="X22" s="1">
        <v>82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84</v>
      </c>
      <c r="AH22" s="1">
        <v>80</v>
      </c>
      <c r="AI22" s="1">
        <v>80</v>
      </c>
      <c r="AJ22" s="1">
        <v>80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4913</v>
      </c>
      <c r="C23" s="19" t="s">
        <v>127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memahami konsep manusia dalam perubahan dan keberlanjutan dan pemahaman ilmu sejarah perlu ditingkatkan.</v>
      </c>
      <c r="K23" s="19">
        <f t="shared" si="4"/>
        <v>81.599999999999994</v>
      </c>
      <c r="L23" s="19" t="str">
        <f t="shared" si="5"/>
        <v>B</v>
      </c>
      <c r="M23" s="19">
        <f t="shared" si="6"/>
        <v>81.599999999999994</v>
      </c>
      <c r="N23" s="19" t="str">
        <f t="shared" si="7"/>
        <v>B</v>
      </c>
      <c r="O23" s="35">
        <v>1</v>
      </c>
      <c r="P23" s="19" t="str">
        <f t="shared" si="8"/>
        <v>Memiliki  ketrampilan dalam presentasi dengan hasil diskusi</v>
      </c>
      <c r="Q23" s="19" t="str">
        <f t="shared" si="9"/>
        <v/>
      </c>
      <c r="R23" s="19" t="str">
        <f t="shared" si="10"/>
        <v/>
      </c>
      <c r="S23" s="18"/>
      <c r="T23" s="1">
        <v>82</v>
      </c>
      <c r="U23" s="1">
        <v>86</v>
      </c>
      <c r="V23" s="1">
        <v>81</v>
      </c>
      <c r="W23" s="1">
        <v>83</v>
      </c>
      <c r="X23" s="1">
        <v>82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83</v>
      </c>
      <c r="AH23" s="1">
        <v>80</v>
      </c>
      <c r="AI23" s="1">
        <v>80</v>
      </c>
      <c r="AJ23" s="1">
        <v>80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526</v>
      </c>
      <c r="FK23" s="39">
        <v>536</v>
      </c>
    </row>
    <row r="24" spans="1:167" x14ac:dyDescent="0.25">
      <c r="A24" s="19">
        <v>14</v>
      </c>
      <c r="B24" s="19">
        <v>4929</v>
      </c>
      <c r="C24" s="19" t="s">
        <v>128</v>
      </c>
      <c r="D24" s="18"/>
      <c r="E24" s="19">
        <f t="shared" si="0"/>
        <v>86</v>
      </c>
      <c r="F24" s="19" t="str">
        <f t="shared" si="1"/>
        <v>A</v>
      </c>
      <c r="G24" s="19">
        <f>IF((COUNTA(T12:AC12)&gt;0),(ROUND((AVERAGE(T24:AD24)),0)),"")</f>
        <v>86</v>
      </c>
      <c r="H24" s="19" t="str">
        <f t="shared" si="2"/>
        <v>A</v>
      </c>
      <c r="I24" s="35">
        <v>1</v>
      </c>
      <c r="J24" s="19" t="str">
        <f t="shared" si="3"/>
        <v>Memiliki kemampuan memahami konsep manusia hidup dalam ruang dan waktu.</v>
      </c>
      <c r="K24" s="19">
        <f t="shared" si="4"/>
        <v>81.400000000000006</v>
      </c>
      <c r="L24" s="19" t="str">
        <f t="shared" si="5"/>
        <v>B</v>
      </c>
      <c r="M24" s="19">
        <f t="shared" si="6"/>
        <v>81.400000000000006</v>
      </c>
      <c r="N24" s="19" t="str">
        <f t="shared" si="7"/>
        <v>B</v>
      </c>
      <c r="O24" s="35">
        <v>1</v>
      </c>
      <c r="P24" s="19" t="str">
        <f t="shared" si="8"/>
        <v>Memiliki  ketrampilan dalam presentasi dengan hasil diskusi</v>
      </c>
      <c r="Q24" s="19" t="str">
        <f t="shared" si="9"/>
        <v/>
      </c>
      <c r="R24" s="19" t="str">
        <f t="shared" si="10"/>
        <v/>
      </c>
      <c r="S24" s="18"/>
      <c r="T24" s="1">
        <v>82</v>
      </c>
      <c r="U24" s="1">
        <v>91</v>
      </c>
      <c r="V24" s="1">
        <v>89</v>
      </c>
      <c r="W24" s="1">
        <v>84</v>
      </c>
      <c r="X24" s="1">
        <v>83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82</v>
      </c>
      <c r="AH24" s="1">
        <v>80</v>
      </c>
      <c r="AI24" s="1">
        <v>80</v>
      </c>
      <c r="AJ24" s="1">
        <v>80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4945</v>
      </c>
      <c r="C25" s="19" t="s">
        <v>129</v>
      </c>
      <c r="D25" s="18"/>
      <c r="E25" s="19">
        <f t="shared" si="0"/>
        <v>81</v>
      </c>
      <c r="F25" s="19" t="str">
        <f t="shared" si="1"/>
        <v>B</v>
      </c>
      <c r="G25" s="19">
        <f>IF((COUNTA(T12:AC12)&gt;0),(ROUND((AVERAGE(T25:AD25)),0)),"")</f>
        <v>81</v>
      </c>
      <c r="H25" s="19" t="str">
        <f t="shared" si="2"/>
        <v>B</v>
      </c>
      <c r="I25" s="35">
        <v>1</v>
      </c>
      <c r="J25" s="19" t="str">
        <f t="shared" si="3"/>
        <v>Memiliki kemampuan memahami konsep manusia hidup dalam ruang dan waktu.</v>
      </c>
      <c r="K25" s="19">
        <f t="shared" si="4"/>
        <v>81.599999999999994</v>
      </c>
      <c r="L25" s="19" t="str">
        <f t="shared" si="5"/>
        <v>B</v>
      </c>
      <c r="M25" s="19">
        <f t="shared" si="6"/>
        <v>81.599999999999994</v>
      </c>
      <c r="N25" s="19" t="str">
        <f t="shared" si="7"/>
        <v>B</v>
      </c>
      <c r="O25" s="35">
        <v>1</v>
      </c>
      <c r="P25" s="19" t="str">
        <f t="shared" si="8"/>
        <v>Memiliki  ketrampilan dalam presentasi dengan hasil diskusi</v>
      </c>
      <c r="Q25" s="19" t="str">
        <f t="shared" si="9"/>
        <v/>
      </c>
      <c r="R25" s="19" t="str">
        <f t="shared" si="10"/>
        <v/>
      </c>
      <c r="S25" s="18"/>
      <c r="T25" s="1">
        <v>84</v>
      </c>
      <c r="U25" s="1">
        <v>81</v>
      </c>
      <c r="V25" s="1">
        <v>77</v>
      </c>
      <c r="W25" s="1">
        <v>82</v>
      </c>
      <c r="X25" s="1">
        <v>81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83</v>
      </c>
      <c r="AH25" s="1">
        <v>80</v>
      </c>
      <c r="AI25" s="1">
        <v>80</v>
      </c>
      <c r="AJ25" s="1">
        <v>80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527</v>
      </c>
      <c r="FK25" s="39">
        <v>537</v>
      </c>
    </row>
    <row r="26" spans="1:167" x14ac:dyDescent="0.25">
      <c r="A26" s="19">
        <v>16</v>
      </c>
      <c r="B26" s="19">
        <v>4961</v>
      </c>
      <c r="C26" s="19" t="s">
        <v>130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1</v>
      </c>
      <c r="J26" s="19" t="str">
        <f t="shared" si="3"/>
        <v>Memiliki kemampuan memahami konsep manusia hidup dalam ruang dan waktu.</v>
      </c>
      <c r="K26" s="19">
        <f t="shared" si="4"/>
        <v>81.599999999999994</v>
      </c>
      <c r="L26" s="19" t="str">
        <f t="shared" si="5"/>
        <v>B</v>
      </c>
      <c r="M26" s="19">
        <f t="shared" si="6"/>
        <v>81.599999999999994</v>
      </c>
      <c r="N26" s="19" t="str">
        <f t="shared" si="7"/>
        <v>B</v>
      </c>
      <c r="O26" s="35">
        <v>1</v>
      </c>
      <c r="P26" s="19" t="str">
        <f t="shared" si="8"/>
        <v>Memiliki  ketrampilan dalam presentasi dengan hasil diskusi</v>
      </c>
      <c r="Q26" s="19" t="str">
        <f t="shared" si="9"/>
        <v/>
      </c>
      <c r="R26" s="19" t="str">
        <f t="shared" si="10"/>
        <v/>
      </c>
      <c r="S26" s="18"/>
      <c r="T26" s="1">
        <v>84</v>
      </c>
      <c r="U26" s="1">
        <v>86</v>
      </c>
      <c r="V26" s="1">
        <v>85</v>
      </c>
      <c r="W26" s="1">
        <v>80</v>
      </c>
      <c r="X26" s="1">
        <v>79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83</v>
      </c>
      <c r="AH26" s="1">
        <v>80</v>
      </c>
      <c r="AI26" s="1">
        <v>80</v>
      </c>
      <c r="AJ26" s="1">
        <v>80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4977</v>
      </c>
      <c r="C27" s="19" t="s">
        <v>131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2</v>
      </c>
      <c r="J27" s="19" t="str">
        <f t="shared" si="3"/>
        <v>Memiliki kemampuan memahami konsep manusia dalam perubahan dan keberlanjutan dan pemahaman ilmu sejarah perlu ditingkatkan.</v>
      </c>
      <c r="K27" s="19">
        <f t="shared" si="4"/>
        <v>81.400000000000006</v>
      </c>
      <c r="L27" s="19" t="str">
        <f t="shared" si="5"/>
        <v>B</v>
      </c>
      <c r="M27" s="19">
        <f t="shared" si="6"/>
        <v>81.400000000000006</v>
      </c>
      <c r="N27" s="19" t="str">
        <f t="shared" si="7"/>
        <v>B</v>
      </c>
      <c r="O27" s="35">
        <v>1</v>
      </c>
      <c r="P27" s="19" t="str">
        <f t="shared" si="8"/>
        <v>Memiliki  ketrampilan dalam presentasi dengan hasil diskusi</v>
      </c>
      <c r="Q27" s="19" t="str">
        <f t="shared" si="9"/>
        <v/>
      </c>
      <c r="R27" s="19" t="str">
        <f t="shared" si="10"/>
        <v/>
      </c>
      <c r="S27" s="18"/>
      <c r="T27" s="1">
        <v>84</v>
      </c>
      <c r="U27" s="1">
        <v>84</v>
      </c>
      <c r="V27" s="1">
        <v>91</v>
      </c>
      <c r="W27" s="1">
        <v>83</v>
      </c>
      <c r="X27" s="1">
        <v>82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82</v>
      </c>
      <c r="AH27" s="1">
        <v>80</v>
      </c>
      <c r="AI27" s="1">
        <v>80</v>
      </c>
      <c r="AJ27" s="1">
        <v>80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528</v>
      </c>
      <c r="FK27" s="39">
        <v>538</v>
      </c>
    </row>
    <row r="28" spans="1:167" x14ac:dyDescent="0.25">
      <c r="A28" s="19">
        <v>18</v>
      </c>
      <c r="B28" s="19">
        <v>4993</v>
      </c>
      <c r="C28" s="19" t="s">
        <v>132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>Memiliki kemampuan memahami konsep manusia dalam perubahan dan keberlanjutan dan pemahaman ilmu sejarah perlu ditingkatkan.</v>
      </c>
      <c r="K28" s="19">
        <f t="shared" si="4"/>
        <v>81.400000000000006</v>
      </c>
      <c r="L28" s="19" t="str">
        <f t="shared" si="5"/>
        <v>B</v>
      </c>
      <c r="M28" s="19">
        <f t="shared" si="6"/>
        <v>81.400000000000006</v>
      </c>
      <c r="N28" s="19" t="str">
        <f t="shared" si="7"/>
        <v>B</v>
      </c>
      <c r="O28" s="35">
        <v>1</v>
      </c>
      <c r="P28" s="19" t="str">
        <f t="shared" si="8"/>
        <v>Memiliki  ketrampilan dalam presentasi dengan hasil diskusi</v>
      </c>
      <c r="Q28" s="19" t="str">
        <f t="shared" si="9"/>
        <v/>
      </c>
      <c r="R28" s="19" t="str">
        <f t="shared" si="10"/>
        <v/>
      </c>
      <c r="S28" s="18"/>
      <c r="T28" s="1">
        <v>82</v>
      </c>
      <c r="U28" s="1">
        <v>93</v>
      </c>
      <c r="V28" s="1">
        <v>84</v>
      </c>
      <c r="W28" s="1">
        <v>82</v>
      </c>
      <c r="X28" s="1">
        <v>81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82</v>
      </c>
      <c r="AH28" s="1">
        <v>80</v>
      </c>
      <c r="AI28" s="1">
        <v>80</v>
      </c>
      <c r="AJ28" s="1">
        <v>80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5009</v>
      </c>
      <c r="C29" s="19" t="s">
        <v>133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3</v>
      </c>
      <c r="J29" s="19" t="str">
        <f t="shared" si="3"/>
        <v>Memiliki kemampuan memahami cara berpikir sejarah , langkah dalam penelitian sejarah perlu ditingkatkan lagi.</v>
      </c>
      <c r="K29" s="19">
        <f t="shared" si="4"/>
        <v>82</v>
      </c>
      <c r="L29" s="19" t="str">
        <f t="shared" si="5"/>
        <v>B</v>
      </c>
      <c r="M29" s="19">
        <f t="shared" si="6"/>
        <v>82</v>
      </c>
      <c r="N29" s="19" t="str">
        <f t="shared" si="7"/>
        <v>B</v>
      </c>
      <c r="O29" s="35">
        <v>1</v>
      </c>
      <c r="P29" s="19" t="str">
        <f t="shared" si="8"/>
        <v>Memiliki  ketrampilan dalam presentasi dengan hasil diskusi</v>
      </c>
      <c r="Q29" s="19" t="str">
        <f t="shared" si="9"/>
        <v/>
      </c>
      <c r="R29" s="19" t="str">
        <f t="shared" si="10"/>
        <v/>
      </c>
      <c r="S29" s="18"/>
      <c r="T29" s="1">
        <v>86</v>
      </c>
      <c r="U29" s="1">
        <v>87</v>
      </c>
      <c r="V29" s="1">
        <v>75</v>
      </c>
      <c r="W29" s="1">
        <v>80</v>
      </c>
      <c r="X29" s="1">
        <v>79</v>
      </c>
      <c r="Y29" s="1"/>
      <c r="Z29" s="1"/>
      <c r="AA29" s="1"/>
      <c r="AB29" s="1"/>
      <c r="AC29" s="1"/>
      <c r="AD29" s="1"/>
      <c r="AE29" s="18"/>
      <c r="AF29" s="1">
        <v>86</v>
      </c>
      <c r="AG29" s="1">
        <v>84</v>
      </c>
      <c r="AH29" s="1">
        <v>80</v>
      </c>
      <c r="AI29" s="1">
        <v>80</v>
      </c>
      <c r="AJ29" s="1">
        <v>80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529</v>
      </c>
      <c r="FK29" s="39">
        <v>539</v>
      </c>
    </row>
    <row r="30" spans="1:167" x14ac:dyDescent="0.25">
      <c r="A30" s="19">
        <v>20</v>
      </c>
      <c r="B30" s="19">
        <v>5024</v>
      </c>
      <c r="C30" s="19" t="s">
        <v>134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>Memiliki kemampuan memahami konsep manusia dalam perubahan dan keberlanjutan dan pemahaman ilmu sejarah perlu ditingkatkan.</v>
      </c>
      <c r="K30" s="19">
        <f t="shared" si="4"/>
        <v>82.4</v>
      </c>
      <c r="L30" s="19" t="str">
        <f t="shared" si="5"/>
        <v>B</v>
      </c>
      <c r="M30" s="19">
        <f t="shared" si="6"/>
        <v>82.4</v>
      </c>
      <c r="N30" s="19" t="str">
        <f t="shared" si="7"/>
        <v>B</v>
      </c>
      <c r="O30" s="35">
        <v>1</v>
      </c>
      <c r="P30" s="19" t="str">
        <f t="shared" si="8"/>
        <v>Memiliki  ketrampilan dalam presentasi dengan hasil diskusi</v>
      </c>
      <c r="Q30" s="19" t="str">
        <f t="shared" si="9"/>
        <v/>
      </c>
      <c r="R30" s="19" t="str">
        <f t="shared" si="10"/>
        <v/>
      </c>
      <c r="S30" s="18"/>
      <c r="T30" s="1">
        <v>85</v>
      </c>
      <c r="U30" s="1">
        <v>98</v>
      </c>
      <c r="V30" s="1">
        <v>77</v>
      </c>
      <c r="W30" s="1">
        <v>80</v>
      </c>
      <c r="X30" s="1">
        <v>79</v>
      </c>
      <c r="Y30" s="1"/>
      <c r="Z30" s="1"/>
      <c r="AA30" s="1"/>
      <c r="AB30" s="1"/>
      <c r="AC30" s="1"/>
      <c r="AD30" s="1"/>
      <c r="AE30" s="18"/>
      <c r="AF30" s="1">
        <v>87</v>
      </c>
      <c r="AG30" s="1">
        <v>85</v>
      </c>
      <c r="AH30" s="1">
        <v>80</v>
      </c>
      <c r="AI30" s="1">
        <v>80</v>
      </c>
      <c r="AJ30" s="1">
        <v>80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5039</v>
      </c>
      <c r="C31" s="19" t="s">
        <v>135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3</v>
      </c>
      <c r="J31" s="19" t="str">
        <f t="shared" si="3"/>
        <v>Memiliki kemampuan memahami cara berpikir sejarah , langkah dalam penelitian sejarah perlu ditingkatkan lagi.</v>
      </c>
      <c r="K31" s="19">
        <f t="shared" si="4"/>
        <v>82</v>
      </c>
      <c r="L31" s="19" t="str">
        <f t="shared" si="5"/>
        <v>B</v>
      </c>
      <c r="M31" s="19">
        <f t="shared" si="6"/>
        <v>82</v>
      </c>
      <c r="N31" s="19" t="str">
        <f t="shared" si="7"/>
        <v>B</v>
      </c>
      <c r="O31" s="35">
        <v>1</v>
      </c>
      <c r="P31" s="19" t="str">
        <f t="shared" si="8"/>
        <v>Memiliki  ketrampilan dalam presentasi dengan hasil diskusi</v>
      </c>
      <c r="Q31" s="19" t="str">
        <f t="shared" si="9"/>
        <v/>
      </c>
      <c r="R31" s="19" t="str">
        <f t="shared" si="10"/>
        <v/>
      </c>
      <c r="S31" s="18"/>
      <c r="T31" s="1">
        <v>85</v>
      </c>
      <c r="U31" s="1">
        <v>88</v>
      </c>
      <c r="V31" s="1">
        <v>79</v>
      </c>
      <c r="W31" s="1">
        <v>82</v>
      </c>
      <c r="X31" s="1">
        <v>81</v>
      </c>
      <c r="Y31" s="1"/>
      <c r="Z31" s="1"/>
      <c r="AA31" s="1"/>
      <c r="AB31" s="1"/>
      <c r="AC31" s="1"/>
      <c r="AD31" s="1"/>
      <c r="AE31" s="18"/>
      <c r="AF31" s="1">
        <v>86</v>
      </c>
      <c r="AG31" s="1">
        <v>84</v>
      </c>
      <c r="AH31" s="1">
        <v>80</v>
      </c>
      <c r="AI31" s="1">
        <v>80</v>
      </c>
      <c r="AJ31" s="1">
        <v>80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530</v>
      </c>
      <c r="FK31" s="39">
        <v>540</v>
      </c>
    </row>
    <row r="32" spans="1:167" x14ac:dyDescent="0.25">
      <c r="A32" s="19">
        <v>22</v>
      </c>
      <c r="B32" s="19">
        <v>5055</v>
      </c>
      <c r="C32" s="19" t="s">
        <v>136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3</v>
      </c>
      <c r="J32" s="19" t="str">
        <f t="shared" si="3"/>
        <v>Memiliki kemampuan memahami cara berpikir sejarah , langkah dalam penelitian sejarah perlu ditingkatkan lagi.</v>
      </c>
      <c r="K32" s="19">
        <f t="shared" si="4"/>
        <v>81.400000000000006</v>
      </c>
      <c r="L32" s="19" t="str">
        <f t="shared" si="5"/>
        <v>B</v>
      </c>
      <c r="M32" s="19">
        <f t="shared" si="6"/>
        <v>81.400000000000006</v>
      </c>
      <c r="N32" s="19" t="str">
        <f t="shared" si="7"/>
        <v>B</v>
      </c>
      <c r="O32" s="35">
        <v>1</v>
      </c>
      <c r="P32" s="19" t="str">
        <f t="shared" si="8"/>
        <v>Memiliki  ketrampilan dalam presentasi dengan hasil diskusi</v>
      </c>
      <c r="Q32" s="19" t="str">
        <f t="shared" si="9"/>
        <v/>
      </c>
      <c r="R32" s="19" t="str">
        <f t="shared" si="10"/>
        <v/>
      </c>
      <c r="S32" s="18"/>
      <c r="T32" s="1">
        <v>85</v>
      </c>
      <c r="U32" s="1">
        <v>80</v>
      </c>
      <c r="V32" s="1">
        <v>81</v>
      </c>
      <c r="W32" s="1">
        <v>80</v>
      </c>
      <c r="X32" s="1">
        <v>79</v>
      </c>
      <c r="Y32" s="1"/>
      <c r="Z32" s="1"/>
      <c r="AA32" s="1"/>
      <c r="AB32" s="1"/>
      <c r="AC32" s="1"/>
      <c r="AD32" s="1"/>
      <c r="AE32" s="18"/>
      <c r="AF32" s="1">
        <v>84</v>
      </c>
      <c r="AG32" s="1">
        <v>83</v>
      </c>
      <c r="AH32" s="1">
        <v>80</v>
      </c>
      <c r="AI32" s="1">
        <v>80</v>
      </c>
      <c r="AJ32" s="1">
        <v>80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5071</v>
      </c>
      <c r="C33" s="19" t="s">
        <v>137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1</v>
      </c>
      <c r="J33" s="19" t="str">
        <f t="shared" si="3"/>
        <v>Memiliki kemampuan memahami konsep manusia hidup dalam ruang dan waktu.</v>
      </c>
      <c r="K33" s="19">
        <f t="shared" si="4"/>
        <v>81.400000000000006</v>
      </c>
      <c r="L33" s="19" t="str">
        <f t="shared" si="5"/>
        <v>B</v>
      </c>
      <c r="M33" s="19">
        <f t="shared" si="6"/>
        <v>81.400000000000006</v>
      </c>
      <c r="N33" s="19" t="str">
        <f t="shared" si="7"/>
        <v>B</v>
      </c>
      <c r="O33" s="35">
        <v>1</v>
      </c>
      <c r="P33" s="19" t="str">
        <f t="shared" si="8"/>
        <v>Memiliki  ketrampilan dalam presentasi dengan hasil diskusi</v>
      </c>
      <c r="Q33" s="19" t="str">
        <f t="shared" si="9"/>
        <v/>
      </c>
      <c r="R33" s="19" t="str">
        <f t="shared" si="10"/>
        <v/>
      </c>
      <c r="S33" s="18"/>
      <c r="T33" s="1">
        <v>83</v>
      </c>
      <c r="U33" s="1">
        <v>80</v>
      </c>
      <c r="V33" s="1">
        <v>78</v>
      </c>
      <c r="W33" s="1">
        <v>84</v>
      </c>
      <c r="X33" s="1">
        <v>83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82</v>
      </c>
      <c r="AH33" s="1">
        <v>80</v>
      </c>
      <c r="AI33" s="1">
        <v>80</v>
      </c>
      <c r="AJ33" s="1">
        <v>80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5087</v>
      </c>
      <c r="C34" s="19" t="s">
        <v>138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3</v>
      </c>
      <c r="J34" s="19" t="str">
        <f t="shared" si="3"/>
        <v>Memiliki kemampuan memahami cara berpikir sejarah , langkah dalam penelitian sejarah perlu ditingkatkan lagi.</v>
      </c>
      <c r="K34" s="19">
        <f t="shared" si="4"/>
        <v>81.599999999999994</v>
      </c>
      <c r="L34" s="19" t="str">
        <f t="shared" si="5"/>
        <v>B</v>
      </c>
      <c r="M34" s="19">
        <f t="shared" si="6"/>
        <v>81.599999999999994</v>
      </c>
      <c r="N34" s="19" t="str">
        <f t="shared" si="7"/>
        <v>B</v>
      </c>
      <c r="O34" s="35">
        <v>1</v>
      </c>
      <c r="P34" s="19" t="str">
        <f t="shared" si="8"/>
        <v>Memiliki  ketrampilan dalam presentasi dengan hasil diskusi</v>
      </c>
      <c r="Q34" s="19" t="str">
        <f t="shared" si="9"/>
        <v/>
      </c>
      <c r="R34" s="19" t="str">
        <f t="shared" si="10"/>
        <v/>
      </c>
      <c r="S34" s="18"/>
      <c r="T34" s="1">
        <v>85</v>
      </c>
      <c r="U34" s="1">
        <v>88</v>
      </c>
      <c r="V34" s="1">
        <v>89</v>
      </c>
      <c r="W34" s="1">
        <v>83</v>
      </c>
      <c r="X34" s="1">
        <v>82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83</v>
      </c>
      <c r="AH34" s="1">
        <v>80</v>
      </c>
      <c r="AI34" s="1">
        <v>80</v>
      </c>
      <c r="AJ34" s="1">
        <v>80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5103</v>
      </c>
      <c r="C35" s="19" t="s">
        <v>139</v>
      </c>
      <c r="D35" s="18"/>
      <c r="E35" s="19">
        <f t="shared" si="0"/>
        <v>84</v>
      </c>
      <c r="F35" s="19" t="str">
        <f t="shared" si="1"/>
        <v>B</v>
      </c>
      <c r="G35" s="19">
        <f>IF((COUNTA(T12:AC12)&gt;0),(ROUND((AVERAGE(T35:AD35)),0)),"")</f>
        <v>84</v>
      </c>
      <c r="H35" s="19" t="str">
        <f t="shared" si="2"/>
        <v>B</v>
      </c>
      <c r="I35" s="35">
        <v>1</v>
      </c>
      <c r="J35" s="19" t="str">
        <f t="shared" si="3"/>
        <v>Memiliki kemampuan memahami konsep manusia hidup dalam ruang dan waktu.</v>
      </c>
      <c r="K35" s="19">
        <f t="shared" si="4"/>
        <v>81.400000000000006</v>
      </c>
      <c r="L35" s="19" t="str">
        <f t="shared" si="5"/>
        <v>B</v>
      </c>
      <c r="M35" s="19">
        <f t="shared" si="6"/>
        <v>81.400000000000006</v>
      </c>
      <c r="N35" s="19" t="str">
        <f t="shared" si="7"/>
        <v>B</v>
      </c>
      <c r="O35" s="35">
        <v>1</v>
      </c>
      <c r="P35" s="19" t="str">
        <f t="shared" si="8"/>
        <v>Memiliki  ketrampilan dalam presentasi dengan hasil diskusi</v>
      </c>
      <c r="Q35" s="19" t="str">
        <f t="shared" si="9"/>
        <v/>
      </c>
      <c r="R35" s="19" t="str">
        <f t="shared" si="10"/>
        <v/>
      </c>
      <c r="S35" s="18"/>
      <c r="T35" s="1">
        <v>86</v>
      </c>
      <c r="U35" s="1">
        <v>94</v>
      </c>
      <c r="V35" s="1">
        <v>81</v>
      </c>
      <c r="W35" s="1">
        <v>80</v>
      </c>
      <c r="X35" s="1">
        <v>79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82</v>
      </c>
      <c r="AH35" s="1">
        <v>80</v>
      </c>
      <c r="AI35" s="1">
        <v>80</v>
      </c>
      <c r="AJ35" s="1">
        <v>80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5119</v>
      </c>
      <c r="C36" s="19" t="s">
        <v>140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memahami konsep manusia dalam perubahan dan keberlanjutan dan pemahaman ilmu sejarah perlu ditingkatkan.</v>
      </c>
      <c r="K36" s="19">
        <f t="shared" si="4"/>
        <v>81.599999999999994</v>
      </c>
      <c r="L36" s="19" t="str">
        <f t="shared" si="5"/>
        <v>B</v>
      </c>
      <c r="M36" s="19">
        <f t="shared" si="6"/>
        <v>81.599999999999994</v>
      </c>
      <c r="N36" s="19" t="str">
        <f t="shared" si="7"/>
        <v>B</v>
      </c>
      <c r="O36" s="35">
        <v>1</v>
      </c>
      <c r="P36" s="19" t="str">
        <f t="shared" si="8"/>
        <v>Memiliki  ketrampilan dalam presentasi dengan hasil diskusi</v>
      </c>
      <c r="Q36" s="19" t="str">
        <f t="shared" si="9"/>
        <v/>
      </c>
      <c r="R36" s="19" t="str">
        <f t="shared" si="10"/>
        <v/>
      </c>
      <c r="S36" s="18"/>
      <c r="T36" s="1">
        <v>82</v>
      </c>
      <c r="U36" s="1">
        <v>80</v>
      </c>
      <c r="V36" s="1">
        <v>81</v>
      </c>
      <c r="W36" s="1">
        <v>81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83</v>
      </c>
      <c r="AH36" s="1">
        <v>80</v>
      </c>
      <c r="AI36" s="1">
        <v>80</v>
      </c>
      <c r="AJ36" s="1">
        <v>80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5135</v>
      </c>
      <c r="C37" s="19" t="s">
        <v>141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3</v>
      </c>
      <c r="J37" s="19" t="str">
        <f t="shared" si="3"/>
        <v>Memiliki kemampuan memahami cara berpikir sejarah , langkah dalam penelitian sejarah perlu ditingkatkan lagi.</v>
      </c>
      <c r="K37" s="19">
        <f t="shared" si="4"/>
        <v>81.400000000000006</v>
      </c>
      <c r="L37" s="19" t="str">
        <f t="shared" si="5"/>
        <v>B</v>
      </c>
      <c r="M37" s="19">
        <f t="shared" si="6"/>
        <v>81.400000000000006</v>
      </c>
      <c r="N37" s="19" t="str">
        <f t="shared" si="7"/>
        <v>B</v>
      </c>
      <c r="O37" s="35">
        <v>1</v>
      </c>
      <c r="P37" s="19" t="str">
        <f t="shared" si="8"/>
        <v>Memiliki  ketrampilan dalam presentasi dengan hasil diskusi</v>
      </c>
      <c r="Q37" s="19" t="str">
        <f t="shared" si="9"/>
        <v/>
      </c>
      <c r="R37" s="19" t="str">
        <f t="shared" si="10"/>
        <v/>
      </c>
      <c r="S37" s="18"/>
      <c r="T37" s="1">
        <v>85</v>
      </c>
      <c r="U37" s="1">
        <v>87</v>
      </c>
      <c r="V37" s="1">
        <v>89</v>
      </c>
      <c r="W37" s="1">
        <v>85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85</v>
      </c>
      <c r="AG37" s="1">
        <v>82</v>
      </c>
      <c r="AH37" s="1">
        <v>80</v>
      </c>
      <c r="AI37" s="1">
        <v>80</v>
      </c>
      <c r="AJ37" s="1">
        <v>80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5151</v>
      </c>
      <c r="C38" s="19" t="s">
        <v>142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Memiliki kemampuan memahami konsep manusia dalam perubahan dan keberlanjutan dan pemahaman ilmu sejarah perlu ditingkatkan.</v>
      </c>
      <c r="K38" s="19">
        <f t="shared" si="4"/>
        <v>81.2</v>
      </c>
      <c r="L38" s="19" t="str">
        <f t="shared" si="5"/>
        <v>B</v>
      </c>
      <c r="M38" s="19">
        <f t="shared" si="6"/>
        <v>81.2</v>
      </c>
      <c r="N38" s="19" t="str">
        <f t="shared" si="7"/>
        <v>B</v>
      </c>
      <c r="O38" s="35">
        <v>1</v>
      </c>
      <c r="P38" s="19" t="str">
        <f t="shared" si="8"/>
        <v>Memiliki  ketrampilan dalam presentasi dengan hasil diskusi</v>
      </c>
      <c r="Q38" s="19" t="str">
        <f t="shared" si="9"/>
        <v/>
      </c>
      <c r="R38" s="19" t="str">
        <f t="shared" si="10"/>
        <v/>
      </c>
      <c r="S38" s="18"/>
      <c r="T38" s="1">
        <v>84</v>
      </c>
      <c r="U38" s="1">
        <v>81</v>
      </c>
      <c r="V38" s="1">
        <v>82</v>
      </c>
      <c r="W38" s="1">
        <v>83</v>
      </c>
      <c r="X38" s="1">
        <v>82</v>
      </c>
      <c r="Y38" s="1"/>
      <c r="Z38" s="1"/>
      <c r="AA38" s="1"/>
      <c r="AB38" s="1"/>
      <c r="AC38" s="1"/>
      <c r="AD38" s="1"/>
      <c r="AE38" s="18"/>
      <c r="AF38" s="1">
        <v>84</v>
      </c>
      <c r="AG38" s="1">
        <v>82</v>
      </c>
      <c r="AH38" s="1">
        <v>80</v>
      </c>
      <c r="AI38" s="1">
        <v>80</v>
      </c>
      <c r="AJ38" s="1">
        <v>80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5167</v>
      </c>
      <c r="C39" s="19" t="s">
        <v>143</v>
      </c>
      <c r="D39" s="18"/>
      <c r="E39" s="19">
        <f t="shared" si="0"/>
        <v>80</v>
      </c>
      <c r="F39" s="19" t="str">
        <f t="shared" si="1"/>
        <v>B</v>
      </c>
      <c r="G39" s="19">
        <f>IF((COUNTA(T12:AC12)&gt;0),(ROUND((AVERAGE(T39:AD39)),0)),"")</f>
        <v>80</v>
      </c>
      <c r="H39" s="19" t="str">
        <f t="shared" si="2"/>
        <v>B</v>
      </c>
      <c r="I39" s="35">
        <v>1</v>
      </c>
      <c r="J39" s="19" t="str">
        <f t="shared" si="3"/>
        <v>Memiliki kemampuan memahami konsep manusia hidup dalam ruang dan waktu.</v>
      </c>
      <c r="K39" s="19">
        <f t="shared" si="4"/>
        <v>81.400000000000006</v>
      </c>
      <c r="L39" s="19" t="str">
        <f t="shared" si="5"/>
        <v>B</v>
      </c>
      <c r="M39" s="19">
        <f t="shared" si="6"/>
        <v>81.400000000000006</v>
      </c>
      <c r="N39" s="19" t="str">
        <f t="shared" si="7"/>
        <v>B</v>
      </c>
      <c r="O39" s="35">
        <v>1</v>
      </c>
      <c r="P39" s="19" t="str">
        <f t="shared" si="8"/>
        <v>Memiliki  ketrampilan dalam presentasi dengan hasil diskusi</v>
      </c>
      <c r="Q39" s="19" t="str">
        <f t="shared" si="9"/>
        <v/>
      </c>
      <c r="R39" s="19" t="str">
        <f t="shared" si="10"/>
        <v/>
      </c>
      <c r="S39" s="18"/>
      <c r="T39" s="1">
        <v>83</v>
      </c>
      <c r="U39" s="1">
        <v>79</v>
      </c>
      <c r="V39" s="1">
        <v>79</v>
      </c>
      <c r="W39" s="1">
        <v>80</v>
      </c>
      <c r="X39" s="1">
        <v>79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82</v>
      </c>
      <c r="AH39" s="1">
        <v>80</v>
      </c>
      <c r="AI39" s="1">
        <v>80</v>
      </c>
      <c r="AJ39" s="1">
        <v>80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5183</v>
      </c>
      <c r="C40" s="19" t="s">
        <v>144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1</v>
      </c>
      <c r="J40" s="19" t="str">
        <f t="shared" si="3"/>
        <v>Memiliki kemampuan memahami konsep manusia hidup dalam ruang dan waktu.</v>
      </c>
      <c r="K40" s="19">
        <f t="shared" si="4"/>
        <v>81.2</v>
      </c>
      <c r="L40" s="19" t="str">
        <f t="shared" si="5"/>
        <v>B</v>
      </c>
      <c r="M40" s="19">
        <f t="shared" si="6"/>
        <v>81.2</v>
      </c>
      <c r="N40" s="19" t="str">
        <f t="shared" si="7"/>
        <v>B</v>
      </c>
      <c r="O40" s="35">
        <v>1</v>
      </c>
      <c r="P40" s="19" t="str">
        <f t="shared" si="8"/>
        <v>Memiliki  ketrampilan dalam presentasi dengan hasil diskusi</v>
      </c>
      <c r="Q40" s="19" t="str">
        <f t="shared" si="9"/>
        <v/>
      </c>
      <c r="R40" s="19" t="str">
        <f t="shared" si="10"/>
        <v/>
      </c>
      <c r="S40" s="18"/>
      <c r="T40" s="1">
        <v>82</v>
      </c>
      <c r="U40" s="1">
        <v>82</v>
      </c>
      <c r="V40" s="1">
        <v>72</v>
      </c>
      <c r="W40" s="1">
        <v>80</v>
      </c>
      <c r="X40" s="1">
        <v>79</v>
      </c>
      <c r="Y40" s="1"/>
      <c r="Z40" s="1"/>
      <c r="AA40" s="1"/>
      <c r="AB40" s="1"/>
      <c r="AC40" s="1"/>
      <c r="AD40" s="1"/>
      <c r="AE40" s="18"/>
      <c r="AF40" s="1">
        <v>84</v>
      </c>
      <c r="AG40" s="1">
        <v>82</v>
      </c>
      <c r="AH40" s="1">
        <v>80</v>
      </c>
      <c r="AI40" s="1">
        <v>80</v>
      </c>
      <c r="AJ40" s="1">
        <v>80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5199</v>
      </c>
      <c r="C41" s="19" t="s">
        <v>145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2</v>
      </c>
      <c r="J41" s="19" t="str">
        <f t="shared" si="3"/>
        <v>Memiliki kemampuan memahami konsep manusia dalam perubahan dan keberlanjutan dan pemahaman ilmu sejarah perlu ditingkatkan.</v>
      </c>
      <c r="K41" s="19">
        <f t="shared" si="4"/>
        <v>81.599999999999994</v>
      </c>
      <c r="L41" s="19" t="str">
        <f t="shared" si="5"/>
        <v>B</v>
      </c>
      <c r="M41" s="19">
        <f t="shared" si="6"/>
        <v>81.599999999999994</v>
      </c>
      <c r="N41" s="19" t="str">
        <f t="shared" si="7"/>
        <v>B</v>
      </c>
      <c r="O41" s="35">
        <v>1</v>
      </c>
      <c r="P41" s="19" t="str">
        <f t="shared" si="8"/>
        <v>Memiliki  ketrampilan dalam presentasi dengan hasil diskusi</v>
      </c>
      <c r="Q41" s="19" t="str">
        <f t="shared" si="9"/>
        <v/>
      </c>
      <c r="R41" s="19" t="str">
        <f t="shared" si="10"/>
        <v/>
      </c>
      <c r="S41" s="18"/>
      <c r="T41" s="1">
        <v>84</v>
      </c>
      <c r="U41" s="1">
        <v>94</v>
      </c>
      <c r="V41" s="1">
        <v>87</v>
      </c>
      <c r="W41" s="1">
        <v>82</v>
      </c>
      <c r="X41" s="1">
        <v>81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83</v>
      </c>
      <c r="AH41" s="1">
        <v>80</v>
      </c>
      <c r="AI41" s="1">
        <v>80</v>
      </c>
      <c r="AJ41" s="1">
        <v>80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5215</v>
      </c>
      <c r="C42" s="19" t="s">
        <v>146</v>
      </c>
      <c r="D42" s="18"/>
      <c r="E42" s="19">
        <f t="shared" si="0"/>
        <v>80</v>
      </c>
      <c r="F42" s="19" t="str">
        <f t="shared" si="1"/>
        <v>B</v>
      </c>
      <c r="G42" s="19">
        <f>IF((COUNTA(T12:AC12)&gt;0),(ROUND((AVERAGE(T42:AD42)),0)),"")</f>
        <v>80</v>
      </c>
      <c r="H42" s="19" t="str">
        <f t="shared" si="2"/>
        <v>B</v>
      </c>
      <c r="I42" s="35">
        <v>2</v>
      </c>
      <c r="J42" s="19" t="str">
        <f t="shared" si="3"/>
        <v>Memiliki kemampuan memahami konsep manusia dalam perubahan dan keberlanjutan dan pemahaman ilmu sejarah perlu ditingkatkan.</v>
      </c>
      <c r="K42" s="19">
        <f t="shared" si="4"/>
        <v>81.2</v>
      </c>
      <c r="L42" s="19" t="str">
        <f t="shared" si="5"/>
        <v>B</v>
      </c>
      <c r="M42" s="19">
        <f t="shared" si="6"/>
        <v>81.2</v>
      </c>
      <c r="N42" s="19" t="str">
        <f t="shared" si="7"/>
        <v>B</v>
      </c>
      <c r="O42" s="35">
        <v>1</v>
      </c>
      <c r="P42" s="19" t="str">
        <f t="shared" si="8"/>
        <v>Memiliki  ketrampilan dalam presentasi dengan hasil diskusi</v>
      </c>
      <c r="Q42" s="19" t="str">
        <f t="shared" si="9"/>
        <v/>
      </c>
      <c r="R42" s="19" t="str">
        <f t="shared" si="10"/>
        <v/>
      </c>
      <c r="S42" s="18"/>
      <c r="T42" s="1">
        <v>83</v>
      </c>
      <c r="U42" s="1">
        <v>81</v>
      </c>
      <c r="V42" s="1">
        <v>78</v>
      </c>
      <c r="W42" s="1">
        <v>80</v>
      </c>
      <c r="X42" s="1">
        <v>79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82</v>
      </c>
      <c r="AH42" s="1">
        <v>80</v>
      </c>
      <c r="AI42" s="1">
        <v>80</v>
      </c>
      <c r="AJ42" s="1">
        <v>80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5231</v>
      </c>
      <c r="C43" s="19" t="s">
        <v>147</v>
      </c>
      <c r="D43" s="18"/>
      <c r="E43" s="19">
        <f t="shared" si="0"/>
        <v>75</v>
      </c>
      <c r="F43" s="19" t="str">
        <f t="shared" si="1"/>
        <v>C</v>
      </c>
      <c r="G43" s="19">
        <f>IF((COUNTA(T12:AC12)&gt;0),(ROUND((AVERAGE(T43:AD43)),0)),"")</f>
        <v>75</v>
      </c>
      <c r="H43" s="19" t="str">
        <f t="shared" si="2"/>
        <v>C</v>
      </c>
      <c r="I43" s="35">
        <v>3</v>
      </c>
      <c r="J43" s="19" t="str">
        <f t="shared" si="3"/>
        <v>Memiliki kemampuan memahami cara berpikir sejarah , langkah dalam penelitian sejarah perlu ditingkatkan lagi.</v>
      </c>
      <c r="K43" s="19">
        <f t="shared" si="4"/>
        <v>81.599999999999994</v>
      </c>
      <c r="L43" s="19" t="str">
        <f t="shared" si="5"/>
        <v>B</v>
      </c>
      <c r="M43" s="19">
        <f t="shared" si="6"/>
        <v>81.599999999999994</v>
      </c>
      <c r="N43" s="19" t="str">
        <f t="shared" si="7"/>
        <v>B</v>
      </c>
      <c r="O43" s="35">
        <v>1</v>
      </c>
      <c r="P43" s="19" t="str">
        <f t="shared" si="8"/>
        <v>Memiliki  ketrampilan dalam presentasi dengan hasil diskusi</v>
      </c>
      <c r="Q43" s="19" t="str">
        <f t="shared" si="9"/>
        <v/>
      </c>
      <c r="R43" s="19" t="str">
        <f t="shared" si="10"/>
        <v/>
      </c>
      <c r="S43" s="18"/>
      <c r="T43" s="1">
        <v>82</v>
      </c>
      <c r="U43" s="1">
        <v>60</v>
      </c>
      <c r="V43" s="1">
        <v>74</v>
      </c>
      <c r="W43" s="1">
        <v>80</v>
      </c>
      <c r="X43" s="1">
        <v>79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83</v>
      </c>
      <c r="AH43" s="1">
        <v>80</v>
      </c>
      <c r="AI43" s="1">
        <v>80</v>
      </c>
      <c r="AJ43" s="1">
        <v>80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5247</v>
      </c>
      <c r="C44" s="19" t="s">
        <v>148</v>
      </c>
      <c r="D44" s="18"/>
      <c r="E44" s="19">
        <f t="shared" si="0"/>
        <v>82</v>
      </c>
      <c r="F44" s="19" t="str">
        <f t="shared" si="1"/>
        <v>B</v>
      </c>
      <c r="G44" s="19">
        <f>IF((COUNTA(T12:AC12)&gt;0),(ROUND((AVERAGE(T44:AD44)),0)),"")</f>
        <v>82</v>
      </c>
      <c r="H44" s="19" t="str">
        <f t="shared" si="2"/>
        <v>B</v>
      </c>
      <c r="I44" s="35">
        <v>3</v>
      </c>
      <c r="J44" s="19" t="str">
        <f t="shared" si="3"/>
        <v>Memiliki kemampuan memahami cara berpikir sejarah , langkah dalam penelitian sejarah perlu ditingkatkan lagi.</v>
      </c>
      <c r="K44" s="19">
        <f t="shared" si="4"/>
        <v>81.599999999999994</v>
      </c>
      <c r="L44" s="19" t="str">
        <f t="shared" si="5"/>
        <v>B</v>
      </c>
      <c r="M44" s="19">
        <f t="shared" si="6"/>
        <v>81.599999999999994</v>
      </c>
      <c r="N44" s="19" t="str">
        <f t="shared" si="7"/>
        <v>B</v>
      </c>
      <c r="O44" s="35">
        <v>1</v>
      </c>
      <c r="P44" s="19" t="str">
        <f t="shared" si="8"/>
        <v>Memiliki  ketrampilan dalam presentasi dengan hasil diskusi</v>
      </c>
      <c r="Q44" s="19" t="str">
        <f t="shared" si="9"/>
        <v/>
      </c>
      <c r="R44" s="19" t="str">
        <f t="shared" si="10"/>
        <v/>
      </c>
      <c r="S44" s="18"/>
      <c r="T44" s="1">
        <v>86</v>
      </c>
      <c r="U44" s="1">
        <v>73</v>
      </c>
      <c r="V44" s="1">
        <v>85</v>
      </c>
      <c r="W44" s="1">
        <v>83</v>
      </c>
      <c r="X44" s="1">
        <v>82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83</v>
      </c>
      <c r="AH44" s="1">
        <v>80</v>
      </c>
      <c r="AI44" s="1">
        <v>80</v>
      </c>
      <c r="AJ44" s="1">
        <v>80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5262</v>
      </c>
      <c r="C45" s="19" t="s">
        <v>149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2</v>
      </c>
      <c r="J45" s="19" t="str">
        <f t="shared" si="3"/>
        <v>Memiliki kemampuan memahami konsep manusia dalam perubahan dan keberlanjutan dan pemahaman ilmu sejarah perlu ditingkatkan.</v>
      </c>
      <c r="K45" s="19">
        <f t="shared" si="4"/>
        <v>82</v>
      </c>
      <c r="L45" s="19" t="str">
        <f t="shared" si="5"/>
        <v>B</v>
      </c>
      <c r="M45" s="19">
        <f t="shared" si="6"/>
        <v>82</v>
      </c>
      <c r="N45" s="19" t="str">
        <f t="shared" si="7"/>
        <v>B</v>
      </c>
      <c r="O45" s="35">
        <v>1</v>
      </c>
      <c r="P45" s="19" t="str">
        <f t="shared" si="8"/>
        <v>Memiliki  ketrampilan dalam presentasi dengan hasil diskusi</v>
      </c>
      <c r="Q45" s="19" t="str">
        <f t="shared" si="9"/>
        <v/>
      </c>
      <c r="R45" s="19" t="str">
        <f t="shared" si="10"/>
        <v/>
      </c>
      <c r="S45" s="18"/>
      <c r="T45" s="1">
        <v>83</v>
      </c>
      <c r="U45" s="1">
        <v>92</v>
      </c>
      <c r="V45" s="1">
        <v>93</v>
      </c>
      <c r="W45" s="1">
        <v>80</v>
      </c>
      <c r="X45" s="1">
        <v>79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84</v>
      </c>
      <c r="AH45" s="1">
        <v>80</v>
      </c>
      <c r="AI45" s="1">
        <v>80</v>
      </c>
      <c r="AJ45" s="1">
        <v>80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5278</v>
      </c>
      <c r="C46" s="19" t="s">
        <v>150</v>
      </c>
      <c r="D46" s="18"/>
      <c r="E46" s="19">
        <f t="shared" si="0"/>
        <v>71</v>
      </c>
      <c r="F46" s="19" t="str">
        <f t="shared" si="1"/>
        <v>C</v>
      </c>
      <c r="G46" s="19">
        <f>IF((COUNTA(T12:AC12)&gt;0),(ROUND((AVERAGE(T46:AD46)),0)),"")</f>
        <v>71</v>
      </c>
      <c r="H46" s="19" t="str">
        <f t="shared" si="2"/>
        <v>C</v>
      </c>
      <c r="I46" s="35">
        <v>1</v>
      </c>
      <c r="J46" s="19" t="str">
        <f t="shared" si="3"/>
        <v>Memiliki kemampuan memahami konsep manusia hidup dalam ruang dan waktu.</v>
      </c>
      <c r="K46" s="19">
        <f t="shared" si="4"/>
        <v>81.2</v>
      </c>
      <c r="L46" s="19" t="str">
        <f t="shared" si="5"/>
        <v>B</v>
      </c>
      <c r="M46" s="19">
        <f t="shared" si="6"/>
        <v>81.2</v>
      </c>
      <c r="N46" s="19" t="str">
        <f t="shared" si="7"/>
        <v>B</v>
      </c>
      <c r="O46" s="35">
        <v>1</v>
      </c>
      <c r="P46" s="19" t="str">
        <f t="shared" si="8"/>
        <v>Memiliki  ketrampilan dalam presentasi dengan hasil diskusi</v>
      </c>
      <c r="Q46" s="19" t="str">
        <f t="shared" si="9"/>
        <v/>
      </c>
      <c r="R46" s="19" t="str">
        <f t="shared" si="10"/>
        <v/>
      </c>
      <c r="S46" s="18"/>
      <c r="T46" s="1">
        <v>79</v>
      </c>
      <c r="U46" s="1">
        <v>60</v>
      </c>
      <c r="V46" s="1">
        <v>58</v>
      </c>
      <c r="W46" s="1">
        <v>80</v>
      </c>
      <c r="X46" s="1">
        <v>79</v>
      </c>
      <c r="Y46" s="1"/>
      <c r="Z46" s="1"/>
      <c r="AA46" s="1"/>
      <c r="AB46" s="1"/>
      <c r="AC46" s="1"/>
      <c r="AD46" s="1"/>
      <c r="AE46" s="18"/>
      <c r="AF46" s="1">
        <v>84</v>
      </c>
      <c r="AG46" s="1">
        <v>82</v>
      </c>
      <c r="AH46" s="1">
        <v>80</v>
      </c>
      <c r="AI46" s="1">
        <v>80</v>
      </c>
      <c r="AJ46" s="1">
        <v>80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74" t="s">
        <v>102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74" t="s">
        <v>105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107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108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U40" sqref="U4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125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5294</v>
      </c>
      <c r="C11" s="19" t="s">
        <v>152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manusia hidup dalam ruang dan waktu.</v>
      </c>
      <c r="K11" s="19">
        <f t="shared" ref="K11:K50" si="4">IF((COUNTA(AF11:AN11)&gt;0),AVERAGE(AF11:AN11),"")</f>
        <v>81.599999999999994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81.599999999999994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 ketrampilan dalam presentasi dengan hasil diskusi</v>
      </c>
      <c r="Q11" s="19" t="str">
        <f t="shared" ref="Q11:Q50" si="9">IF(COUNTA(BA11)=1,BA11,"")</f>
        <v/>
      </c>
      <c r="R11" s="19" t="str">
        <f t="shared" ref="R11:R50" si="10">IF(AND(COUNTA(BA11)=1,COUNTA(AD11)=1),BA11,"")</f>
        <v/>
      </c>
      <c r="S11" s="18"/>
      <c r="T11" s="1">
        <v>81</v>
      </c>
      <c r="U11" s="1">
        <v>94</v>
      </c>
      <c r="V11" s="1">
        <v>84</v>
      </c>
      <c r="W11" s="1">
        <v>83</v>
      </c>
      <c r="X11" s="1">
        <v>80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83</v>
      </c>
      <c r="AH11" s="1">
        <v>80</v>
      </c>
      <c r="AI11" s="1">
        <v>80</v>
      </c>
      <c r="AJ11" s="1">
        <v>80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5310</v>
      </c>
      <c r="C12" s="19" t="s">
        <v>153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3</v>
      </c>
      <c r="J12" s="19" t="str">
        <f t="shared" si="3"/>
        <v>Memiliki kemampuan memahami cara berpikir sejarah , langkah dalam penelitian sejarah perlu ditingkatkan lagi.</v>
      </c>
      <c r="K12" s="19">
        <f t="shared" si="4"/>
        <v>81.2</v>
      </c>
      <c r="L12" s="19" t="str">
        <f t="shared" si="5"/>
        <v>B</v>
      </c>
      <c r="M12" s="19">
        <f t="shared" si="6"/>
        <v>81.2</v>
      </c>
      <c r="N12" s="19" t="str">
        <f t="shared" si="7"/>
        <v>B</v>
      </c>
      <c r="O12" s="35">
        <v>1</v>
      </c>
      <c r="P12" s="19" t="str">
        <f t="shared" si="8"/>
        <v>Memiliki  ketrampilan dalam presentasi dengan hasil diskusi</v>
      </c>
      <c r="Q12" s="19" t="str">
        <f t="shared" si="9"/>
        <v/>
      </c>
      <c r="R12" s="19" t="str">
        <f t="shared" si="10"/>
        <v/>
      </c>
      <c r="S12" s="18"/>
      <c r="T12" s="1">
        <v>80</v>
      </c>
      <c r="U12" s="1">
        <v>75</v>
      </c>
      <c r="V12" s="1">
        <v>79</v>
      </c>
      <c r="W12" s="1">
        <v>83</v>
      </c>
      <c r="X12" s="1">
        <v>81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81</v>
      </c>
      <c r="AH12" s="1">
        <v>80</v>
      </c>
      <c r="AI12" s="1">
        <v>80</v>
      </c>
      <c r="AJ12" s="1">
        <v>80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5326</v>
      </c>
      <c r="C13" s="19" t="s">
        <v>154</v>
      </c>
      <c r="D13" s="18"/>
      <c r="E13" s="19">
        <f t="shared" si="0"/>
        <v>84</v>
      </c>
      <c r="F13" s="19" t="str">
        <f t="shared" si="1"/>
        <v>B</v>
      </c>
      <c r="G13" s="19">
        <f>IF((COUNTA(T12:AC12)&gt;0),(ROUND((AVERAGE(T13:AD13)),0)),"")</f>
        <v>84</v>
      </c>
      <c r="H13" s="19" t="str">
        <f t="shared" si="2"/>
        <v>B</v>
      </c>
      <c r="I13" s="35">
        <v>3</v>
      </c>
      <c r="J13" s="19" t="str">
        <f t="shared" si="3"/>
        <v>Memiliki kemampuan memahami cara berpikir sejarah , langkah dalam penelitian sejarah perlu ditingkatkan lagi.</v>
      </c>
      <c r="K13" s="19">
        <f t="shared" si="4"/>
        <v>81.599999999999994</v>
      </c>
      <c r="L13" s="19" t="str">
        <f t="shared" si="5"/>
        <v>B</v>
      </c>
      <c r="M13" s="19">
        <f t="shared" si="6"/>
        <v>81.599999999999994</v>
      </c>
      <c r="N13" s="19" t="str">
        <f t="shared" si="7"/>
        <v>B</v>
      </c>
      <c r="O13" s="35">
        <v>1</v>
      </c>
      <c r="P13" s="19" t="str">
        <f t="shared" si="8"/>
        <v>Memiliki  ketrampilan dalam presentasi dengan hasil diskusi</v>
      </c>
      <c r="Q13" s="19" t="str">
        <f t="shared" si="9"/>
        <v/>
      </c>
      <c r="R13" s="19" t="str">
        <f t="shared" si="10"/>
        <v/>
      </c>
      <c r="S13" s="18"/>
      <c r="T13" s="1">
        <v>84</v>
      </c>
      <c r="U13" s="1">
        <v>97</v>
      </c>
      <c r="V13" s="1">
        <v>76</v>
      </c>
      <c r="W13" s="1">
        <v>83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83</v>
      </c>
      <c r="AH13" s="1">
        <v>80</v>
      </c>
      <c r="AI13" s="1">
        <v>80</v>
      </c>
      <c r="AJ13" s="1">
        <v>80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190</v>
      </c>
      <c r="FI13" s="41" t="s">
        <v>188</v>
      </c>
      <c r="FJ13" s="39">
        <v>541</v>
      </c>
      <c r="FK13" s="39">
        <v>551</v>
      </c>
    </row>
    <row r="14" spans="1:167" x14ac:dyDescent="0.25">
      <c r="A14" s="19">
        <v>4</v>
      </c>
      <c r="B14" s="19">
        <v>5342</v>
      </c>
      <c r="C14" s="19" t="s">
        <v>155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2</v>
      </c>
      <c r="J14" s="19" t="str">
        <f t="shared" si="3"/>
        <v>Memiliki kemampuan memahami konsep manusia dalam perubahan dan keberlanjutan dan pemahaman ilmu sejarah perlu ditingkatkan.</v>
      </c>
      <c r="K14" s="19">
        <f t="shared" si="4"/>
        <v>82.4</v>
      </c>
      <c r="L14" s="19" t="str">
        <f t="shared" si="5"/>
        <v>B</v>
      </c>
      <c r="M14" s="19">
        <f t="shared" si="6"/>
        <v>82.4</v>
      </c>
      <c r="N14" s="19" t="str">
        <f t="shared" si="7"/>
        <v>B</v>
      </c>
      <c r="O14" s="35">
        <v>1</v>
      </c>
      <c r="P14" s="19" t="str">
        <f t="shared" si="8"/>
        <v>Memiliki  ketrampilan dalam presentasi dengan hasil diskusi</v>
      </c>
      <c r="Q14" s="19" t="str">
        <f t="shared" si="9"/>
        <v/>
      </c>
      <c r="R14" s="19" t="str">
        <f t="shared" si="10"/>
        <v/>
      </c>
      <c r="S14" s="18"/>
      <c r="T14" s="1">
        <v>85</v>
      </c>
      <c r="U14" s="1">
        <v>85</v>
      </c>
      <c r="V14" s="1">
        <v>93</v>
      </c>
      <c r="W14" s="1">
        <v>83</v>
      </c>
      <c r="X14" s="1">
        <v>80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85</v>
      </c>
      <c r="AH14" s="1">
        <v>80</v>
      </c>
      <c r="AI14" s="1">
        <v>80</v>
      </c>
      <c r="AJ14" s="1">
        <v>80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5358</v>
      </c>
      <c r="C15" s="19" t="s">
        <v>156</v>
      </c>
      <c r="D15" s="18"/>
      <c r="E15" s="19">
        <f t="shared" si="0"/>
        <v>87</v>
      </c>
      <c r="F15" s="19" t="str">
        <f t="shared" si="1"/>
        <v>A</v>
      </c>
      <c r="G15" s="19">
        <f>IF((COUNTA(T12:AC12)&gt;0),(ROUND((AVERAGE(T15:AD15)),0)),"")</f>
        <v>87</v>
      </c>
      <c r="H15" s="19" t="str">
        <f t="shared" si="2"/>
        <v>A</v>
      </c>
      <c r="I15" s="35">
        <v>1</v>
      </c>
      <c r="J15" s="19" t="str">
        <f t="shared" si="3"/>
        <v>Memiliki kemampuan memahami konsep manusia hidup dalam ruang dan waktu.</v>
      </c>
      <c r="K15" s="19">
        <f t="shared" si="4"/>
        <v>82</v>
      </c>
      <c r="L15" s="19" t="str">
        <f t="shared" si="5"/>
        <v>B</v>
      </c>
      <c r="M15" s="19">
        <f t="shared" si="6"/>
        <v>82</v>
      </c>
      <c r="N15" s="19" t="str">
        <f t="shared" si="7"/>
        <v>B</v>
      </c>
      <c r="O15" s="35">
        <v>1</v>
      </c>
      <c r="P15" s="19" t="str">
        <f t="shared" si="8"/>
        <v>Memiliki  ketrampilan dalam presentasi dengan hasil diskusi</v>
      </c>
      <c r="Q15" s="19" t="str">
        <f t="shared" si="9"/>
        <v/>
      </c>
      <c r="R15" s="19" t="str">
        <f t="shared" si="10"/>
        <v/>
      </c>
      <c r="S15" s="18"/>
      <c r="T15" s="1">
        <v>82</v>
      </c>
      <c r="U15" s="1">
        <v>100</v>
      </c>
      <c r="V15" s="1">
        <v>84</v>
      </c>
      <c r="W15" s="1">
        <v>83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84</v>
      </c>
      <c r="AH15" s="1">
        <v>80</v>
      </c>
      <c r="AI15" s="1">
        <v>80</v>
      </c>
      <c r="AJ15" s="1">
        <v>80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191</v>
      </c>
      <c r="FI15" s="41" t="s">
        <v>189</v>
      </c>
      <c r="FJ15" s="39">
        <v>542</v>
      </c>
      <c r="FK15" s="39">
        <v>552</v>
      </c>
    </row>
    <row r="16" spans="1:167" x14ac:dyDescent="0.25">
      <c r="A16" s="19">
        <v>6</v>
      </c>
      <c r="B16" s="19">
        <v>5390</v>
      </c>
      <c r="C16" s="19" t="s">
        <v>157</v>
      </c>
      <c r="D16" s="18"/>
      <c r="E16" s="19">
        <f t="shared" si="0"/>
        <v>71</v>
      </c>
      <c r="F16" s="19" t="str">
        <f t="shared" si="1"/>
        <v>C</v>
      </c>
      <c r="G16" s="19">
        <f>IF((COUNTA(T12:AC12)&gt;0),(ROUND((AVERAGE(T16:AD16)),0)),"")</f>
        <v>71</v>
      </c>
      <c r="H16" s="19" t="str">
        <f t="shared" si="2"/>
        <v>C</v>
      </c>
      <c r="I16" s="35">
        <v>3</v>
      </c>
      <c r="J16" s="19" t="str">
        <f t="shared" si="3"/>
        <v>Memiliki kemampuan memahami cara berpikir sejarah , langkah dalam penelitian sejarah perlu ditingkatkan lagi.</v>
      </c>
      <c r="K16" s="19">
        <f t="shared" si="4"/>
        <v>82.4</v>
      </c>
      <c r="L16" s="19" t="str">
        <f t="shared" si="5"/>
        <v>B</v>
      </c>
      <c r="M16" s="19">
        <f t="shared" si="6"/>
        <v>82.4</v>
      </c>
      <c r="N16" s="19" t="str">
        <f t="shared" si="7"/>
        <v>B</v>
      </c>
      <c r="O16" s="35">
        <v>1</v>
      </c>
      <c r="P16" s="19" t="str">
        <f t="shared" si="8"/>
        <v>Memiliki  ketrampilan dalam presentasi dengan hasil diskusi</v>
      </c>
      <c r="Q16" s="19" t="str">
        <f t="shared" si="9"/>
        <v/>
      </c>
      <c r="R16" s="19" t="str">
        <f t="shared" si="10"/>
        <v/>
      </c>
      <c r="S16" s="18"/>
      <c r="T16" s="1">
        <v>82</v>
      </c>
      <c r="U16" s="1">
        <v>50</v>
      </c>
      <c r="V16" s="1">
        <v>72</v>
      </c>
      <c r="W16" s="1">
        <v>80</v>
      </c>
      <c r="X16" s="1">
        <v>70</v>
      </c>
      <c r="Y16" s="1"/>
      <c r="Z16" s="1"/>
      <c r="AA16" s="1"/>
      <c r="AB16" s="1"/>
      <c r="AC16" s="1"/>
      <c r="AD16" s="1"/>
      <c r="AE16" s="18"/>
      <c r="AF16" s="1">
        <v>87</v>
      </c>
      <c r="AG16" s="1">
        <v>85</v>
      </c>
      <c r="AH16" s="1">
        <v>80</v>
      </c>
      <c r="AI16" s="1">
        <v>80</v>
      </c>
      <c r="AJ16" s="1">
        <v>80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5822</v>
      </c>
      <c r="C17" s="19" t="s">
        <v>158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3</v>
      </c>
      <c r="J17" s="19" t="str">
        <f t="shared" si="3"/>
        <v>Memiliki kemampuan memahami cara berpikir sejarah , langkah dalam penelitian sejarah perlu ditingkatkan lagi.</v>
      </c>
      <c r="K17" s="19">
        <f t="shared" si="4"/>
        <v>82.6</v>
      </c>
      <c r="L17" s="19" t="str">
        <f t="shared" si="5"/>
        <v>B</v>
      </c>
      <c r="M17" s="19">
        <f t="shared" si="6"/>
        <v>82.6</v>
      </c>
      <c r="N17" s="19" t="str">
        <f t="shared" si="7"/>
        <v>B</v>
      </c>
      <c r="O17" s="35">
        <v>1</v>
      </c>
      <c r="P17" s="19" t="str">
        <f t="shared" si="8"/>
        <v>Memiliki  ketrampilan dalam presentasi dengan hasil diskusi</v>
      </c>
      <c r="Q17" s="19" t="str">
        <f t="shared" si="9"/>
        <v/>
      </c>
      <c r="R17" s="19" t="str">
        <f t="shared" si="10"/>
        <v/>
      </c>
      <c r="S17" s="18"/>
      <c r="T17" s="1">
        <v>84</v>
      </c>
      <c r="U17" s="1">
        <v>98</v>
      </c>
      <c r="V17" s="1">
        <v>80</v>
      </c>
      <c r="W17" s="1">
        <v>85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87</v>
      </c>
      <c r="AG17" s="1">
        <v>86</v>
      </c>
      <c r="AH17" s="1">
        <v>80</v>
      </c>
      <c r="AI17" s="1">
        <v>80</v>
      </c>
      <c r="AJ17" s="1">
        <v>80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192</v>
      </c>
      <c r="FI17" s="41"/>
      <c r="FJ17" s="39">
        <v>543</v>
      </c>
      <c r="FK17" s="39">
        <v>553</v>
      </c>
    </row>
    <row r="18" spans="1:167" x14ac:dyDescent="0.25">
      <c r="A18" s="19">
        <v>8</v>
      </c>
      <c r="B18" s="19">
        <v>5406</v>
      </c>
      <c r="C18" s="19" t="s">
        <v>159</v>
      </c>
      <c r="D18" s="18"/>
      <c r="E18" s="19">
        <f t="shared" si="0"/>
        <v>75</v>
      </c>
      <c r="F18" s="19" t="str">
        <f t="shared" si="1"/>
        <v>C</v>
      </c>
      <c r="G18" s="19">
        <f>IF((COUNTA(T12:AC12)&gt;0),(ROUND((AVERAGE(T18:AD18)),0)),"")</f>
        <v>75</v>
      </c>
      <c r="H18" s="19" t="str">
        <f t="shared" si="2"/>
        <v>C</v>
      </c>
      <c r="I18" s="35">
        <v>2</v>
      </c>
      <c r="J18" s="19" t="str">
        <f t="shared" si="3"/>
        <v>Memiliki kemampuan memahami konsep manusia dalam perubahan dan keberlanjutan dan pemahaman ilmu sejarah perlu ditingkatkan.</v>
      </c>
      <c r="K18" s="19">
        <f t="shared" si="4"/>
        <v>81.599999999999994</v>
      </c>
      <c r="L18" s="19" t="str">
        <f t="shared" si="5"/>
        <v>B</v>
      </c>
      <c r="M18" s="19">
        <f t="shared" si="6"/>
        <v>81.599999999999994</v>
      </c>
      <c r="N18" s="19" t="str">
        <f t="shared" si="7"/>
        <v>B</v>
      </c>
      <c r="O18" s="35">
        <v>1</v>
      </c>
      <c r="P18" s="19" t="str">
        <f t="shared" si="8"/>
        <v>Memiliki  ketrampilan dalam presentasi dengan hasil diskusi</v>
      </c>
      <c r="Q18" s="19" t="str">
        <f t="shared" si="9"/>
        <v/>
      </c>
      <c r="R18" s="19" t="str">
        <f t="shared" si="10"/>
        <v/>
      </c>
      <c r="S18" s="18"/>
      <c r="T18" s="1">
        <v>80</v>
      </c>
      <c r="U18" s="1">
        <v>63</v>
      </c>
      <c r="V18" s="1">
        <v>73</v>
      </c>
      <c r="W18" s="1">
        <v>82</v>
      </c>
      <c r="X18" s="1">
        <v>78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83</v>
      </c>
      <c r="AH18" s="1">
        <v>80</v>
      </c>
      <c r="AI18" s="1">
        <v>80</v>
      </c>
      <c r="AJ18" s="1">
        <v>80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5422</v>
      </c>
      <c r="C19" s="19" t="s">
        <v>160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2</v>
      </c>
      <c r="J19" s="19" t="str">
        <f t="shared" si="3"/>
        <v>Memiliki kemampuan memahami konsep manusia dalam perubahan dan keberlanjutan dan pemahaman ilmu sejarah perlu ditingkatkan.</v>
      </c>
      <c r="K19" s="19">
        <f t="shared" si="4"/>
        <v>82</v>
      </c>
      <c r="L19" s="19" t="str">
        <f t="shared" si="5"/>
        <v>B</v>
      </c>
      <c r="M19" s="19">
        <f t="shared" si="6"/>
        <v>82</v>
      </c>
      <c r="N19" s="19" t="str">
        <f t="shared" si="7"/>
        <v>B</v>
      </c>
      <c r="O19" s="35">
        <v>1</v>
      </c>
      <c r="P19" s="19" t="str">
        <f t="shared" si="8"/>
        <v>Memiliki  ketrampilan dalam presentasi dengan hasil diskusi</v>
      </c>
      <c r="Q19" s="19" t="str">
        <f t="shared" si="9"/>
        <v/>
      </c>
      <c r="R19" s="19" t="str">
        <f t="shared" si="10"/>
        <v/>
      </c>
      <c r="S19" s="18"/>
      <c r="T19" s="1">
        <v>83</v>
      </c>
      <c r="U19" s="1">
        <v>87</v>
      </c>
      <c r="V19" s="1">
        <v>93</v>
      </c>
      <c r="W19" s="1">
        <v>81</v>
      </c>
      <c r="X19" s="1">
        <v>79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84</v>
      </c>
      <c r="AH19" s="1">
        <v>80</v>
      </c>
      <c r="AI19" s="1">
        <v>80</v>
      </c>
      <c r="AJ19" s="1">
        <v>80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544</v>
      </c>
      <c r="FK19" s="39">
        <v>554</v>
      </c>
    </row>
    <row r="20" spans="1:167" x14ac:dyDescent="0.25">
      <c r="A20" s="19">
        <v>10</v>
      </c>
      <c r="B20" s="19">
        <v>5438</v>
      </c>
      <c r="C20" s="19" t="s">
        <v>161</v>
      </c>
      <c r="D20" s="18"/>
      <c r="E20" s="19">
        <f t="shared" si="0"/>
        <v>74</v>
      </c>
      <c r="F20" s="19" t="str">
        <f t="shared" si="1"/>
        <v>C</v>
      </c>
      <c r="G20" s="19">
        <f>IF((COUNTA(T12:AC12)&gt;0),(ROUND((AVERAGE(T20:AD20)),0)),"")</f>
        <v>74</v>
      </c>
      <c r="H20" s="19" t="str">
        <f t="shared" si="2"/>
        <v>C</v>
      </c>
      <c r="I20" s="35">
        <v>1</v>
      </c>
      <c r="J20" s="19" t="str">
        <f t="shared" si="3"/>
        <v>Memiliki kemampuan memahami konsep manusia hidup dalam ruang dan waktu.</v>
      </c>
      <c r="K20" s="19">
        <f t="shared" si="4"/>
        <v>80.599999999999994</v>
      </c>
      <c r="L20" s="19" t="str">
        <f t="shared" si="5"/>
        <v>B</v>
      </c>
      <c r="M20" s="19">
        <f t="shared" si="6"/>
        <v>80.599999999999994</v>
      </c>
      <c r="N20" s="19" t="str">
        <f t="shared" si="7"/>
        <v>B</v>
      </c>
      <c r="O20" s="35">
        <v>1</v>
      </c>
      <c r="P20" s="19" t="str">
        <f t="shared" si="8"/>
        <v>Memiliki  ketrampilan dalam presentasi dengan hasil diskusi</v>
      </c>
      <c r="Q20" s="19" t="str">
        <f t="shared" si="9"/>
        <v/>
      </c>
      <c r="R20" s="19" t="str">
        <f t="shared" si="10"/>
        <v/>
      </c>
      <c r="S20" s="18"/>
      <c r="T20" s="1">
        <v>79</v>
      </c>
      <c r="U20" s="1">
        <v>50</v>
      </c>
      <c r="V20" s="1">
        <v>86</v>
      </c>
      <c r="W20" s="1">
        <v>80</v>
      </c>
      <c r="X20" s="1">
        <v>73</v>
      </c>
      <c r="Y20" s="1"/>
      <c r="Z20" s="1"/>
      <c r="AA20" s="1"/>
      <c r="AB20" s="1"/>
      <c r="AC20" s="1"/>
      <c r="AD20" s="1"/>
      <c r="AE20" s="18"/>
      <c r="AF20" s="1">
        <v>83</v>
      </c>
      <c r="AG20" s="1">
        <v>80</v>
      </c>
      <c r="AH20" s="1">
        <v>80</v>
      </c>
      <c r="AI20" s="1">
        <v>80</v>
      </c>
      <c r="AJ20" s="1">
        <v>80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5454</v>
      </c>
      <c r="C21" s="19" t="s">
        <v>162</v>
      </c>
      <c r="D21" s="18"/>
      <c r="E21" s="19">
        <f t="shared" si="0"/>
        <v>84</v>
      </c>
      <c r="F21" s="19" t="str">
        <f t="shared" si="1"/>
        <v>B</v>
      </c>
      <c r="G21" s="19">
        <f>IF((COUNTA(T12:AC12)&gt;0),(ROUND((AVERAGE(T21:AD21)),0)),"")</f>
        <v>84</v>
      </c>
      <c r="H21" s="19" t="str">
        <f t="shared" si="2"/>
        <v>B</v>
      </c>
      <c r="I21" s="35">
        <v>3</v>
      </c>
      <c r="J21" s="19" t="str">
        <f t="shared" si="3"/>
        <v>Memiliki kemampuan memahami cara berpikir sejarah , langkah dalam penelitian sejarah perlu ditingkatkan lagi.</v>
      </c>
      <c r="K21" s="19">
        <f t="shared" si="4"/>
        <v>81.400000000000006</v>
      </c>
      <c r="L21" s="19" t="str">
        <f t="shared" si="5"/>
        <v>B</v>
      </c>
      <c r="M21" s="19">
        <f t="shared" si="6"/>
        <v>81.400000000000006</v>
      </c>
      <c r="N21" s="19" t="str">
        <f t="shared" si="7"/>
        <v>B</v>
      </c>
      <c r="O21" s="35">
        <v>1</v>
      </c>
      <c r="P21" s="19" t="str">
        <f t="shared" si="8"/>
        <v>Memiliki  ketrampilan dalam presentasi dengan hasil diskusi</v>
      </c>
      <c r="Q21" s="19" t="str">
        <f t="shared" si="9"/>
        <v/>
      </c>
      <c r="R21" s="19" t="str">
        <f t="shared" si="10"/>
        <v/>
      </c>
      <c r="S21" s="18"/>
      <c r="T21" s="1">
        <v>80</v>
      </c>
      <c r="U21" s="1">
        <v>89</v>
      </c>
      <c r="V21" s="1">
        <v>85</v>
      </c>
      <c r="W21" s="1">
        <v>83</v>
      </c>
      <c r="X21" s="1">
        <v>84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82</v>
      </c>
      <c r="AH21" s="1">
        <v>80</v>
      </c>
      <c r="AI21" s="1">
        <v>80</v>
      </c>
      <c r="AJ21" s="1">
        <v>80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545</v>
      </c>
      <c r="FK21" s="39">
        <v>555</v>
      </c>
    </row>
    <row r="22" spans="1:167" x14ac:dyDescent="0.25">
      <c r="A22" s="19">
        <v>12</v>
      </c>
      <c r="B22" s="19">
        <v>5838</v>
      </c>
      <c r="C22" s="19" t="s">
        <v>163</v>
      </c>
      <c r="D22" s="18"/>
      <c r="E22" s="19">
        <f t="shared" si="0"/>
        <v>78</v>
      </c>
      <c r="F22" s="19" t="str">
        <f t="shared" si="1"/>
        <v>B</v>
      </c>
      <c r="G22" s="19">
        <f>IF((COUNTA(T12:AC12)&gt;0),(ROUND((AVERAGE(T22:AD22)),0)),"")</f>
        <v>78</v>
      </c>
      <c r="H22" s="19" t="str">
        <f t="shared" si="2"/>
        <v>B</v>
      </c>
      <c r="I22" s="35">
        <v>3</v>
      </c>
      <c r="J22" s="19" t="str">
        <f t="shared" si="3"/>
        <v>Memiliki kemampuan memahami cara berpikir sejarah , langkah dalam penelitian sejarah perlu ditingkatkan lagi.</v>
      </c>
      <c r="K22" s="19">
        <f t="shared" si="4"/>
        <v>81.599999999999994</v>
      </c>
      <c r="L22" s="19" t="str">
        <f t="shared" si="5"/>
        <v>B</v>
      </c>
      <c r="M22" s="19">
        <f t="shared" si="6"/>
        <v>81.599999999999994</v>
      </c>
      <c r="N22" s="19" t="str">
        <f t="shared" si="7"/>
        <v>B</v>
      </c>
      <c r="O22" s="35">
        <v>1</v>
      </c>
      <c r="P22" s="19" t="str">
        <f t="shared" si="8"/>
        <v>Memiliki  ketrampilan dalam presentasi dengan hasil diskusi</v>
      </c>
      <c r="Q22" s="19" t="str">
        <f t="shared" si="9"/>
        <v/>
      </c>
      <c r="R22" s="19" t="str">
        <f t="shared" si="10"/>
        <v/>
      </c>
      <c r="S22" s="18"/>
      <c r="T22" s="1">
        <v>79</v>
      </c>
      <c r="U22" s="1">
        <v>73</v>
      </c>
      <c r="V22" s="1">
        <v>81</v>
      </c>
      <c r="W22" s="1">
        <v>81</v>
      </c>
      <c r="X22" s="1">
        <v>75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83</v>
      </c>
      <c r="AH22" s="1">
        <v>80</v>
      </c>
      <c r="AI22" s="1">
        <v>80</v>
      </c>
      <c r="AJ22" s="1">
        <v>80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5470</v>
      </c>
      <c r="C23" s="19" t="s">
        <v>164</v>
      </c>
      <c r="D23" s="18"/>
      <c r="E23" s="19">
        <f t="shared" si="0"/>
        <v>85</v>
      </c>
      <c r="F23" s="19" t="str">
        <f t="shared" si="1"/>
        <v>A</v>
      </c>
      <c r="G23" s="19">
        <f>IF((COUNTA(T12:AC12)&gt;0),(ROUND((AVERAGE(T23:AD23)),0)),"")</f>
        <v>85</v>
      </c>
      <c r="H23" s="19" t="str">
        <f t="shared" si="2"/>
        <v>A</v>
      </c>
      <c r="I23" s="35">
        <v>1</v>
      </c>
      <c r="J23" s="19" t="str">
        <f t="shared" si="3"/>
        <v>Memiliki kemampuan memahami konsep manusia hidup dalam ruang dan waktu.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1</v>
      </c>
      <c r="P23" s="19" t="str">
        <f t="shared" si="8"/>
        <v>Memiliki  ketrampilan dalam presentasi dengan hasil diskusi</v>
      </c>
      <c r="Q23" s="19" t="str">
        <f t="shared" si="9"/>
        <v/>
      </c>
      <c r="R23" s="19" t="str">
        <f t="shared" si="10"/>
        <v/>
      </c>
      <c r="S23" s="18"/>
      <c r="T23" s="1">
        <v>82</v>
      </c>
      <c r="U23" s="1">
        <v>92</v>
      </c>
      <c r="V23" s="1">
        <v>87</v>
      </c>
      <c r="W23" s="1">
        <v>83</v>
      </c>
      <c r="X23" s="1">
        <v>82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84</v>
      </c>
      <c r="AH23" s="1">
        <v>80</v>
      </c>
      <c r="AI23" s="1">
        <v>80</v>
      </c>
      <c r="AJ23" s="1">
        <v>80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546</v>
      </c>
      <c r="FK23" s="39">
        <v>556</v>
      </c>
    </row>
    <row r="24" spans="1:167" x14ac:dyDescent="0.25">
      <c r="A24" s="19">
        <v>14</v>
      </c>
      <c r="B24" s="19">
        <v>5486</v>
      </c>
      <c r="C24" s="19" t="s">
        <v>165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2</v>
      </c>
      <c r="J24" s="19" t="str">
        <f t="shared" si="3"/>
        <v>Memiliki kemampuan memahami konsep manusia dalam perubahan dan keberlanjutan dan pemahaman ilmu sejarah perlu ditingkatkan.</v>
      </c>
      <c r="K24" s="19">
        <f t="shared" si="4"/>
        <v>81.2</v>
      </c>
      <c r="L24" s="19" t="str">
        <f t="shared" si="5"/>
        <v>B</v>
      </c>
      <c r="M24" s="19">
        <f t="shared" si="6"/>
        <v>81.2</v>
      </c>
      <c r="N24" s="19" t="str">
        <f t="shared" si="7"/>
        <v>B</v>
      </c>
      <c r="O24" s="35">
        <v>1</v>
      </c>
      <c r="P24" s="19" t="str">
        <f t="shared" si="8"/>
        <v>Memiliki  ketrampilan dalam presentasi dengan hasil diskusi</v>
      </c>
      <c r="Q24" s="19" t="str">
        <f t="shared" si="9"/>
        <v/>
      </c>
      <c r="R24" s="19" t="str">
        <f t="shared" si="10"/>
        <v/>
      </c>
      <c r="S24" s="18"/>
      <c r="T24" s="1">
        <v>80</v>
      </c>
      <c r="U24" s="1">
        <v>74</v>
      </c>
      <c r="V24" s="1">
        <v>81</v>
      </c>
      <c r="W24" s="1">
        <v>82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82</v>
      </c>
      <c r="AH24" s="1">
        <v>80</v>
      </c>
      <c r="AI24" s="1">
        <v>80</v>
      </c>
      <c r="AJ24" s="1">
        <v>80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5502</v>
      </c>
      <c r="C25" s="19" t="s">
        <v>166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1</v>
      </c>
      <c r="J25" s="19" t="str">
        <f t="shared" si="3"/>
        <v>Memiliki kemampuan memahami konsep manusia hidup dalam ruang dan waktu.</v>
      </c>
      <c r="K25" s="19">
        <f t="shared" si="4"/>
        <v>81.8</v>
      </c>
      <c r="L25" s="19" t="str">
        <f t="shared" si="5"/>
        <v>B</v>
      </c>
      <c r="M25" s="19">
        <f t="shared" si="6"/>
        <v>81.8</v>
      </c>
      <c r="N25" s="19" t="str">
        <f t="shared" si="7"/>
        <v>B</v>
      </c>
      <c r="O25" s="35">
        <v>1</v>
      </c>
      <c r="P25" s="19" t="str">
        <f t="shared" si="8"/>
        <v>Memiliki  ketrampilan dalam presentasi dengan hasil diskusi</v>
      </c>
      <c r="Q25" s="19" t="str">
        <f t="shared" si="9"/>
        <v/>
      </c>
      <c r="R25" s="19" t="str">
        <f t="shared" si="10"/>
        <v/>
      </c>
      <c r="S25" s="18"/>
      <c r="T25" s="1">
        <v>79</v>
      </c>
      <c r="U25" s="1">
        <v>60</v>
      </c>
      <c r="V25" s="1">
        <v>84</v>
      </c>
      <c r="W25" s="1">
        <v>81</v>
      </c>
      <c r="X25" s="1">
        <v>79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83</v>
      </c>
      <c r="AH25" s="1">
        <v>80</v>
      </c>
      <c r="AI25" s="1">
        <v>80</v>
      </c>
      <c r="AJ25" s="1">
        <v>80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547</v>
      </c>
      <c r="FK25" s="39">
        <v>557</v>
      </c>
    </row>
    <row r="26" spans="1:167" x14ac:dyDescent="0.25">
      <c r="A26" s="19">
        <v>16</v>
      </c>
      <c r="B26" s="19">
        <v>5518</v>
      </c>
      <c r="C26" s="19" t="s">
        <v>167</v>
      </c>
      <c r="D26" s="18"/>
      <c r="E26" s="19">
        <f t="shared" si="0"/>
        <v>84</v>
      </c>
      <c r="F26" s="19" t="str">
        <f t="shared" si="1"/>
        <v>B</v>
      </c>
      <c r="G26" s="19">
        <f>IF((COUNTA(T12:AC12)&gt;0),(ROUND((AVERAGE(T26:AD26)),0)),"")</f>
        <v>84</v>
      </c>
      <c r="H26" s="19" t="str">
        <f t="shared" si="2"/>
        <v>B</v>
      </c>
      <c r="I26" s="35">
        <v>3</v>
      </c>
      <c r="J26" s="19" t="str">
        <f t="shared" si="3"/>
        <v>Memiliki kemampuan memahami cara berpikir sejarah , langkah dalam penelitian sejarah perlu ditingkatkan lagi.</v>
      </c>
      <c r="K26" s="19">
        <f t="shared" si="4"/>
        <v>82</v>
      </c>
      <c r="L26" s="19" t="str">
        <f t="shared" si="5"/>
        <v>B</v>
      </c>
      <c r="M26" s="19">
        <f t="shared" si="6"/>
        <v>82</v>
      </c>
      <c r="N26" s="19" t="str">
        <f t="shared" si="7"/>
        <v>B</v>
      </c>
      <c r="O26" s="35">
        <v>1</v>
      </c>
      <c r="P26" s="19" t="str">
        <f t="shared" si="8"/>
        <v>Memiliki  ketrampilan dalam presentasi dengan hasil diskusi</v>
      </c>
      <c r="Q26" s="19" t="str">
        <f t="shared" si="9"/>
        <v/>
      </c>
      <c r="R26" s="19" t="str">
        <f t="shared" si="10"/>
        <v/>
      </c>
      <c r="S26" s="18"/>
      <c r="T26" s="1">
        <v>81</v>
      </c>
      <c r="U26" s="1">
        <v>86</v>
      </c>
      <c r="V26" s="1">
        <v>87</v>
      </c>
      <c r="W26" s="1">
        <v>84</v>
      </c>
      <c r="X26" s="1">
        <v>82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84</v>
      </c>
      <c r="AH26" s="1">
        <v>80</v>
      </c>
      <c r="AI26" s="1">
        <v>80</v>
      </c>
      <c r="AJ26" s="1">
        <v>80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5534</v>
      </c>
      <c r="C27" s="19" t="s">
        <v>168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3</v>
      </c>
      <c r="J27" s="19" t="str">
        <f t="shared" si="3"/>
        <v>Memiliki kemampuan memahami cara berpikir sejarah , langkah dalam penelitian sejarah perlu ditingkatkan lagi.</v>
      </c>
      <c r="K27" s="19">
        <f t="shared" si="4"/>
        <v>82</v>
      </c>
      <c r="L27" s="19" t="str">
        <f t="shared" si="5"/>
        <v>B</v>
      </c>
      <c r="M27" s="19">
        <f t="shared" si="6"/>
        <v>82</v>
      </c>
      <c r="N27" s="19" t="str">
        <f t="shared" si="7"/>
        <v>B</v>
      </c>
      <c r="O27" s="35">
        <v>1</v>
      </c>
      <c r="P27" s="19" t="str">
        <f t="shared" si="8"/>
        <v>Memiliki  ketrampilan dalam presentasi dengan hasil diskusi</v>
      </c>
      <c r="Q27" s="19" t="str">
        <f t="shared" si="9"/>
        <v/>
      </c>
      <c r="R27" s="19" t="str">
        <f t="shared" si="10"/>
        <v/>
      </c>
      <c r="S27" s="18"/>
      <c r="T27" s="1">
        <v>85</v>
      </c>
      <c r="U27" s="1">
        <v>89</v>
      </c>
      <c r="V27" s="1">
        <v>91</v>
      </c>
      <c r="W27" s="1">
        <v>84</v>
      </c>
      <c r="X27" s="1">
        <v>81</v>
      </c>
      <c r="Y27" s="1"/>
      <c r="Z27" s="1"/>
      <c r="AA27" s="1"/>
      <c r="AB27" s="1"/>
      <c r="AC27" s="1"/>
      <c r="AD27" s="1"/>
      <c r="AE27" s="18"/>
      <c r="AF27" s="1">
        <v>86</v>
      </c>
      <c r="AG27" s="1">
        <v>84</v>
      </c>
      <c r="AH27" s="1">
        <v>80</v>
      </c>
      <c r="AI27" s="1">
        <v>80</v>
      </c>
      <c r="AJ27" s="1">
        <v>80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548</v>
      </c>
      <c r="FK27" s="39">
        <v>558</v>
      </c>
    </row>
    <row r="28" spans="1:167" x14ac:dyDescent="0.25">
      <c r="A28" s="19">
        <v>18</v>
      </c>
      <c r="B28" s="19">
        <v>5550</v>
      </c>
      <c r="C28" s="19" t="s">
        <v>169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1</v>
      </c>
      <c r="J28" s="19" t="str">
        <f t="shared" si="3"/>
        <v>Memiliki kemampuan memahami konsep manusia hidup dalam ruang dan waktu.</v>
      </c>
      <c r="K28" s="19">
        <f t="shared" si="4"/>
        <v>81.599999999999994</v>
      </c>
      <c r="L28" s="19" t="str">
        <f t="shared" si="5"/>
        <v>B</v>
      </c>
      <c r="M28" s="19">
        <f t="shared" si="6"/>
        <v>81.599999999999994</v>
      </c>
      <c r="N28" s="19" t="str">
        <f t="shared" si="7"/>
        <v>B</v>
      </c>
      <c r="O28" s="35">
        <v>1</v>
      </c>
      <c r="P28" s="19" t="str">
        <f t="shared" si="8"/>
        <v>Memiliki  ketrampilan dalam presentasi dengan hasil diskusi</v>
      </c>
      <c r="Q28" s="19" t="str">
        <f t="shared" si="9"/>
        <v/>
      </c>
      <c r="R28" s="19" t="str">
        <f t="shared" si="10"/>
        <v/>
      </c>
      <c r="S28" s="18"/>
      <c r="T28" s="1">
        <v>80</v>
      </c>
      <c r="U28" s="1">
        <v>88</v>
      </c>
      <c r="V28" s="1">
        <v>81</v>
      </c>
      <c r="W28" s="1">
        <v>83</v>
      </c>
      <c r="X28" s="1">
        <v>80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83</v>
      </c>
      <c r="AH28" s="1">
        <v>80</v>
      </c>
      <c r="AI28" s="1">
        <v>80</v>
      </c>
      <c r="AJ28" s="1">
        <v>80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5566</v>
      </c>
      <c r="C29" s="19" t="s">
        <v>170</v>
      </c>
      <c r="D29" s="18"/>
      <c r="E29" s="19">
        <f t="shared" si="0"/>
        <v>87</v>
      </c>
      <c r="F29" s="19" t="str">
        <f t="shared" si="1"/>
        <v>A</v>
      </c>
      <c r="G29" s="19">
        <f>IF((COUNTA(T12:AC12)&gt;0),(ROUND((AVERAGE(T29:AD29)),0)),"")</f>
        <v>87</v>
      </c>
      <c r="H29" s="19" t="str">
        <f t="shared" si="2"/>
        <v>A</v>
      </c>
      <c r="I29" s="35">
        <v>2</v>
      </c>
      <c r="J29" s="19" t="str">
        <f t="shared" si="3"/>
        <v>Memiliki kemampuan memahami konsep manusia dalam perubahan dan keberlanjutan dan pemahaman ilmu sejarah perlu ditingkatkan.</v>
      </c>
      <c r="K29" s="19">
        <f t="shared" si="4"/>
        <v>81.599999999999994</v>
      </c>
      <c r="L29" s="19" t="str">
        <f t="shared" si="5"/>
        <v>B</v>
      </c>
      <c r="M29" s="19">
        <f t="shared" si="6"/>
        <v>81.599999999999994</v>
      </c>
      <c r="N29" s="19" t="str">
        <f t="shared" si="7"/>
        <v>B</v>
      </c>
      <c r="O29" s="35">
        <v>1</v>
      </c>
      <c r="P29" s="19" t="str">
        <f t="shared" si="8"/>
        <v>Memiliki  ketrampilan dalam presentasi dengan hasil diskusi</v>
      </c>
      <c r="Q29" s="19" t="str">
        <f t="shared" si="9"/>
        <v/>
      </c>
      <c r="R29" s="19" t="str">
        <f t="shared" si="10"/>
        <v/>
      </c>
      <c r="S29" s="18"/>
      <c r="T29" s="1">
        <v>80</v>
      </c>
      <c r="U29" s="1">
        <v>100</v>
      </c>
      <c r="V29" s="1">
        <v>88</v>
      </c>
      <c r="W29" s="1">
        <v>82</v>
      </c>
      <c r="X29" s="1">
        <v>85</v>
      </c>
      <c r="Y29" s="1"/>
      <c r="Z29" s="1"/>
      <c r="AA29" s="1"/>
      <c r="AB29" s="1"/>
      <c r="AC29" s="1"/>
      <c r="AD29" s="1"/>
      <c r="AE29" s="18"/>
      <c r="AF29" s="1">
        <v>85</v>
      </c>
      <c r="AG29" s="1">
        <v>83</v>
      </c>
      <c r="AH29" s="1">
        <v>80</v>
      </c>
      <c r="AI29" s="1">
        <v>80</v>
      </c>
      <c r="AJ29" s="1">
        <v>80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549</v>
      </c>
      <c r="FK29" s="39">
        <v>559</v>
      </c>
    </row>
    <row r="30" spans="1:167" x14ac:dyDescent="0.25">
      <c r="A30" s="19">
        <v>20</v>
      </c>
      <c r="B30" s="19">
        <v>5582</v>
      </c>
      <c r="C30" s="19" t="s">
        <v>171</v>
      </c>
      <c r="D30" s="18"/>
      <c r="E30" s="19">
        <f t="shared" si="0"/>
        <v>87</v>
      </c>
      <c r="F30" s="19" t="str">
        <f t="shared" si="1"/>
        <v>A</v>
      </c>
      <c r="G30" s="19">
        <f>IF((COUNTA(T12:AC12)&gt;0),(ROUND((AVERAGE(T30:AD30)),0)),"")</f>
        <v>87</v>
      </c>
      <c r="H30" s="19" t="str">
        <f t="shared" si="2"/>
        <v>A</v>
      </c>
      <c r="I30" s="35">
        <v>2</v>
      </c>
      <c r="J30" s="19" t="str">
        <f t="shared" si="3"/>
        <v>Memiliki kemampuan memahami konsep manusia dalam perubahan dan keberlanjutan dan pemahaman ilmu sejarah perlu ditingkatkan.</v>
      </c>
      <c r="K30" s="19">
        <f t="shared" si="4"/>
        <v>82</v>
      </c>
      <c r="L30" s="19" t="str">
        <f t="shared" si="5"/>
        <v>B</v>
      </c>
      <c r="M30" s="19">
        <f t="shared" si="6"/>
        <v>82</v>
      </c>
      <c r="N30" s="19" t="str">
        <f t="shared" si="7"/>
        <v>B</v>
      </c>
      <c r="O30" s="35">
        <v>1</v>
      </c>
      <c r="P30" s="19" t="str">
        <f t="shared" si="8"/>
        <v>Memiliki  ketrampilan dalam presentasi dengan hasil diskusi</v>
      </c>
      <c r="Q30" s="19" t="str">
        <f t="shared" si="9"/>
        <v/>
      </c>
      <c r="R30" s="19" t="str">
        <f t="shared" si="10"/>
        <v/>
      </c>
      <c r="S30" s="18"/>
      <c r="T30" s="1">
        <v>83</v>
      </c>
      <c r="U30" s="1">
        <v>100</v>
      </c>
      <c r="V30" s="1">
        <v>87</v>
      </c>
      <c r="W30" s="1">
        <v>83</v>
      </c>
      <c r="X30" s="1">
        <v>82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84</v>
      </c>
      <c r="AH30" s="1">
        <v>80</v>
      </c>
      <c r="AI30" s="1">
        <v>80</v>
      </c>
      <c r="AJ30" s="1">
        <v>80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5598</v>
      </c>
      <c r="C31" s="19" t="s">
        <v>172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1</v>
      </c>
      <c r="J31" s="19" t="str">
        <f t="shared" si="3"/>
        <v>Memiliki kemampuan memahami konsep manusia hidup dalam ruang dan waktu.</v>
      </c>
      <c r="K31" s="19">
        <f t="shared" si="4"/>
        <v>81.8</v>
      </c>
      <c r="L31" s="19" t="str">
        <f t="shared" si="5"/>
        <v>B</v>
      </c>
      <c r="M31" s="19">
        <f t="shared" si="6"/>
        <v>81.8</v>
      </c>
      <c r="N31" s="19" t="str">
        <f t="shared" si="7"/>
        <v>B</v>
      </c>
      <c r="O31" s="35">
        <v>1</v>
      </c>
      <c r="P31" s="19" t="str">
        <f t="shared" si="8"/>
        <v>Memiliki  ketrampilan dalam presentasi dengan hasil diskusi</v>
      </c>
      <c r="Q31" s="19" t="str">
        <f t="shared" si="9"/>
        <v/>
      </c>
      <c r="R31" s="19" t="str">
        <f t="shared" si="10"/>
        <v/>
      </c>
      <c r="S31" s="18"/>
      <c r="T31" s="1">
        <v>79</v>
      </c>
      <c r="U31" s="1">
        <v>75</v>
      </c>
      <c r="V31" s="1">
        <v>73</v>
      </c>
      <c r="W31" s="1">
        <v>84</v>
      </c>
      <c r="X31" s="1">
        <v>77</v>
      </c>
      <c r="Y31" s="1"/>
      <c r="Z31" s="1"/>
      <c r="AA31" s="1"/>
      <c r="AB31" s="1"/>
      <c r="AC31" s="1"/>
      <c r="AD31" s="1"/>
      <c r="AE31" s="18"/>
      <c r="AF31" s="1">
        <v>86</v>
      </c>
      <c r="AG31" s="1">
        <v>83</v>
      </c>
      <c r="AH31" s="1">
        <v>80</v>
      </c>
      <c r="AI31" s="1">
        <v>80</v>
      </c>
      <c r="AJ31" s="1">
        <v>80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550</v>
      </c>
      <c r="FK31" s="39">
        <v>560</v>
      </c>
    </row>
    <row r="32" spans="1:167" x14ac:dyDescent="0.25">
      <c r="A32" s="19">
        <v>22</v>
      </c>
      <c r="B32" s="19">
        <v>5614</v>
      </c>
      <c r="C32" s="19" t="s">
        <v>173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3</v>
      </c>
      <c r="J32" s="19" t="str">
        <f t="shared" si="3"/>
        <v>Memiliki kemampuan memahami cara berpikir sejarah , langkah dalam penelitian sejarah perlu ditingkatkan lagi.</v>
      </c>
      <c r="K32" s="19">
        <f t="shared" si="4"/>
        <v>81.400000000000006</v>
      </c>
      <c r="L32" s="19" t="str">
        <f t="shared" si="5"/>
        <v>B</v>
      </c>
      <c r="M32" s="19">
        <f t="shared" si="6"/>
        <v>81.400000000000006</v>
      </c>
      <c r="N32" s="19" t="str">
        <f t="shared" si="7"/>
        <v>B</v>
      </c>
      <c r="O32" s="35">
        <v>1</v>
      </c>
      <c r="P32" s="19" t="str">
        <f t="shared" si="8"/>
        <v>Memiliki  ketrampilan dalam presentasi dengan hasil diskusi</v>
      </c>
      <c r="Q32" s="19" t="str">
        <f t="shared" si="9"/>
        <v/>
      </c>
      <c r="R32" s="19" t="str">
        <f t="shared" si="10"/>
        <v/>
      </c>
      <c r="S32" s="18"/>
      <c r="T32" s="1">
        <v>84</v>
      </c>
      <c r="U32" s="1">
        <v>91</v>
      </c>
      <c r="V32" s="1">
        <v>81</v>
      </c>
      <c r="W32" s="1">
        <v>82</v>
      </c>
      <c r="X32" s="1">
        <v>80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82</v>
      </c>
      <c r="AH32" s="1">
        <v>80</v>
      </c>
      <c r="AI32" s="1">
        <v>80</v>
      </c>
      <c r="AJ32" s="1">
        <v>80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5854</v>
      </c>
      <c r="C33" s="19" t="s">
        <v>174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1</v>
      </c>
      <c r="J33" s="19" t="str">
        <f t="shared" si="3"/>
        <v>Memiliki kemampuan memahami konsep manusia hidup dalam ruang dan waktu.</v>
      </c>
      <c r="K33" s="19">
        <f t="shared" si="4"/>
        <v>81.400000000000006</v>
      </c>
      <c r="L33" s="19" t="str">
        <f t="shared" si="5"/>
        <v>B</v>
      </c>
      <c r="M33" s="19">
        <f t="shared" si="6"/>
        <v>81.400000000000006</v>
      </c>
      <c r="N33" s="19" t="str">
        <f t="shared" si="7"/>
        <v>B</v>
      </c>
      <c r="O33" s="35">
        <v>1</v>
      </c>
      <c r="P33" s="19" t="str">
        <f t="shared" si="8"/>
        <v>Memiliki  ketrampilan dalam presentasi dengan hasil diskusi</v>
      </c>
      <c r="Q33" s="19" t="str">
        <f t="shared" si="9"/>
        <v/>
      </c>
      <c r="R33" s="19" t="str">
        <f t="shared" si="10"/>
        <v/>
      </c>
      <c r="S33" s="18"/>
      <c r="T33" s="1">
        <v>80</v>
      </c>
      <c r="U33" s="1">
        <v>68</v>
      </c>
      <c r="V33" s="1">
        <v>79</v>
      </c>
      <c r="W33" s="1">
        <v>82</v>
      </c>
      <c r="X33" s="1">
        <v>79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82</v>
      </c>
      <c r="AH33" s="1">
        <v>80</v>
      </c>
      <c r="AI33" s="1">
        <v>80</v>
      </c>
      <c r="AJ33" s="1">
        <v>80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5630</v>
      </c>
      <c r="C34" s="19" t="s">
        <v>175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3</v>
      </c>
      <c r="J34" s="19" t="str">
        <f t="shared" si="3"/>
        <v>Memiliki kemampuan memahami cara berpikir sejarah , langkah dalam penelitian sejarah perlu ditingkatkan lagi.</v>
      </c>
      <c r="K34" s="19">
        <f t="shared" si="4"/>
        <v>81.8</v>
      </c>
      <c r="L34" s="19" t="str">
        <f t="shared" si="5"/>
        <v>B</v>
      </c>
      <c r="M34" s="19">
        <f t="shared" si="6"/>
        <v>81.8</v>
      </c>
      <c r="N34" s="19" t="str">
        <f t="shared" si="7"/>
        <v>B</v>
      </c>
      <c r="O34" s="35">
        <v>1</v>
      </c>
      <c r="P34" s="19" t="str">
        <f t="shared" si="8"/>
        <v>Memiliki  ketrampilan dalam presentasi dengan hasil diskusi</v>
      </c>
      <c r="Q34" s="19" t="str">
        <f t="shared" si="9"/>
        <v/>
      </c>
      <c r="R34" s="19" t="str">
        <f t="shared" si="10"/>
        <v/>
      </c>
      <c r="S34" s="18"/>
      <c r="T34" s="1">
        <v>80</v>
      </c>
      <c r="U34" s="1">
        <v>98</v>
      </c>
      <c r="V34" s="1">
        <v>90</v>
      </c>
      <c r="W34" s="1">
        <v>83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83</v>
      </c>
      <c r="AH34" s="1">
        <v>80</v>
      </c>
      <c r="AI34" s="1">
        <v>80</v>
      </c>
      <c r="AJ34" s="1">
        <v>80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5646</v>
      </c>
      <c r="C35" s="19" t="s">
        <v>176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1</v>
      </c>
      <c r="J35" s="19" t="str">
        <f t="shared" si="3"/>
        <v>Memiliki kemampuan memahami konsep manusia hidup dalam ruang dan waktu.</v>
      </c>
      <c r="K35" s="19">
        <f t="shared" si="4"/>
        <v>82.4</v>
      </c>
      <c r="L35" s="19" t="str">
        <f t="shared" si="5"/>
        <v>B</v>
      </c>
      <c r="M35" s="19">
        <f t="shared" si="6"/>
        <v>82.4</v>
      </c>
      <c r="N35" s="19" t="str">
        <f t="shared" si="7"/>
        <v>B</v>
      </c>
      <c r="O35" s="35">
        <v>1</v>
      </c>
      <c r="P35" s="19" t="str">
        <f t="shared" si="8"/>
        <v>Memiliki  ketrampilan dalam presentasi dengan hasil diskusi</v>
      </c>
      <c r="Q35" s="19" t="str">
        <f t="shared" si="9"/>
        <v/>
      </c>
      <c r="R35" s="19" t="str">
        <f t="shared" si="10"/>
        <v/>
      </c>
      <c r="S35" s="18"/>
      <c r="T35" s="1">
        <v>85</v>
      </c>
      <c r="U35" s="1">
        <v>73</v>
      </c>
      <c r="V35" s="1">
        <v>87</v>
      </c>
      <c r="W35" s="1">
        <v>83</v>
      </c>
      <c r="X35" s="1">
        <v>81</v>
      </c>
      <c r="Y35" s="1"/>
      <c r="Z35" s="1"/>
      <c r="AA35" s="1"/>
      <c r="AB35" s="1"/>
      <c r="AC35" s="1"/>
      <c r="AD35" s="1"/>
      <c r="AE35" s="18"/>
      <c r="AF35" s="1">
        <v>87</v>
      </c>
      <c r="AG35" s="1">
        <v>85</v>
      </c>
      <c r="AH35" s="1">
        <v>80</v>
      </c>
      <c r="AI35" s="1">
        <v>80</v>
      </c>
      <c r="AJ35" s="1">
        <v>80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5662</v>
      </c>
      <c r="C36" s="19" t="s">
        <v>177</v>
      </c>
      <c r="D36" s="18"/>
      <c r="E36" s="19">
        <f t="shared" si="0"/>
        <v>86</v>
      </c>
      <c r="F36" s="19" t="str">
        <f t="shared" si="1"/>
        <v>A</v>
      </c>
      <c r="G36" s="19">
        <f>IF((COUNTA(T12:AC12)&gt;0),(ROUND((AVERAGE(T36:AD36)),0)),"")</f>
        <v>86</v>
      </c>
      <c r="H36" s="19" t="str">
        <f t="shared" si="2"/>
        <v>A</v>
      </c>
      <c r="I36" s="35">
        <v>2</v>
      </c>
      <c r="J36" s="19" t="str">
        <f t="shared" si="3"/>
        <v>Memiliki kemampuan memahami konsep manusia dalam perubahan dan keberlanjutan dan pemahaman ilmu sejarah perlu ditingkatkan.</v>
      </c>
      <c r="K36" s="19">
        <f t="shared" si="4"/>
        <v>82</v>
      </c>
      <c r="L36" s="19" t="str">
        <f t="shared" si="5"/>
        <v>B</v>
      </c>
      <c r="M36" s="19">
        <f t="shared" si="6"/>
        <v>82</v>
      </c>
      <c r="N36" s="19" t="str">
        <f t="shared" si="7"/>
        <v>B</v>
      </c>
      <c r="O36" s="35">
        <v>1</v>
      </c>
      <c r="P36" s="19" t="str">
        <f t="shared" si="8"/>
        <v>Memiliki  ketrampilan dalam presentasi dengan hasil diskusi</v>
      </c>
      <c r="Q36" s="19" t="str">
        <f t="shared" si="9"/>
        <v/>
      </c>
      <c r="R36" s="19" t="str">
        <f t="shared" si="10"/>
        <v/>
      </c>
      <c r="S36" s="18"/>
      <c r="T36" s="1">
        <v>82</v>
      </c>
      <c r="U36" s="1">
        <v>98</v>
      </c>
      <c r="V36" s="1">
        <v>85</v>
      </c>
      <c r="W36" s="1">
        <v>84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84</v>
      </c>
      <c r="AH36" s="1">
        <v>80</v>
      </c>
      <c r="AI36" s="1">
        <v>80</v>
      </c>
      <c r="AJ36" s="1">
        <v>80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5678</v>
      </c>
      <c r="C37" s="19" t="s">
        <v>178</v>
      </c>
      <c r="D37" s="18"/>
      <c r="E37" s="19">
        <f t="shared" si="0"/>
        <v>86</v>
      </c>
      <c r="F37" s="19" t="str">
        <f t="shared" si="1"/>
        <v>A</v>
      </c>
      <c r="G37" s="19">
        <f>IF((COUNTA(T12:AC12)&gt;0),(ROUND((AVERAGE(T37:AD37)),0)),"")</f>
        <v>86</v>
      </c>
      <c r="H37" s="19" t="str">
        <f t="shared" si="2"/>
        <v>A</v>
      </c>
      <c r="I37" s="35">
        <v>2</v>
      </c>
      <c r="J37" s="19" t="str">
        <f t="shared" si="3"/>
        <v>Memiliki kemampuan memahami konsep manusia dalam perubahan dan keberlanjutan dan pemahaman ilmu sejarah perlu ditingkatkan.</v>
      </c>
      <c r="K37" s="19">
        <f t="shared" si="4"/>
        <v>81.599999999999994</v>
      </c>
      <c r="L37" s="19" t="str">
        <f t="shared" si="5"/>
        <v>B</v>
      </c>
      <c r="M37" s="19">
        <f t="shared" si="6"/>
        <v>81.599999999999994</v>
      </c>
      <c r="N37" s="19" t="str">
        <f t="shared" si="7"/>
        <v>B</v>
      </c>
      <c r="O37" s="35">
        <v>1</v>
      </c>
      <c r="P37" s="19" t="str">
        <f t="shared" si="8"/>
        <v>Memiliki  ketrampilan dalam presentasi dengan hasil diskusi</v>
      </c>
      <c r="Q37" s="19" t="str">
        <f t="shared" si="9"/>
        <v/>
      </c>
      <c r="R37" s="19" t="str">
        <f t="shared" si="10"/>
        <v/>
      </c>
      <c r="S37" s="18"/>
      <c r="T37" s="1">
        <v>83</v>
      </c>
      <c r="U37" s="1">
        <v>99</v>
      </c>
      <c r="V37" s="1">
        <v>85</v>
      </c>
      <c r="W37" s="1">
        <v>83</v>
      </c>
      <c r="X37" s="1">
        <v>80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82</v>
      </c>
      <c r="AH37" s="1">
        <v>80</v>
      </c>
      <c r="AI37" s="1">
        <v>80</v>
      </c>
      <c r="AJ37" s="1">
        <v>80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5694</v>
      </c>
      <c r="C38" s="19" t="s">
        <v>179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3</v>
      </c>
      <c r="J38" s="19" t="str">
        <f t="shared" si="3"/>
        <v>Memiliki kemampuan memahami cara berpikir sejarah , langkah dalam penelitian sejarah perlu ditingkatkan lagi.</v>
      </c>
      <c r="K38" s="19">
        <f t="shared" si="4"/>
        <v>81.400000000000006</v>
      </c>
      <c r="L38" s="19" t="str">
        <f t="shared" si="5"/>
        <v>B</v>
      </c>
      <c r="M38" s="19">
        <f t="shared" si="6"/>
        <v>81.400000000000006</v>
      </c>
      <c r="N38" s="19" t="str">
        <f t="shared" si="7"/>
        <v>B</v>
      </c>
      <c r="O38" s="35">
        <v>1</v>
      </c>
      <c r="P38" s="19" t="str">
        <f t="shared" si="8"/>
        <v>Memiliki  ketrampilan dalam presentasi dengan hasil diskusi</v>
      </c>
      <c r="Q38" s="19" t="str">
        <f t="shared" si="9"/>
        <v/>
      </c>
      <c r="R38" s="19" t="str">
        <f t="shared" si="10"/>
        <v/>
      </c>
      <c r="S38" s="18"/>
      <c r="T38" s="1">
        <v>79</v>
      </c>
      <c r="U38" s="1">
        <v>95</v>
      </c>
      <c r="V38" s="1">
        <v>84</v>
      </c>
      <c r="W38" s="1">
        <v>82</v>
      </c>
      <c r="X38" s="1">
        <v>81</v>
      </c>
      <c r="Y38" s="1"/>
      <c r="Z38" s="1"/>
      <c r="AA38" s="1"/>
      <c r="AB38" s="1"/>
      <c r="AC38" s="1"/>
      <c r="AD38" s="1"/>
      <c r="AE38" s="18"/>
      <c r="AF38" s="1">
        <v>84</v>
      </c>
      <c r="AG38" s="1">
        <v>83</v>
      </c>
      <c r="AH38" s="1">
        <v>80</v>
      </c>
      <c r="AI38" s="1">
        <v>80</v>
      </c>
      <c r="AJ38" s="1">
        <v>80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17495</v>
      </c>
      <c r="C39" s="19" t="s">
        <v>180</v>
      </c>
      <c r="D39" s="18"/>
      <c r="E39" s="19">
        <f t="shared" si="0"/>
        <v>72</v>
      </c>
      <c r="F39" s="19" t="str">
        <f t="shared" si="1"/>
        <v>C</v>
      </c>
      <c r="G39" s="19">
        <f>IF((COUNTA(T12:AC12)&gt;0),(ROUND((AVERAGE(T39:AD39)),0)),"")</f>
        <v>72</v>
      </c>
      <c r="H39" s="19" t="str">
        <f t="shared" si="2"/>
        <v>C</v>
      </c>
      <c r="I39" s="35">
        <v>3</v>
      </c>
      <c r="J39" s="19" t="str">
        <f t="shared" si="3"/>
        <v>Memiliki kemampuan memahami cara berpikir sejarah , langkah dalam penelitian sejarah perlu ditingkatkan lagi.</v>
      </c>
      <c r="K39" s="19">
        <f t="shared" si="4"/>
        <v>70</v>
      </c>
      <c r="L39" s="19" t="str">
        <f t="shared" si="5"/>
        <v>C</v>
      </c>
      <c r="M39" s="19">
        <f t="shared" si="6"/>
        <v>70</v>
      </c>
      <c r="N39" s="19" t="str">
        <f t="shared" si="7"/>
        <v>C</v>
      </c>
      <c r="O39" s="35">
        <v>1</v>
      </c>
      <c r="P39" s="19" t="str">
        <f t="shared" si="8"/>
        <v>Memiliki  ketrampilan dalam presentasi dengan hasil diskusi</v>
      </c>
      <c r="Q39" s="19" t="str">
        <f t="shared" si="9"/>
        <v/>
      </c>
      <c r="R39" s="19" t="str">
        <f t="shared" si="10"/>
        <v/>
      </c>
      <c r="S39" s="18"/>
      <c r="T39" s="1">
        <v>60</v>
      </c>
      <c r="U39" s="1">
        <v>75</v>
      </c>
      <c r="V39" s="1">
        <v>81</v>
      </c>
      <c r="W39" s="1">
        <v>70</v>
      </c>
      <c r="X39" s="1">
        <v>76</v>
      </c>
      <c r="Y39" s="1"/>
      <c r="Z39" s="1"/>
      <c r="AA39" s="1"/>
      <c r="AB39" s="1"/>
      <c r="AC39" s="1"/>
      <c r="AD39" s="1"/>
      <c r="AE39" s="18"/>
      <c r="AF39" s="1">
        <v>70</v>
      </c>
      <c r="AG39" s="1">
        <v>70</v>
      </c>
      <c r="AH39" s="1">
        <v>70</v>
      </c>
      <c r="AI39" s="1">
        <v>70</v>
      </c>
      <c r="AJ39" s="1">
        <v>70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5710</v>
      </c>
      <c r="C40" s="19" t="s">
        <v>181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1</v>
      </c>
      <c r="J40" s="19" t="str">
        <f t="shared" si="3"/>
        <v>Memiliki kemampuan memahami konsep manusia hidup dalam ruang dan waktu.</v>
      </c>
      <c r="K40" s="19">
        <f t="shared" si="4"/>
        <v>81.2</v>
      </c>
      <c r="L40" s="19" t="str">
        <f t="shared" si="5"/>
        <v>B</v>
      </c>
      <c r="M40" s="19">
        <f t="shared" si="6"/>
        <v>81.2</v>
      </c>
      <c r="N40" s="19" t="str">
        <f t="shared" si="7"/>
        <v>B</v>
      </c>
      <c r="O40" s="35">
        <v>1</v>
      </c>
      <c r="P40" s="19" t="str">
        <f t="shared" si="8"/>
        <v>Memiliki  ketrampilan dalam presentasi dengan hasil diskusi</v>
      </c>
      <c r="Q40" s="19" t="str">
        <f t="shared" si="9"/>
        <v/>
      </c>
      <c r="R40" s="19" t="str">
        <f t="shared" si="10"/>
        <v/>
      </c>
      <c r="S40" s="18"/>
      <c r="T40" s="1">
        <v>83</v>
      </c>
      <c r="U40" s="1">
        <v>76</v>
      </c>
      <c r="V40" s="1">
        <v>87</v>
      </c>
      <c r="W40" s="1">
        <v>85</v>
      </c>
      <c r="X40" s="1">
        <v>81</v>
      </c>
      <c r="Y40" s="1"/>
      <c r="Z40" s="1"/>
      <c r="AA40" s="1"/>
      <c r="AB40" s="1"/>
      <c r="AC40" s="1"/>
      <c r="AD40" s="1"/>
      <c r="AE40" s="18"/>
      <c r="AF40" s="1">
        <v>84</v>
      </c>
      <c r="AG40" s="1">
        <v>82</v>
      </c>
      <c r="AH40" s="1">
        <v>80</v>
      </c>
      <c r="AI40" s="1">
        <v>80</v>
      </c>
      <c r="AJ40" s="1">
        <v>80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5726</v>
      </c>
      <c r="C41" s="19" t="s">
        <v>182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1</v>
      </c>
      <c r="J41" s="19" t="str">
        <f t="shared" si="3"/>
        <v>Memiliki kemampuan memahami konsep manusia hidup dalam ruang dan waktu.</v>
      </c>
      <c r="K41" s="19">
        <f t="shared" si="4"/>
        <v>81.599999999999994</v>
      </c>
      <c r="L41" s="19" t="str">
        <f t="shared" si="5"/>
        <v>B</v>
      </c>
      <c r="M41" s="19">
        <f t="shared" si="6"/>
        <v>81.599999999999994</v>
      </c>
      <c r="N41" s="19" t="str">
        <f t="shared" si="7"/>
        <v>B</v>
      </c>
      <c r="O41" s="35">
        <v>1</v>
      </c>
      <c r="P41" s="19" t="str">
        <f t="shared" si="8"/>
        <v>Memiliki  ketrampilan dalam presentasi dengan hasil diskusi</v>
      </c>
      <c r="Q41" s="19" t="str">
        <f t="shared" si="9"/>
        <v/>
      </c>
      <c r="R41" s="19" t="str">
        <f t="shared" si="10"/>
        <v/>
      </c>
      <c r="S41" s="18"/>
      <c r="T41" s="1">
        <v>79</v>
      </c>
      <c r="U41" s="1">
        <v>80</v>
      </c>
      <c r="V41" s="1">
        <v>92</v>
      </c>
      <c r="W41" s="1">
        <v>84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83</v>
      </c>
      <c r="AH41" s="1">
        <v>80</v>
      </c>
      <c r="AI41" s="1">
        <v>80</v>
      </c>
      <c r="AJ41" s="1">
        <v>80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5742</v>
      </c>
      <c r="C42" s="19" t="s">
        <v>183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2</v>
      </c>
      <c r="J42" s="19" t="str">
        <f t="shared" si="3"/>
        <v>Memiliki kemampuan memahami konsep manusia dalam perubahan dan keberlanjutan dan pemahaman ilmu sejarah perlu ditingkatkan.</v>
      </c>
      <c r="K42" s="19">
        <f t="shared" si="4"/>
        <v>82</v>
      </c>
      <c r="L42" s="19" t="str">
        <f t="shared" si="5"/>
        <v>B</v>
      </c>
      <c r="M42" s="19">
        <f t="shared" si="6"/>
        <v>82</v>
      </c>
      <c r="N42" s="19" t="str">
        <f t="shared" si="7"/>
        <v>B</v>
      </c>
      <c r="O42" s="35">
        <v>1</v>
      </c>
      <c r="P42" s="19" t="str">
        <f t="shared" si="8"/>
        <v>Memiliki  ketrampilan dalam presentasi dengan hasil diskusi</v>
      </c>
      <c r="Q42" s="19" t="str">
        <f t="shared" si="9"/>
        <v/>
      </c>
      <c r="R42" s="19" t="str">
        <f t="shared" si="10"/>
        <v/>
      </c>
      <c r="S42" s="18"/>
      <c r="T42" s="1">
        <v>84</v>
      </c>
      <c r="U42" s="1">
        <v>90</v>
      </c>
      <c r="V42" s="1">
        <v>84</v>
      </c>
      <c r="W42" s="1">
        <v>83</v>
      </c>
      <c r="X42" s="1">
        <v>84</v>
      </c>
      <c r="Y42" s="1"/>
      <c r="Z42" s="1"/>
      <c r="AA42" s="1"/>
      <c r="AB42" s="1"/>
      <c r="AC42" s="1"/>
      <c r="AD42" s="1"/>
      <c r="AE42" s="18"/>
      <c r="AF42" s="1">
        <v>86</v>
      </c>
      <c r="AG42" s="1">
        <v>84</v>
      </c>
      <c r="AH42" s="1">
        <v>80</v>
      </c>
      <c r="AI42" s="1">
        <v>80</v>
      </c>
      <c r="AJ42" s="1">
        <v>80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5758</v>
      </c>
      <c r="C43" s="19" t="s">
        <v>184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1</v>
      </c>
      <c r="J43" s="19" t="str">
        <f t="shared" si="3"/>
        <v>Memiliki kemampuan memahami konsep manusia hidup dalam ruang dan waktu.</v>
      </c>
      <c r="K43" s="19">
        <f t="shared" si="4"/>
        <v>81.8</v>
      </c>
      <c r="L43" s="19" t="str">
        <f t="shared" si="5"/>
        <v>B</v>
      </c>
      <c r="M43" s="19">
        <f t="shared" si="6"/>
        <v>81.8</v>
      </c>
      <c r="N43" s="19" t="str">
        <f t="shared" si="7"/>
        <v>B</v>
      </c>
      <c r="O43" s="35">
        <v>1</v>
      </c>
      <c r="P43" s="19" t="str">
        <f t="shared" si="8"/>
        <v>Memiliki  ketrampilan dalam presentasi dengan hasil diskusi</v>
      </c>
      <c r="Q43" s="19" t="str">
        <f t="shared" si="9"/>
        <v/>
      </c>
      <c r="R43" s="19" t="str">
        <f t="shared" si="10"/>
        <v/>
      </c>
      <c r="S43" s="18"/>
      <c r="T43" s="1">
        <v>85</v>
      </c>
      <c r="U43" s="1">
        <v>60</v>
      </c>
      <c r="V43" s="1">
        <v>79</v>
      </c>
      <c r="W43" s="1">
        <v>84</v>
      </c>
      <c r="X43" s="1">
        <v>79</v>
      </c>
      <c r="Y43" s="1"/>
      <c r="Z43" s="1"/>
      <c r="AA43" s="1"/>
      <c r="AB43" s="1"/>
      <c r="AC43" s="1"/>
      <c r="AD43" s="1"/>
      <c r="AE43" s="18"/>
      <c r="AF43" s="1">
        <v>86</v>
      </c>
      <c r="AG43" s="1">
        <v>83</v>
      </c>
      <c r="AH43" s="1">
        <v>80</v>
      </c>
      <c r="AI43" s="1">
        <v>80</v>
      </c>
      <c r="AJ43" s="1">
        <v>80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5774</v>
      </c>
      <c r="C44" s="19" t="s">
        <v>185</v>
      </c>
      <c r="D44" s="18"/>
      <c r="E44" s="19">
        <f t="shared" si="0"/>
        <v>87</v>
      </c>
      <c r="F44" s="19" t="str">
        <f t="shared" si="1"/>
        <v>A</v>
      </c>
      <c r="G44" s="19">
        <f>IF((COUNTA(T12:AC12)&gt;0),(ROUND((AVERAGE(T44:AD44)),0)),"")</f>
        <v>87</v>
      </c>
      <c r="H44" s="19" t="str">
        <f t="shared" si="2"/>
        <v>A</v>
      </c>
      <c r="I44" s="35">
        <v>3</v>
      </c>
      <c r="J44" s="19" t="str">
        <f t="shared" si="3"/>
        <v>Memiliki kemampuan memahami cara berpikir sejarah , langkah dalam penelitian sejarah perlu ditingkatkan lagi.</v>
      </c>
      <c r="K44" s="19">
        <f t="shared" si="4"/>
        <v>81.599999999999994</v>
      </c>
      <c r="L44" s="19" t="str">
        <f t="shared" si="5"/>
        <v>B</v>
      </c>
      <c r="M44" s="19">
        <f t="shared" si="6"/>
        <v>81.599999999999994</v>
      </c>
      <c r="N44" s="19" t="str">
        <f t="shared" si="7"/>
        <v>B</v>
      </c>
      <c r="O44" s="35">
        <v>1</v>
      </c>
      <c r="P44" s="19" t="str">
        <f t="shared" si="8"/>
        <v>Memiliki  ketrampilan dalam presentasi dengan hasil diskusi</v>
      </c>
      <c r="Q44" s="19" t="str">
        <f t="shared" si="9"/>
        <v/>
      </c>
      <c r="R44" s="19" t="str">
        <f t="shared" si="10"/>
        <v/>
      </c>
      <c r="S44" s="18"/>
      <c r="T44" s="1">
        <v>79</v>
      </c>
      <c r="U44" s="1">
        <v>95</v>
      </c>
      <c r="V44" s="1">
        <v>94</v>
      </c>
      <c r="W44" s="1">
        <v>83</v>
      </c>
      <c r="X44" s="1">
        <v>84</v>
      </c>
      <c r="Y44" s="1"/>
      <c r="Z44" s="1"/>
      <c r="AA44" s="1"/>
      <c r="AB44" s="1"/>
      <c r="AC44" s="1"/>
      <c r="AD44" s="1"/>
      <c r="AE44" s="18"/>
      <c r="AF44" s="1">
        <v>86</v>
      </c>
      <c r="AG44" s="1">
        <v>82</v>
      </c>
      <c r="AH44" s="1">
        <v>80</v>
      </c>
      <c r="AI44" s="1">
        <v>80</v>
      </c>
      <c r="AJ44" s="1">
        <v>80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5790</v>
      </c>
      <c r="C45" s="19" t="s">
        <v>186</v>
      </c>
      <c r="D45" s="18"/>
      <c r="E45" s="19">
        <f t="shared" si="0"/>
        <v>85</v>
      </c>
      <c r="F45" s="19" t="str">
        <f t="shared" si="1"/>
        <v>A</v>
      </c>
      <c r="G45" s="19">
        <f>IF((COUNTA(T12:AC12)&gt;0),(ROUND((AVERAGE(T45:AD45)),0)),"")</f>
        <v>85</v>
      </c>
      <c r="H45" s="19" t="str">
        <f t="shared" si="2"/>
        <v>A</v>
      </c>
      <c r="I45" s="35">
        <v>2</v>
      </c>
      <c r="J45" s="19" t="str">
        <f t="shared" si="3"/>
        <v>Memiliki kemampuan memahami konsep manusia dalam perubahan dan keberlanjutan dan pemahaman ilmu sejarah perlu ditingkatkan.</v>
      </c>
      <c r="K45" s="19">
        <f t="shared" si="4"/>
        <v>81.8</v>
      </c>
      <c r="L45" s="19" t="str">
        <f t="shared" si="5"/>
        <v>B</v>
      </c>
      <c r="M45" s="19">
        <f t="shared" si="6"/>
        <v>81.8</v>
      </c>
      <c r="N45" s="19" t="str">
        <f t="shared" si="7"/>
        <v>B</v>
      </c>
      <c r="O45" s="35">
        <v>1</v>
      </c>
      <c r="P45" s="19" t="str">
        <f t="shared" si="8"/>
        <v>Memiliki  ketrampilan dalam presentasi dengan hasil diskusi</v>
      </c>
      <c r="Q45" s="19" t="str">
        <f t="shared" si="9"/>
        <v/>
      </c>
      <c r="R45" s="19" t="str">
        <f t="shared" si="10"/>
        <v/>
      </c>
      <c r="S45" s="18"/>
      <c r="T45" s="1">
        <v>84</v>
      </c>
      <c r="U45" s="1">
        <v>92</v>
      </c>
      <c r="V45" s="1">
        <v>83</v>
      </c>
      <c r="W45" s="1">
        <v>82</v>
      </c>
      <c r="X45" s="1">
        <v>83</v>
      </c>
      <c r="Y45" s="1"/>
      <c r="Z45" s="1"/>
      <c r="AA45" s="1"/>
      <c r="AB45" s="1"/>
      <c r="AC45" s="1"/>
      <c r="AD45" s="1"/>
      <c r="AE45" s="18"/>
      <c r="AF45" s="1">
        <v>86</v>
      </c>
      <c r="AG45" s="1">
        <v>83</v>
      </c>
      <c r="AH45" s="1">
        <v>80</v>
      </c>
      <c r="AI45" s="1">
        <v>80</v>
      </c>
      <c r="AJ45" s="1">
        <v>80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5806</v>
      </c>
      <c r="C46" s="19" t="s">
        <v>187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1</v>
      </c>
      <c r="J46" s="19" t="str">
        <f t="shared" si="3"/>
        <v>Memiliki kemampuan memahami konsep manusia hidup dalam ruang dan waktu.</v>
      </c>
      <c r="K46" s="19">
        <f t="shared" si="4"/>
        <v>80.400000000000006</v>
      </c>
      <c r="L46" s="19" t="str">
        <f t="shared" si="5"/>
        <v>B</v>
      </c>
      <c r="M46" s="19">
        <f t="shared" si="6"/>
        <v>80.400000000000006</v>
      </c>
      <c r="N46" s="19" t="str">
        <f t="shared" si="7"/>
        <v>B</v>
      </c>
      <c r="O46" s="35">
        <v>1</v>
      </c>
      <c r="P46" s="19" t="str">
        <f t="shared" si="8"/>
        <v>Memiliki  ketrampilan dalam presentasi dengan hasil diskusi</v>
      </c>
      <c r="Q46" s="19" t="str">
        <f t="shared" si="9"/>
        <v/>
      </c>
      <c r="R46" s="19" t="str">
        <f t="shared" si="10"/>
        <v/>
      </c>
      <c r="S46" s="18"/>
      <c r="T46" s="1">
        <v>80</v>
      </c>
      <c r="U46" s="1">
        <v>84</v>
      </c>
      <c r="V46" s="1">
        <v>76</v>
      </c>
      <c r="W46" s="1">
        <v>83</v>
      </c>
      <c r="X46" s="1">
        <v>82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82</v>
      </c>
      <c r="AH46" s="1">
        <v>80</v>
      </c>
      <c r="AI46" s="1">
        <v>80</v>
      </c>
      <c r="AJ46" s="1">
        <v>80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/>
      <c r="G52" s="74" t="s">
        <v>102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103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/>
      <c r="G53" s="74" t="s">
        <v>105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106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107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108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110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112</v>
      </c>
      <c r="N57" s="18"/>
      <c r="O57" s="36"/>
      <c r="P57" s="18"/>
      <c r="Q57" s="18" t="s">
        <v>113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2016-12-14T05:13:04Z</dcterms:modified>
  <cp:category/>
</cp:coreProperties>
</file>