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 activeTab="2"/>
  </bookViews>
  <sheets>
    <sheet name="X-MIPA 3" sheetId="1" r:id="rId1"/>
    <sheet name="X-MIPA 6" sheetId="2" r:id="rId2"/>
    <sheet name="X-MIPA 7" sheetId="3" r:id="rId3"/>
  </sheets>
  <calcPr calcId="124519"/>
</workbook>
</file>

<file path=xl/calcChain.xml><?xml version="1.0" encoding="utf-8"?>
<calcChain xmlns="http://schemas.openxmlformats.org/spreadsheetml/2006/main">
  <c r="K55" i="3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N48"/>
  <c r="M48"/>
  <c r="L48"/>
  <c r="K48"/>
  <c r="J48"/>
  <c r="G48"/>
  <c r="H48" s="1"/>
  <c r="E48"/>
  <c r="F48" s="1"/>
  <c r="R47"/>
  <c r="Q47"/>
  <c r="P47"/>
  <c r="N47"/>
  <c r="M47"/>
  <c r="L47"/>
  <c r="K47"/>
  <c r="J47"/>
  <c r="G47"/>
  <c r="H47" s="1"/>
  <c r="E47"/>
  <c r="F47" s="1"/>
  <c r="R46"/>
  <c r="Q46"/>
  <c r="P46"/>
  <c r="N46"/>
  <c r="M46"/>
  <c r="L46"/>
  <c r="K46"/>
  <c r="J46"/>
  <c r="G46"/>
  <c r="H46" s="1"/>
  <c r="E46"/>
  <c r="F46" s="1"/>
  <c r="R45"/>
  <c r="Q45"/>
  <c r="P45"/>
  <c r="N45"/>
  <c r="M45"/>
  <c r="L45"/>
  <c r="K45"/>
  <c r="J45"/>
  <c r="G45"/>
  <c r="H45" s="1"/>
  <c r="E45"/>
  <c r="F45" s="1"/>
  <c r="R44"/>
  <c r="Q44"/>
  <c r="P44"/>
  <c r="N44"/>
  <c r="M44"/>
  <c r="L44"/>
  <c r="K44"/>
  <c r="J44"/>
  <c r="G44"/>
  <c r="H44" s="1"/>
  <c r="E44"/>
  <c r="F44" s="1"/>
  <c r="R43"/>
  <c r="Q43"/>
  <c r="P43"/>
  <c r="N43"/>
  <c r="M43"/>
  <c r="L43"/>
  <c r="K43"/>
  <c r="J43"/>
  <c r="G43"/>
  <c r="H43" s="1"/>
  <c r="E43"/>
  <c r="F43" s="1"/>
  <c r="R42"/>
  <c r="Q42"/>
  <c r="P42"/>
  <c r="N42"/>
  <c r="M42"/>
  <c r="L42"/>
  <c r="K42"/>
  <c r="J42"/>
  <c r="G42"/>
  <c r="H42" s="1"/>
  <c r="E42"/>
  <c r="F42" s="1"/>
  <c r="R41"/>
  <c r="Q41"/>
  <c r="P41"/>
  <c r="N41"/>
  <c r="M41"/>
  <c r="L41"/>
  <c r="K41"/>
  <c r="J41"/>
  <c r="G41"/>
  <c r="H41" s="1"/>
  <c r="E41"/>
  <c r="F41" s="1"/>
  <c r="R40"/>
  <c r="Q40"/>
  <c r="P40"/>
  <c r="N40"/>
  <c r="M40"/>
  <c r="L40"/>
  <c r="K40"/>
  <c r="J40"/>
  <c r="G40"/>
  <c r="H40" s="1"/>
  <c r="E40"/>
  <c r="F40" s="1"/>
  <c r="R39"/>
  <c r="Q39"/>
  <c r="P39"/>
  <c r="N39"/>
  <c r="M39"/>
  <c r="L39"/>
  <c r="K39"/>
  <c r="J39"/>
  <c r="G39"/>
  <c r="H39" s="1"/>
  <c r="E39"/>
  <c r="F39" s="1"/>
  <c r="R38"/>
  <c r="Q38"/>
  <c r="P38"/>
  <c r="N38"/>
  <c r="M38"/>
  <c r="L38"/>
  <c r="K38"/>
  <c r="J38"/>
  <c r="G38"/>
  <c r="H38" s="1"/>
  <c r="E38"/>
  <c r="F38" s="1"/>
  <c r="R37"/>
  <c r="Q37"/>
  <c r="P37"/>
  <c r="N37"/>
  <c r="M37"/>
  <c r="L37"/>
  <c r="K37"/>
  <c r="J37"/>
  <c r="G37"/>
  <c r="H37" s="1"/>
  <c r="E37"/>
  <c r="F37" s="1"/>
  <c r="R36"/>
  <c r="Q36"/>
  <c r="P36"/>
  <c r="N36"/>
  <c r="M36"/>
  <c r="L36"/>
  <c r="K36"/>
  <c r="J36"/>
  <c r="G36"/>
  <c r="H36" s="1"/>
  <c r="E36"/>
  <c r="F36" s="1"/>
  <c r="R35"/>
  <c r="Q35"/>
  <c r="P35"/>
  <c r="N35"/>
  <c r="M35"/>
  <c r="L35"/>
  <c r="K35"/>
  <c r="J35"/>
  <c r="G35"/>
  <c r="H35" s="1"/>
  <c r="E35"/>
  <c r="F35" s="1"/>
  <c r="R34"/>
  <c r="Q34"/>
  <c r="P34"/>
  <c r="N34"/>
  <c r="M34"/>
  <c r="L34"/>
  <c r="K34"/>
  <c r="J34"/>
  <c r="G34"/>
  <c r="H34" s="1"/>
  <c r="E34"/>
  <c r="F34" s="1"/>
  <c r="R33"/>
  <c r="Q33"/>
  <c r="P33"/>
  <c r="N33"/>
  <c r="M33"/>
  <c r="L33"/>
  <c r="K33"/>
  <c r="J33"/>
  <c r="G33"/>
  <c r="H33" s="1"/>
  <c r="E33"/>
  <c r="F33" s="1"/>
  <c r="R32"/>
  <c r="Q32"/>
  <c r="P32"/>
  <c r="N32"/>
  <c r="M32"/>
  <c r="L32"/>
  <c r="K32"/>
  <c r="J32"/>
  <c r="G32"/>
  <c r="H32" s="1"/>
  <c r="E32"/>
  <c r="F32" s="1"/>
  <c r="R31"/>
  <c r="Q31"/>
  <c r="P31"/>
  <c r="N31"/>
  <c r="M31"/>
  <c r="L31"/>
  <c r="K31"/>
  <c r="J31"/>
  <c r="G31"/>
  <c r="H31" s="1"/>
  <c r="E31"/>
  <c r="F31" s="1"/>
  <c r="R30"/>
  <c r="Q30"/>
  <c r="P30"/>
  <c r="N30"/>
  <c r="M30"/>
  <c r="L30"/>
  <c r="K30"/>
  <c r="J30"/>
  <c r="G30"/>
  <c r="H30" s="1"/>
  <c r="E30"/>
  <c r="F30" s="1"/>
  <c r="R29"/>
  <c r="Q29"/>
  <c r="P29"/>
  <c r="N29"/>
  <c r="M29"/>
  <c r="L29"/>
  <c r="K29"/>
  <c r="J29"/>
  <c r="G29"/>
  <c r="H29" s="1"/>
  <c r="E29"/>
  <c r="F29" s="1"/>
  <c r="R28"/>
  <c r="Q28"/>
  <c r="P28"/>
  <c r="N28"/>
  <c r="M28"/>
  <c r="L28"/>
  <c r="K28"/>
  <c r="J28"/>
  <c r="G28"/>
  <c r="H28" s="1"/>
  <c r="E28"/>
  <c r="F28" s="1"/>
  <c r="R27"/>
  <c r="Q27"/>
  <c r="P27"/>
  <c r="N27"/>
  <c r="M27"/>
  <c r="L27"/>
  <c r="K27"/>
  <c r="J27"/>
  <c r="G27"/>
  <c r="H27" s="1"/>
  <c r="E27"/>
  <c r="F27" s="1"/>
  <c r="R26"/>
  <c r="Q26"/>
  <c r="P26"/>
  <c r="N26"/>
  <c r="M26"/>
  <c r="L26"/>
  <c r="K26"/>
  <c r="J26"/>
  <c r="G26"/>
  <c r="H26" s="1"/>
  <c r="E26"/>
  <c r="F26" s="1"/>
  <c r="R25"/>
  <c r="Q25"/>
  <c r="P25"/>
  <c r="N25"/>
  <c r="M25"/>
  <c r="L25"/>
  <c r="K25"/>
  <c r="J25"/>
  <c r="G25"/>
  <c r="H25" s="1"/>
  <c r="E25"/>
  <c r="F25" s="1"/>
  <c r="R24"/>
  <c r="Q24"/>
  <c r="P24"/>
  <c r="N24"/>
  <c r="M24"/>
  <c r="L24"/>
  <c r="K24"/>
  <c r="J24"/>
  <c r="G24"/>
  <c r="H24" s="1"/>
  <c r="E24"/>
  <c r="F24" s="1"/>
  <c r="R23"/>
  <c r="Q23"/>
  <c r="P23"/>
  <c r="N23"/>
  <c r="M23"/>
  <c r="L23"/>
  <c r="K23"/>
  <c r="J23"/>
  <c r="G23"/>
  <c r="H23" s="1"/>
  <c r="E23"/>
  <c r="F23" s="1"/>
  <c r="R22"/>
  <c r="Q22"/>
  <c r="P22"/>
  <c r="N22"/>
  <c r="M22"/>
  <c r="L22"/>
  <c r="K22"/>
  <c r="J22"/>
  <c r="G22"/>
  <c r="H22" s="1"/>
  <c r="E22"/>
  <c r="F22" s="1"/>
  <c r="R21"/>
  <c r="Q21"/>
  <c r="P21"/>
  <c r="N21"/>
  <c r="M21"/>
  <c r="L21"/>
  <c r="K21"/>
  <c r="J21"/>
  <c r="G21"/>
  <c r="H21" s="1"/>
  <c r="E21"/>
  <c r="F21" s="1"/>
  <c r="R20"/>
  <c r="Q20"/>
  <c r="P20"/>
  <c r="N20"/>
  <c r="M20"/>
  <c r="L20"/>
  <c r="K20"/>
  <c r="J20"/>
  <c r="G20"/>
  <c r="H20" s="1"/>
  <c r="E20"/>
  <c r="F20" s="1"/>
  <c r="R19"/>
  <c r="Q19"/>
  <c r="P19"/>
  <c r="N19"/>
  <c r="M19"/>
  <c r="L19"/>
  <c r="K19"/>
  <c r="J19"/>
  <c r="G19"/>
  <c r="H19" s="1"/>
  <c r="E19"/>
  <c r="F19" s="1"/>
  <c r="R18"/>
  <c r="Q18"/>
  <c r="P18"/>
  <c r="N18"/>
  <c r="M18"/>
  <c r="L18"/>
  <c r="K18"/>
  <c r="J18"/>
  <c r="G18"/>
  <c r="H18" s="1"/>
  <c r="E18"/>
  <c r="F18" s="1"/>
  <c r="R17"/>
  <c r="Q17"/>
  <c r="P17"/>
  <c r="N17"/>
  <c r="M17"/>
  <c r="L17"/>
  <c r="K17"/>
  <c r="J17"/>
  <c r="G17"/>
  <c r="H17" s="1"/>
  <c r="E17"/>
  <c r="F17" s="1"/>
  <c r="R16"/>
  <c r="Q16"/>
  <c r="P16"/>
  <c r="N16"/>
  <c r="M16"/>
  <c r="L16"/>
  <c r="K16"/>
  <c r="J16"/>
  <c r="G16"/>
  <c r="H16" s="1"/>
  <c r="E16"/>
  <c r="F16" s="1"/>
  <c r="R15"/>
  <c r="Q15"/>
  <c r="P15"/>
  <c r="N15"/>
  <c r="M15"/>
  <c r="L15"/>
  <c r="K15"/>
  <c r="J15"/>
  <c r="G15"/>
  <c r="H15" s="1"/>
  <c r="E15"/>
  <c r="F15" s="1"/>
  <c r="R14"/>
  <c r="Q14"/>
  <c r="P14"/>
  <c r="N14"/>
  <c r="M14"/>
  <c r="L14"/>
  <c r="K14"/>
  <c r="J14"/>
  <c r="G14"/>
  <c r="H14" s="1"/>
  <c r="E14"/>
  <c r="F14" s="1"/>
  <c r="R13"/>
  <c r="Q13"/>
  <c r="P13"/>
  <c r="N13"/>
  <c r="M13"/>
  <c r="L13"/>
  <c r="K13"/>
  <c r="J13"/>
  <c r="G13"/>
  <c r="H13" s="1"/>
  <c r="E13"/>
  <c r="F13" s="1"/>
  <c r="R12"/>
  <c r="Q12"/>
  <c r="P12"/>
  <c r="N12"/>
  <c r="M12"/>
  <c r="L12"/>
  <c r="K12"/>
  <c r="J12"/>
  <c r="G12"/>
  <c r="H12" s="1"/>
  <c r="E12"/>
  <c r="F12" s="1"/>
  <c r="R11"/>
  <c r="Q11"/>
  <c r="P11"/>
  <c r="N11"/>
  <c r="M11"/>
  <c r="L11"/>
  <c r="K11"/>
  <c r="J11"/>
  <c r="G11"/>
  <c r="K53" s="1"/>
  <c r="E11"/>
  <c r="F11" s="1"/>
  <c r="K55" i="2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N48"/>
  <c r="M48"/>
  <c r="L48"/>
  <c r="K48"/>
  <c r="J48"/>
  <c r="G48"/>
  <c r="H48" s="1"/>
  <c r="E48"/>
  <c r="F48" s="1"/>
  <c r="R47"/>
  <c r="Q47"/>
  <c r="P47"/>
  <c r="N47"/>
  <c r="M47"/>
  <c r="L47"/>
  <c r="K47"/>
  <c r="J47"/>
  <c r="G47"/>
  <c r="H47" s="1"/>
  <c r="E47"/>
  <c r="F47" s="1"/>
  <c r="R46"/>
  <c r="Q46"/>
  <c r="P46"/>
  <c r="N46"/>
  <c r="M46"/>
  <c r="L46"/>
  <c r="K46"/>
  <c r="J46"/>
  <c r="G46"/>
  <c r="H46" s="1"/>
  <c r="E46"/>
  <c r="F46" s="1"/>
  <c r="R45"/>
  <c r="Q45"/>
  <c r="P45"/>
  <c r="N45"/>
  <c r="M45"/>
  <c r="L45"/>
  <c r="K45"/>
  <c r="J45"/>
  <c r="G45"/>
  <c r="H45" s="1"/>
  <c r="E45"/>
  <c r="F45" s="1"/>
  <c r="R44"/>
  <c r="Q44"/>
  <c r="P44"/>
  <c r="N44"/>
  <c r="M44"/>
  <c r="L44"/>
  <c r="K44"/>
  <c r="J44"/>
  <c r="G44"/>
  <c r="H44" s="1"/>
  <c r="E44"/>
  <c r="F44" s="1"/>
  <c r="R43"/>
  <c r="Q43"/>
  <c r="P43"/>
  <c r="N43"/>
  <c r="M43"/>
  <c r="L43"/>
  <c r="K43"/>
  <c r="J43"/>
  <c r="G43"/>
  <c r="H43" s="1"/>
  <c r="E43"/>
  <c r="F43" s="1"/>
  <c r="R42"/>
  <c r="Q42"/>
  <c r="P42"/>
  <c r="N42"/>
  <c r="M42"/>
  <c r="L42"/>
  <c r="K42"/>
  <c r="J42"/>
  <c r="G42"/>
  <c r="H42" s="1"/>
  <c r="E42"/>
  <c r="F42" s="1"/>
  <c r="R41"/>
  <c r="Q41"/>
  <c r="P41"/>
  <c r="N41"/>
  <c r="M41"/>
  <c r="L41"/>
  <c r="K41"/>
  <c r="J41"/>
  <c r="G41"/>
  <c r="H41" s="1"/>
  <c r="E41"/>
  <c r="F41" s="1"/>
  <c r="R40"/>
  <c r="Q40"/>
  <c r="P40"/>
  <c r="N40"/>
  <c r="M40"/>
  <c r="L40"/>
  <c r="K40"/>
  <c r="J40"/>
  <c r="G40"/>
  <c r="H40" s="1"/>
  <c r="E40"/>
  <c r="F40" s="1"/>
  <c r="R39"/>
  <c r="Q39"/>
  <c r="P39"/>
  <c r="N39"/>
  <c r="M39"/>
  <c r="L39"/>
  <c r="K39"/>
  <c r="J39"/>
  <c r="G39"/>
  <c r="H39" s="1"/>
  <c r="E39"/>
  <c r="F39" s="1"/>
  <c r="R38"/>
  <c r="Q38"/>
  <c r="P38"/>
  <c r="N38"/>
  <c r="M38"/>
  <c r="L38"/>
  <c r="K38"/>
  <c r="J38"/>
  <c r="G38"/>
  <c r="H38" s="1"/>
  <c r="E38"/>
  <c r="F38" s="1"/>
  <c r="R37"/>
  <c r="Q37"/>
  <c r="P37"/>
  <c r="N37"/>
  <c r="M37"/>
  <c r="L37"/>
  <c r="K37"/>
  <c r="J37"/>
  <c r="G37"/>
  <c r="H37" s="1"/>
  <c r="E37"/>
  <c r="F37" s="1"/>
  <c r="R36"/>
  <c r="Q36"/>
  <c r="P36"/>
  <c r="N36"/>
  <c r="M36"/>
  <c r="L36"/>
  <c r="K36"/>
  <c r="J36"/>
  <c r="G36"/>
  <c r="H36" s="1"/>
  <c r="E36"/>
  <c r="F36" s="1"/>
  <c r="R35"/>
  <c r="Q35"/>
  <c r="P35"/>
  <c r="N35"/>
  <c r="M35"/>
  <c r="L35"/>
  <c r="K35"/>
  <c r="J35"/>
  <c r="G35"/>
  <c r="H35" s="1"/>
  <c r="E35"/>
  <c r="F35" s="1"/>
  <c r="R34"/>
  <c r="Q34"/>
  <c r="P34"/>
  <c r="N34"/>
  <c r="M34"/>
  <c r="L34"/>
  <c r="K34"/>
  <c r="J34"/>
  <c r="G34"/>
  <c r="H34" s="1"/>
  <c r="E34"/>
  <c r="F34" s="1"/>
  <c r="R33"/>
  <c r="Q33"/>
  <c r="P33"/>
  <c r="N33"/>
  <c r="M33"/>
  <c r="L33"/>
  <c r="K33"/>
  <c r="J33"/>
  <c r="G33"/>
  <c r="H33" s="1"/>
  <c r="E33"/>
  <c r="F33" s="1"/>
  <c r="R32"/>
  <c r="Q32"/>
  <c r="P32"/>
  <c r="N32"/>
  <c r="M32"/>
  <c r="L32"/>
  <c r="K32"/>
  <c r="J32"/>
  <c r="G32"/>
  <c r="H32" s="1"/>
  <c r="E32"/>
  <c r="F32" s="1"/>
  <c r="R31"/>
  <c r="Q31"/>
  <c r="P31"/>
  <c r="N31"/>
  <c r="M31"/>
  <c r="L31"/>
  <c r="K31"/>
  <c r="J31"/>
  <c r="G31"/>
  <c r="H31" s="1"/>
  <c r="E31"/>
  <c r="F31" s="1"/>
  <c r="R30"/>
  <c r="Q30"/>
  <c r="P30"/>
  <c r="N30"/>
  <c r="M30"/>
  <c r="L30"/>
  <c r="K30"/>
  <c r="J30"/>
  <c r="G30"/>
  <c r="H30" s="1"/>
  <c r="E30"/>
  <c r="F30" s="1"/>
  <c r="R29"/>
  <c r="Q29"/>
  <c r="P29"/>
  <c r="N29"/>
  <c r="M29"/>
  <c r="L29"/>
  <c r="K29"/>
  <c r="J29"/>
  <c r="G29"/>
  <c r="H29" s="1"/>
  <c r="E29"/>
  <c r="F29" s="1"/>
  <c r="R28"/>
  <c r="Q28"/>
  <c r="P28"/>
  <c r="N28"/>
  <c r="M28"/>
  <c r="L28"/>
  <c r="K28"/>
  <c r="J28"/>
  <c r="G28"/>
  <c r="H28" s="1"/>
  <c r="E28"/>
  <c r="F28" s="1"/>
  <c r="R27"/>
  <c r="Q27"/>
  <c r="P27"/>
  <c r="N27"/>
  <c r="M27"/>
  <c r="L27"/>
  <c r="K27"/>
  <c r="J27"/>
  <c r="G27"/>
  <c r="H27" s="1"/>
  <c r="E27"/>
  <c r="F27" s="1"/>
  <c r="R26"/>
  <c r="Q26"/>
  <c r="P26"/>
  <c r="N26"/>
  <c r="M26"/>
  <c r="L26"/>
  <c r="K26"/>
  <c r="J26"/>
  <c r="G26"/>
  <c r="H26" s="1"/>
  <c r="E26"/>
  <c r="F26" s="1"/>
  <c r="R25"/>
  <c r="Q25"/>
  <c r="P25"/>
  <c r="N25"/>
  <c r="M25"/>
  <c r="L25"/>
  <c r="K25"/>
  <c r="J25"/>
  <c r="G25"/>
  <c r="H25" s="1"/>
  <c r="E25"/>
  <c r="F25" s="1"/>
  <c r="R24"/>
  <c r="Q24"/>
  <c r="P24"/>
  <c r="N24"/>
  <c r="M24"/>
  <c r="L24"/>
  <c r="K24"/>
  <c r="J24"/>
  <c r="G24"/>
  <c r="H24" s="1"/>
  <c r="E24"/>
  <c r="F24" s="1"/>
  <c r="R23"/>
  <c r="Q23"/>
  <c r="P23"/>
  <c r="N23"/>
  <c r="M23"/>
  <c r="L23"/>
  <c r="K23"/>
  <c r="J23"/>
  <c r="G23"/>
  <c r="H23" s="1"/>
  <c r="E23"/>
  <c r="F23" s="1"/>
  <c r="R22"/>
  <c r="Q22"/>
  <c r="P22"/>
  <c r="N22"/>
  <c r="M22"/>
  <c r="L22"/>
  <c r="K22"/>
  <c r="J22"/>
  <c r="G22"/>
  <c r="H22" s="1"/>
  <c r="E22"/>
  <c r="F22" s="1"/>
  <c r="R21"/>
  <c r="Q21"/>
  <c r="P21"/>
  <c r="N21"/>
  <c r="M21"/>
  <c r="L21"/>
  <c r="K21"/>
  <c r="J21"/>
  <c r="G21"/>
  <c r="H21" s="1"/>
  <c r="E21"/>
  <c r="F21" s="1"/>
  <c r="R20"/>
  <c r="Q20"/>
  <c r="P20"/>
  <c r="N20"/>
  <c r="M20"/>
  <c r="L20"/>
  <c r="K20"/>
  <c r="J20"/>
  <c r="G20"/>
  <c r="H20" s="1"/>
  <c r="E20"/>
  <c r="F20" s="1"/>
  <c r="R19"/>
  <c r="Q19"/>
  <c r="P19"/>
  <c r="N19"/>
  <c r="M19"/>
  <c r="L19"/>
  <c r="K19"/>
  <c r="J19"/>
  <c r="G19"/>
  <c r="H19" s="1"/>
  <c r="E19"/>
  <c r="F19" s="1"/>
  <c r="R18"/>
  <c r="Q18"/>
  <c r="P18"/>
  <c r="N18"/>
  <c r="M18"/>
  <c r="L18"/>
  <c r="K18"/>
  <c r="J18"/>
  <c r="G18"/>
  <c r="H18" s="1"/>
  <c r="E18"/>
  <c r="F18" s="1"/>
  <c r="R17"/>
  <c r="Q17"/>
  <c r="P17"/>
  <c r="N17"/>
  <c r="M17"/>
  <c r="L17"/>
  <c r="K17"/>
  <c r="J17"/>
  <c r="G17"/>
  <c r="H17" s="1"/>
  <c r="E17"/>
  <c r="F17" s="1"/>
  <c r="R16"/>
  <c r="Q16"/>
  <c r="P16"/>
  <c r="N16"/>
  <c r="M16"/>
  <c r="L16"/>
  <c r="K16"/>
  <c r="J16"/>
  <c r="G16"/>
  <c r="H16" s="1"/>
  <c r="E16"/>
  <c r="F16" s="1"/>
  <c r="R15"/>
  <c r="Q15"/>
  <c r="P15"/>
  <c r="N15"/>
  <c r="M15"/>
  <c r="L15"/>
  <c r="K15"/>
  <c r="J15"/>
  <c r="G15"/>
  <c r="H15" s="1"/>
  <c r="E15"/>
  <c r="F15" s="1"/>
  <c r="R14"/>
  <c r="Q14"/>
  <c r="P14"/>
  <c r="N14"/>
  <c r="M14"/>
  <c r="L14"/>
  <c r="K14"/>
  <c r="J14"/>
  <c r="G14"/>
  <c r="H14" s="1"/>
  <c r="E14"/>
  <c r="F14" s="1"/>
  <c r="R13"/>
  <c r="Q13"/>
  <c r="P13"/>
  <c r="N13"/>
  <c r="M13"/>
  <c r="L13"/>
  <c r="K13"/>
  <c r="J13"/>
  <c r="G13"/>
  <c r="H13" s="1"/>
  <c r="E13"/>
  <c r="F13" s="1"/>
  <c r="R12"/>
  <c r="Q12"/>
  <c r="P12"/>
  <c r="N12"/>
  <c r="M12"/>
  <c r="L12"/>
  <c r="K12"/>
  <c r="J12"/>
  <c r="G12"/>
  <c r="H12" s="1"/>
  <c r="E12"/>
  <c r="F12" s="1"/>
  <c r="R11"/>
  <c r="Q11"/>
  <c r="P11"/>
  <c r="N11"/>
  <c r="M11"/>
  <c r="L11"/>
  <c r="K11"/>
  <c r="J11"/>
  <c r="G11"/>
  <c r="E11"/>
  <c r="F11" s="1"/>
  <c r="K55" i="1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N48"/>
  <c r="M48"/>
  <c r="L48"/>
  <c r="K48"/>
  <c r="J48"/>
  <c r="G48"/>
  <c r="H48" s="1"/>
  <c r="E48"/>
  <c r="F48" s="1"/>
  <c r="R47"/>
  <c r="Q47"/>
  <c r="P47"/>
  <c r="N47"/>
  <c r="M47"/>
  <c r="L47"/>
  <c r="K47"/>
  <c r="J47"/>
  <c r="G47"/>
  <c r="H47" s="1"/>
  <c r="E47"/>
  <c r="F47" s="1"/>
  <c r="R46"/>
  <c r="Q46"/>
  <c r="P46"/>
  <c r="N46"/>
  <c r="M46"/>
  <c r="L46"/>
  <c r="K46"/>
  <c r="J46"/>
  <c r="G46"/>
  <c r="H46" s="1"/>
  <c r="E46"/>
  <c r="F46" s="1"/>
  <c r="R45"/>
  <c r="Q45"/>
  <c r="P45"/>
  <c r="N45"/>
  <c r="M45"/>
  <c r="L45"/>
  <c r="K45"/>
  <c r="J45"/>
  <c r="G45"/>
  <c r="H45" s="1"/>
  <c r="E45"/>
  <c r="F45" s="1"/>
  <c r="R44"/>
  <c r="Q44"/>
  <c r="P44"/>
  <c r="N44"/>
  <c r="M44"/>
  <c r="L44"/>
  <c r="K44"/>
  <c r="J44"/>
  <c r="G44"/>
  <c r="H44" s="1"/>
  <c r="E44"/>
  <c r="F44" s="1"/>
  <c r="R43"/>
  <c r="Q43"/>
  <c r="P43"/>
  <c r="N43"/>
  <c r="M43"/>
  <c r="L43"/>
  <c r="K43"/>
  <c r="J43"/>
  <c r="G43"/>
  <c r="H43" s="1"/>
  <c r="E43"/>
  <c r="F43" s="1"/>
  <c r="R42"/>
  <c r="Q42"/>
  <c r="P42"/>
  <c r="N42"/>
  <c r="M42"/>
  <c r="L42"/>
  <c r="K42"/>
  <c r="J42"/>
  <c r="G42"/>
  <c r="H42" s="1"/>
  <c r="E42"/>
  <c r="F42" s="1"/>
  <c r="R41"/>
  <c r="Q41"/>
  <c r="P41"/>
  <c r="N41"/>
  <c r="M41"/>
  <c r="L41"/>
  <c r="K41"/>
  <c r="J41"/>
  <c r="G41"/>
  <c r="H41" s="1"/>
  <c r="E41"/>
  <c r="F41" s="1"/>
  <c r="R40"/>
  <c r="Q40"/>
  <c r="P40"/>
  <c r="N40"/>
  <c r="M40"/>
  <c r="L40"/>
  <c r="K40"/>
  <c r="J40"/>
  <c r="G40"/>
  <c r="H40" s="1"/>
  <c r="E40"/>
  <c r="F40" s="1"/>
  <c r="R39"/>
  <c r="Q39"/>
  <c r="P39"/>
  <c r="N39"/>
  <c r="M39"/>
  <c r="L39"/>
  <c r="K39"/>
  <c r="J39"/>
  <c r="G39"/>
  <c r="H39" s="1"/>
  <c r="E39"/>
  <c r="F39" s="1"/>
  <c r="R38"/>
  <c r="Q38"/>
  <c r="P38"/>
  <c r="N38"/>
  <c r="M38"/>
  <c r="L38"/>
  <c r="K38"/>
  <c r="J38"/>
  <c r="G38"/>
  <c r="H38" s="1"/>
  <c r="E38"/>
  <c r="F38" s="1"/>
  <c r="R37"/>
  <c r="Q37"/>
  <c r="P37"/>
  <c r="N37"/>
  <c r="M37"/>
  <c r="L37"/>
  <c r="K37"/>
  <c r="J37"/>
  <c r="G37"/>
  <c r="H37" s="1"/>
  <c r="E37"/>
  <c r="F37" s="1"/>
  <c r="R36"/>
  <c r="Q36"/>
  <c r="P36"/>
  <c r="N36"/>
  <c r="M36"/>
  <c r="L36"/>
  <c r="K36"/>
  <c r="J36"/>
  <c r="G36"/>
  <c r="H36" s="1"/>
  <c r="E36"/>
  <c r="F36" s="1"/>
  <c r="R35"/>
  <c r="Q35"/>
  <c r="P35"/>
  <c r="N35"/>
  <c r="M35"/>
  <c r="L35"/>
  <c r="K35"/>
  <c r="J35"/>
  <c r="G35"/>
  <c r="H35" s="1"/>
  <c r="E35"/>
  <c r="F35" s="1"/>
  <c r="R34"/>
  <c r="Q34"/>
  <c r="P34"/>
  <c r="N34"/>
  <c r="M34"/>
  <c r="L34"/>
  <c r="K34"/>
  <c r="J34"/>
  <c r="G34"/>
  <c r="H34" s="1"/>
  <c r="E34"/>
  <c r="F34" s="1"/>
  <c r="R33"/>
  <c r="Q33"/>
  <c r="P33"/>
  <c r="N33"/>
  <c r="M33"/>
  <c r="L33"/>
  <c r="K33"/>
  <c r="J33"/>
  <c r="G33"/>
  <c r="H33" s="1"/>
  <c r="E33"/>
  <c r="F33" s="1"/>
  <c r="R32"/>
  <c r="Q32"/>
  <c r="P32"/>
  <c r="N32"/>
  <c r="M32"/>
  <c r="L32"/>
  <c r="K32"/>
  <c r="J32"/>
  <c r="G32"/>
  <c r="H32" s="1"/>
  <c r="E32"/>
  <c r="F32" s="1"/>
  <c r="R31"/>
  <c r="Q31"/>
  <c r="P31"/>
  <c r="N31"/>
  <c r="M31"/>
  <c r="L31"/>
  <c r="K31"/>
  <c r="J31"/>
  <c r="G31"/>
  <c r="H31" s="1"/>
  <c r="E31"/>
  <c r="F31" s="1"/>
  <c r="R30"/>
  <c r="Q30"/>
  <c r="P30"/>
  <c r="N30"/>
  <c r="M30"/>
  <c r="L30"/>
  <c r="K30"/>
  <c r="J30"/>
  <c r="G30"/>
  <c r="H30" s="1"/>
  <c r="E30"/>
  <c r="F30" s="1"/>
  <c r="R29"/>
  <c r="Q29"/>
  <c r="P29"/>
  <c r="N29"/>
  <c r="M29"/>
  <c r="L29"/>
  <c r="K29"/>
  <c r="J29"/>
  <c r="G29"/>
  <c r="H29" s="1"/>
  <c r="E29"/>
  <c r="F29" s="1"/>
  <c r="R28"/>
  <c r="Q28"/>
  <c r="P28"/>
  <c r="N28"/>
  <c r="M28"/>
  <c r="L28"/>
  <c r="K28"/>
  <c r="J28"/>
  <c r="G28"/>
  <c r="H28" s="1"/>
  <c r="E28"/>
  <c r="F28" s="1"/>
  <c r="R27"/>
  <c r="Q27"/>
  <c r="P27"/>
  <c r="N27"/>
  <c r="M27"/>
  <c r="L27"/>
  <c r="K27"/>
  <c r="J27"/>
  <c r="G27"/>
  <c r="H27" s="1"/>
  <c r="E27"/>
  <c r="F27" s="1"/>
  <c r="R26"/>
  <c r="Q26"/>
  <c r="P26"/>
  <c r="N26"/>
  <c r="M26"/>
  <c r="L26"/>
  <c r="K26"/>
  <c r="J26"/>
  <c r="G26"/>
  <c r="H26" s="1"/>
  <c r="E26"/>
  <c r="F26" s="1"/>
  <c r="R25"/>
  <c r="Q25"/>
  <c r="P25"/>
  <c r="N25"/>
  <c r="M25"/>
  <c r="L25"/>
  <c r="K25"/>
  <c r="J25"/>
  <c r="G25"/>
  <c r="H25" s="1"/>
  <c r="E25"/>
  <c r="F25" s="1"/>
  <c r="R24"/>
  <c r="Q24"/>
  <c r="P24"/>
  <c r="N24"/>
  <c r="M24"/>
  <c r="L24"/>
  <c r="K24"/>
  <c r="J24"/>
  <c r="G24"/>
  <c r="H24" s="1"/>
  <c r="E24"/>
  <c r="F24" s="1"/>
  <c r="R23"/>
  <c r="Q23"/>
  <c r="P23"/>
  <c r="N23"/>
  <c r="M23"/>
  <c r="L23"/>
  <c r="K23"/>
  <c r="J23"/>
  <c r="G23"/>
  <c r="H23" s="1"/>
  <c r="E23"/>
  <c r="F23" s="1"/>
  <c r="R22"/>
  <c r="Q22"/>
  <c r="P22"/>
  <c r="N22"/>
  <c r="M22"/>
  <c r="L22"/>
  <c r="K22"/>
  <c r="J22"/>
  <c r="G22"/>
  <c r="H22" s="1"/>
  <c r="E22"/>
  <c r="F22" s="1"/>
  <c r="R21"/>
  <c r="Q21"/>
  <c r="P21"/>
  <c r="N21"/>
  <c r="M21"/>
  <c r="L21"/>
  <c r="K21"/>
  <c r="J21"/>
  <c r="G21"/>
  <c r="H21" s="1"/>
  <c r="E21"/>
  <c r="F21" s="1"/>
  <c r="R20"/>
  <c r="Q20"/>
  <c r="P20"/>
  <c r="N20"/>
  <c r="M20"/>
  <c r="L20"/>
  <c r="K20"/>
  <c r="J20"/>
  <c r="G20"/>
  <c r="H20" s="1"/>
  <c r="E20"/>
  <c r="F20" s="1"/>
  <c r="R19"/>
  <c r="Q19"/>
  <c r="P19"/>
  <c r="N19"/>
  <c r="M19"/>
  <c r="L19"/>
  <c r="K19"/>
  <c r="J19"/>
  <c r="G19"/>
  <c r="H19" s="1"/>
  <c r="E19"/>
  <c r="F19" s="1"/>
  <c r="R18"/>
  <c r="Q18"/>
  <c r="P18"/>
  <c r="N18"/>
  <c r="M18"/>
  <c r="L18"/>
  <c r="K18"/>
  <c r="J18"/>
  <c r="G18"/>
  <c r="H18" s="1"/>
  <c r="E18"/>
  <c r="F18" s="1"/>
  <c r="R17"/>
  <c r="Q17"/>
  <c r="P17"/>
  <c r="N17"/>
  <c r="M17"/>
  <c r="L17"/>
  <c r="K17"/>
  <c r="J17"/>
  <c r="G17"/>
  <c r="H17" s="1"/>
  <c r="E17"/>
  <c r="F17" s="1"/>
  <c r="R16"/>
  <c r="Q16"/>
  <c r="P16"/>
  <c r="N16"/>
  <c r="M16"/>
  <c r="L16"/>
  <c r="K16"/>
  <c r="J16"/>
  <c r="G16"/>
  <c r="H16" s="1"/>
  <c r="E16"/>
  <c r="F16" s="1"/>
  <c r="R15"/>
  <c r="Q15"/>
  <c r="P15"/>
  <c r="N15"/>
  <c r="M15"/>
  <c r="L15"/>
  <c r="K15"/>
  <c r="J15"/>
  <c r="G15"/>
  <c r="H15" s="1"/>
  <c r="E15"/>
  <c r="F15" s="1"/>
  <c r="R14"/>
  <c r="Q14"/>
  <c r="P14"/>
  <c r="N14"/>
  <c r="M14"/>
  <c r="L14"/>
  <c r="K14"/>
  <c r="J14"/>
  <c r="G14"/>
  <c r="H14" s="1"/>
  <c r="E14"/>
  <c r="F14" s="1"/>
  <c r="R13"/>
  <c r="Q13"/>
  <c r="P13"/>
  <c r="N13"/>
  <c r="M13"/>
  <c r="L13"/>
  <c r="K13"/>
  <c r="J13"/>
  <c r="G13"/>
  <c r="H13" s="1"/>
  <c r="E13"/>
  <c r="F13" s="1"/>
  <c r="R12"/>
  <c r="Q12"/>
  <c r="P12"/>
  <c r="N12"/>
  <c r="M12"/>
  <c r="L12"/>
  <c r="K12"/>
  <c r="J12"/>
  <c r="G12"/>
  <c r="H12" s="1"/>
  <c r="E12"/>
  <c r="F12" s="1"/>
  <c r="R11"/>
  <c r="Q11"/>
  <c r="P11"/>
  <c r="N11"/>
  <c r="M11"/>
  <c r="L11"/>
  <c r="K11"/>
  <c r="J11"/>
  <c r="G11"/>
  <c r="K54" s="1"/>
  <c r="E11"/>
  <c r="F11" s="1"/>
  <c r="K53" i="2" l="1"/>
  <c r="K52" i="1"/>
  <c r="K52" i="2"/>
  <c r="K54"/>
  <c r="K52" i="3"/>
  <c r="K54"/>
  <c r="H11" i="1"/>
  <c r="K53"/>
  <c r="H11" i="2"/>
  <c r="H11" i="3"/>
</calcChain>
</file>

<file path=xl/sharedStrings.xml><?xml version="1.0" encoding="utf-8"?>
<sst xmlns="http://schemas.openxmlformats.org/spreadsheetml/2006/main" count="563" uniqueCount="197">
  <si>
    <t>DAFTAR NILAI SISWA SMAN 9 SEMARANG SEMESTER GASAL TAHUN PELAJARAN 2016/2017</t>
  </si>
  <si>
    <t>Guru :</t>
  </si>
  <si>
    <t>Budiyarti S.Pd</t>
  </si>
  <si>
    <t>Kelas X-MIPA 3</t>
  </si>
  <si>
    <t>Mapel :</t>
  </si>
  <si>
    <t>Matematika [ Kelompok C (Peminatan) ]</t>
  </si>
  <si>
    <t>didownload 14/12/2016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</si>
  <si>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</si>
  <si>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</si>
  <si>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</si>
  <si>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</si>
  <si>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</si>
  <si>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</si>
  <si>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</si>
  <si>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</si>
  <si>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</si>
  <si>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</si>
  <si>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</si>
  <si>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</si>
  <si>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</si>
  <si>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</si>
  <si>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</si>
  <si>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</si>
  <si>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</si>
  <si>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</si>
  <si>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</si>
  <si>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</si>
  <si>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</si>
  <si>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</si>
  <si>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</si>
  <si>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</si>
  <si>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</si>
  <si>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</si>
  <si>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</si>
  <si>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</si>
  <si>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</si>
  <si>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</si>
  <si>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</si>
  <si>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</si>
  <si>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</si>
  <si>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</si>
  <si>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</si>
  <si>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</si>
  <si>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</si>
  <si>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</si>
  <si>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</si>
  <si>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</si>
  <si>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</si>
  <si>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</si>
  <si>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</si>
  <si>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</si>
  <si>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</si>
  <si>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</si>
  <si>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AGUNG PRASETYO</t>
  </si>
  <si>
    <t>Predikat &amp; Deskripsi Pengetahuan</t>
  </si>
  <si>
    <t>ACUAN MENGISI DESKRIPSI</t>
  </si>
  <si>
    <t>AKBAR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</si>
  <si>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</si>
  <si>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</si>
  <si>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</si>
  <si>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</si>
  <si>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</si>
  <si>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</si>
  <si>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</si>
  <si>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</si>
  <si>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</si>
  <si>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</si>
  <si>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</si>
  <si>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</si>
  <si>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</si>
  <si>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</si>
  <si>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</si>
  <si>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</si>
  <si>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</si>
  <si>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</si>
  <si>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</si>
  <si>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</si>
  <si>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</si>
  <si>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Predikat &amp; Deskripsi Keterampilan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</si>
  <si>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</si>
  <si>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</si>
  <si>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</si>
  <si>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</si>
  <si>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</si>
  <si>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</si>
  <si>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</si>
  <si>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</si>
  <si>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</si>
  <si>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</si>
  <si>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</si>
  <si>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</si>
  <si>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</si>
  <si>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</si>
  <si>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</si>
  <si>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</si>
  <si>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</si>
  <si>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</si>
  <si>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</si>
  <si>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RIFQI HANIF PRATAMA</t>
  </si>
  <si>
    <t>RR. PADANTYA SANCHIA RANI</t>
  </si>
  <si>
    <t>USIE WIRASETYA RAFIKA PUTRI</t>
  </si>
  <si>
    <t>YUSNIA MIFTAKHUL HUDA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</si>
  <si>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</si>
  <si>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</si>
  <si>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</si>
  <si>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</si>
  <si>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</si>
  <si>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</si>
  <si>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</si>
  <si>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</si>
  <si>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</si>
  <si>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</si>
  <si>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</si>
  <si>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19650307 199101 2 001</t>
  </si>
  <si>
    <t>Nip</t>
  </si>
  <si>
    <t>Kelas X-MIPA 6</t>
  </si>
  <si>
    <t>AKBAR GILANG RAMADHAN</t>
  </si>
  <si>
    <t>ANISA ANGGARI PUTRI DIANTI</t>
  </si>
  <si>
    <t>ARDITO HAYU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</si>
  <si>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</si>
  <si>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</si>
  <si>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</si>
  <si>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</si>
  <si>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</si>
  <si>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</si>
  <si>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</si>
  <si>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DHIYA&amp;#039;A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</si>
  <si>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</si>
  <si>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</si>
  <si>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</si>
  <si>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</si>
  <si>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</si>
  <si>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</si>
  <si>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FATAH NUR ABDUL AZIZ</t>
  </si>
  <si>
    <t>FENDRIYANTO YUDHA LAKSANA</t>
  </si>
  <si>
    <t>GITA KRISTIA SALSABILLA</t>
  </si>
  <si>
    <t>INAYA NINGSIH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</si>
  <si>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</si>
  <si>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</si>
  <si>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</si>
  <si>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</si>
  <si>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</si>
  <si>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</si>
  <si>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</si>
  <si>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</si>
  <si>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</si>
  <si>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</si>
  <si>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</si>
  <si>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</si>
  <si>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</si>
  <si>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</si>
  <si>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</si>
  <si>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</si>
  <si>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</si>
  <si>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Kelas X-MIPA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</si>
  <si>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</si>
  <si>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</si>
  <si>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</si>
  <si>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</si>
  <si>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</si>
  <si>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</si>
  <si>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</si>
  <si>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</si>
  <si>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</si>
  <si>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DIVANANDYA ZAHRA RAMADHANA</t>
  </si>
  <si>
    <t>EKA HARIZKI RAHMAWATI</t>
  </si>
  <si>
    <t>EVA AMELIA NOVITASARI</t>
  </si>
  <si>
    <t>FADHIL ANUGRAH FIRDAUS</t>
  </si>
  <si>
    <t>FAISHOL FAHMI</t>
  </si>
  <si>
    <t>HANUNG SALSABILA PRAMESTI</t>
  </si>
  <si>
    <t>HERDIN AMIRUL SALIHIN</t>
  </si>
  <si>
    <t>ISMIRA WIJAYANTI SUTOPO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</si>
  <si>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</si>
  <si>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</si>
  <si>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</si>
  <si>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</si>
  <si>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</si>
  <si>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</si>
  <si>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</si>
  <si>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</si>
  <si>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</si>
  <si>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</si>
  <si>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</si>
  <si>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AZZAHRA&amp;#039;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</si>
  <si>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</si>
  <si>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</si>
  <si>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</si>
  <si>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</si>
  <si>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</si>
  <si>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</si>
  <si>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ZULFA RONA DHANIA</t>
  </si>
  <si>
    <t>Mampu menyelesaikan permasalahan persamaan dan pertidaksamaan ekponen serta logaritma</t>
  </si>
  <si>
    <t>Terampil dalam menyelesaikan persamaan dan pertidaksamaan eksponen serta logaritma</t>
  </si>
  <si>
    <t>Mampu menyelesaikan persamaan dan pertidaksamaan eksponen, Kompetensi pada logaritma perlu ditingkatkan</t>
  </si>
  <si>
    <t>Terampil dalam menyelesaikan persamaan dan pertidaksamaan eksponen, pada kompetensi logaritma perlu ditingkatkan</t>
  </si>
  <si>
    <t>Kompetensi dalam  menyelesaikan persamaan dan pertidaksamaan eksponen serta logritma perlu ditingkatkan</t>
  </si>
  <si>
    <t>Ketrampilan dalam menyelesaikan persamaan dan pertidaksamaan eksponen serta logaritma perlu ditingkatkan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</si>
</sst>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zoomScale="91" zoomScaleNormal="91" workbookViewId="0">
      <pane xSplit="3" ySplit="10" topLeftCell="N31" activePane="bottomRight" state="frozen"/>
      <selection pane="topRight"/>
      <selection pane="bottomLeft"/>
      <selection pane="bottomRight" activeCell="O49" sqref="O49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137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137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3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1174</v>
      </c>
      <c r="C11" s="19" t="s">
        <v>53</v>
      </c>
      <c r="D11" s="18"/>
      <c r="E11" s="19">
        <f t="shared" ref="E11:E50" si="0">IF((COUNTA(T11:AA11)&gt;0),(ROUND( AVERAGE(T11:AA11),0)),"")</f>
        <v>68</v>
      </c>
      <c r="F11" s="19" t="str">
        <f t="shared" ref="F11:F50" si="1">IF(AND(ISNUMBER(E11),E11&gt;=1),IF(E11&lt;=$FD$13,$FE$13,IF(E11&lt;=$FD$14,$FE$14,IF(E11&lt;=$FD$15,$FE$15,IF(E11&lt;=$FD$16,$FE$16,)))), "")</f>
        <v>D</v>
      </c>
      <c r="G11" s="19">
        <f>IF((COUNTA(T11:AC11)&gt;0),(ROUND((AVERAGE(T11:AD11)),0)),"")</f>
        <v>68</v>
      </c>
      <c r="H11" s="19" t="str">
        <f t="shared" ref="H11:H50" si="2">IF(AND(ISNUMBER(G11),G11&gt;=1),IF(G11&lt;=$FD$13,$FE$13,IF(G11&lt;=$FD$14,$FE$14,IF(G11&lt;=$FD$15,$FE$15,IF(G11&lt;=$FD$16,$FE$16,)))), "")</f>
        <v>D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Kompetensi dalam  menyelesaikan persamaan dan pertidaksamaan eksponen serta logritma perlu ditingkatkan</v>
      </c>
      <c r="K11" s="19">
        <f t="shared" ref="K11:K50" si="4">IF((COUNTA(AF11:AN11)&gt;0),AVERAGE(AF11:AN11),"")</f>
        <v>87.5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87.5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dalam menyelesaikan persamaan dan pertidaksamaan eksponen serta logaritma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60</v>
      </c>
      <c r="U11" s="1">
        <v>75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>
      <c r="A12" s="19">
        <v>2</v>
      </c>
      <c r="B12" s="19">
        <v>1190</v>
      </c>
      <c r="C12" s="19" t="s">
        <v>56</v>
      </c>
      <c r="D12" s="18"/>
      <c r="E12" s="19">
        <f t="shared" si="0"/>
        <v>78</v>
      </c>
      <c r="F12" s="19" t="str">
        <f t="shared" si="1"/>
        <v>B</v>
      </c>
      <c r="G12" s="19">
        <f>IF((COUNTA(T12:AC12)&gt;0),(ROUND((AVERAGE(T12:AD12)),0)),"")</f>
        <v>78</v>
      </c>
      <c r="H12" s="19" t="str">
        <f t="shared" si="2"/>
        <v>B</v>
      </c>
      <c r="I12" s="35">
        <v>2</v>
      </c>
      <c r="J12" s="19" t="str">
        <f t="shared" si="3"/>
        <v>Mampu menyelesaikan persamaan dan pertidaksamaan eksponen, Kompetensi pada logaritma perlu ditingkatkan</v>
      </c>
      <c r="K12" s="19">
        <f t="shared" si="4"/>
        <v>77.5</v>
      </c>
      <c r="L12" s="19" t="str">
        <f t="shared" si="5"/>
        <v>B</v>
      </c>
      <c r="M12" s="19">
        <f t="shared" si="6"/>
        <v>77.5</v>
      </c>
      <c r="N12" s="19" t="str">
        <f t="shared" si="7"/>
        <v>B</v>
      </c>
      <c r="O12" s="35">
        <v>2</v>
      </c>
      <c r="P12" s="19" t="str">
        <f t="shared" si="8"/>
        <v>Terampil dalam menyelesaikan persamaan dan pertidaksamaan eksponen, pada kompetensi logaritma perlu ditingkatkan</v>
      </c>
      <c r="Q12" s="19" t="str">
        <f t="shared" si="9"/>
        <v>B</v>
      </c>
      <c r="R12" s="19" t="str">
        <f t="shared" si="10"/>
        <v/>
      </c>
      <c r="S12" s="18"/>
      <c r="T12" s="1">
        <v>70</v>
      </c>
      <c r="U12" s="1">
        <v>85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70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1206</v>
      </c>
      <c r="C13" s="19" t="s">
        <v>65</v>
      </c>
      <c r="D13" s="18"/>
      <c r="E13" s="19">
        <f t="shared" si="0"/>
        <v>69</v>
      </c>
      <c r="F13" s="19" t="str">
        <f t="shared" si="1"/>
        <v>D</v>
      </c>
      <c r="G13" s="19">
        <f>IF((COUNTA(T12:AC12)&gt;0),(ROUND((AVERAGE(T13:AD13)),0)),"")</f>
        <v>69</v>
      </c>
      <c r="H13" s="19" t="str">
        <f t="shared" si="2"/>
        <v>D</v>
      </c>
      <c r="I13" s="35">
        <v>3</v>
      </c>
      <c r="J13" s="19" t="str">
        <f t="shared" si="3"/>
        <v>Kompetensi dalam  menyelesaikan persamaan dan pertidaksamaan eksponen serta logritma perlu ditingkatkan</v>
      </c>
      <c r="K13" s="19">
        <f t="shared" si="4"/>
        <v>77.5</v>
      </c>
      <c r="L13" s="19" t="str">
        <f t="shared" si="5"/>
        <v>B</v>
      </c>
      <c r="M13" s="19">
        <f t="shared" si="6"/>
        <v>77.5</v>
      </c>
      <c r="N13" s="19" t="str">
        <f t="shared" si="7"/>
        <v>B</v>
      </c>
      <c r="O13" s="35">
        <v>2</v>
      </c>
      <c r="P13" s="19" t="str">
        <f t="shared" si="8"/>
        <v>Terampil dalam menyelesaikan persamaan dan pertidaksamaan eksponen, pada kompetensi logaritma perlu ditingkatkan</v>
      </c>
      <c r="Q13" s="19" t="str">
        <f t="shared" si="9"/>
        <v>B</v>
      </c>
      <c r="R13" s="19" t="str">
        <f t="shared" si="10"/>
        <v/>
      </c>
      <c r="S13" s="18"/>
      <c r="T13" s="1">
        <v>60</v>
      </c>
      <c r="U13" s="1">
        <v>78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70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191</v>
      </c>
      <c r="FI13" s="73" t="s">
        <v>192</v>
      </c>
      <c r="FJ13" s="74">
        <v>861</v>
      </c>
      <c r="FK13" s="74">
        <v>871</v>
      </c>
    </row>
    <row r="14" spans="1:167">
      <c r="A14" s="19">
        <v>4</v>
      </c>
      <c r="B14" s="19">
        <v>1222</v>
      </c>
      <c r="C14" s="19" t="s">
        <v>66</v>
      </c>
      <c r="D14" s="18"/>
      <c r="E14" s="19">
        <f t="shared" si="0"/>
        <v>71</v>
      </c>
      <c r="F14" s="19" t="str">
        <f t="shared" si="1"/>
        <v>C</v>
      </c>
      <c r="G14" s="19">
        <f>IF((COUNTA(T12:AC12)&gt;0),(ROUND((AVERAGE(T14:AD14)),0)),"")</f>
        <v>71</v>
      </c>
      <c r="H14" s="19" t="str">
        <f t="shared" si="2"/>
        <v>C</v>
      </c>
      <c r="I14" s="35">
        <v>3</v>
      </c>
      <c r="J14" s="19" t="str">
        <f t="shared" si="3"/>
        <v>Kompetensi dalam  menyelesaikan persamaan dan pertidaksamaan eksponen serta logritma perlu ditingkatkan</v>
      </c>
      <c r="K14" s="19">
        <f t="shared" si="4"/>
        <v>75</v>
      </c>
      <c r="L14" s="19" t="str">
        <f t="shared" si="5"/>
        <v>C</v>
      </c>
      <c r="M14" s="19">
        <f t="shared" si="6"/>
        <v>75</v>
      </c>
      <c r="N14" s="19" t="str">
        <f t="shared" si="7"/>
        <v>C</v>
      </c>
      <c r="O14" s="35">
        <v>3</v>
      </c>
      <c r="P14" s="19" t="str">
        <f t="shared" si="8"/>
        <v>Ketrampilan dalam menyelesaikan persamaan dan pertidaksamaan eksponen serta logaritma perlu ditingkatkan</v>
      </c>
      <c r="Q14" s="19" t="str">
        <f t="shared" si="9"/>
        <v>B</v>
      </c>
      <c r="R14" s="19" t="str">
        <f t="shared" si="10"/>
        <v/>
      </c>
      <c r="S14" s="18"/>
      <c r="T14" s="1">
        <v>66</v>
      </c>
      <c r="U14" s="1">
        <v>75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70</v>
      </c>
      <c r="AG14" s="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>
      <c r="A15" s="19">
        <v>5</v>
      </c>
      <c r="B15" s="19">
        <v>1238</v>
      </c>
      <c r="C15" s="19" t="s">
        <v>67</v>
      </c>
      <c r="D15" s="18"/>
      <c r="E15" s="19">
        <f t="shared" si="0"/>
        <v>69</v>
      </c>
      <c r="F15" s="19" t="str">
        <f t="shared" si="1"/>
        <v>D</v>
      </c>
      <c r="G15" s="19">
        <f>IF((COUNTA(T12:AC12)&gt;0),(ROUND((AVERAGE(T15:AD15)),0)),"")</f>
        <v>69</v>
      </c>
      <c r="H15" s="19" t="str">
        <f t="shared" si="2"/>
        <v>D</v>
      </c>
      <c r="I15" s="35">
        <v>3</v>
      </c>
      <c r="J15" s="19" t="str">
        <f t="shared" si="3"/>
        <v>Kompetensi dalam  menyelesaikan persamaan dan pertidaksamaan eksponen serta logritma perlu ditingkatkan</v>
      </c>
      <c r="K15" s="19">
        <f t="shared" si="4"/>
        <v>75</v>
      </c>
      <c r="L15" s="19" t="str">
        <f t="shared" si="5"/>
        <v>C</v>
      </c>
      <c r="M15" s="19">
        <f t="shared" si="6"/>
        <v>75</v>
      </c>
      <c r="N15" s="19" t="str">
        <f t="shared" si="7"/>
        <v>C</v>
      </c>
      <c r="O15" s="35">
        <v>3</v>
      </c>
      <c r="P15" s="19" t="str">
        <f t="shared" si="8"/>
        <v>Ketrampilan dalam menyelesaikan persamaan dan pertidaksamaan eksponen serta logaritma perlu ditingkatkan</v>
      </c>
      <c r="Q15" s="19" t="str">
        <f t="shared" si="9"/>
        <v>B</v>
      </c>
      <c r="R15" s="19" t="str">
        <f t="shared" si="10"/>
        <v/>
      </c>
      <c r="S15" s="18"/>
      <c r="T15" s="1">
        <v>60</v>
      </c>
      <c r="U15" s="1">
        <v>78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70</v>
      </c>
      <c r="AG15" s="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193</v>
      </c>
      <c r="FI15" s="73" t="s">
        <v>194</v>
      </c>
      <c r="FJ15" s="74">
        <v>862</v>
      </c>
      <c r="FK15" s="74">
        <v>872</v>
      </c>
    </row>
    <row r="16" spans="1:167">
      <c r="A16" s="19">
        <v>6</v>
      </c>
      <c r="B16" s="19">
        <v>1254</v>
      </c>
      <c r="C16" s="19" t="s">
        <v>68</v>
      </c>
      <c r="D16" s="18"/>
      <c r="E16" s="19">
        <f t="shared" si="0"/>
        <v>83</v>
      </c>
      <c r="F16" s="19" t="str">
        <f t="shared" si="1"/>
        <v>B</v>
      </c>
      <c r="G16" s="19">
        <f>IF((COUNTA(T12:AC12)&gt;0),(ROUND((AVERAGE(T16:AD16)),0)),"")</f>
        <v>83</v>
      </c>
      <c r="H16" s="19" t="str">
        <f t="shared" si="2"/>
        <v>B</v>
      </c>
      <c r="I16" s="35">
        <v>2</v>
      </c>
      <c r="J16" s="19" t="str">
        <f t="shared" si="3"/>
        <v>Mampu menyelesaikan persamaan dan pertidaksamaan eksponen, Kompetensi pada logaritma perlu ditingkatkan</v>
      </c>
      <c r="K16" s="19">
        <f t="shared" si="4"/>
        <v>82.5</v>
      </c>
      <c r="L16" s="19" t="str">
        <f t="shared" si="5"/>
        <v>B</v>
      </c>
      <c r="M16" s="19">
        <f t="shared" si="6"/>
        <v>82.5</v>
      </c>
      <c r="N16" s="19" t="str">
        <f t="shared" si="7"/>
        <v>B</v>
      </c>
      <c r="O16" s="35">
        <v>2</v>
      </c>
      <c r="P16" s="19" t="str">
        <f t="shared" si="8"/>
        <v>Terampil dalam menyelesaikan persamaan dan pertidaksamaan eksponen, pada kompetensi logaritma perlu ditingkatkan</v>
      </c>
      <c r="Q16" s="19" t="str">
        <f t="shared" si="9"/>
        <v>B</v>
      </c>
      <c r="R16" s="19" t="str">
        <f t="shared" si="10"/>
        <v/>
      </c>
      <c r="S16" s="18"/>
      <c r="T16" s="1">
        <v>85</v>
      </c>
      <c r="U16" s="1">
        <v>80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75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>
      <c r="A17" s="19">
        <v>7</v>
      </c>
      <c r="B17" s="19">
        <v>1270</v>
      </c>
      <c r="C17" s="19" t="s">
        <v>69</v>
      </c>
      <c r="D17" s="18"/>
      <c r="E17" s="19">
        <f t="shared" si="0"/>
        <v>68</v>
      </c>
      <c r="F17" s="19" t="str">
        <f t="shared" si="1"/>
        <v>D</v>
      </c>
      <c r="G17" s="19">
        <f>IF((COUNTA(T12:AC12)&gt;0),(ROUND((AVERAGE(T17:AD17)),0)),"")</f>
        <v>68</v>
      </c>
      <c r="H17" s="19" t="str">
        <f t="shared" si="2"/>
        <v>D</v>
      </c>
      <c r="I17" s="35">
        <v>3</v>
      </c>
      <c r="J17" s="19" t="str">
        <f t="shared" si="3"/>
        <v>Kompetensi dalam  menyelesaikan persamaan dan pertidaksamaan eksponen serta logritma perlu ditingkatkan</v>
      </c>
      <c r="K17" s="19">
        <f t="shared" si="4"/>
        <v>72.5</v>
      </c>
      <c r="L17" s="19" t="str">
        <f t="shared" si="5"/>
        <v>C</v>
      </c>
      <c r="M17" s="19">
        <f t="shared" si="6"/>
        <v>72.5</v>
      </c>
      <c r="N17" s="19" t="str">
        <f t="shared" si="7"/>
        <v>C</v>
      </c>
      <c r="O17" s="35">
        <v>3</v>
      </c>
      <c r="P17" s="19" t="str">
        <f t="shared" si="8"/>
        <v>Ketrampilan dalam menyelesaikan persamaan dan pertidaksamaan eksponen serta logaritma perlu ditingkatkan</v>
      </c>
      <c r="Q17" s="19" t="str">
        <f t="shared" si="9"/>
        <v>B</v>
      </c>
      <c r="R17" s="19" t="str">
        <f t="shared" si="10"/>
        <v/>
      </c>
      <c r="S17" s="18"/>
      <c r="T17" s="1">
        <v>55</v>
      </c>
      <c r="U17" s="1">
        <v>80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70</v>
      </c>
      <c r="AG17" s="1">
        <v>75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195</v>
      </c>
      <c r="FI17" s="73" t="s">
        <v>196</v>
      </c>
      <c r="FJ17" s="74">
        <v>863</v>
      </c>
      <c r="FK17" s="74">
        <v>873</v>
      </c>
    </row>
    <row r="18" spans="1:167">
      <c r="A18" s="19">
        <v>8</v>
      </c>
      <c r="B18" s="19">
        <v>1286</v>
      </c>
      <c r="C18" s="19" t="s">
        <v>70</v>
      </c>
      <c r="D18" s="18"/>
      <c r="E18" s="19">
        <f t="shared" si="0"/>
        <v>85</v>
      </c>
      <c r="F18" s="19" t="str">
        <f t="shared" si="1"/>
        <v>A</v>
      </c>
      <c r="G18" s="19">
        <f>IF((COUNTA(T12:AC12)&gt;0),(ROUND((AVERAGE(T18:AD18)),0)),"")</f>
        <v>85</v>
      </c>
      <c r="H18" s="19" t="str">
        <f t="shared" si="2"/>
        <v>A</v>
      </c>
      <c r="I18" s="35">
        <v>1</v>
      </c>
      <c r="J18" s="19" t="str">
        <f t="shared" si="3"/>
        <v>Mampu menyelesaikan permasalahan persamaan dan pertidaksamaan ekponen serta logaritma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1</v>
      </c>
      <c r="P18" s="19" t="str">
        <f t="shared" si="8"/>
        <v>Terampil dalam menyelesaikan persamaan dan pertidaksamaan eksponen serta logaritma</v>
      </c>
      <c r="Q18" s="19" t="str">
        <f t="shared" si="9"/>
        <v>B</v>
      </c>
      <c r="R18" s="19" t="str">
        <f t="shared" si="10"/>
        <v/>
      </c>
      <c r="S18" s="18"/>
      <c r="T18" s="1">
        <v>85</v>
      </c>
      <c r="U18" s="1">
        <v>85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>
      <c r="A19" s="19">
        <v>9</v>
      </c>
      <c r="B19" s="19">
        <v>1301</v>
      </c>
      <c r="C19" s="19" t="s">
        <v>71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2</v>
      </c>
      <c r="J19" s="19" t="str">
        <f t="shared" si="3"/>
        <v>Mampu menyelesaikan persamaan dan pertidaksamaan eksponen, Kompetensi pada logaritma perlu ditingkatkan</v>
      </c>
      <c r="K19" s="19">
        <f t="shared" si="4"/>
        <v>80</v>
      </c>
      <c r="L19" s="19" t="str">
        <f t="shared" si="5"/>
        <v>B</v>
      </c>
      <c r="M19" s="19">
        <f t="shared" si="6"/>
        <v>80</v>
      </c>
      <c r="N19" s="19" t="str">
        <f t="shared" si="7"/>
        <v>B</v>
      </c>
      <c r="O19" s="35">
        <v>2</v>
      </c>
      <c r="P19" s="19" t="str">
        <f t="shared" si="8"/>
        <v>Terampil dalam menyelesaikan persamaan dan pertidaksamaan eksponen, pada kompetensi logaritma perlu ditingkatkan</v>
      </c>
      <c r="Q19" s="19" t="str">
        <f t="shared" si="9"/>
        <v>B</v>
      </c>
      <c r="R19" s="19" t="str">
        <f t="shared" si="10"/>
        <v/>
      </c>
      <c r="S19" s="18"/>
      <c r="T19" s="1">
        <v>75</v>
      </c>
      <c r="U19" s="1">
        <v>85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70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864</v>
      </c>
      <c r="FK19" s="74">
        <v>874</v>
      </c>
    </row>
    <row r="20" spans="1:167">
      <c r="A20" s="19">
        <v>10</v>
      </c>
      <c r="B20" s="19">
        <v>1317</v>
      </c>
      <c r="C20" s="19" t="s">
        <v>72</v>
      </c>
      <c r="D20" s="18"/>
      <c r="E20" s="19">
        <f t="shared" si="0"/>
        <v>78</v>
      </c>
      <c r="F20" s="19" t="str">
        <f t="shared" si="1"/>
        <v>B</v>
      </c>
      <c r="G20" s="19">
        <f>IF((COUNTA(T12:AC12)&gt;0),(ROUND((AVERAGE(T20:AD20)),0)),"")</f>
        <v>78</v>
      </c>
      <c r="H20" s="19" t="str">
        <f t="shared" si="2"/>
        <v>B</v>
      </c>
      <c r="I20" s="35">
        <v>2</v>
      </c>
      <c r="J20" s="19" t="str">
        <f t="shared" si="3"/>
        <v>Mampu menyelesaikan persamaan dan pertidaksamaan eksponen, Kompetensi pada logaritma perlu ditingkatkan</v>
      </c>
      <c r="K20" s="19">
        <f t="shared" si="4"/>
        <v>72.5</v>
      </c>
      <c r="L20" s="19" t="str">
        <f t="shared" si="5"/>
        <v>C</v>
      </c>
      <c r="M20" s="19">
        <f t="shared" si="6"/>
        <v>72.5</v>
      </c>
      <c r="N20" s="19" t="str">
        <f t="shared" si="7"/>
        <v>C</v>
      </c>
      <c r="O20" s="35">
        <v>3</v>
      </c>
      <c r="P20" s="19" t="str">
        <f t="shared" si="8"/>
        <v>Ketrampilan dalam menyelesaikan persamaan dan pertidaksamaan eksponen serta logaritma perlu ditingkatkan</v>
      </c>
      <c r="Q20" s="19" t="str">
        <f t="shared" si="9"/>
        <v>B</v>
      </c>
      <c r="R20" s="19" t="str">
        <f t="shared" si="10"/>
        <v/>
      </c>
      <c r="S20" s="18"/>
      <c r="T20" s="1">
        <v>80</v>
      </c>
      <c r="U20" s="1">
        <v>76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70</v>
      </c>
      <c r="AG20" s="1">
        <v>75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>
      <c r="A21" s="19">
        <v>11</v>
      </c>
      <c r="B21" s="19">
        <v>1333</v>
      </c>
      <c r="C21" s="19" t="s">
        <v>73</v>
      </c>
      <c r="D21" s="18"/>
      <c r="E21" s="19">
        <f t="shared" si="0"/>
        <v>80</v>
      </c>
      <c r="F21" s="19" t="str">
        <f t="shared" si="1"/>
        <v>B</v>
      </c>
      <c r="G21" s="19">
        <f>IF((COUNTA(T12:AC12)&gt;0),(ROUND((AVERAGE(T21:AD21)),0)),"")</f>
        <v>80</v>
      </c>
      <c r="H21" s="19" t="str">
        <f t="shared" si="2"/>
        <v>B</v>
      </c>
      <c r="I21" s="35">
        <v>2</v>
      </c>
      <c r="J21" s="19" t="str">
        <f t="shared" si="3"/>
        <v>Mampu menyelesaikan persamaan dan pertidaksamaan eksponen, Kompetensi pada logaritma perlu ditingkatkan</v>
      </c>
      <c r="K21" s="19">
        <f t="shared" si="4"/>
        <v>88</v>
      </c>
      <c r="L21" s="19" t="str">
        <f t="shared" si="5"/>
        <v>A</v>
      </c>
      <c r="M21" s="19">
        <f t="shared" si="6"/>
        <v>88</v>
      </c>
      <c r="N21" s="19" t="str">
        <f t="shared" si="7"/>
        <v>A</v>
      </c>
      <c r="O21" s="35">
        <v>1</v>
      </c>
      <c r="P21" s="19" t="str">
        <f t="shared" si="8"/>
        <v>Terampil dalam menyelesaikan persamaan dan pertidaksamaan eksponen serta logaritma</v>
      </c>
      <c r="Q21" s="19" t="str">
        <f t="shared" si="9"/>
        <v>B</v>
      </c>
      <c r="R21" s="19" t="str">
        <f t="shared" si="10"/>
        <v/>
      </c>
      <c r="S21" s="18"/>
      <c r="T21" s="1">
        <v>75</v>
      </c>
      <c r="U21" s="1">
        <v>85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86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865</v>
      </c>
      <c r="FK21" s="74">
        <v>875</v>
      </c>
    </row>
    <row r="22" spans="1:167">
      <c r="A22" s="19">
        <v>12</v>
      </c>
      <c r="B22" s="19">
        <v>1349</v>
      </c>
      <c r="C22" s="19" t="s">
        <v>74</v>
      </c>
      <c r="D22" s="18"/>
      <c r="E22" s="19">
        <f t="shared" si="0"/>
        <v>75</v>
      </c>
      <c r="F22" s="19" t="str">
        <f t="shared" si="1"/>
        <v>C</v>
      </c>
      <c r="G22" s="19">
        <f>IF((COUNTA(T12:AC12)&gt;0),(ROUND((AVERAGE(T22:AD22)),0)),"")</f>
        <v>75</v>
      </c>
      <c r="H22" s="19" t="str">
        <f t="shared" si="2"/>
        <v>C</v>
      </c>
      <c r="I22" s="35">
        <v>3</v>
      </c>
      <c r="J22" s="19" t="str">
        <f t="shared" si="3"/>
        <v>Kompetensi dalam  menyelesaikan persamaan dan pertidaksamaan eksponen serta logritma perlu ditingkatkan</v>
      </c>
      <c r="K22" s="19">
        <f t="shared" si="4"/>
        <v>77.5</v>
      </c>
      <c r="L22" s="19" t="str">
        <f t="shared" si="5"/>
        <v>B</v>
      </c>
      <c r="M22" s="19">
        <f t="shared" si="6"/>
        <v>77.5</v>
      </c>
      <c r="N22" s="19" t="str">
        <f t="shared" si="7"/>
        <v>B</v>
      </c>
      <c r="O22" s="35">
        <v>2</v>
      </c>
      <c r="P22" s="19" t="str">
        <f t="shared" si="8"/>
        <v>Terampil dalam menyelesaikan persamaan dan pertidaksamaan eksponen, pada kompetensi logaritma perlu ditingkatkan</v>
      </c>
      <c r="Q22" s="19" t="str">
        <f t="shared" si="9"/>
        <v>B</v>
      </c>
      <c r="R22" s="19" t="str">
        <f t="shared" si="10"/>
        <v/>
      </c>
      <c r="S22" s="18"/>
      <c r="T22" s="1">
        <v>65</v>
      </c>
      <c r="U22" s="1">
        <v>85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75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>
      <c r="A23" s="19">
        <v>13</v>
      </c>
      <c r="B23" s="19">
        <v>1749</v>
      </c>
      <c r="C23" s="19" t="s">
        <v>75</v>
      </c>
      <c r="D23" s="18"/>
      <c r="E23" s="19">
        <f t="shared" si="0"/>
        <v>71</v>
      </c>
      <c r="F23" s="19" t="str">
        <f t="shared" si="1"/>
        <v>C</v>
      </c>
      <c r="G23" s="19">
        <f>IF((COUNTA(T12:AC12)&gt;0),(ROUND((AVERAGE(T23:AD23)),0)),"")</f>
        <v>71</v>
      </c>
      <c r="H23" s="19" t="str">
        <f t="shared" si="2"/>
        <v>C</v>
      </c>
      <c r="I23" s="35">
        <v>3</v>
      </c>
      <c r="J23" s="19" t="str">
        <f t="shared" si="3"/>
        <v>Kompetensi dalam  menyelesaikan persamaan dan pertidaksamaan eksponen serta logritma perlu ditingkatkan</v>
      </c>
      <c r="K23" s="19">
        <f t="shared" si="4"/>
        <v>80</v>
      </c>
      <c r="L23" s="19" t="str">
        <f t="shared" si="5"/>
        <v>B</v>
      </c>
      <c r="M23" s="19">
        <f t="shared" si="6"/>
        <v>80</v>
      </c>
      <c r="N23" s="19" t="str">
        <f t="shared" si="7"/>
        <v>B</v>
      </c>
      <c r="O23" s="35">
        <v>2</v>
      </c>
      <c r="P23" s="19" t="str">
        <f t="shared" si="8"/>
        <v>Terampil dalam menyelesaikan persamaan dan pertidaksamaan eksponen, pada kompetensi logaritma perlu ditingkatkan</v>
      </c>
      <c r="Q23" s="19" t="str">
        <f t="shared" si="9"/>
        <v>B</v>
      </c>
      <c r="R23" s="19" t="str">
        <f t="shared" si="10"/>
        <v/>
      </c>
      <c r="S23" s="18"/>
      <c r="T23" s="1">
        <v>65</v>
      </c>
      <c r="U23" s="1">
        <v>77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75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866</v>
      </c>
      <c r="FK23" s="74">
        <v>876</v>
      </c>
    </row>
    <row r="24" spans="1:167">
      <c r="A24" s="19">
        <v>14</v>
      </c>
      <c r="B24" s="19">
        <v>1365</v>
      </c>
      <c r="C24" s="19" t="s">
        <v>76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78</v>
      </c>
      <c r="H24" s="19" t="str">
        <f t="shared" si="2"/>
        <v>B</v>
      </c>
      <c r="I24" s="35">
        <v>2</v>
      </c>
      <c r="J24" s="19" t="str">
        <f t="shared" si="3"/>
        <v>Mampu menyelesaikan persamaan dan pertidaksamaan eksponen, Kompetensi pada logaritma perlu ditingkatkan</v>
      </c>
      <c r="K24" s="19">
        <f t="shared" si="4"/>
        <v>85</v>
      </c>
      <c r="L24" s="19" t="str">
        <f t="shared" si="5"/>
        <v>A</v>
      </c>
      <c r="M24" s="19">
        <f t="shared" si="6"/>
        <v>85</v>
      </c>
      <c r="N24" s="19" t="str">
        <f t="shared" si="7"/>
        <v>A</v>
      </c>
      <c r="O24" s="35">
        <v>1</v>
      </c>
      <c r="P24" s="19" t="str">
        <f t="shared" si="8"/>
        <v>Terampil dalam menyelesaikan persamaan dan pertidaksamaan eksponen serta logaritma</v>
      </c>
      <c r="Q24" s="19" t="str">
        <f t="shared" si="9"/>
        <v>B</v>
      </c>
      <c r="R24" s="19" t="str">
        <f t="shared" si="10"/>
        <v/>
      </c>
      <c r="S24" s="18"/>
      <c r="T24" s="1">
        <v>70</v>
      </c>
      <c r="U24" s="1">
        <v>85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80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>
      <c r="A25" s="19">
        <v>15</v>
      </c>
      <c r="B25" s="19">
        <v>1381</v>
      </c>
      <c r="C25" s="19" t="s">
        <v>77</v>
      </c>
      <c r="D25" s="18"/>
      <c r="E25" s="19">
        <f t="shared" si="0"/>
        <v>74</v>
      </c>
      <c r="F25" s="19" t="str">
        <f t="shared" si="1"/>
        <v>C</v>
      </c>
      <c r="G25" s="19">
        <f>IF((COUNTA(T12:AC12)&gt;0),(ROUND((AVERAGE(T25:AD25)),0)),"")</f>
        <v>74</v>
      </c>
      <c r="H25" s="19" t="str">
        <f t="shared" si="2"/>
        <v>C</v>
      </c>
      <c r="I25" s="35">
        <v>3</v>
      </c>
      <c r="J25" s="19" t="str">
        <f t="shared" si="3"/>
        <v>Kompetensi dalam  menyelesaikan persamaan dan pertidaksamaan eksponen serta logritma perlu ditingkatkan</v>
      </c>
      <c r="K25" s="19">
        <f t="shared" si="4"/>
        <v>82.5</v>
      </c>
      <c r="L25" s="19" t="str">
        <f t="shared" si="5"/>
        <v>B</v>
      </c>
      <c r="M25" s="19">
        <f t="shared" si="6"/>
        <v>82.5</v>
      </c>
      <c r="N25" s="19" t="str">
        <f t="shared" si="7"/>
        <v>B</v>
      </c>
      <c r="O25" s="35">
        <v>2</v>
      </c>
      <c r="P25" s="19" t="str">
        <f t="shared" si="8"/>
        <v>Terampil dalam menyelesaikan persamaan dan pertidaksamaan eksponen, pada kompetensi logaritma perlu ditingkatkan</v>
      </c>
      <c r="Q25" s="19" t="str">
        <f t="shared" si="9"/>
        <v>B</v>
      </c>
      <c r="R25" s="19" t="str">
        <f t="shared" si="10"/>
        <v/>
      </c>
      <c r="S25" s="18"/>
      <c r="T25" s="1">
        <v>70</v>
      </c>
      <c r="U25" s="1">
        <v>77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75</v>
      </c>
      <c r="AG25" s="1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867</v>
      </c>
      <c r="FK25" s="74">
        <v>877</v>
      </c>
    </row>
    <row r="26" spans="1:167">
      <c r="A26" s="19">
        <v>16</v>
      </c>
      <c r="B26" s="19">
        <v>1397</v>
      </c>
      <c r="C26" s="19" t="s">
        <v>79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2</v>
      </c>
      <c r="J26" s="19" t="str">
        <f t="shared" si="3"/>
        <v>Mampu menyelesaikan persamaan dan pertidaksamaan eksponen, Kompetensi pada logaritma perlu ditingkatkan</v>
      </c>
      <c r="K26" s="19">
        <f t="shared" si="4"/>
        <v>82.5</v>
      </c>
      <c r="L26" s="19" t="str">
        <f t="shared" si="5"/>
        <v>B</v>
      </c>
      <c r="M26" s="19">
        <f t="shared" si="6"/>
        <v>82.5</v>
      </c>
      <c r="N26" s="19" t="str">
        <f t="shared" si="7"/>
        <v>B</v>
      </c>
      <c r="O26" s="35">
        <v>2</v>
      </c>
      <c r="P26" s="19" t="str">
        <f t="shared" si="8"/>
        <v>Terampil dalam menyelesaikan persamaan dan pertidaksamaan eksponen, pada kompetensi logaritma perlu ditingkatkan</v>
      </c>
      <c r="Q26" s="19" t="str">
        <f t="shared" si="9"/>
        <v>B</v>
      </c>
      <c r="R26" s="19" t="str">
        <f t="shared" si="10"/>
        <v/>
      </c>
      <c r="S26" s="18"/>
      <c r="T26" s="1">
        <v>75</v>
      </c>
      <c r="U26" s="1">
        <v>85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>
      <c r="A27" s="19">
        <v>17</v>
      </c>
      <c r="B27" s="19">
        <v>1413</v>
      </c>
      <c r="C27" s="19" t="s">
        <v>80</v>
      </c>
      <c r="D27" s="18"/>
      <c r="E27" s="19">
        <f t="shared" si="0"/>
        <v>70</v>
      </c>
      <c r="F27" s="19" t="str">
        <f t="shared" si="1"/>
        <v>C</v>
      </c>
      <c r="G27" s="19">
        <f>IF((COUNTA(T12:AC12)&gt;0),(ROUND((AVERAGE(T27:AD27)),0)),"")</f>
        <v>70</v>
      </c>
      <c r="H27" s="19" t="str">
        <f t="shared" si="2"/>
        <v>C</v>
      </c>
      <c r="I27" s="35">
        <v>3</v>
      </c>
      <c r="J27" s="19" t="str">
        <f t="shared" si="3"/>
        <v>Kompetensi dalam  menyelesaikan persamaan dan pertidaksamaan eksponen serta logritma perlu ditingkatkan</v>
      </c>
      <c r="K27" s="19">
        <f t="shared" si="4"/>
        <v>75</v>
      </c>
      <c r="L27" s="19" t="str">
        <f t="shared" si="5"/>
        <v>C</v>
      </c>
      <c r="M27" s="19">
        <f t="shared" si="6"/>
        <v>75</v>
      </c>
      <c r="N27" s="19" t="str">
        <f t="shared" si="7"/>
        <v>C</v>
      </c>
      <c r="O27" s="35">
        <v>3</v>
      </c>
      <c r="P27" s="19" t="str">
        <f t="shared" si="8"/>
        <v>Ketrampilan dalam menyelesaikan persamaan dan pertidaksamaan eksponen serta logaritma perlu ditingkatkan</v>
      </c>
      <c r="Q27" s="19" t="str">
        <f t="shared" si="9"/>
        <v>B</v>
      </c>
      <c r="R27" s="19" t="str">
        <f t="shared" si="10"/>
        <v/>
      </c>
      <c r="S27" s="18"/>
      <c r="T27" s="1">
        <v>60</v>
      </c>
      <c r="U27" s="1">
        <v>80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70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868</v>
      </c>
      <c r="FK27" s="74">
        <v>878</v>
      </c>
    </row>
    <row r="28" spans="1:167">
      <c r="A28" s="19">
        <v>18</v>
      </c>
      <c r="B28" s="19">
        <v>1429</v>
      </c>
      <c r="C28" s="19" t="s">
        <v>81</v>
      </c>
      <c r="D28" s="18"/>
      <c r="E28" s="19">
        <f t="shared" si="0"/>
        <v>74</v>
      </c>
      <c r="F28" s="19" t="str">
        <f t="shared" si="1"/>
        <v>C</v>
      </c>
      <c r="G28" s="19">
        <f>IF((COUNTA(T12:AC12)&gt;0),(ROUND((AVERAGE(T28:AD28)),0)),"")</f>
        <v>74</v>
      </c>
      <c r="H28" s="19" t="str">
        <f t="shared" si="2"/>
        <v>C</v>
      </c>
      <c r="I28" s="35">
        <v>3</v>
      </c>
      <c r="J28" s="19" t="str">
        <f t="shared" si="3"/>
        <v>Kompetensi dalam  menyelesaikan persamaan dan pertidaksamaan eksponen serta logritma perlu ditingkatkan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>Terampil dalam menyelesaikan persamaan dan pertidaksamaan eksponen serta logaritma</v>
      </c>
      <c r="Q28" s="19" t="str">
        <f t="shared" si="9"/>
        <v>B</v>
      </c>
      <c r="R28" s="19" t="str">
        <f t="shared" si="10"/>
        <v/>
      </c>
      <c r="S28" s="18"/>
      <c r="T28" s="1">
        <v>70</v>
      </c>
      <c r="U28" s="1">
        <v>78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80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>
      <c r="A29" s="19">
        <v>19</v>
      </c>
      <c r="B29" s="19">
        <v>1445</v>
      </c>
      <c r="C29" s="19" t="s">
        <v>82</v>
      </c>
      <c r="D29" s="18"/>
      <c r="E29" s="19">
        <f t="shared" si="0"/>
        <v>68</v>
      </c>
      <c r="F29" s="19" t="str">
        <f t="shared" si="1"/>
        <v>D</v>
      </c>
      <c r="G29" s="19">
        <f>IF((COUNTA(T12:AC12)&gt;0),(ROUND((AVERAGE(T29:AD29)),0)),"")</f>
        <v>68</v>
      </c>
      <c r="H29" s="19" t="str">
        <f t="shared" si="2"/>
        <v>D</v>
      </c>
      <c r="I29" s="35">
        <v>3</v>
      </c>
      <c r="J29" s="19" t="str">
        <f t="shared" si="3"/>
        <v>Kompetensi dalam  menyelesaikan persamaan dan pertidaksamaan eksponen serta logritma perlu ditingkatkan</v>
      </c>
      <c r="K29" s="19">
        <f t="shared" si="4"/>
        <v>75</v>
      </c>
      <c r="L29" s="19" t="str">
        <f t="shared" si="5"/>
        <v>C</v>
      </c>
      <c r="M29" s="19">
        <f t="shared" si="6"/>
        <v>75</v>
      </c>
      <c r="N29" s="19" t="str">
        <f t="shared" si="7"/>
        <v>C</v>
      </c>
      <c r="O29" s="35">
        <v>3</v>
      </c>
      <c r="P29" s="19" t="str">
        <f t="shared" si="8"/>
        <v>Ketrampilan dalam menyelesaikan persamaan dan pertidaksamaan eksponen serta logaritma perlu ditingkatkan</v>
      </c>
      <c r="Q29" s="19" t="str">
        <f t="shared" si="9"/>
        <v>B</v>
      </c>
      <c r="R29" s="19" t="str">
        <f t="shared" si="10"/>
        <v/>
      </c>
      <c r="S29" s="18"/>
      <c r="T29" s="1">
        <v>60</v>
      </c>
      <c r="U29" s="1">
        <v>75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75</v>
      </c>
      <c r="AG29" s="1">
        <v>75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869</v>
      </c>
      <c r="FK29" s="74">
        <v>879</v>
      </c>
    </row>
    <row r="30" spans="1:167">
      <c r="A30" s="19">
        <v>20</v>
      </c>
      <c r="B30" s="19">
        <v>1461</v>
      </c>
      <c r="C30" s="19" t="s">
        <v>83</v>
      </c>
      <c r="D30" s="18"/>
      <c r="E30" s="19">
        <f t="shared" si="0"/>
        <v>82</v>
      </c>
      <c r="F30" s="19" t="str">
        <f t="shared" si="1"/>
        <v>B</v>
      </c>
      <c r="G30" s="19">
        <f>IF((COUNTA(T12:AC12)&gt;0),(ROUND((AVERAGE(T30:AD30)),0)),"")</f>
        <v>82</v>
      </c>
      <c r="H30" s="19" t="str">
        <f t="shared" si="2"/>
        <v>B</v>
      </c>
      <c r="I30" s="35">
        <v>2</v>
      </c>
      <c r="J30" s="19" t="str">
        <f t="shared" si="3"/>
        <v>Mampu menyelesaikan persamaan dan pertidaksamaan eksponen, Kompetensi pada logaritma perlu ditingkatkan</v>
      </c>
      <c r="K30" s="19">
        <f t="shared" si="4"/>
        <v>80</v>
      </c>
      <c r="L30" s="19" t="str">
        <f t="shared" si="5"/>
        <v>B</v>
      </c>
      <c r="M30" s="19">
        <f t="shared" si="6"/>
        <v>80</v>
      </c>
      <c r="N30" s="19" t="str">
        <f t="shared" si="7"/>
        <v>B</v>
      </c>
      <c r="O30" s="35">
        <v>2</v>
      </c>
      <c r="P30" s="19" t="str">
        <f t="shared" si="8"/>
        <v>Terampil dalam menyelesaikan persamaan dan pertidaksamaan eksponen, pada kompetensi logaritma perlu ditingkatkan</v>
      </c>
      <c r="Q30" s="19" t="str">
        <f t="shared" si="9"/>
        <v>B</v>
      </c>
      <c r="R30" s="19" t="str">
        <f t="shared" si="10"/>
        <v/>
      </c>
      <c r="S30" s="18"/>
      <c r="T30" s="1">
        <v>80</v>
      </c>
      <c r="U30" s="1">
        <v>83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75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>
      <c r="A31" s="19">
        <v>21</v>
      </c>
      <c r="B31" s="19">
        <v>1477</v>
      </c>
      <c r="C31" s="19" t="s">
        <v>84</v>
      </c>
      <c r="D31" s="18"/>
      <c r="E31" s="19">
        <f t="shared" si="0"/>
        <v>72</v>
      </c>
      <c r="F31" s="19" t="str">
        <f t="shared" si="1"/>
        <v>C</v>
      </c>
      <c r="G31" s="19">
        <f>IF((COUNTA(T12:AC12)&gt;0),(ROUND((AVERAGE(T31:AD31)),0)),"")</f>
        <v>72</v>
      </c>
      <c r="H31" s="19" t="str">
        <f t="shared" si="2"/>
        <v>C</v>
      </c>
      <c r="I31" s="35">
        <v>3</v>
      </c>
      <c r="J31" s="19" t="str">
        <f t="shared" si="3"/>
        <v>Kompetensi dalam  menyelesaikan persamaan dan pertidaksamaan eksponen serta logritma perlu ditingkatkan</v>
      </c>
      <c r="K31" s="19">
        <f t="shared" si="4"/>
        <v>80</v>
      </c>
      <c r="L31" s="19" t="str">
        <f t="shared" si="5"/>
        <v>B</v>
      </c>
      <c r="M31" s="19">
        <f t="shared" si="6"/>
        <v>80</v>
      </c>
      <c r="N31" s="19" t="str">
        <f t="shared" si="7"/>
        <v>B</v>
      </c>
      <c r="O31" s="35">
        <v>2</v>
      </c>
      <c r="P31" s="19" t="str">
        <f t="shared" si="8"/>
        <v>Terampil dalam menyelesaikan persamaan dan pertidaksamaan eksponen, pada kompetensi logaritma perlu ditingkatkan</v>
      </c>
      <c r="Q31" s="19" t="str">
        <f t="shared" si="9"/>
        <v>B</v>
      </c>
      <c r="R31" s="19" t="str">
        <f t="shared" si="10"/>
        <v/>
      </c>
      <c r="S31" s="18"/>
      <c r="T31" s="1">
        <v>70</v>
      </c>
      <c r="U31" s="1">
        <v>74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870</v>
      </c>
      <c r="FK31" s="74">
        <v>880</v>
      </c>
    </row>
    <row r="32" spans="1:167">
      <c r="A32" s="19">
        <v>22</v>
      </c>
      <c r="B32" s="19">
        <v>1765</v>
      </c>
      <c r="C32" s="19" t="s">
        <v>85</v>
      </c>
      <c r="D32" s="18"/>
      <c r="E32" s="19">
        <f t="shared" si="0"/>
        <v>71</v>
      </c>
      <c r="F32" s="19" t="str">
        <f t="shared" si="1"/>
        <v>C</v>
      </c>
      <c r="G32" s="19">
        <f>IF((COUNTA(T12:AC12)&gt;0),(ROUND((AVERAGE(T32:AD32)),0)),"")</f>
        <v>71</v>
      </c>
      <c r="H32" s="19" t="str">
        <f t="shared" si="2"/>
        <v>C</v>
      </c>
      <c r="I32" s="35">
        <v>3</v>
      </c>
      <c r="J32" s="19" t="str">
        <f t="shared" si="3"/>
        <v>Kompetensi dalam  menyelesaikan persamaan dan pertidaksamaan eksponen serta logritma perlu ditingkatkan</v>
      </c>
      <c r="K32" s="19">
        <f t="shared" si="4"/>
        <v>72.5</v>
      </c>
      <c r="L32" s="19" t="str">
        <f t="shared" si="5"/>
        <v>C</v>
      </c>
      <c r="M32" s="19">
        <f t="shared" si="6"/>
        <v>72.5</v>
      </c>
      <c r="N32" s="19" t="str">
        <f t="shared" si="7"/>
        <v>C</v>
      </c>
      <c r="O32" s="35">
        <v>3</v>
      </c>
      <c r="P32" s="19" t="str">
        <f t="shared" si="8"/>
        <v>Ketrampilan dalam menyelesaikan persamaan dan pertidaksamaan eksponen serta logaritma perlu ditingkatkan</v>
      </c>
      <c r="Q32" s="19" t="str">
        <f t="shared" si="9"/>
        <v>B</v>
      </c>
      <c r="R32" s="19" t="str">
        <f t="shared" si="10"/>
        <v/>
      </c>
      <c r="S32" s="18"/>
      <c r="T32" s="1">
        <v>65</v>
      </c>
      <c r="U32" s="1">
        <v>76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70</v>
      </c>
      <c r="AG32" s="1">
        <v>75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>
      <c r="A33" s="19">
        <v>23</v>
      </c>
      <c r="B33" s="19">
        <v>1493</v>
      </c>
      <c r="C33" s="19" t="s">
        <v>86</v>
      </c>
      <c r="D33" s="18"/>
      <c r="E33" s="19">
        <f t="shared" si="0"/>
        <v>73</v>
      </c>
      <c r="F33" s="19" t="str">
        <f t="shared" si="1"/>
        <v>C</v>
      </c>
      <c r="G33" s="19">
        <f>IF((COUNTA(T12:AC12)&gt;0),(ROUND((AVERAGE(T33:AD33)),0)),"")</f>
        <v>73</v>
      </c>
      <c r="H33" s="19" t="str">
        <f t="shared" si="2"/>
        <v>C</v>
      </c>
      <c r="I33" s="35">
        <v>3</v>
      </c>
      <c r="J33" s="19" t="str">
        <f t="shared" si="3"/>
        <v>Kompetensi dalam  menyelesaikan persamaan dan pertidaksamaan eksponen serta logritma perlu ditingkatkan</v>
      </c>
      <c r="K33" s="19">
        <f t="shared" si="4"/>
        <v>80</v>
      </c>
      <c r="L33" s="19" t="str">
        <f t="shared" si="5"/>
        <v>B</v>
      </c>
      <c r="M33" s="19">
        <f t="shared" si="6"/>
        <v>80</v>
      </c>
      <c r="N33" s="19" t="str">
        <f t="shared" si="7"/>
        <v>B</v>
      </c>
      <c r="O33" s="35">
        <v>2</v>
      </c>
      <c r="P33" s="19" t="str">
        <f t="shared" si="8"/>
        <v>Terampil dalam menyelesaikan persamaan dan pertidaksamaan eksponen, pada kompetensi logaritma perlu ditingkatkan</v>
      </c>
      <c r="Q33" s="19" t="str">
        <f t="shared" si="9"/>
        <v>B</v>
      </c>
      <c r="R33" s="19" t="str">
        <f t="shared" si="10"/>
        <v/>
      </c>
      <c r="S33" s="18"/>
      <c r="T33" s="1">
        <v>60</v>
      </c>
      <c r="U33" s="1">
        <v>85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70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1509</v>
      </c>
      <c r="C34" s="19" t="s">
        <v>87</v>
      </c>
      <c r="D34" s="18"/>
      <c r="E34" s="19">
        <f t="shared" si="0"/>
        <v>76</v>
      </c>
      <c r="F34" s="19" t="str">
        <f t="shared" si="1"/>
        <v>B</v>
      </c>
      <c r="G34" s="19">
        <f>IF((COUNTA(T12:AC12)&gt;0),(ROUND((AVERAGE(T34:AD34)),0)),"")</f>
        <v>76</v>
      </c>
      <c r="H34" s="19" t="str">
        <f t="shared" si="2"/>
        <v>B</v>
      </c>
      <c r="I34" s="35">
        <v>2</v>
      </c>
      <c r="J34" s="19" t="str">
        <f t="shared" si="3"/>
        <v>Mampu menyelesaikan persamaan dan pertidaksamaan eksponen, Kompetensi pada logaritma perlu ditingkatkan</v>
      </c>
      <c r="K34" s="19">
        <f t="shared" si="4"/>
        <v>85</v>
      </c>
      <c r="L34" s="19" t="str">
        <f t="shared" si="5"/>
        <v>A</v>
      </c>
      <c r="M34" s="19">
        <f t="shared" si="6"/>
        <v>85</v>
      </c>
      <c r="N34" s="19" t="str">
        <f t="shared" si="7"/>
        <v>A</v>
      </c>
      <c r="O34" s="35">
        <v>1</v>
      </c>
      <c r="P34" s="19" t="str">
        <f t="shared" si="8"/>
        <v>Terampil dalam menyelesaikan persamaan dan pertidaksamaan eksponen serta logaritma</v>
      </c>
      <c r="Q34" s="19" t="str">
        <f t="shared" si="9"/>
        <v>B</v>
      </c>
      <c r="R34" s="19" t="str">
        <f t="shared" si="10"/>
        <v/>
      </c>
      <c r="S34" s="18"/>
      <c r="T34" s="1">
        <v>75</v>
      </c>
      <c r="U34" s="1">
        <v>76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1525</v>
      </c>
      <c r="C35" s="19" t="s">
        <v>88</v>
      </c>
      <c r="D35" s="18"/>
      <c r="E35" s="19">
        <f t="shared" si="0"/>
        <v>68</v>
      </c>
      <c r="F35" s="19" t="str">
        <f t="shared" si="1"/>
        <v>D</v>
      </c>
      <c r="G35" s="19">
        <f>IF((COUNTA(T12:AC12)&gt;0),(ROUND((AVERAGE(T35:AD35)),0)),"")</f>
        <v>68</v>
      </c>
      <c r="H35" s="19" t="str">
        <f t="shared" si="2"/>
        <v>D</v>
      </c>
      <c r="I35" s="35">
        <v>3</v>
      </c>
      <c r="J35" s="19" t="str">
        <f t="shared" si="3"/>
        <v>Kompetensi dalam  menyelesaikan persamaan dan pertidaksamaan eksponen serta logritma perlu ditingkatkan</v>
      </c>
      <c r="K35" s="19">
        <f t="shared" si="4"/>
        <v>77.5</v>
      </c>
      <c r="L35" s="19" t="str">
        <f t="shared" si="5"/>
        <v>B</v>
      </c>
      <c r="M35" s="19">
        <f t="shared" si="6"/>
        <v>77.5</v>
      </c>
      <c r="N35" s="19" t="str">
        <f t="shared" si="7"/>
        <v>B</v>
      </c>
      <c r="O35" s="35">
        <v>2</v>
      </c>
      <c r="P35" s="19" t="str">
        <f t="shared" si="8"/>
        <v>Terampil dalam menyelesaikan persamaan dan pertidaksamaan eksponen, pada kompetensi logaritma perlu ditingkatkan</v>
      </c>
      <c r="Q35" s="19" t="str">
        <f t="shared" si="9"/>
        <v>B</v>
      </c>
      <c r="R35" s="19" t="str">
        <f t="shared" si="10"/>
        <v/>
      </c>
      <c r="S35" s="18"/>
      <c r="T35" s="1">
        <v>55</v>
      </c>
      <c r="U35" s="1">
        <v>80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70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1541</v>
      </c>
      <c r="C36" s="19" t="s">
        <v>89</v>
      </c>
      <c r="D36" s="18"/>
      <c r="E36" s="19">
        <f t="shared" si="0"/>
        <v>68</v>
      </c>
      <c r="F36" s="19" t="str">
        <f t="shared" si="1"/>
        <v>D</v>
      </c>
      <c r="G36" s="19">
        <f>IF((COUNTA(T12:AC12)&gt;0),(ROUND((AVERAGE(T36:AD36)),0)),"")</f>
        <v>68</v>
      </c>
      <c r="H36" s="19" t="str">
        <f t="shared" si="2"/>
        <v>D</v>
      </c>
      <c r="I36" s="35">
        <v>3</v>
      </c>
      <c r="J36" s="19" t="str">
        <f t="shared" si="3"/>
        <v>Kompetensi dalam  menyelesaikan persamaan dan pertidaksamaan eksponen serta logritma perlu ditingkatkan</v>
      </c>
      <c r="K36" s="19">
        <f t="shared" si="4"/>
        <v>72.5</v>
      </c>
      <c r="L36" s="19" t="str">
        <f t="shared" si="5"/>
        <v>C</v>
      </c>
      <c r="M36" s="19">
        <f t="shared" si="6"/>
        <v>72.5</v>
      </c>
      <c r="N36" s="19" t="str">
        <f t="shared" si="7"/>
        <v>C</v>
      </c>
      <c r="O36" s="35">
        <v>3</v>
      </c>
      <c r="P36" s="19" t="str">
        <f t="shared" si="8"/>
        <v>Ketrampilan dalam menyelesaikan persamaan dan pertidaksamaan eksponen serta logaritma perlu ditingkatkan</v>
      </c>
      <c r="Q36" s="19" t="str">
        <f t="shared" si="9"/>
        <v>B</v>
      </c>
      <c r="R36" s="19" t="str">
        <f t="shared" si="10"/>
        <v/>
      </c>
      <c r="S36" s="18"/>
      <c r="T36" s="1">
        <v>65</v>
      </c>
      <c r="U36" s="1">
        <v>70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70</v>
      </c>
      <c r="AG36" s="1">
        <v>75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1557</v>
      </c>
      <c r="C37" s="19" t="s">
        <v>90</v>
      </c>
      <c r="D37" s="18"/>
      <c r="E37" s="19">
        <f t="shared" si="0"/>
        <v>80</v>
      </c>
      <c r="F37" s="19" t="str">
        <f t="shared" si="1"/>
        <v>B</v>
      </c>
      <c r="G37" s="19">
        <f>IF((COUNTA(T12:AC12)&gt;0),(ROUND((AVERAGE(T37:AD37)),0)),"")</f>
        <v>80</v>
      </c>
      <c r="H37" s="19" t="str">
        <f t="shared" si="2"/>
        <v>B</v>
      </c>
      <c r="I37" s="35">
        <v>2</v>
      </c>
      <c r="J37" s="19" t="str">
        <f t="shared" si="3"/>
        <v>Mampu menyelesaikan persamaan dan pertidaksamaan eksponen, Kompetensi pada logaritma perlu ditingkatkan</v>
      </c>
      <c r="K37" s="19">
        <f t="shared" si="4"/>
        <v>72.5</v>
      </c>
      <c r="L37" s="19" t="str">
        <f t="shared" si="5"/>
        <v>C</v>
      </c>
      <c r="M37" s="19">
        <f t="shared" si="6"/>
        <v>72.5</v>
      </c>
      <c r="N37" s="19" t="str">
        <f t="shared" si="7"/>
        <v>C</v>
      </c>
      <c r="O37" s="35">
        <v>3</v>
      </c>
      <c r="P37" s="19" t="str">
        <f t="shared" si="8"/>
        <v>Ketrampilan dalam menyelesaikan persamaan dan pertidaksamaan eksponen serta logaritma perlu ditingkatkan</v>
      </c>
      <c r="Q37" s="19" t="str">
        <f t="shared" si="9"/>
        <v>B</v>
      </c>
      <c r="R37" s="19" t="str">
        <f t="shared" si="10"/>
        <v/>
      </c>
      <c r="S37" s="18"/>
      <c r="T37" s="1">
        <v>75</v>
      </c>
      <c r="U37" s="1">
        <v>85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70</v>
      </c>
      <c r="AG37" s="1">
        <v>75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1573</v>
      </c>
      <c r="C38" s="19" t="s">
        <v>91</v>
      </c>
      <c r="D38" s="18"/>
      <c r="E38" s="19">
        <f t="shared" si="0"/>
        <v>81</v>
      </c>
      <c r="F38" s="19" t="str">
        <f t="shared" si="1"/>
        <v>B</v>
      </c>
      <c r="G38" s="19">
        <f>IF((COUNTA(T12:AC12)&gt;0),(ROUND((AVERAGE(T38:AD38)),0)),"")</f>
        <v>81</v>
      </c>
      <c r="H38" s="19" t="str">
        <f t="shared" si="2"/>
        <v>B</v>
      </c>
      <c r="I38" s="35">
        <v>2</v>
      </c>
      <c r="J38" s="19" t="str">
        <f t="shared" si="3"/>
        <v>Mampu menyelesaikan persamaan dan pertidaksamaan eksponen, Kompetensi pada logaritma perlu ditingkatkan</v>
      </c>
      <c r="K38" s="19">
        <f t="shared" si="4"/>
        <v>80</v>
      </c>
      <c r="L38" s="19" t="str">
        <f t="shared" si="5"/>
        <v>B</v>
      </c>
      <c r="M38" s="19">
        <f t="shared" si="6"/>
        <v>80</v>
      </c>
      <c r="N38" s="19" t="str">
        <f t="shared" si="7"/>
        <v>B</v>
      </c>
      <c r="O38" s="35">
        <v>2</v>
      </c>
      <c r="P38" s="19" t="str">
        <f t="shared" si="8"/>
        <v>Terampil dalam menyelesaikan persamaan dan pertidaksamaan eksponen, pada kompetensi logaritma perlu ditingkatkan</v>
      </c>
      <c r="Q38" s="19" t="str">
        <f t="shared" si="9"/>
        <v>B</v>
      </c>
      <c r="R38" s="19" t="str">
        <f t="shared" si="10"/>
        <v/>
      </c>
      <c r="S38" s="18"/>
      <c r="T38" s="1">
        <v>80</v>
      </c>
      <c r="U38" s="1">
        <v>82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1589</v>
      </c>
      <c r="C39" s="19" t="s">
        <v>92</v>
      </c>
      <c r="D39" s="18"/>
      <c r="E39" s="19">
        <f t="shared" si="0"/>
        <v>68</v>
      </c>
      <c r="F39" s="19" t="str">
        <f t="shared" si="1"/>
        <v>D</v>
      </c>
      <c r="G39" s="19">
        <f>IF((COUNTA(T12:AC12)&gt;0),(ROUND((AVERAGE(T39:AD39)),0)),"")</f>
        <v>68</v>
      </c>
      <c r="H39" s="19" t="str">
        <f t="shared" si="2"/>
        <v>D</v>
      </c>
      <c r="I39" s="35">
        <v>3</v>
      </c>
      <c r="J39" s="19" t="str">
        <f t="shared" si="3"/>
        <v>Kompetensi dalam  menyelesaikan persamaan dan pertidaksamaan eksponen serta logritma perlu ditingkatkan</v>
      </c>
      <c r="K39" s="19">
        <f t="shared" si="4"/>
        <v>77.5</v>
      </c>
      <c r="L39" s="19" t="str">
        <f t="shared" si="5"/>
        <v>B</v>
      </c>
      <c r="M39" s="19">
        <f t="shared" si="6"/>
        <v>77.5</v>
      </c>
      <c r="N39" s="19" t="str">
        <f t="shared" si="7"/>
        <v>B</v>
      </c>
      <c r="O39" s="35">
        <v>2</v>
      </c>
      <c r="P39" s="19" t="str">
        <f t="shared" si="8"/>
        <v>Terampil dalam menyelesaikan persamaan dan pertidaksamaan eksponen, pada kompetensi logaritma perlu ditingkatkan</v>
      </c>
      <c r="Q39" s="19" t="str">
        <f t="shared" si="9"/>
        <v>B</v>
      </c>
      <c r="R39" s="19" t="str">
        <f t="shared" si="10"/>
        <v/>
      </c>
      <c r="S39" s="18"/>
      <c r="T39" s="1">
        <v>65</v>
      </c>
      <c r="U39" s="1">
        <v>70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70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1605</v>
      </c>
      <c r="C40" s="19" t="s">
        <v>93</v>
      </c>
      <c r="D40" s="18"/>
      <c r="E40" s="19">
        <f t="shared" si="0"/>
        <v>70</v>
      </c>
      <c r="F40" s="19" t="str">
        <f t="shared" si="1"/>
        <v>C</v>
      </c>
      <c r="G40" s="19">
        <f>IF((COUNTA(T12:AC12)&gt;0),(ROUND((AVERAGE(T40:AD40)),0)),"")</f>
        <v>70</v>
      </c>
      <c r="H40" s="19" t="str">
        <f t="shared" si="2"/>
        <v>C</v>
      </c>
      <c r="I40" s="35">
        <v>3</v>
      </c>
      <c r="J40" s="19" t="str">
        <f t="shared" si="3"/>
        <v>Kompetensi dalam  menyelesaikan persamaan dan pertidaksamaan eksponen serta logritma perlu ditingkatkan</v>
      </c>
      <c r="K40" s="19">
        <f t="shared" si="4"/>
        <v>72.5</v>
      </c>
      <c r="L40" s="19" t="str">
        <f t="shared" si="5"/>
        <v>C</v>
      </c>
      <c r="M40" s="19">
        <f t="shared" si="6"/>
        <v>72.5</v>
      </c>
      <c r="N40" s="19" t="str">
        <f t="shared" si="7"/>
        <v>C</v>
      </c>
      <c r="O40" s="35">
        <v>3</v>
      </c>
      <c r="P40" s="19" t="str">
        <f t="shared" si="8"/>
        <v>Ketrampilan dalam menyelesaikan persamaan dan pertidaksamaan eksponen serta logaritma perlu ditingkatkan</v>
      </c>
      <c r="Q40" s="19" t="str">
        <f t="shared" si="9"/>
        <v>B</v>
      </c>
      <c r="R40" s="19" t="str">
        <f t="shared" si="10"/>
        <v/>
      </c>
      <c r="S40" s="18"/>
      <c r="T40" s="1">
        <v>65</v>
      </c>
      <c r="U40" s="1">
        <v>75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70</v>
      </c>
      <c r="AG40" s="1">
        <v>75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1621</v>
      </c>
      <c r="C41" s="19" t="s">
        <v>94</v>
      </c>
      <c r="D41" s="18"/>
      <c r="E41" s="19">
        <f t="shared" si="0"/>
        <v>71</v>
      </c>
      <c r="F41" s="19" t="str">
        <f t="shared" si="1"/>
        <v>C</v>
      </c>
      <c r="G41" s="19">
        <f>IF((COUNTA(T12:AC12)&gt;0),(ROUND((AVERAGE(T41:AD41)),0)),"")</f>
        <v>71</v>
      </c>
      <c r="H41" s="19" t="str">
        <f t="shared" si="2"/>
        <v>C</v>
      </c>
      <c r="I41" s="35">
        <v>3</v>
      </c>
      <c r="J41" s="19" t="str">
        <f t="shared" si="3"/>
        <v>Kompetensi dalam  menyelesaikan persamaan dan pertidaksamaan eksponen serta logritma perlu ditingkatkan</v>
      </c>
      <c r="K41" s="19">
        <f t="shared" si="4"/>
        <v>75</v>
      </c>
      <c r="L41" s="19" t="str">
        <f t="shared" si="5"/>
        <v>C</v>
      </c>
      <c r="M41" s="19">
        <f t="shared" si="6"/>
        <v>75</v>
      </c>
      <c r="N41" s="19" t="str">
        <f t="shared" si="7"/>
        <v>C</v>
      </c>
      <c r="O41" s="35">
        <v>3</v>
      </c>
      <c r="P41" s="19" t="str">
        <f t="shared" si="8"/>
        <v>Ketrampilan dalam menyelesaikan persamaan dan pertidaksamaan eksponen serta logaritma perlu ditingkatkan</v>
      </c>
      <c r="Q41" s="19" t="str">
        <f t="shared" si="9"/>
        <v>B</v>
      </c>
      <c r="R41" s="19" t="str">
        <f t="shared" si="10"/>
        <v/>
      </c>
      <c r="S41" s="18"/>
      <c r="T41" s="1">
        <v>76</v>
      </c>
      <c r="U41" s="1">
        <v>65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70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1637</v>
      </c>
      <c r="C42" s="19" t="s">
        <v>95</v>
      </c>
      <c r="D42" s="18"/>
      <c r="E42" s="19">
        <f t="shared" si="0"/>
        <v>72</v>
      </c>
      <c r="F42" s="19" t="str">
        <f t="shared" si="1"/>
        <v>C</v>
      </c>
      <c r="G42" s="19">
        <f>IF((COUNTA(T12:AC12)&gt;0),(ROUND((AVERAGE(T42:AD42)),0)),"")</f>
        <v>72</v>
      </c>
      <c r="H42" s="19" t="str">
        <f t="shared" si="2"/>
        <v>C</v>
      </c>
      <c r="I42" s="35">
        <v>3</v>
      </c>
      <c r="J42" s="19" t="str">
        <f t="shared" si="3"/>
        <v>Kompetensi dalam  menyelesaikan persamaan dan pertidaksamaan eksponen serta logritma perlu ditingkatkan</v>
      </c>
      <c r="K42" s="19">
        <f t="shared" si="4"/>
        <v>80</v>
      </c>
      <c r="L42" s="19" t="str">
        <f t="shared" si="5"/>
        <v>B</v>
      </c>
      <c r="M42" s="19">
        <f t="shared" si="6"/>
        <v>80</v>
      </c>
      <c r="N42" s="19" t="str">
        <f t="shared" si="7"/>
        <v>B</v>
      </c>
      <c r="O42" s="35">
        <v>2</v>
      </c>
      <c r="P42" s="19" t="str">
        <f t="shared" si="8"/>
        <v>Terampil dalam menyelesaikan persamaan dan pertidaksamaan eksponen, pada kompetensi logaritma perlu ditingkatkan</v>
      </c>
      <c r="Q42" s="19" t="str">
        <f t="shared" si="9"/>
        <v>B</v>
      </c>
      <c r="R42" s="19" t="str">
        <f t="shared" si="10"/>
        <v/>
      </c>
      <c r="S42" s="18"/>
      <c r="T42" s="1">
        <v>70</v>
      </c>
      <c r="U42" s="1">
        <v>74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1653</v>
      </c>
      <c r="C43" s="19" t="s">
        <v>96</v>
      </c>
      <c r="D43" s="18"/>
      <c r="E43" s="19">
        <f t="shared" si="0"/>
        <v>71</v>
      </c>
      <c r="F43" s="19" t="str">
        <f t="shared" si="1"/>
        <v>C</v>
      </c>
      <c r="G43" s="19">
        <f>IF((COUNTA(T12:AC12)&gt;0),(ROUND((AVERAGE(T43:AD43)),0)),"")</f>
        <v>71</v>
      </c>
      <c r="H43" s="19" t="str">
        <f t="shared" si="2"/>
        <v>C</v>
      </c>
      <c r="I43" s="35">
        <v>3</v>
      </c>
      <c r="J43" s="19" t="str">
        <f t="shared" si="3"/>
        <v>Kompetensi dalam  menyelesaikan persamaan dan pertidaksamaan eksponen serta logritma perlu ditingkatkan</v>
      </c>
      <c r="K43" s="19">
        <f t="shared" si="4"/>
        <v>87.5</v>
      </c>
      <c r="L43" s="19" t="str">
        <f t="shared" si="5"/>
        <v>A</v>
      </c>
      <c r="M43" s="19">
        <f t="shared" si="6"/>
        <v>87.5</v>
      </c>
      <c r="N43" s="19" t="str">
        <f t="shared" si="7"/>
        <v>A</v>
      </c>
      <c r="O43" s="35">
        <v>1</v>
      </c>
      <c r="P43" s="19" t="str">
        <f t="shared" si="8"/>
        <v>Terampil dalam menyelesaikan persamaan dan pertidaksamaan eksponen serta logaritma</v>
      </c>
      <c r="Q43" s="19" t="str">
        <f t="shared" si="9"/>
        <v>B</v>
      </c>
      <c r="R43" s="19" t="str">
        <f t="shared" si="10"/>
        <v/>
      </c>
      <c r="S43" s="18"/>
      <c r="T43" s="1">
        <v>65</v>
      </c>
      <c r="U43" s="1">
        <v>76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1669</v>
      </c>
      <c r="C44" s="19" t="s">
        <v>97</v>
      </c>
      <c r="D44" s="18"/>
      <c r="E44" s="19">
        <f t="shared" si="0"/>
        <v>71</v>
      </c>
      <c r="F44" s="19" t="str">
        <f t="shared" si="1"/>
        <v>C</v>
      </c>
      <c r="G44" s="19">
        <f>IF((COUNTA(T12:AC12)&gt;0),(ROUND((AVERAGE(T44:AD44)),0)),"")</f>
        <v>71</v>
      </c>
      <c r="H44" s="19" t="str">
        <f t="shared" si="2"/>
        <v>C</v>
      </c>
      <c r="I44" s="35">
        <v>3</v>
      </c>
      <c r="J44" s="19" t="str">
        <f t="shared" si="3"/>
        <v>Kompetensi dalam  menyelesaikan persamaan dan pertidaksamaan eksponen serta logritma perlu ditingkatkan</v>
      </c>
      <c r="K44" s="19">
        <f t="shared" si="4"/>
        <v>82.5</v>
      </c>
      <c r="L44" s="19" t="str">
        <f t="shared" si="5"/>
        <v>B</v>
      </c>
      <c r="M44" s="19">
        <f t="shared" si="6"/>
        <v>82.5</v>
      </c>
      <c r="N44" s="19" t="str">
        <f t="shared" si="7"/>
        <v>B</v>
      </c>
      <c r="O44" s="35">
        <v>2</v>
      </c>
      <c r="P44" s="19" t="str">
        <f t="shared" si="8"/>
        <v>Terampil dalam menyelesaikan persamaan dan pertidaksamaan eksponen, pada kompetensi logaritma perlu ditingkatkan</v>
      </c>
      <c r="Q44" s="19" t="str">
        <f t="shared" si="9"/>
        <v>B</v>
      </c>
      <c r="R44" s="19" t="str">
        <f t="shared" si="10"/>
        <v/>
      </c>
      <c r="S44" s="18"/>
      <c r="T44" s="1">
        <v>70</v>
      </c>
      <c r="U44" s="1">
        <v>72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75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1685</v>
      </c>
      <c r="C45" s="19" t="s">
        <v>98</v>
      </c>
      <c r="D45" s="18"/>
      <c r="E45" s="19">
        <f t="shared" si="0"/>
        <v>68</v>
      </c>
      <c r="F45" s="19" t="str">
        <f t="shared" si="1"/>
        <v>D</v>
      </c>
      <c r="G45" s="19">
        <f>IF((COUNTA(T12:AC12)&gt;0),(ROUND((AVERAGE(T45:AD45)),0)),"")</f>
        <v>68</v>
      </c>
      <c r="H45" s="19" t="str">
        <f t="shared" si="2"/>
        <v>D</v>
      </c>
      <c r="I45" s="35">
        <v>3</v>
      </c>
      <c r="J45" s="19" t="str">
        <f t="shared" si="3"/>
        <v>Kompetensi dalam  menyelesaikan persamaan dan pertidaksamaan eksponen serta logritma perlu ditingkatkan</v>
      </c>
      <c r="K45" s="19">
        <f t="shared" si="4"/>
        <v>85</v>
      </c>
      <c r="L45" s="19" t="str">
        <f t="shared" si="5"/>
        <v>A</v>
      </c>
      <c r="M45" s="19">
        <f t="shared" si="6"/>
        <v>85</v>
      </c>
      <c r="N45" s="19" t="str">
        <f t="shared" si="7"/>
        <v>A</v>
      </c>
      <c r="O45" s="35">
        <v>1</v>
      </c>
      <c r="P45" s="19" t="str">
        <f t="shared" si="8"/>
        <v>Terampil dalam menyelesaikan persamaan dan pertidaksamaan eksponen serta logaritma</v>
      </c>
      <c r="Q45" s="19" t="str">
        <f t="shared" si="9"/>
        <v>B</v>
      </c>
      <c r="R45" s="19" t="str">
        <f t="shared" si="10"/>
        <v/>
      </c>
      <c r="S45" s="18"/>
      <c r="T45" s="1">
        <v>55</v>
      </c>
      <c r="U45" s="1">
        <v>80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80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1701</v>
      </c>
      <c r="C46" s="19" t="s">
        <v>99</v>
      </c>
      <c r="D46" s="18"/>
      <c r="E46" s="19">
        <f t="shared" si="0"/>
        <v>82</v>
      </c>
      <c r="F46" s="19" t="str">
        <f t="shared" si="1"/>
        <v>B</v>
      </c>
      <c r="G46" s="19">
        <f>IF((COUNTA(T12:AC12)&gt;0),(ROUND((AVERAGE(T46:AD46)),0)),"")</f>
        <v>82</v>
      </c>
      <c r="H46" s="19" t="str">
        <f t="shared" si="2"/>
        <v>B</v>
      </c>
      <c r="I46" s="35">
        <v>2</v>
      </c>
      <c r="J46" s="19" t="str">
        <f t="shared" si="3"/>
        <v>Mampu menyelesaikan persamaan dan pertidaksamaan eksponen, Kompetensi pada logaritma perlu ditingkatkan</v>
      </c>
      <c r="K46" s="19">
        <f t="shared" si="4"/>
        <v>75</v>
      </c>
      <c r="L46" s="19" t="str">
        <f t="shared" si="5"/>
        <v>C</v>
      </c>
      <c r="M46" s="19">
        <f t="shared" si="6"/>
        <v>75</v>
      </c>
      <c r="N46" s="19" t="str">
        <f t="shared" si="7"/>
        <v>C</v>
      </c>
      <c r="O46" s="35">
        <v>3</v>
      </c>
      <c r="P46" s="19" t="str">
        <f t="shared" si="8"/>
        <v>Ketrampilan dalam menyelesaikan persamaan dan pertidaksamaan eksponen serta logaritma perlu ditingkatkan</v>
      </c>
      <c r="Q46" s="19" t="str">
        <f t="shared" si="9"/>
        <v>B</v>
      </c>
      <c r="R46" s="19" t="str">
        <f t="shared" si="10"/>
        <v/>
      </c>
      <c r="S46" s="18"/>
      <c r="T46" s="1">
        <v>80</v>
      </c>
      <c r="U46" s="1">
        <v>83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75</v>
      </c>
      <c r="AG46" s="1">
        <v>75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1717</v>
      </c>
      <c r="C47" s="19" t="s">
        <v>100</v>
      </c>
      <c r="D47" s="18"/>
      <c r="E47" s="19">
        <f t="shared" si="0"/>
        <v>73</v>
      </c>
      <c r="F47" s="19" t="str">
        <f t="shared" si="1"/>
        <v>C</v>
      </c>
      <c r="G47" s="19">
        <f>IF((COUNTA(T12:AC12)&gt;0),(ROUND((AVERAGE(T47:AD47)),0)),"")</f>
        <v>73</v>
      </c>
      <c r="H47" s="19" t="str">
        <f t="shared" si="2"/>
        <v>C</v>
      </c>
      <c r="I47" s="35">
        <v>3</v>
      </c>
      <c r="J47" s="19" t="str">
        <f t="shared" si="3"/>
        <v>Kompetensi dalam  menyelesaikan persamaan dan pertidaksamaan eksponen serta logritma perlu ditingkatkan</v>
      </c>
      <c r="K47" s="19">
        <f t="shared" si="4"/>
        <v>77.5</v>
      </c>
      <c r="L47" s="19" t="str">
        <f t="shared" si="5"/>
        <v>B</v>
      </c>
      <c r="M47" s="19">
        <f t="shared" si="6"/>
        <v>77.5</v>
      </c>
      <c r="N47" s="19" t="str">
        <f t="shared" si="7"/>
        <v>B</v>
      </c>
      <c r="O47" s="35">
        <v>2</v>
      </c>
      <c r="P47" s="19" t="str">
        <f t="shared" si="8"/>
        <v>Terampil dalam menyelesaikan persamaan dan pertidaksamaan eksponen, pada kompetensi logaritma perlu ditingkatkan</v>
      </c>
      <c r="Q47" s="19" t="str">
        <f t="shared" si="9"/>
        <v>B</v>
      </c>
      <c r="R47" s="19" t="str">
        <f t="shared" si="10"/>
        <v/>
      </c>
      <c r="S47" s="18"/>
      <c r="T47" s="1">
        <v>65</v>
      </c>
      <c r="U47" s="1">
        <v>80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75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1733</v>
      </c>
      <c r="C48" s="19" t="s">
        <v>101</v>
      </c>
      <c r="D48" s="18"/>
      <c r="E48" s="19">
        <f t="shared" si="0"/>
        <v>69</v>
      </c>
      <c r="F48" s="19" t="str">
        <f t="shared" si="1"/>
        <v>D</v>
      </c>
      <c r="G48" s="19">
        <f>IF((COUNTA(T12:AC12)&gt;0),(ROUND((AVERAGE(T48:AD48)),0)),"")</f>
        <v>69</v>
      </c>
      <c r="H48" s="19" t="str">
        <f t="shared" si="2"/>
        <v>D</v>
      </c>
      <c r="I48" s="35">
        <v>3</v>
      </c>
      <c r="J48" s="19" t="str">
        <f t="shared" si="3"/>
        <v>Kompetensi dalam  menyelesaikan persamaan dan pertidaksamaan eksponen serta logritma perlu ditingkatkan</v>
      </c>
      <c r="K48" s="19">
        <f t="shared" si="4"/>
        <v>80</v>
      </c>
      <c r="L48" s="19" t="str">
        <f t="shared" si="5"/>
        <v>B</v>
      </c>
      <c r="M48" s="19">
        <f t="shared" si="6"/>
        <v>80</v>
      </c>
      <c r="N48" s="19" t="str">
        <f t="shared" si="7"/>
        <v>B</v>
      </c>
      <c r="O48" s="35">
        <v>2</v>
      </c>
      <c r="P48" s="19" t="str">
        <f t="shared" si="8"/>
        <v>Terampil dalam menyelesaikan persamaan dan pertidaksamaan eksponen, pada kompetensi logaritma perlu ditingkatkan</v>
      </c>
      <c r="Q48" s="19" t="str">
        <f t="shared" si="9"/>
        <v>B</v>
      </c>
      <c r="R48" s="19" t="str">
        <f t="shared" si="10"/>
        <v/>
      </c>
      <c r="S48" s="18"/>
      <c r="T48" s="1">
        <v>65</v>
      </c>
      <c r="U48" s="1">
        <v>72</v>
      </c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>
        <v>80</v>
      </c>
      <c r="AG48" s="1">
        <v>80</v>
      </c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zoomScale="80" zoomScaleNormal="80" workbookViewId="0">
      <pane xSplit="3" ySplit="10" topLeftCell="N27" activePane="bottomRight" state="frozen"/>
      <selection pane="topRight"/>
      <selection pane="bottomLeft"/>
      <selection pane="bottomRight" activeCell="O48" sqref="O4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137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137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30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2957</v>
      </c>
      <c r="C11" s="19" t="s">
        <v>116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Mampu menyelesaikan persamaan dan pertidaksamaan eksponen, Kompetensi pada logaritma perlu ditingkatkan</v>
      </c>
      <c r="K11" s="19">
        <f t="shared" ref="K11:K50" si="4">IF((COUNTA(AF11:AN11)&gt;0),AVERAGE(AF11:AN11),"")</f>
        <v>85.5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85.5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dalam menyelesaikan persamaan dan pertidaksamaan eksponen serta logaritma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80</v>
      </c>
      <c r="U11" s="1">
        <v>85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>
      <c r="A12" s="19">
        <v>2</v>
      </c>
      <c r="B12" s="19">
        <v>2973</v>
      </c>
      <c r="C12" s="19" t="s">
        <v>117</v>
      </c>
      <c r="D12" s="18"/>
      <c r="E12" s="19">
        <f t="shared" si="0"/>
        <v>70</v>
      </c>
      <c r="F12" s="19" t="str">
        <f t="shared" si="1"/>
        <v>C</v>
      </c>
      <c r="G12" s="19">
        <f>IF((COUNTA(T12:AC12)&gt;0),(ROUND((AVERAGE(T12:AD12)),0)),"")</f>
        <v>70</v>
      </c>
      <c r="H12" s="19" t="str">
        <f t="shared" si="2"/>
        <v>C</v>
      </c>
      <c r="I12" s="35">
        <v>3</v>
      </c>
      <c r="J12" s="19" t="str">
        <f t="shared" si="3"/>
        <v>Kompetensi dalam  menyelesaikan persamaan dan pertidaksamaan eksponen serta logritma perlu ditingkatkan</v>
      </c>
      <c r="K12" s="19">
        <f t="shared" si="4"/>
        <v>87.5</v>
      </c>
      <c r="L12" s="19" t="str">
        <f t="shared" si="5"/>
        <v>A</v>
      </c>
      <c r="M12" s="19">
        <f t="shared" si="6"/>
        <v>87.5</v>
      </c>
      <c r="N12" s="19" t="str">
        <f t="shared" si="7"/>
        <v>A</v>
      </c>
      <c r="O12" s="35">
        <v>1</v>
      </c>
      <c r="P12" s="19" t="str">
        <f t="shared" si="8"/>
        <v>Terampil dalam menyelesaikan persamaan dan pertidaksamaan eksponen serta logaritma</v>
      </c>
      <c r="Q12" s="19" t="str">
        <f t="shared" si="9"/>
        <v>B</v>
      </c>
      <c r="R12" s="19" t="str">
        <f t="shared" si="10"/>
        <v/>
      </c>
      <c r="S12" s="18"/>
      <c r="T12" s="1">
        <v>75</v>
      </c>
      <c r="U12" s="1">
        <v>65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2989</v>
      </c>
      <c r="C13" s="19" t="s">
        <v>118</v>
      </c>
      <c r="D13" s="18"/>
      <c r="E13" s="19">
        <f t="shared" si="0"/>
        <v>71</v>
      </c>
      <c r="F13" s="19" t="str">
        <f t="shared" si="1"/>
        <v>C</v>
      </c>
      <c r="G13" s="19">
        <f>IF((COUNTA(T12:AC12)&gt;0),(ROUND((AVERAGE(T13:AD13)),0)),"")</f>
        <v>71</v>
      </c>
      <c r="H13" s="19" t="str">
        <f t="shared" si="2"/>
        <v>C</v>
      </c>
      <c r="I13" s="35">
        <v>3</v>
      </c>
      <c r="J13" s="19" t="str">
        <f t="shared" si="3"/>
        <v>Kompetensi dalam  menyelesaikan persamaan dan pertidaksamaan eksponen serta logritma perlu ditingkatkan</v>
      </c>
      <c r="K13" s="19">
        <f t="shared" si="4"/>
        <v>80</v>
      </c>
      <c r="L13" s="19" t="str">
        <f t="shared" si="5"/>
        <v>B</v>
      </c>
      <c r="M13" s="19">
        <f t="shared" si="6"/>
        <v>80</v>
      </c>
      <c r="N13" s="19" t="str">
        <f t="shared" si="7"/>
        <v>B</v>
      </c>
      <c r="O13" s="35">
        <v>2</v>
      </c>
      <c r="P13" s="19" t="str">
        <f t="shared" si="8"/>
        <v>Terampil dalam menyelesaikan persamaan dan pertidaksamaan eksponen, pada kompetensi logaritma perlu ditingkatkan</v>
      </c>
      <c r="Q13" s="19" t="str">
        <f t="shared" si="9"/>
        <v>B</v>
      </c>
      <c r="R13" s="19" t="str">
        <f t="shared" si="10"/>
        <v/>
      </c>
      <c r="S13" s="18"/>
      <c r="T13" s="1">
        <v>65</v>
      </c>
      <c r="U13" s="1">
        <v>76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75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191</v>
      </c>
      <c r="FI13" s="73" t="s">
        <v>192</v>
      </c>
      <c r="FJ13" s="74">
        <v>881</v>
      </c>
      <c r="FK13" s="74">
        <v>891</v>
      </c>
    </row>
    <row r="14" spans="1:167">
      <c r="A14" s="19">
        <v>4</v>
      </c>
      <c r="B14" s="19">
        <v>3005</v>
      </c>
      <c r="C14" s="19" t="s">
        <v>119</v>
      </c>
      <c r="D14" s="18"/>
      <c r="E14" s="19">
        <f t="shared" si="0"/>
        <v>70</v>
      </c>
      <c r="F14" s="19" t="str">
        <f t="shared" si="1"/>
        <v>C</v>
      </c>
      <c r="G14" s="19">
        <f>IF((COUNTA(T12:AC12)&gt;0),(ROUND((AVERAGE(T14:AD14)),0)),"")</f>
        <v>70</v>
      </c>
      <c r="H14" s="19" t="str">
        <f t="shared" si="2"/>
        <v>C</v>
      </c>
      <c r="I14" s="35">
        <v>3</v>
      </c>
      <c r="J14" s="19" t="str">
        <f t="shared" si="3"/>
        <v>Kompetensi dalam  menyelesaikan persamaan dan pertidaksamaan eksponen serta logritma perlu ditingkatkan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1</v>
      </c>
      <c r="P14" s="19" t="str">
        <f t="shared" si="8"/>
        <v>Terampil dalam menyelesaikan persamaan dan pertidaksamaan eksponen serta logaritma</v>
      </c>
      <c r="Q14" s="19" t="str">
        <f t="shared" si="9"/>
        <v>B</v>
      </c>
      <c r="R14" s="19" t="str">
        <f t="shared" si="10"/>
        <v/>
      </c>
      <c r="S14" s="18"/>
      <c r="T14" s="1">
        <v>75</v>
      </c>
      <c r="U14" s="1">
        <v>65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>
      <c r="A15" s="19">
        <v>5</v>
      </c>
      <c r="B15" s="19">
        <v>3021</v>
      </c>
      <c r="C15" s="19" t="s">
        <v>120</v>
      </c>
      <c r="D15" s="18"/>
      <c r="E15" s="19">
        <f t="shared" si="0"/>
        <v>79</v>
      </c>
      <c r="F15" s="19" t="str">
        <f t="shared" si="1"/>
        <v>B</v>
      </c>
      <c r="G15" s="19">
        <f>IF((COUNTA(T12:AC12)&gt;0),(ROUND((AVERAGE(T15:AD15)),0)),"")</f>
        <v>79</v>
      </c>
      <c r="H15" s="19" t="str">
        <f t="shared" si="2"/>
        <v>B</v>
      </c>
      <c r="I15" s="35">
        <v>2</v>
      </c>
      <c r="J15" s="19" t="str">
        <f t="shared" si="3"/>
        <v>Mampu menyelesaikan persamaan dan pertidaksamaan eksponen, Kompetensi pada logaritma perlu ditingkatkan</v>
      </c>
      <c r="K15" s="19">
        <f t="shared" si="4"/>
        <v>85</v>
      </c>
      <c r="L15" s="19" t="str">
        <f t="shared" si="5"/>
        <v>A</v>
      </c>
      <c r="M15" s="19">
        <f t="shared" si="6"/>
        <v>85</v>
      </c>
      <c r="N15" s="19" t="str">
        <f t="shared" si="7"/>
        <v>A</v>
      </c>
      <c r="O15" s="35">
        <v>1</v>
      </c>
      <c r="P15" s="19" t="str">
        <f t="shared" si="8"/>
        <v>Terampil dalam menyelesaikan persamaan dan pertidaksamaan eksponen serta logaritma</v>
      </c>
      <c r="Q15" s="19" t="str">
        <f t="shared" si="9"/>
        <v>B</v>
      </c>
      <c r="R15" s="19" t="str">
        <f t="shared" si="10"/>
        <v/>
      </c>
      <c r="S15" s="18"/>
      <c r="T15" s="1">
        <v>73</v>
      </c>
      <c r="U15" s="1">
        <v>85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193</v>
      </c>
      <c r="FI15" s="73" t="s">
        <v>194</v>
      </c>
      <c r="FJ15" s="74">
        <v>882</v>
      </c>
      <c r="FK15" s="74">
        <v>892</v>
      </c>
    </row>
    <row r="16" spans="1:167">
      <c r="A16" s="19">
        <v>6</v>
      </c>
      <c r="B16" s="19">
        <v>3533</v>
      </c>
      <c r="C16" s="19" t="s">
        <v>121</v>
      </c>
      <c r="D16" s="18"/>
      <c r="E16" s="19">
        <f t="shared" si="0"/>
        <v>71</v>
      </c>
      <c r="F16" s="19" t="str">
        <f t="shared" si="1"/>
        <v>C</v>
      </c>
      <c r="G16" s="19">
        <f>IF((COUNTA(T12:AC12)&gt;0),(ROUND((AVERAGE(T16:AD16)),0)),"")</f>
        <v>71</v>
      </c>
      <c r="H16" s="19" t="str">
        <f t="shared" si="2"/>
        <v>C</v>
      </c>
      <c r="I16" s="35">
        <v>3</v>
      </c>
      <c r="J16" s="19" t="str">
        <f t="shared" si="3"/>
        <v>Kompetensi dalam  menyelesaikan persamaan dan pertidaksamaan eksponen serta logritma perlu ditingkatkan</v>
      </c>
      <c r="K16" s="19">
        <f t="shared" si="4"/>
        <v>85</v>
      </c>
      <c r="L16" s="19" t="str">
        <f t="shared" si="5"/>
        <v>A</v>
      </c>
      <c r="M16" s="19">
        <f t="shared" si="6"/>
        <v>85</v>
      </c>
      <c r="N16" s="19" t="str">
        <f t="shared" si="7"/>
        <v>A</v>
      </c>
      <c r="O16" s="35">
        <v>1</v>
      </c>
      <c r="P16" s="19" t="str">
        <f t="shared" si="8"/>
        <v>Terampil dalam menyelesaikan persamaan dan pertidaksamaan eksponen serta logaritma</v>
      </c>
      <c r="Q16" s="19" t="str">
        <f t="shared" si="9"/>
        <v>B</v>
      </c>
      <c r="R16" s="19" t="str">
        <f t="shared" si="10"/>
        <v/>
      </c>
      <c r="S16" s="18"/>
      <c r="T16" s="1">
        <v>65</v>
      </c>
      <c r="U16" s="1">
        <v>76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>
      <c r="A17" s="19">
        <v>7</v>
      </c>
      <c r="B17" s="19">
        <v>3037</v>
      </c>
      <c r="C17" s="19" t="s">
        <v>122</v>
      </c>
      <c r="D17" s="18"/>
      <c r="E17" s="19">
        <f t="shared" si="0"/>
        <v>71</v>
      </c>
      <c r="F17" s="19" t="str">
        <f t="shared" si="1"/>
        <v>C</v>
      </c>
      <c r="G17" s="19">
        <f>IF((COUNTA(T12:AC12)&gt;0),(ROUND((AVERAGE(T17:AD17)),0)),"")</f>
        <v>71</v>
      </c>
      <c r="H17" s="19" t="str">
        <f t="shared" si="2"/>
        <v>C</v>
      </c>
      <c r="I17" s="35">
        <v>3</v>
      </c>
      <c r="J17" s="19" t="str">
        <f t="shared" si="3"/>
        <v>Kompetensi dalam  menyelesaikan persamaan dan pertidaksamaan eksponen serta logritma perlu ditingkatkan</v>
      </c>
      <c r="K17" s="19">
        <f t="shared" si="4"/>
        <v>80</v>
      </c>
      <c r="L17" s="19" t="str">
        <f t="shared" si="5"/>
        <v>B</v>
      </c>
      <c r="M17" s="19">
        <f t="shared" si="6"/>
        <v>80</v>
      </c>
      <c r="N17" s="19" t="str">
        <f t="shared" si="7"/>
        <v>B</v>
      </c>
      <c r="O17" s="35">
        <v>2</v>
      </c>
      <c r="P17" s="19" t="str">
        <f t="shared" si="8"/>
        <v>Terampil dalam menyelesaikan persamaan dan pertidaksamaan eksponen, pada kompetensi logaritma perlu ditingkatkan</v>
      </c>
      <c r="Q17" s="19" t="str">
        <f t="shared" si="9"/>
        <v>B</v>
      </c>
      <c r="R17" s="19" t="str">
        <f t="shared" si="10"/>
        <v/>
      </c>
      <c r="S17" s="18"/>
      <c r="T17" s="1">
        <v>71</v>
      </c>
      <c r="U17" s="1">
        <v>70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75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195</v>
      </c>
      <c r="FI17" s="73" t="s">
        <v>196</v>
      </c>
      <c r="FJ17" s="74">
        <v>883</v>
      </c>
      <c r="FK17" s="74">
        <v>893</v>
      </c>
    </row>
    <row r="18" spans="1:167">
      <c r="A18" s="19">
        <v>8</v>
      </c>
      <c r="B18" s="19">
        <v>3053</v>
      </c>
      <c r="C18" s="19" t="s">
        <v>123</v>
      </c>
      <c r="D18" s="18"/>
      <c r="E18" s="19">
        <f t="shared" si="0"/>
        <v>72</v>
      </c>
      <c r="F18" s="19" t="str">
        <f t="shared" si="1"/>
        <v>C</v>
      </c>
      <c r="G18" s="19">
        <f>IF((COUNTA(T12:AC12)&gt;0),(ROUND((AVERAGE(T18:AD18)),0)),"")</f>
        <v>72</v>
      </c>
      <c r="H18" s="19" t="str">
        <f t="shared" si="2"/>
        <v>C</v>
      </c>
      <c r="I18" s="35">
        <v>3</v>
      </c>
      <c r="J18" s="19" t="str">
        <f t="shared" si="3"/>
        <v>Kompetensi dalam  menyelesaikan persamaan dan pertidaksamaan eksponen serta logritma perlu ditingkatkan</v>
      </c>
      <c r="K18" s="19">
        <f t="shared" si="4"/>
        <v>80.5</v>
      </c>
      <c r="L18" s="19" t="str">
        <f t="shared" si="5"/>
        <v>B</v>
      </c>
      <c r="M18" s="19">
        <f t="shared" si="6"/>
        <v>80.5</v>
      </c>
      <c r="N18" s="19" t="str">
        <f t="shared" si="7"/>
        <v>B</v>
      </c>
      <c r="O18" s="35">
        <v>2</v>
      </c>
      <c r="P18" s="19" t="str">
        <f t="shared" si="8"/>
        <v>Terampil dalam menyelesaikan persamaan dan pertidaksamaan eksponen, pada kompetensi logaritma perlu ditingkatkan</v>
      </c>
      <c r="Q18" s="19" t="str">
        <f t="shared" si="9"/>
        <v>B</v>
      </c>
      <c r="R18" s="19" t="str">
        <f t="shared" si="10"/>
        <v/>
      </c>
      <c r="S18" s="18"/>
      <c r="T18" s="1">
        <v>77</v>
      </c>
      <c r="U18" s="1">
        <v>66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75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>
      <c r="A19" s="19">
        <v>9</v>
      </c>
      <c r="B19" s="19">
        <v>3069</v>
      </c>
      <c r="C19" s="19" t="s">
        <v>124</v>
      </c>
      <c r="D19" s="18"/>
      <c r="E19" s="19">
        <f t="shared" si="0"/>
        <v>68</v>
      </c>
      <c r="F19" s="19" t="str">
        <f t="shared" si="1"/>
        <v>D</v>
      </c>
      <c r="G19" s="19">
        <f>IF((COUNTA(T12:AC12)&gt;0),(ROUND((AVERAGE(T19:AD19)),0)),"")</f>
        <v>68</v>
      </c>
      <c r="H19" s="19" t="str">
        <f t="shared" si="2"/>
        <v>D</v>
      </c>
      <c r="I19" s="35">
        <v>3</v>
      </c>
      <c r="J19" s="19" t="str">
        <f t="shared" si="3"/>
        <v>Kompetensi dalam  menyelesaikan persamaan dan pertidaksamaan eksponen serta logritma perlu ditingkatkan</v>
      </c>
      <c r="K19" s="19">
        <f t="shared" si="4"/>
        <v>87.5</v>
      </c>
      <c r="L19" s="19" t="str">
        <f t="shared" si="5"/>
        <v>A</v>
      </c>
      <c r="M19" s="19">
        <f t="shared" si="6"/>
        <v>87.5</v>
      </c>
      <c r="N19" s="19" t="str">
        <f t="shared" si="7"/>
        <v>A</v>
      </c>
      <c r="O19" s="35">
        <v>1</v>
      </c>
      <c r="P19" s="19" t="str">
        <f t="shared" si="8"/>
        <v>Terampil dalam menyelesaikan persamaan dan pertidaksamaan eksponen serta logaritma</v>
      </c>
      <c r="Q19" s="19" t="str">
        <f t="shared" si="9"/>
        <v>B</v>
      </c>
      <c r="R19" s="19" t="str">
        <f t="shared" si="10"/>
        <v/>
      </c>
      <c r="S19" s="18"/>
      <c r="T19" s="1">
        <v>68</v>
      </c>
      <c r="U19" s="1">
        <v>68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884</v>
      </c>
      <c r="FK19" s="74">
        <v>894</v>
      </c>
    </row>
    <row r="20" spans="1:167">
      <c r="A20" s="19">
        <v>10</v>
      </c>
      <c r="B20" s="19">
        <v>3085</v>
      </c>
      <c r="C20" s="19" t="s">
        <v>125</v>
      </c>
      <c r="D20" s="18"/>
      <c r="E20" s="19">
        <f t="shared" si="0"/>
        <v>71</v>
      </c>
      <c r="F20" s="19" t="str">
        <f t="shared" si="1"/>
        <v>C</v>
      </c>
      <c r="G20" s="19">
        <f>IF((COUNTA(T12:AC12)&gt;0),(ROUND((AVERAGE(T20:AD20)),0)),"")</f>
        <v>71</v>
      </c>
      <c r="H20" s="19" t="str">
        <f t="shared" si="2"/>
        <v>C</v>
      </c>
      <c r="I20" s="35">
        <v>3</v>
      </c>
      <c r="J20" s="19" t="str">
        <f t="shared" si="3"/>
        <v>Kompetensi dalam  menyelesaikan persamaan dan pertidaksamaan eksponen serta logritma perlu ditingkatkan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1</v>
      </c>
      <c r="P20" s="19" t="str">
        <f t="shared" si="8"/>
        <v>Terampil dalam menyelesaikan persamaan dan pertidaksamaan eksponen serta logaritma</v>
      </c>
      <c r="Q20" s="19" t="str">
        <f t="shared" si="9"/>
        <v>B</v>
      </c>
      <c r="R20" s="19" t="str">
        <f t="shared" si="10"/>
        <v/>
      </c>
      <c r="S20" s="18"/>
      <c r="T20" s="1">
        <v>70</v>
      </c>
      <c r="U20" s="1">
        <v>72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>
      <c r="A21" s="19">
        <v>11</v>
      </c>
      <c r="B21" s="19">
        <v>3101</v>
      </c>
      <c r="C21" s="19" t="s">
        <v>126</v>
      </c>
      <c r="D21" s="18"/>
      <c r="E21" s="19">
        <f t="shared" si="0"/>
        <v>74</v>
      </c>
      <c r="F21" s="19" t="str">
        <f t="shared" si="1"/>
        <v>C</v>
      </c>
      <c r="G21" s="19">
        <f>IF((COUNTA(T12:AC12)&gt;0),(ROUND((AVERAGE(T21:AD21)),0)),"")</f>
        <v>74</v>
      </c>
      <c r="H21" s="19" t="str">
        <f t="shared" si="2"/>
        <v>C</v>
      </c>
      <c r="I21" s="35">
        <v>3</v>
      </c>
      <c r="J21" s="19" t="str">
        <f t="shared" si="3"/>
        <v>Kompetensi dalam  menyelesaikan persamaan dan pertidaksamaan eksponen serta logritma perlu ditingkatkan</v>
      </c>
      <c r="K21" s="19">
        <f t="shared" si="4"/>
        <v>87.5</v>
      </c>
      <c r="L21" s="19" t="str">
        <f t="shared" si="5"/>
        <v>A</v>
      </c>
      <c r="M21" s="19">
        <f t="shared" si="6"/>
        <v>87.5</v>
      </c>
      <c r="N21" s="19" t="str">
        <f t="shared" si="7"/>
        <v>A</v>
      </c>
      <c r="O21" s="35">
        <v>1</v>
      </c>
      <c r="P21" s="19" t="str">
        <f t="shared" si="8"/>
        <v>Terampil dalam menyelesaikan persamaan dan pertidaksamaan eksponen serta logaritma</v>
      </c>
      <c r="Q21" s="19" t="str">
        <f t="shared" si="9"/>
        <v>B</v>
      </c>
      <c r="R21" s="19" t="str">
        <f t="shared" si="10"/>
        <v/>
      </c>
      <c r="S21" s="18"/>
      <c r="T21" s="1">
        <v>75</v>
      </c>
      <c r="U21" s="1">
        <v>73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885</v>
      </c>
      <c r="FK21" s="74">
        <v>895</v>
      </c>
    </row>
    <row r="22" spans="1:167">
      <c r="A22" s="19">
        <v>12</v>
      </c>
      <c r="B22" s="19">
        <v>3117</v>
      </c>
      <c r="C22" s="19" t="s">
        <v>127</v>
      </c>
      <c r="D22" s="18"/>
      <c r="E22" s="19">
        <f t="shared" si="0"/>
        <v>78</v>
      </c>
      <c r="F22" s="19" t="str">
        <f t="shared" si="1"/>
        <v>B</v>
      </c>
      <c r="G22" s="19">
        <f>IF((COUNTA(T12:AC12)&gt;0),(ROUND((AVERAGE(T22:AD22)),0)),"")</f>
        <v>78</v>
      </c>
      <c r="H22" s="19" t="str">
        <f t="shared" si="2"/>
        <v>B</v>
      </c>
      <c r="I22" s="35">
        <v>2</v>
      </c>
      <c r="J22" s="19" t="str">
        <f t="shared" si="3"/>
        <v>Mampu menyelesaikan persamaan dan pertidaksamaan eksponen, Kompetensi pada logaritma perlu ditingkatkan</v>
      </c>
      <c r="K22" s="19">
        <f t="shared" si="4"/>
        <v>85</v>
      </c>
      <c r="L22" s="19" t="str">
        <f t="shared" si="5"/>
        <v>A</v>
      </c>
      <c r="M22" s="19">
        <f t="shared" si="6"/>
        <v>85</v>
      </c>
      <c r="N22" s="19" t="str">
        <f t="shared" si="7"/>
        <v>A</v>
      </c>
      <c r="O22" s="35">
        <v>1</v>
      </c>
      <c r="P22" s="19" t="str">
        <f t="shared" si="8"/>
        <v>Terampil dalam menyelesaikan persamaan dan pertidaksamaan eksponen serta logaritma</v>
      </c>
      <c r="Q22" s="19" t="str">
        <f t="shared" si="9"/>
        <v>B</v>
      </c>
      <c r="R22" s="19" t="str">
        <f t="shared" si="10"/>
        <v/>
      </c>
      <c r="S22" s="18"/>
      <c r="T22" s="1">
        <v>71</v>
      </c>
      <c r="U22" s="1">
        <v>85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>
      <c r="A23" s="19">
        <v>13</v>
      </c>
      <c r="B23" s="19">
        <v>3133</v>
      </c>
      <c r="C23" s="19" t="s">
        <v>128</v>
      </c>
      <c r="D23" s="18"/>
      <c r="E23" s="19">
        <f t="shared" si="0"/>
        <v>69</v>
      </c>
      <c r="F23" s="19" t="str">
        <f t="shared" si="1"/>
        <v>D</v>
      </c>
      <c r="G23" s="19">
        <f>IF((COUNTA(T12:AC12)&gt;0),(ROUND((AVERAGE(T23:AD23)),0)),"")</f>
        <v>69</v>
      </c>
      <c r="H23" s="19" t="str">
        <f t="shared" si="2"/>
        <v>D</v>
      </c>
      <c r="I23" s="35">
        <v>3</v>
      </c>
      <c r="J23" s="19" t="str">
        <f t="shared" si="3"/>
        <v>Kompetensi dalam  menyelesaikan persamaan dan pertidaksamaan eksponen serta logritma perlu ditingkatkan</v>
      </c>
      <c r="K23" s="19">
        <f t="shared" si="4"/>
        <v>85</v>
      </c>
      <c r="L23" s="19" t="str">
        <f t="shared" si="5"/>
        <v>A</v>
      </c>
      <c r="M23" s="19">
        <f t="shared" si="6"/>
        <v>85</v>
      </c>
      <c r="N23" s="19" t="str">
        <f t="shared" si="7"/>
        <v>A</v>
      </c>
      <c r="O23" s="35">
        <v>1</v>
      </c>
      <c r="P23" s="19" t="str">
        <f t="shared" si="8"/>
        <v>Terampil dalam menyelesaikan persamaan dan pertidaksamaan eksponen serta logaritma</v>
      </c>
      <c r="Q23" s="19" t="str">
        <f t="shared" si="9"/>
        <v>B</v>
      </c>
      <c r="R23" s="19" t="str">
        <f t="shared" si="10"/>
        <v/>
      </c>
      <c r="S23" s="18"/>
      <c r="T23" s="1">
        <v>68</v>
      </c>
      <c r="U23" s="1">
        <v>70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886</v>
      </c>
      <c r="FK23" s="74">
        <v>896</v>
      </c>
    </row>
    <row r="24" spans="1:167">
      <c r="A24" s="19">
        <v>14</v>
      </c>
      <c r="B24" s="19">
        <v>3149</v>
      </c>
      <c r="C24" s="19" t="s">
        <v>129</v>
      </c>
      <c r="D24" s="18"/>
      <c r="E24" s="19">
        <f t="shared" si="0"/>
        <v>69</v>
      </c>
      <c r="F24" s="19" t="str">
        <f t="shared" si="1"/>
        <v>D</v>
      </c>
      <c r="G24" s="19">
        <f>IF((COUNTA(T12:AC12)&gt;0),(ROUND((AVERAGE(T24:AD24)),0)),"")</f>
        <v>69</v>
      </c>
      <c r="H24" s="19" t="str">
        <f t="shared" si="2"/>
        <v>D</v>
      </c>
      <c r="I24" s="35">
        <v>3</v>
      </c>
      <c r="J24" s="19" t="str">
        <f t="shared" si="3"/>
        <v>Kompetensi dalam  menyelesaikan persamaan dan pertidaksamaan eksponen serta logritma perlu ditingkatkan</v>
      </c>
      <c r="K24" s="19">
        <f t="shared" si="4"/>
        <v>85</v>
      </c>
      <c r="L24" s="19" t="str">
        <f t="shared" si="5"/>
        <v>A</v>
      </c>
      <c r="M24" s="19">
        <f t="shared" si="6"/>
        <v>85</v>
      </c>
      <c r="N24" s="19" t="str">
        <f t="shared" si="7"/>
        <v>A</v>
      </c>
      <c r="O24" s="35">
        <v>1</v>
      </c>
      <c r="P24" s="19" t="str">
        <f t="shared" si="8"/>
        <v>Terampil dalam menyelesaikan persamaan dan pertidaksamaan eksponen serta logaritma</v>
      </c>
      <c r="Q24" s="19" t="str">
        <f t="shared" si="9"/>
        <v>B</v>
      </c>
      <c r="R24" s="19" t="str">
        <f t="shared" si="10"/>
        <v/>
      </c>
      <c r="S24" s="18"/>
      <c r="T24" s="1">
        <v>65</v>
      </c>
      <c r="U24" s="1">
        <v>73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>
      <c r="A25" s="19">
        <v>15</v>
      </c>
      <c r="B25" s="19">
        <v>3165</v>
      </c>
      <c r="C25" s="19" t="s">
        <v>130</v>
      </c>
      <c r="D25" s="18"/>
      <c r="E25" s="19">
        <f t="shared" si="0"/>
        <v>79</v>
      </c>
      <c r="F25" s="19" t="str">
        <f t="shared" si="1"/>
        <v>B</v>
      </c>
      <c r="G25" s="19">
        <f>IF((COUNTA(T12:AC12)&gt;0),(ROUND((AVERAGE(T25:AD25)),0)),"")</f>
        <v>79</v>
      </c>
      <c r="H25" s="19" t="str">
        <f t="shared" si="2"/>
        <v>B</v>
      </c>
      <c r="I25" s="35">
        <v>2</v>
      </c>
      <c r="J25" s="19" t="str">
        <f t="shared" si="3"/>
        <v>Mampu menyelesaikan persamaan dan pertidaksamaan eksponen, Kompetensi pada logaritma perlu ditingkatkan</v>
      </c>
      <c r="K25" s="19">
        <f t="shared" si="4"/>
        <v>85.5</v>
      </c>
      <c r="L25" s="19" t="str">
        <f t="shared" si="5"/>
        <v>A</v>
      </c>
      <c r="M25" s="19">
        <f t="shared" si="6"/>
        <v>85.5</v>
      </c>
      <c r="N25" s="19" t="str">
        <f t="shared" si="7"/>
        <v>A</v>
      </c>
      <c r="O25" s="35">
        <v>1</v>
      </c>
      <c r="P25" s="19" t="str">
        <f t="shared" si="8"/>
        <v>Terampil dalam menyelesaikan persamaan dan pertidaksamaan eksponen serta logaritma</v>
      </c>
      <c r="Q25" s="19" t="str">
        <f t="shared" si="9"/>
        <v>B</v>
      </c>
      <c r="R25" s="19" t="str">
        <f t="shared" si="10"/>
        <v/>
      </c>
      <c r="S25" s="18"/>
      <c r="T25" s="1">
        <v>72</v>
      </c>
      <c r="U25" s="1">
        <v>85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887</v>
      </c>
      <c r="FK25" s="74">
        <v>897</v>
      </c>
    </row>
    <row r="26" spans="1:167">
      <c r="A26" s="19">
        <v>16</v>
      </c>
      <c r="B26" s="19">
        <v>3181</v>
      </c>
      <c r="C26" s="19" t="s">
        <v>131</v>
      </c>
      <c r="D26" s="18"/>
      <c r="E26" s="19">
        <f t="shared" si="0"/>
        <v>81</v>
      </c>
      <c r="F26" s="19" t="str">
        <f t="shared" si="1"/>
        <v>B</v>
      </c>
      <c r="G26" s="19">
        <f>IF((COUNTA(T12:AC12)&gt;0),(ROUND((AVERAGE(T26:AD26)),0)),"")</f>
        <v>81</v>
      </c>
      <c r="H26" s="19" t="str">
        <f t="shared" si="2"/>
        <v>B</v>
      </c>
      <c r="I26" s="35">
        <v>2</v>
      </c>
      <c r="J26" s="19" t="str">
        <f t="shared" si="3"/>
        <v>Mampu menyelesaikan persamaan dan pertidaksamaan eksponen, Kompetensi pada logaritma perlu ditingkatkan</v>
      </c>
      <c r="K26" s="19">
        <f t="shared" si="4"/>
        <v>85</v>
      </c>
      <c r="L26" s="19" t="str">
        <f t="shared" si="5"/>
        <v>A</v>
      </c>
      <c r="M26" s="19">
        <f t="shared" si="6"/>
        <v>85</v>
      </c>
      <c r="N26" s="19" t="str">
        <f t="shared" si="7"/>
        <v>A</v>
      </c>
      <c r="O26" s="35">
        <v>1</v>
      </c>
      <c r="P26" s="19" t="str">
        <f t="shared" si="8"/>
        <v>Terampil dalam menyelesaikan persamaan dan pertidaksamaan eksponen serta logaritma</v>
      </c>
      <c r="Q26" s="19" t="str">
        <f t="shared" si="9"/>
        <v>B</v>
      </c>
      <c r="R26" s="19" t="str">
        <f t="shared" si="10"/>
        <v/>
      </c>
      <c r="S26" s="18"/>
      <c r="T26" s="1">
        <v>83</v>
      </c>
      <c r="U26" s="1">
        <v>79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>
      <c r="A27" s="19">
        <v>17</v>
      </c>
      <c r="B27" s="19">
        <v>3197</v>
      </c>
      <c r="C27" s="19" t="s">
        <v>132</v>
      </c>
      <c r="D27" s="18"/>
      <c r="E27" s="19">
        <f t="shared" si="0"/>
        <v>75</v>
      </c>
      <c r="F27" s="19" t="str">
        <f t="shared" si="1"/>
        <v>C</v>
      </c>
      <c r="G27" s="19">
        <f>IF((COUNTA(T12:AC12)&gt;0),(ROUND((AVERAGE(T27:AD27)),0)),"")</f>
        <v>75</v>
      </c>
      <c r="H27" s="19" t="str">
        <f t="shared" si="2"/>
        <v>C</v>
      </c>
      <c r="I27" s="35">
        <v>3</v>
      </c>
      <c r="J27" s="19" t="str">
        <f t="shared" si="3"/>
        <v>Kompetensi dalam  menyelesaikan persamaan dan pertidaksamaan eksponen serta logritma perlu ditingkatkan</v>
      </c>
      <c r="K27" s="19">
        <f t="shared" si="4"/>
        <v>85.5</v>
      </c>
      <c r="L27" s="19" t="str">
        <f t="shared" si="5"/>
        <v>A</v>
      </c>
      <c r="M27" s="19">
        <f t="shared" si="6"/>
        <v>85.5</v>
      </c>
      <c r="N27" s="19" t="str">
        <f t="shared" si="7"/>
        <v>A</v>
      </c>
      <c r="O27" s="35">
        <v>1</v>
      </c>
      <c r="P27" s="19" t="str">
        <f t="shared" si="8"/>
        <v>Terampil dalam menyelesaikan persamaan dan pertidaksamaan eksponen serta logaritma</v>
      </c>
      <c r="Q27" s="19" t="str">
        <f t="shared" si="9"/>
        <v>B</v>
      </c>
      <c r="R27" s="19" t="str">
        <f t="shared" si="10"/>
        <v/>
      </c>
      <c r="S27" s="18"/>
      <c r="T27" s="1">
        <v>65</v>
      </c>
      <c r="U27" s="1">
        <v>85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888</v>
      </c>
      <c r="FK27" s="74">
        <v>898</v>
      </c>
    </row>
    <row r="28" spans="1:167">
      <c r="A28" s="19">
        <v>18</v>
      </c>
      <c r="B28" s="19">
        <v>3213</v>
      </c>
      <c r="C28" s="19" t="s">
        <v>133</v>
      </c>
      <c r="D28" s="18"/>
      <c r="E28" s="19">
        <f t="shared" si="0"/>
        <v>75</v>
      </c>
      <c r="F28" s="19" t="str">
        <f t="shared" si="1"/>
        <v>C</v>
      </c>
      <c r="G28" s="19">
        <f>IF((COUNTA(T12:AC12)&gt;0),(ROUND((AVERAGE(T28:AD28)),0)),"")</f>
        <v>75</v>
      </c>
      <c r="H28" s="19" t="str">
        <f t="shared" si="2"/>
        <v>C</v>
      </c>
      <c r="I28" s="35">
        <v>3</v>
      </c>
      <c r="J28" s="19" t="str">
        <f t="shared" si="3"/>
        <v>Kompetensi dalam  menyelesaikan persamaan dan pertidaksamaan eksponen serta logritma perlu ditingkatkan</v>
      </c>
      <c r="K28" s="19">
        <f t="shared" si="4"/>
        <v>85.5</v>
      </c>
      <c r="L28" s="19" t="str">
        <f t="shared" si="5"/>
        <v>A</v>
      </c>
      <c r="M28" s="19">
        <f t="shared" si="6"/>
        <v>85.5</v>
      </c>
      <c r="N28" s="19" t="str">
        <f t="shared" si="7"/>
        <v>A</v>
      </c>
      <c r="O28" s="35">
        <v>1</v>
      </c>
      <c r="P28" s="19" t="str">
        <f t="shared" si="8"/>
        <v>Terampil dalam menyelesaikan persamaan dan pertidaksamaan eksponen serta logaritma</v>
      </c>
      <c r="Q28" s="19" t="str">
        <f t="shared" si="9"/>
        <v>B</v>
      </c>
      <c r="R28" s="19" t="str">
        <f t="shared" si="10"/>
        <v/>
      </c>
      <c r="S28" s="18"/>
      <c r="T28" s="1">
        <v>73</v>
      </c>
      <c r="U28" s="1">
        <v>76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>
      <c r="A29" s="19">
        <v>19</v>
      </c>
      <c r="B29" s="19">
        <v>3229</v>
      </c>
      <c r="C29" s="19" t="s">
        <v>134</v>
      </c>
      <c r="D29" s="18"/>
      <c r="E29" s="19">
        <f t="shared" si="0"/>
        <v>70</v>
      </c>
      <c r="F29" s="19" t="str">
        <f t="shared" si="1"/>
        <v>C</v>
      </c>
      <c r="G29" s="19">
        <f>IF((COUNTA(T12:AC12)&gt;0),(ROUND((AVERAGE(T29:AD29)),0)),"")</f>
        <v>70</v>
      </c>
      <c r="H29" s="19" t="str">
        <f t="shared" si="2"/>
        <v>C</v>
      </c>
      <c r="I29" s="35">
        <v>3</v>
      </c>
      <c r="J29" s="19" t="str">
        <f t="shared" si="3"/>
        <v>Kompetensi dalam  menyelesaikan persamaan dan pertidaksamaan eksponen serta logritma perlu ditingkatkan</v>
      </c>
      <c r="K29" s="19">
        <f t="shared" si="4"/>
        <v>80</v>
      </c>
      <c r="L29" s="19" t="str">
        <f t="shared" si="5"/>
        <v>B</v>
      </c>
      <c r="M29" s="19">
        <f t="shared" si="6"/>
        <v>80</v>
      </c>
      <c r="N29" s="19" t="str">
        <f t="shared" si="7"/>
        <v>B</v>
      </c>
      <c r="O29" s="35">
        <v>2</v>
      </c>
      <c r="P29" s="19" t="str">
        <f t="shared" si="8"/>
        <v>Terampil dalam menyelesaikan persamaan dan pertidaksamaan eksponen, pada kompetensi logaritma perlu ditingkatkan</v>
      </c>
      <c r="Q29" s="19" t="str">
        <f t="shared" si="9"/>
        <v>B</v>
      </c>
      <c r="R29" s="19" t="str">
        <f t="shared" si="10"/>
        <v/>
      </c>
      <c r="S29" s="18"/>
      <c r="T29" s="1">
        <v>65</v>
      </c>
      <c r="U29" s="1">
        <v>75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75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889</v>
      </c>
      <c r="FK29" s="74">
        <v>899</v>
      </c>
    </row>
    <row r="30" spans="1:167">
      <c r="A30" s="19">
        <v>20</v>
      </c>
      <c r="B30" s="19">
        <v>3245</v>
      </c>
      <c r="C30" s="19" t="s">
        <v>135</v>
      </c>
      <c r="D30" s="18"/>
      <c r="E30" s="19">
        <f t="shared" si="0"/>
        <v>73</v>
      </c>
      <c r="F30" s="19" t="str">
        <f t="shared" si="1"/>
        <v>C</v>
      </c>
      <c r="G30" s="19">
        <f>IF((COUNTA(T12:AC12)&gt;0),(ROUND((AVERAGE(T30:AD30)),0)),"")</f>
        <v>73</v>
      </c>
      <c r="H30" s="19" t="str">
        <f t="shared" si="2"/>
        <v>C</v>
      </c>
      <c r="I30" s="35">
        <v>3</v>
      </c>
      <c r="J30" s="19" t="str">
        <f t="shared" si="3"/>
        <v>Kompetensi dalam  menyelesaikan persamaan dan pertidaksamaan eksponen serta logritma perlu ditingkatkan</v>
      </c>
      <c r="K30" s="19">
        <f t="shared" si="4"/>
        <v>85.5</v>
      </c>
      <c r="L30" s="19" t="str">
        <f t="shared" si="5"/>
        <v>A</v>
      </c>
      <c r="M30" s="19">
        <f t="shared" si="6"/>
        <v>85.5</v>
      </c>
      <c r="N30" s="19" t="str">
        <f t="shared" si="7"/>
        <v>A</v>
      </c>
      <c r="O30" s="35">
        <v>1</v>
      </c>
      <c r="P30" s="19" t="str">
        <f t="shared" si="8"/>
        <v>Terampil dalam menyelesaikan persamaan dan pertidaksamaan eksponen serta logaritma</v>
      </c>
      <c r="Q30" s="19" t="str">
        <f t="shared" si="9"/>
        <v>B</v>
      </c>
      <c r="R30" s="19" t="str">
        <f t="shared" si="10"/>
        <v/>
      </c>
      <c r="S30" s="18"/>
      <c r="T30" s="1">
        <v>75</v>
      </c>
      <c r="U30" s="1">
        <v>70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>
      <c r="A31" s="19">
        <v>21</v>
      </c>
      <c r="B31" s="19">
        <v>3261</v>
      </c>
      <c r="C31" s="19" t="s">
        <v>136</v>
      </c>
      <c r="D31" s="18"/>
      <c r="E31" s="19">
        <f t="shared" si="0"/>
        <v>70</v>
      </c>
      <c r="F31" s="19" t="str">
        <f t="shared" si="1"/>
        <v>C</v>
      </c>
      <c r="G31" s="19">
        <f>IF((COUNTA(T12:AC12)&gt;0),(ROUND((AVERAGE(T31:AD31)),0)),"")</f>
        <v>70</v>
      </c>
      <c r="H31" s="19" t="str">
        <f t="shared" si="2"/>
        <v>C</v>
      </c>
      <c r="I31" s="35">
        <v>3</v>
      </c>
      <c r="J31" s="19" t="str">
        <f t="shared" si="3"/>
        <v>Kompetensi dalam  menyelesaikan persamaan dan pertidaksamaan eksponen serta logritma perlu ditingkatkan</v>
      </c>
      <c r="K31" s="19">
        <f t="shared" si="4"/>
        <v>85</v>
      </c>
      <c r="L31" s="19" t="str">
        <f t="shared" si="5"/>
        <v>A</v>
      </c>
      <c r="M31" s="19">
        <f t="shared" si="6"/>
        <v>85</v>
      </c>
      <c r="N31" s="19" t="str">
        <f t="shared" si="7"/>
        <v>A</v>
      </c>
      <c r="O31" s="35">
        <v>1</v>
      </c>
      <c r="P31" s="19" t="str">
        <f t="shared" si="8"/>
        <v>Terampil dalam menyelesaikan persamaan dan pertidaksamaan eksponen serta logaritma</v>
      </c>
      <c r="Q31" s="19" t="str">
        <f t="shared" si="9"/>
        <v>B</v>
      </c>
      <c r="R31" s="19" t="str">
        <f t="shared" si="10"/>
        <v/>
      </c>
      <c r="S31" s="18"/>
      <c r="T31" s="1">
        <v>60</v>
      </c>
      <c r="U31" s="1">
        <v>80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890</v>
      </c>
      <c r="FK31" s="74">
        <v>900</v>
      </c>
    </row>
    <row r="32" spans="1:167">
      <c r="A32" s="19">
        <v>22</v>
      </c>
      <c r="B32" s="19">
        <v>3277</v>
      </c>
      <c r="C32" s="19" t="s">
        <v>137</v>
      </c>
      <c r="D32" s="18"/>
      <c r="E32" s="19">
        <f t="shared" si="0"/>
        <v>78</v>
      </c>
      <c r="F32" s="19" t="str">
        <f t="shared" si="1"/>
        <v>B</v>
      </c>
      <c r="G32" s="19">
        <f>IF((COUNTA(T12:AC12)&gt;0),(ROUND((AVERAGE(T32:AD32)),0)),"")</f>
        <v>78</v>
      </c>
      <c r="H32" s="19" t="str">
        <f t="shared" si="2"/>
        <v>B</v>
      </c>
      <c r="I32" s="35">
        <v>2</v>
      </c>
      <c r="J32" s="19" t="str">
        <f t="shared" si="3"/>
        <v>Mampu menyelesaikan persamaan dan pertidaksamaan eksponen, Kompetensi pada logaritma perlu ditingkatkan</v>
      </c>
      <c r="K32" s="19">
        <f t="shared" si="4"/>
        <v>85.5</v>
      </c>
      <c r="L32" s="19" t="str">
        <f t="shared" si="5"/>
        <v>A</v>
      </c>
      <c r="M32" s="19">
        <f t="shared" si="6"/>
        <v>85.5</v>
      </c>
      <c r="N32" s="19" t="str">
        <f t="shared" si="7"/>
        <v>A</v>
      </c>
      <c r="O32" s="35">
        <v>1</v>
      </c>
      <c r="P32" s="19" t="str">
        <f t="shared" si="8"/>
        <v>Terampil dalam menyelesaikan persamaan dan pertidaksamaan eksponen serta logaritma</v>
      </c>
      <c r="Q32" s="19" t="str">
        <f t="shared" si="9"/>
        <v>B</v>
      </c>
      <c r="R32" s="19" t="str">
        <f t="shared" si="10"/>
        <v/>
      </c>
      <c r="S32" s="18"/>
      <c r="T32" s="1">
        <v>70</v>
      </c>
      <c r="U32" s="1">
        <v>85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>
      <c r="A33" s="19">
        <v>23</v>
      </c>
      <c r="B33" s="19">
        <v>3293</v>
      </c>
      <c r="C33" s="19" t="s">
        <v>138</v>
      </c>
      <c r="D33" s="18"/>
      <c r="E33" s="19">
        <f t="shared" si="0"/>
        <v>71</v>
      </c>
      <c r="F33" s="19" t="str">
        <f t="shared" si="1"/>
        <v>C</v>
      </c>
      <c r="G33" s="19">
        <f>IF((COUNTA(T12:AC12)&gt;0),(ROUND((AVERAGE(T33:AD33)),0)),"")</f>
        <v>71</v>
      </c>
      <c r="H33" s="19" t="str">
        <f t="shared" si="2"/>
        <v>C</v>
      </c>
      <c r="I33" s="35">
        <v>3</v>
      </c>
      <c r="J33" s="19" t="str">
        <f t="shared" si="3"/>
        <v>Kompetensi dalam  menyelesaikan persamaan dan pertidaksamaan eksponen serta logritma perlu ditingkatkan</v>
      </c>
      <c r="K33" s="19">
        <f t="shared" si="4"/>
        <v>80.5</v>
      </c>
      <c r="L33" s="19" t="str">
        <f t="shared" si="5"/>
        <v>B</v>
      </c>
      <c r="M33" s="19">
        <f t="shared" si="6"/>
        <v>80.5</v>
      </c>
      <c r="N33" s="19" t="str">
        <f t="shared" si="7"/>
        <v>B</v>
      </c>
      <c r="O33" s="35">
        <v>2</v>
      </c>
      <c r="P33" s="19" t="str">
        <f t="shared" si="8"/>
        <v>Terampil dalam menyelesaikan persamaan dan pertidaksamaan eksponen, pada kompetensi logaritma perlu ditingkatkan</v>
      </c>
      <c r="Q33" s="19" t="str">
        <f t="shared" si="9"/>
        <v>B</v>
      </c>
      <c r="R33" s="19" t="str">
        <f t="shared" si="10"/>
        <v/>
      </c>
      <c r="S33" s="18"/>
      <c r="T33" s="1">
        <v>74</v>
      </c>
      <c r="U33" s="1">
        <v>68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75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3309</v>
      </c>
      <c r="C34" s="19" t="s">
        <v>139</v>
      </c>
      <c r="D34" s="18"/>
      <c r="E34" s="19">
        <f t="shared" si="0"/>
        <v>71</v>
      </c>
      <c r="F34" s="19" t="str">
        <f t="shared" si="1"/>
        <v>C</v>
      </c>
      <c r="G34" s="19">
        <f>IF((COUNTA(T12:AC12)&gt;0),(ROUND((AVERAGE(T34:AD34)),0)),"")</f>
        <v>71</v>
      </c>
      <c r="H34" s="19" t="str">
        <f t="shared" si="2"/>
        <v>C</v>
      </c>
      <c r="I34" s="35">
        <v>3</v>
      </c>
      <c r="J34" s="19" t="str">
        <f t="shared" si="3"/>
        <v>Kompetensi dalam  menyelesaikan persamaan dan pertidaksamaan eksponen serta logritma perlu ditingkatkan</v>
      </c>
      <c r="K34" s="19">
        <f t="shared" si="4"/>
        <v>87.5</v>
      </c>
      <c r="L34" s="19" t="str">
        <f t="shared" si="5"/>
        <v>A</v>
      </c>
      <c r="M34" s="19">
        <f t="shared" si="6"/>
        <v>87.5</v>
      </c>
      <c r="N34" s="19" t="str">
        <f t="shared" si="7"/>
        <v>A</v>
      </c>
      <c r="O34" s="35">
        <v>1</v>
      </c>
      <c r="P34" s="19" t="str">
        <f t="shared" si="8"/>
        <v>Terampil dalam menyelesaikan persamaan dan pertidaksamaan eksponen serta logaritma</v>
      </c>
      <c r="Q34" s="19" t="str">
        <f t="shared" si="9"/>
        <v>B</v>
      </c>
      <c r="R34" s="19" t="str">
        <f t="shared" si="10"/>
        <v/>
      </c>
      <c r="S34" s="18"/>
      <c r="T34" s="1">
        <v>70</v>
      </c>
      <c r="U34" s="1">
        <v>72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3325</v>
      </c>
      <c r="C35" s="19" t="s">
        <v>140</v>
      </c>
      <c r="D35" s="18"/>
      <c r="E35" s="19">
        <f t="shared" si="0"/>
        <v>69</v>
      </c>
      <c r="F35" s="19" t="str">
        <f t="shared" si="1"/>
        <v>D</v>
      </c>
      <c r="G35" s="19">
        <f>IF((COUNTA(T12:AC12)&gt;0),(ROUND((AVERAGE(T35:AD35)),0)),"")</f>
        <v>69</v>
      </c>
      <c r="H35" s="19" t="str">
        <f t="shared" si="2"/>
        <v>D</v>
      </c>
      <c r="I35" s="35">
        <v>3</v>
      </c>
      <c r="J35" s="19" t="str">
        <f t="shared" si="3"/>
        <v>Kompetensi dalam  menyelesaikan persamaan dan pertidaksamaan eksponen serta logritma perlu ditingkatkan</v>
      </c>
      <c r="K35" s="19">
        <f t="shared" si="4"/>
        <v>85</v>
      </c>
      <c r="L35" s="19" t="str">
        <f t="shared" si="5"/>
        <v>A</v>
      </c>
      <c r="M35" s="19">
        <f t="shared" si="6"/>
        <v>85</v>
      </c>
      <c r="N35" s="19" t="str">
        <f t="shared" si="7"/>
        <v>A</v>
      </c>
      <c r="O35" s="35">
        <v>1</v>
      </c>
      <c r="P35" s="19" t="str">
        <f t="shared" si="8"/>
        <v>Terampil dalam menyelesaikan persamaan dan pertidaksamaan eksponen serta logaritma</v>
      </c>
      <c r="Q35" s="19" t="str">
        <f t="shared" si="9"/>
        <v>B</v>
      </c>
      <c r="R35" s="19" t="str">
        <f t="shared" si="10"/>
        <v/>
      </c>
      <c r="S35" s="18"/>
      <c r="T35" s="1">
        <v>65</v>
      </c>
      <c r="U35" s="1">
        <v>72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3341</v>
      </c>
      <c r="C36" s="19" t="s">
        <v>141</v>
      </c>
      <c r="D36" s="18"/>
      <c r="E36" s="19">
        <f t="shared" si="0"/>
        <v>81</v>
      </c>
      <c r="F36" s="19" t="str">
        <f t="shared" si="1"/>
        <v>B</v>
      </c>
      <c r="G36" s="19">
        <f>IF((COUNTA(T12:AC12)&gt;0),(ROUND((AVERAGE(T36:AD36)),0)),"")</f>
        <v>81</v>
      </c>
      <c r="H36" s="19" t="str">
        <f t="shared" si="2"/>
        <v>B</v>
      </c>
      <c r="I36" s="35">
        <v>2</v>
      </c>
      <c r="J36" s="19" t="str">
        <f t="shared" si="3"/>
        <v>Mampu menyelesaikan persamaan dan pertidaksamaan eksponen, Kompetensi pada logaritma perlu ditingkatkan</v>
      </c>
      <c r="K36" s="19">
        <f t="shared" si="4"/>
        <v>85.5</v>
      </c>
      <c r="L36" s="19" t="str">
        <f t="shared" si="5"/>
        <v>A</v>
      </c>
      <c r="M36" s="19">
        <f t="shared" si="6"/>
        <v>85.5</v>
      </c>
      <c r="N36" s="19" t="str">
        <f t="shared" si="7"/>
        <v>A</v>
      </c>
      <c r="O36" s="35">
        <v>1</v>
      </c>
      <c r="P36" s="19" t="str">
        <f t="shared" si="8"/>
        <v>Terampil dalam menyelesaikan persamaan dan pertidaksamaan eksponen serta logaritma</v>
      </c>
      <c r="Q36" s="19" t="str">
        <f t="shared" si="9"/>
        <v>B</v>
      </c>
      <c r="R36" s="19" t="str">
        <f t="shared" si="10"/>
        <v/>
      </c>
      <c r="S36" s="18"/>
      <c r="T36" s="1">
        <v>76</v>
      </c>
      <c r="U36" s="1">
        <v>85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3357</v>
      </c>
      <c r="C37" s="19" t="s">
        <v>142</v>
      </c>
      <c r="D37" s="18"/>
      <c r="E37" s="19">
        <f t="shared" si="0"/>
        <v>73</v>
      </c>
      <c r="F37" s="19" t="str">
        <f t="shared" si="1"/>
        <v>C</v>
      </c>
      <c r="G37" s="19">
        <f>IF((COUNTA(T12:AC12)&gt;0),(ROUND((AVERAGE(T37:AD37)),0)),"")</f>
        <v>73</v>
      </c>
      <c r="H37" s="19" t="str">
        <f t="shared" si="2"/>
        <v>C</v>
      </c>
      <c r="I37" s="35">
        <v>3</v>
      </c>
      <c r="J37" s="19" t="str">
        <f t="shared" si="3"/>
        <v>Kompetensi dalam  menyelesaikan persamaan dan pertidaksamaan eksponen serta logritma perlu ditingkatkan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1</v>
      </c>
      <c r="P37" s="19" t="str">
        <f t="shared" si="8"/>
        <v>Terampil dalam menyelesaikan persamaan dan pertidaksamaan eksponen serta logaritma</v>
      </c>
      <c r="Q37" s="19" t="str">
        <f t="shared" si="9"/>
        <v>B</v>
      </c>
      <c r="R37" s="19" t="str">
        <f t="shared" si="10"/>
        <v/>
      </c>
      <c r="S37" s="18"/>
      <c r="T37" s="1">
        <v>65</v>
      </c>
      <c r="U37" s="1">
        <v>80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3373</v>
      </c>
      <c r="C38" s="19" t="s">
        <v>143</v>
      </c>
      <c r="D38" s="18"/>
      <c r="E38" s="19">
        <f t="shared" si="0"/>
        <v>75</v>
      </c>
      <c r="F38" s="19" t="str">
        <f t="shared" si="1"/>
        <v>C</v>
      </c>
      <c r="G38" s="19">
        <f>IF((COUNTA(T12:AC12)&gt;0),(ROUND((AVERAGE(T38:AD38)),0)),"")</f>
        <v>75</v>
      </c>
      <c r="H38" s="19" t="str">
        <f t="shared" si="2"/>
        <v>C</v>
      </c>
      <c r="I38" s="35">
        <v>3</v>
      </c>
      <c r="J38" s="19" t="str">
        <f t="shared" si="3"/>
        <v>Kompetensi dalam  menyelesaikan persamaan dan pertidaksamaan eksponen serta logritma perlu ditingkatkan</v>
      </c>
      <c r="K38" s="19">
        <f t="shared" si="4"/>
        <v>87.5</v>
      </c>
      <c r="L38" s="19" t="str">
        <f t="shared" si="5"/>
        <v>A</v>
      </c>
      <c r="M38" s="19">
        <f t="shared" si="6"/>
        <v>87.5</v>
      </c>
      <c r="N38" s="19" t="str">
        <f t="shared" si="7"/>
        <v>A</v>
      </c>
      <c r="O38" s="35">
        <v>1</v>
      </c>
      <c r="P38" s="19" t="str">
        <f t="shared" si="8"/>
        <v>Terampil dalam menyelesaikan persamaan dan pertidaksamaan eksponen serta logaritma</v>
      </c>
      <c r="Q38" s="19" t="str">
        <f t="shared" si="9"/>
        <v>B</v>
      </c>
      <c r="R38" s="19" t="str">
        <f t="shared" si="10"/>
        <v/>
      </c>
      <c r="S38" s="18"/>
      <c r="T38" s="1">
        <v>75</v>
      </c>
      <c r="U38" s="1">
        <v>75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3389</v>
      </c>
      <c r="C39" s="19" t="s">
        <v>144</v>
      </c>
      <c r="D39" s="18"/>
      <c r="E39" s="19">
        <f t="shared" si="0"/>
        <v>71</v>
      </c>
      <c r="F39" s="19" t="str">
        <f t="shared" si="1"/>
        <v>C</v>
      </c>
      <c r="G39" s="19">
        <f>IF((COUNTA(T12:AC12)&gt;0),(ROUND((AVERAGE(T39:AD39)),0)),"")</f>
        <v>71</v>
      </c>
      <c r="H39" s="19" t="str">
        <f t="shared" si="2"/>
        <v>C</v>
      </c>
      <c r="I39" s="35">
        <v>3</v>
      </c>
      <c r="J39" s="19" t="str">
        <f t="shared" si="3"/>
        <v>Kompetensi dalam  menyelesaikan persamaan dan pertidaksamaan eksponen serta logritma perlu ditingkatkan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1</v>
      </c>
      <c r="P39" s="19" t="str">
        <f t="shared" si="8"/>
        <v>Terampil dalam menyelesaikan persamaan dan pertidaksamaan eksponen serta logaritma</v>
      </c>
      <c r="Q39" s="19" t="str">
        <f t="shared" si="9"/>
        <v>B</v>
      </c>
      <c r="R39" s="19" t="str">
        <f t="shared" si="10"/>
        <v/>
      </c>
      <c r="S39" s="18"/>
      <c r="T39" s="1">
        <v>56</v>
      </c>
      <c r="U39" s="1">
        <v>85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3549</v>
      </c>
      <c r="C40" s="19" t="s">
        <v>145</v>
      </c>
      <c r="D40" s="18"/>
      <c r="E40" s="19">
        <f t="shared" si="0"/>
        <v>71</v>
      </c>
      <c r="F40" s="19" t="str">
        <f t="shared" si="1"/>
        <v>C</v>
      </c>
      <c r="G40" s="19">
        <f>IF((COUNTA(T12:AC12)&gt;0),(ROUND((AVERAGE(T40:AD40)),0)),"")</f>
        <v>71</v>
      </c>
      <c r="H40" s="19" t="str">
        <f t="shared" si="2"/>
        <v>C</v>
      </c>
      <c r="I40" s="35">
        <v>3</v>
      </c>
      <c r="J40" s="19" t="str">
        <f t="shared" si="3"/>
        <v>Kompetensi dalam  menyelesaikan persamaan dan pertidaksamaan eksponen serta logritma perlu ditingkatkan</v>
      </c>
      <c r="K40" s="19">
        <f t="shared" si="4"/>
        <v>85.5</v>
      </c>
      <c r="L40" s="19" t="str">
        <f t="shared" si="5"/>
        <v>A</v>
      </c>
      <c r="M40" s="19">
        <f t="shared" si="6"/>
        <v>85.5</v>
      </c>
      <c r="N40" s="19" t="str">
        <f t="shared" si="7"/>
        <v>A</v>
      </c>
      <c r="O40" s="35">
        <v>1</v>
      </c>
      <c r="P40" s="19" t="str">
        <f t="shared" si="8"/>
        <v>Terampil dalam menyelesaikan persamaan dan pertidaksamaan eksponen serta logaritma</v>
      </c>
      <c r="Q40" s="19" t="str">
        <f t="shared" si="9"/>
        <v>B</v>
      </c>
      <c r="R40" s="19" t="str">
        <f t="shared" si="10"/>
        <v/>
      </c>
      <c r="S40" s="18"/>
      <c r="T40" s="1">
        <v>85</v>
      </c>
      <c r="U40" s="1">
        <v>56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3405</v>
      </c>
      <c r="C41" s="19" t="s">
        <v>146</v>
      </c>
      <c r="D41" s="18"/>
      <c r="E41" s="19">
        <f t="shared" si="0"/>
        <v>70</v>
      </c>
      <c r="F41" s="19" t="str">
        <f t="shared" si="1"/>
        <v>C</v>
      </c>
      <c r="G41" s="19">
        <f>IF((COUNTA(T12:AC12)&gt;0),(ROUND((AVERAGE(T41:AD41)),0)),"")</f>
        <v>70</v>
      </c>
      <c r="H41" s="19" t="str">
        <f t="shared" si="2"/>
        <v>C</v>
      </c>
      <c r="I41" s="35">
        <v>3</v>
      </c>
      <c r="J41" s="19" t="str">
        <f t="shared" si="3"/>
        <v>Kompetensi dalam  menyelesaikan persamaan dan pertidaksamaan eksponen serta logritma perlu ditingkatkan</v>
      </c>
      <c r="K41" s="19">
        <f t="shared" si="4"/>
        <v>85</v>
      </c>
      <c r="L41" s="19" t="str">
        <f t="shared" si="5"/>
        <v>A</v>
      </c>
      <c r="M41" s="19">
        <f t="shared" si="6"/>
        <v>85</v>
      </c>
      <c r="N41" s="19" t="str">
        <f t="shared" si="7"/>
        <v>A</v>
      </c>
      <c r="O41" s="35">
        <v>1</v>
      </c>
      <c r="P41" s="19" t="str">
        <f t="shared" si="8"/>
        <v>Terampil dalam menyelesaikan persamaan dan pertidaksamaan eksponen serta logaritma</v>
      </c>
      <c r="Q41" s="19" t="str">
        <f t="shared" si="9"/>
        <v>B</v>
      </c>
      <c r="R41" s="19" t="str">
        <f t="shared" si="10"/>
        <v/>
      </c>
      <c r="S41" s="18"/>
      <c r="T41" s="1">
        <v>70</v>
      </c>
      <c r="U41" s="1">
        <v>70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3421</v>
      </c>
      <c r="C42" s="19" t="s">
        <v>147</v>
      </c>
      <c r="D42" s="18"/>
      <c r="E42" s="19">
        <f t="shared" si="0"/>
        <v>70</v>
      </c>
      <c r="F42" s="19" t="str">
        <f t="shared" si="1"/>
        <v>C</v>
      </c>
      <c r="G42" s="19">
        <f>IF((COUNTA(T12:AC12)&gt;0),(ROUND((AVERAGE(T42:AD42)),0)),"")</f>
        <v>70</v>
      </c>
      <c r="H42" s="19" t="str">
        <f t="shared" si="2"/>
        <v>C</v>
      </c>
      <c r="I42" s="35">
        <v>3</v>
      </c>
      <c r="J42" s="19" t="str">
        <f t="shared" si="3"/>
        <v>Kompetensi dalam  menyelesaikan persamaan dan pertidaksamaan eksponen serta logritma perlu ditingkatkan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v>1</v>
      </c>
      <c r="P42" s="19" t="str">
        <f t="shared" si="8"/>
        <v>Terampil dalam menyelesaikan persamaan dan pertidaksamaan eksponen serta logaritma</v>
      </c>
      <c r="Q42" s="19" t="str">
        <f t="shared" si="9"/>
        <v>B</v>
      </c>
      <c r="R42" s="19" t="str">
        <f t="shared" si="10"/>
        <v/>
      </c>
      <c r="S42" s="18"/>
      <c r="T42" s="1">
        <v>50</v>
      </c>
      <c r="U42" s="1">
        <v>90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3437</v>
      </c>
      <c r="C43" s="19" t="s">
        <v>148</v>
      </c>
      <c r="D43" s="18"/>
      <c r="E43" s="19">
        <f t="shared" si="0"/>
        <v>72</v>
      </c>
      <c r="F43" s="19" t="str">
        <f t="shared" si="1"/>
        <v>C</v>
      </c>
      <c r="G43" s="19">
        <f>IF((COUNTA(T12:AC12)&gt;0),(ROUND((AVERAGE(T43:AD43)),0)),"")</f>
        <v>72</v>
      </c>
      <c r="H43" s="19" t="str">
        <f t="shared" si="2"/>
        <v>C</v>
      </c>
      <c r="I43" s="35">
        <v>3</v>
      </c>
      <c r="J43" s="19" t="str">
        <f t="shared" si="3"/>
        <v>Kompetensi dalam  menyelesaikan persamaan dan pertidaksamaan eksponen serta logritma perlu ditingkatkan</v>
      </c>
      <c r="K43" s="19">
        <f t="shared" si="4"/>
        <v>87.5</v>
      </c>
      <c r="L43" s="19" t="str">
        <f t="shared" si="5"/>
        <v>A</v>
      </c>
      <c r="M43" s="19">
        <f t="shared" si="6"/>
        <v>87.5</v>
      </c>
      <c r="N43" s="19" t="str">
        <f t="shared" si="7"/>
        <v>A</v>
      </c>
      <c r="O43" s="35">
        <v>1</v>
      </c>
      <c r="P43" s="19" t="str">
        <f t="shared" si="8"/>
        <v>Terampil dalam menyelesaikan persamaan dan pertidaksamaan eksponen serta logaritma</v>
      </c>
      <c r="Q43" s="19" t="str">
        <f t="shared" si="9"/>
        <v>B</v>
      </c>
      <c r="R43" s="19" t="str">
        <f t="shared" si="10"/>
        <v/>
      </c>
      <c r="S43" s="18"/>
      <c r="T43" s="1">
        <v>70</v>
      </c>
      <c r="U43" s="1">
        <v>73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3453</v>
      </c>
      <c r="C44" s="19" t="s">
        <v>149</v>
      </c>
      <c r="D44" s="18"/>
      <c r="E44" s="19">
        <f t="shared" si="0"/>
        <v>73</v>
      </c>
      <c r="F44" s="19" t="str">
        <f t="shared" si="1"/>
        <v>C</v>
      </c>
      <c r="G44" s="19">
        <f>IF((COUNTA(T12:AC12)&gt;0),(ROUND((AVERAGE(T44:AD44)),0)),"")</f>
        <v>73</v>
      </c>
      <c r="H44" s="19" t="str">
        <f t="shared" si="2"/>
        <v>C</v>
      </c>
      <c r="I44" s="35">
        <v>3</v>
      </c>
      <c r="J44" s="19" t="str">
        <f t="shared" si="3"/>
        <v>Kompetensi dalam  menyelesaikan persamaan dan pertidaksamaan eksponen serta logritma perlu ditingkatkan</v>
      </c>
      <c r="K44" s="19">
        <f t="shared" si="4"/>
        <v>85</v>
      </c>
      <c r="L44" s="19" t="str">
        <f t="shared" si="5"/>
        <v>A</v>
      </c>
      <c r="M44" s="19">
        <f t="shared" si="6"/>
        <v>85</v>
      </c>
      <c r="N44" s="19" t="str">
        <f t="shared" si="7"/>
        <v>A</v>
      </c>
      <c r="O44" s="35">
        <v>1</v>
      </c>
      <c r="P44" s="19" t="str">
        <f t="shared" si="8"/>
        <v>Terampil dalam menyelesaikan persamaan dan pertidaksamaan eksponen serta logaritma</v>
      </c>
      <c r="Q44" s="19" t="str">
        <f t="shared" si="9"/>
        <v>B</v>
      </c>
      <c r="R44" s="19" t="str">
        <f t="shared" si="10"/>
        <v/>
      </c>
      <c r="S44" s="18"/>
      <c r="T44" s="1">
        <v>70</v>
      </c>
      <c r="U44" s="1">
        <v>76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3469</v>
      </c>
      <c r="C45" s="19" t="s">
        <v>150</v>
      </c>
      <c r="D45" s="18"/>
      <c r="E45" s="19">
        <f t="shared" si="0"/>
        <v>73</v>
      </c>
      <c r="F45" s="19" t="str">
        <f t="shared" si="1"/>
        <v>C</v>
      </c>
      <c r="G45" s="19">
        <f>IF((COUNTA(T12:AC12)&gt;0),(ROUND((AVERAGE(T45:AD45)),0)),"")</f>
        <v>73</v>
      </c>
      <c r="H45" s="19" t="str">
        <f t="shared" si="2"/>
        <v>C</v>
      </c>
      <c r="I45" s="35">
        <v>3</v>
      </c>
      <c r="J45" s="19" t="str">
        <f t="shared" si="3"/>
        <v>Kompetensi dalam  menyelesaikan persamaan dan pertidaksamaan eksponen serta logritma perlu ditingkatkan</v>
      </c>
      <c r="K45" s="19">
        <f t="shared" si="4"/>
        <v>85</v>
      </c>
      <c r="L45" s="19" t="str">
        <f t="shared" si="5"/>
        <v>A</v>
      </c>
      <c r="M45" s="19">
        <f t="shared" si="6"/>
        <v>85</v>
      </c>
      <c r="N45" s="19" t="str">
        <f t="shared" si="7"/>
        <v>A</v>
      </c>
      <c r="O45" s="35">
        <v>1</v>
      </c>
      <c r="P45" s="19" t="str">
        <f t="shared" si="8"/>
        <v>Terampil dalam menyelesaikan persamaan dan pertidaksamaan eksponen serta logaritma</v>
      </c>
      <c r="Q45" s="19" t="str">
        <f t="shared" si="9"/>
        <v>B</v>
      </c>
      <c r="R45" s="19" t="str">
        <f t="shared" si="10"/>
        <v/>
      </c>
      <c r="S45" s="18"/>
      <c r="T45" s="1">
        <v>70</v>
      </c>
      <c r="U45" s="1">
        <v>75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3485</v>
      </c>
      <c r="C46" s="19" t="s">
        <v>151</v>
      </c>
      <c r="D46" s="18"/>
      <c r="E46" s="19">
        <f t="shared" si="0"/>
        <v>72</v>
      </c>
      <c r="F46" s="19" t="str">
        <f t="shared" si="1"/>
        <v>C</v>
      </c>
      <c r="G46" s="19">
        <f>IF((COUNTA(T12:AC12)&gt;0),(ROUND((AVERAGE(T46:AD46)),0)),"")</f>
        <v>72</v>
      </c>
      <c r="H46" s="19" t="str">
        <f t="shared" si="2"/>
        <v>C</v>
      </c>
      <c r="I46" s="35">
        <v>3</v>
      </c>
      <c r="J46" s="19" t="str">
        <f t="shared" si="3"/>
        <v>Kompetensi dalam  menyelesaikan persamaan dan pertidaksamaan eksponen serta logritma perlu ditingkatkan</v>
      </c>
      <c r="K46" s="19">
        <f t="shared" si="4"/>
        <v>80.5</v>
      </c>
      <c r="L46" s="19" t="str">
        <f t="shared" si="5"/>
        <v>B</v>
      </c>
      <c r="M46" s="19">
        <f t="shared" si="6"/>
        <v>80.5</v>
      </c>
      <c r="N46" s="19" t="str">
        <f t="shared" si="7"/>
        <v>B</v>
      </c>
      <c r="O46" s="35">
        <v>2</v>
      </c>
      <c r="P46" s="19" t="str">
        <f t="shared" si="8"/>
        <v>Terampil dalam menyelesaikan persamaan dan pertidaksamaan eksponen, pada kompetensi logaritma perlu ditingkatkan</v>
      </c>
      <c r="Q46" s="19" t="str">
        <f t="shared" si="9"/>
        <v>B</v>
      </c>
      <c r="R46" s="19" t="str">
        <f t="shared" si="10"/>
        <v/>
      </c>
      <c r="S46" s="18"/>
      <c r="T46" s="1">
        <v>67</v>
      </c>
      <c r="U46" s="1">
        <v>77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86</v>
      </c>
      <c r="AG46" s="1">
        <v>75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3501</v>
      </c>
      <c r="C47" s="19" t="s">
        <v>152</v>
      </c>
      <c r="D47" s="18"/>
      <c r="E47" s="19">
        <f t="shared" si="0"/>
        <v>70</v>
      </c>
      <c r="F47" s="19" t="str">
        <f t="shared" si="1"/>
        <v>C</v>
      </c>
      <c r="G47" s="19">
        <f>IF((COUNTA(T12:AC12)&gt;0),(ROUND((AVERAGE(T47:AD47)),0)),"")</f>
        <v>70</v>
      </c>
      <c r="H47" s="19" t="str">
        <f t="shared" si="2"/>
        <v>C</v>
      </c>
      <c r="I47" s="35">
        <v>3</v>
      </c>
      <c r="J47" s="19" t="str">
        <f t="shared" si="3"/>
        <v>Kompetensi dalam  menyelesaikan persamaan dan pertidaksamaan eksponen serta logritma perlu ditingkatkan</v>
      </c>
      <c r="K47" s="19">
        <f t="shared" si="4"/>
        <v>85.5</v>
      </c>
      <c r="L47" s="19" t="str">
        <f t="shared" si="5"/>
        <v>A</v>
      </c>
      <c r="M47" s="19">
        <f t="shared" si="6"/>
        <v>85.5</v>
      </c>
      <c r="N47" s="19" t="str">
        <f t="shared" si="7"/>
        <v>A</v>
      </c>
      <c r="O47" s="35">
        <v>1</v>
      </c>
      <c r="P47" s="19" t="str">
        <f t="shared" si="8"/>
        <v>Terampil dalam menyelesaikan persamaan dan pertidaksamaan eksponen serta logaritma</v>
      </c>
      <c r="Q47" s="19" t="str">
        <f t="shared" si="9"/>
        <v>B</v>
      </c>
      <c r="R47" s="19" t="str">
        <f t="shared" si="10"/>
        <v/>
      </c>
      <c r="S47" s="18"/>
      <c r="T47" s="1">
        <v>65</v>
      </c>
      <c r="U47" s="1">
        <v>75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86</v>
      </c>
      <c r="AG47" s="1">
        <v>85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3517</v>
      </c>
      <c r="C48" s="19" t="s">
        <v>153</v>
      </c>
      <c r="D48" s="18"/>
      <c r="E48" s="19">
        <f t="shared" si="0"/>
        <v>75</v>
      </c>
      <c r="F48" s="19" t="str">
        <f t="shared" si="1"/>
        <v>C</v>
      </c>
      <c r="G48" s="19">
        <f>IF((COUNTA(T12:AC12)&gt;0),(ROUND((AVERAGE(T48:AD48)),0)),"")</f>
        <v>75</v>
      </c>
      <c r="H48" s="19" t="str">
        <f t="shared" si="2"/>
        <v>C</v>
      </c>
      <c r="I48" s="35">
        <v>3</v>
      </c>
      <c r="J48" s="19" t="str">
        <f t="shared" si="3"/>
        <v>Kompetensi dalam  menyelesaikan persamaan dan pertidaksamaan eksponen serta logritma perlu ditingkatkan</v>
      </c>
      <c r="K48" s="19">
        <f t="shared" si="4"/>
        <v>85</v>
      </c>
      <c r="L48" s="19" t="str">
        <f t="shared" si="5"/>
        <v>A</v>
      </c>
      <c r="M48" s="19">
        <f t="shared" si="6"/>
        <v>85</v>
      </c>
      <c r="N48" s="19" t="str">
        <f t="shared" si="7"/>
        <v>A</v>
      </c>
      <c r="O48" s="35">
        <v>1</v>
      </c>
      <c r="P48" s="19" t="str">
        <f t="shared" si="8"/>
        <v>Terampil dalam menyelesaikan persamaan dan pertidaksamaan eksponen serta logaritma</v>
      </c>
      <c r="Q48" s="19" t="str">
        <f t="shared" si="9"/>
        <v>B</v>
      </c>
      <c r="R48" s="19" t="str">
        <f t="shared" si="10"/>
        <v/>
      </c>
      <c r="S48" s="18"/>
      <c r="T48" s="1">
        <v>70</v>
      </c>
      <c r="U48" s="1">
        <v>80</v>
      </c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>
        <v>85</v>
      </c>
      <c r="AG48" s="1">
        <v>85</v>
      </c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tabSelected="1" zoomScale="77" zoomScaleNormal="77" workbookViewId="0">
      <pane xSplit="3" ySplit="10" topLeftCell="D32" activePane="bottomRight" state="frozen"/>
      <selection pane="topRight"/>
      <selection pane="bottomLeft"/>
      <selection pane="bottomRight" activeCell="O47" sqref="O4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15.7109375" customWidth="1"/>
    <col min="11" max="14" width="7.7109375" customWidth="1"/>
    <col min="15" max="15" width="11.7109375" customWidth="1"/>
    <col min="16" max="16" width="15.855468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137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137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6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3565</v>
      </c>
      <c r="C11" s="19" t="s">
        <v>155</v>
      </c>
      <c r="D11" s="18"/>
      <c r="E11" s="19">
        <f t="shared" ref="E11:E50" si="0">IF((COUNTA(T11:AA11)&gt;0),(ROUND( AVERAGE(T11:AA11),0)),"")</f>
        <v>79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79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Mampu menyelesaikan persamaan dan pertidaksamaan eksponen, Kompetensi pada logaritma perlu ditingkatkan</v>
      </c>
      <c r="K11" s="19">
        <f t="shared" ref="K11:K50" si="4">IF((COUNTA(AF11:AN11)&gt;0),AVERAGE(AF11:AN11),"")</f>
        <v>87.5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87.5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dalam menyelesaikan persamaan dan pertidaksamaan eksponen serta logaritma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76</v>
      </c>
      <c r="U11" s="1">
        <v>82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>
      <c r="A12" s="19">
        <v>2</v>
      </c>
      <c r="B12" s="19">
        <v>3581</v>
      </c>
      <c r="C12" s="19" t="s">
        <v>156</v>
      </c>
      <c r="D12" s="18"/>
      <c r="E12" s="19">
        <f t="shared" si="0"/>
        <v>74</v>
      </c>
      <c r="F12" s="19" t="str">
        <f t="shared" si="1"/>
        <v>C</v>
      </c>
      <c r="G12" s="19">
        <f>IF((COUNTA(T12:AC12)&gt;0),(ROUND((AVERAGE(T12:AD12)),0)),"")</f>
        <v>74</v>
      </c>
      <c r="H12" s="19" t="str">
        <f t="shared" si="2"/>
        <v>C</v>
      </c>
      <c r="I12" s="35">
        <v>3</v>
      </c>
      <c r="J12" s="19" t="str">
        <f t="shared" si="3"/>
        <v>Kompetensi dalam  menyelesaikan persamaan dan pertidaksamaan eksponen serta logritma perlu ditingkatkan</v>
      </c>
      <c r="K12" s="19">
        <f t="shared" si="4"/>
        <v>87.5</v>
      </c>
      <c r="L12" s="19" t="str">
        <f t="shared" si="5"/>
        <v>A</v>
      </c>
      <c r="M12" s="19">
        <f t="shared" si="6"/>
        <v>87.5</v>
      </c>
      <c r="N12" s="19" t="str">
        <f t="shared" si="7"/>
        <v>A</v>
      </c>
      <c r="O12" s="35">
        <v>1</v>
      </c>
      <c r="P12" s="19" t="str">
        <f t="shared" si="8"/>
        <v>Terampil dalam menyelesaikan persamaan dan pertidaksamaan eksponen serta logaritma</v>
      </c>
      <c r="Q12" s="19" t="str">
        <f t="shared" si="9"/>
        <v>B</v>
      </c>
      <c r="R12" s="19" t="str">
        <f t="shared" si="10"/>
        <v/>
      </c>
      <c r="S12" s="18"/>
      <c r="T12" s="1">
        <v>70</v>
      </c>
      <c r="U12" s="1">
        <v>78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3597</v>
      </c>
      <c r="C13" s="19" t="s">
        <v>157</v>
      </c>
      <c r="D13" s="18"/>
      <c r="E13" s="19">
        <f t="shared" si="0"/>
        <v>72</v>
      </c>
      <c r="F13" s="19" t="str">
        <f t="shared" si="1"/>
        <v>C</v>
      </c>
      <c r="G13" s="19">
        <f>IF((COUNTA(T12:AC12)&gt;0),(ROUND((AVERAGE(T13:AD13)),0)),"")</f>
        <v>72</v>
      </c>
      <c r="H13" s="19" t="str">
        <f t="shared" si="2"/>
        <v>C</v>
      </c>
      <c r="I13" s="35">
        <v>3</v>
      </c>
      <c r="J13" s="19" t="str">
        <f t="shared" si="3"/>
        <v>Kompetensi dalam  menyelesaikan persamaan dan pertidaksamaan eksponen serta logritma perlu ditingkatkan</v>
      </c>
      <c r="K13" s="19">
        <f t="shared" si="4"/>
        <v>87.5</v>
      </c>
      <c r="L13" s="19" t="str">
        <f t="shared" si="5"/>
        <v>A</v>
      </c>
      <c r="M13" s="19">
        <f t="shared" si="6"/>
        <v>87.5</v>
      </c>
      <c r="N13" s="19" t="str">
        <f t="shared" si="7"/>
        <v>A</v>
      </c>
      <c r="O13" s="35">
        <v>1</v>
      </c>
      <c r="P13" s="19" t="str">
        <f t="shared" si="8"/>
        <v>Terampil dalam menyelesaikan persamaan dan pertidaksamaan eksponen serta logaritma</v>
      </c>
      <c r="Q13" s="19" t="str">
        <f t="shared" si="9"/>
        <v>B</v>
      </c>
      <c r="R13" s="19" t="str">
        <f t="shared" si="10"/>
        <v/>
      </c>
      <c r="S13" s="18"/>
      <c r="T13" s="1">
        <v>75</v>
      </c>
      <c r="U13" s="1">
        <v>68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191</v>
      </c>
      <c r="FI13" s="73" t="s">
        <v>192</v>
      </c>
      <c r="FJ13" s="74">
        <v>901</v>
      </c>
      <c r="FK13" s="74">
        <v>911</v>
      </c>
    </row>
    <row r="14" spans="1:167">
      <c r="A14" s="19">
        <v>4</v>
      </c>
      <c r="B14" s="19">
        <v>3613</v>
      </c>
      <c r="C14" s="19" t="s">
        <v>158</v>
      </c>
      <c r="D14" s="18"/>
      <c r="E14" s="19">
        <f t="shared" si="0"/>
        <v>71</v>
      </c>
      <c r="F14" s="19" t="str">
        <f t="shared" si="1"/>
        <v>C</v>
      </c>
      <c r="G14" s="19">
        <f>IF((COUNTA(T12:AC12)&gt;0),(ROUND((AVERAGE(T14:AD14)),0)),"")</f>
        <v>71</v>
      </c>
      <c r="H14" s="19" t="str">
        <f t="shared" si="2"/>
        <v>C</v>
      </c>
      <c r="I14" s="35">
        <v>3</v>
      </c>
      <c r="J14" s="19" t="str">
        <f t="shared" si="3"/>
        <v>Kompetensi dalam  menyelesaikan persamaan dan pertidaksamaan eksponen serta logritma perlu ditingkatkan</v>
      </c>
      <c r="K14" s="19">
        <f t="shared" si="4"/>
        <v>87.5</v>
      </c>
      <c r="L14" s="19" t="str">
        <f t="shared" si="5"/>
        <v>A</v>
      </c>
      <c r="M14" s="19">
        <f t="shared" si="6"/>
        <v>87.5</v>
      </c>
      <c r="N14" s="19" t="str">
        <f t="shared" si="7"/>
        <v>A</v>
      </c>
      <c r="O14" s="35">
        <v>1</v>
      </c>
      <c r="P14" s="19" t="str">
        <f t="shared" si="8"/>
        <v>Terampil dalam menyelesaikan persamaan dan pertidaksamaan eksponen serta logaritma</v>
      </c>
      <c r="Q14" s="19" t="str">
        <f t="shared" si="9"/>
        <v>B</v>
      </c>
      <c r="R14" s="19" t="str">
        <f t="shared" si="10"/>
        <v/>
      </c>
      <c r="S14" s="18"/>
      <c r="T14" s="1">
        <v>65</v>
      </c>
      <c r="U14" s="1">
        <v>76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>
      <c r="A15" s="19">
        <v>5</v>
      </c>
      <c r="B15" s="19">
        <v>3629</v>
      </c>
      <c r="C15" s="19" t="s">
        <v>159</v>
      </c>
      <c r="D15" s="18"/>
      <c r="E15" s="19">
        <f t="shared" si="0"/>
        <v>72</v>
      </c>
      <c r="F15" s="19" t="str">
        <f t="shared" si="1"/>
        <v>C</v>
      </c>
      <c r="G15" s="19">
        <f>IF((COUNTA(T12:AC12)&gt;0),(ROUND((AVERAGE(T15:AD15)),0)),"")</f>
        <v>72</v>
      </c>
      <c r="H15" s="19" t="str">
        <f t="shared" si="2"/>
        <v>C</v>
      </c>
      <c r="I15" s="35">
        <v>3</v>
      </c>
      <c r="J15" s="19" t="str">
        <f t="shared" si="3"/>
        <v>Kompetensi dalam  menyelesaikan persamaan dan pertidaksamaan eksponen serta logritma perlu ditingkatkan</v>
      </c>
      <c r="K15" s="19">
        <f t="shared" si="4"/>
        <v>87.5</v>
      </c>
      <c r="L15" s="19" t="str">
        <f t="shared" si="5"/>
        <v>A</v>
      </c>
      <c r="M15" s="19">
        <f t="shared" si="6"/>
        <v>87.5</v>
      </c>
      <c r="N15" s="19" t="str">
        <f t="shared" si="7"/>
        <v>A</v>
      </c>
      <c r="O15" s="35">
        <v>1</v>
      </c>
      <c r="P15" s="19" t="str">
        <f t="shared" si="8"/>
        <v>Terampil dalam menyelesaikan persamaan dan pertidaksamaan eksponen serta logaritma</v>
      </c>
      <c r="Q15" s="19" t="str">
        <f t="shared" si="9"/>
        <v>B</v>
      </c>
      <c r="R15" s="19" t="str">
        <f t="shared" si="10"/>
        <v/>
      </c>
      <c r="S15" s="18"/>
      <c r="T15" s="1">
        <v>75</v>
      </c>
      <c r="U15" s="1">
        <v>68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193</v>
      </c>
      <c r="FI15" s="73" t="s">
        <v>194</v>
      </c>
      <c r="FJ15" s="74">
        <v>902</v>
      </c>
      <c r="FK15" s="74">
        <v>912</v>
      </c>
    </row>
    <row r="16" spans="1:167">
      <c r="A16" s="19">
        <v>6</v>
      </c>
      <c r="B16" s="19">
        <v>3645</v>
      </c>
      <c r="C16" s="19" t="s">
        <v>160</v>
      </c>
      <c r="D16" s="18"/>
      <c r="E16" s="19">
        <f t="shared" si="0"/>
        <v>76</v>
      </c>
      <c r="F16" s="19" t="str">
        <f t="shared" si="1"/>
        <v>B</v>
      </c>
      <c r="G16" s="19">
        <f>IF((COUNTA(T12:AC12)&gt;0),(ROUND((AVERAGE(T16:AD16)),0)),"")</f>
        <v>76</v>
      </c>
      <c r="H16" s="19" t="str">
        <f t="shared" si="2"/>
        <v>B</v>
      </c>
      <c r="I16" s="35">
        <v>2</v>
      </c>
      <c r="J16" s="19" t="str">
        <f t="shared" si="3"/>
        <v>Mampu menyelesaikan persamaan dan pertidaksamaan eksponen, Kompetensi pada logaritma perlu ditingkatkan</v>
      </c>
      <c r="K16" s="19">
        <f t="shared" si="4"/>
        <v>82.5</v>
      </c>
      <c r="L16" s="19" t="str">
        <f t="shared" si="5"/>
        <v>B</v>
      </c>
      <c r="M16" s="19">
        <f t="shared" si="6"/>
        <v>82.5</v>
      </c>
      <c r="N16" s="19" t="str">
        <f t="shared" si="7"/>
        <v>B</v>
      </c>
      <c r="O16" s="35">
        <v>2</v>
      </c>
      <c r="P16" s="19" t="str">
        <f t="shared" si="8"/>
        <v>Terampil dalam menyelesaikan persamaan dan pertidaksamaan eksponen, pada kompetensi logaritma perlu ditingkatkan</v>
      </c>
      <c r="Q16" s="19" t="str">
        <f t="shared" si="9"/>
        <v>B</v>
      </c>
      <c r="R16" s="19" t="str">
        <f t="shared" si="10"/>
        <v/>
      </c>
      <c r="S16" s="18"/>
      <c r="T16" s="1">
        <v>80</v>
      </c>
      <c r="U16" s="1">
        <v>72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>
      <c r="A17" s="19">
        <v>7</v>
      </c>
      <c r="B17" s="19">
        <v>3661</v>
      </c>
      <c r="C17" s="19" t="s">
        <v>161</v>
      </c>
      <c r="D17" s="18"/>
      <c r="E17" s="19">
        <f t="shared" si="0"/>
        <v>68</v>
      </c>
      <c r="F17" s="19" t="str">
        <f t="shared" si="1"/>
        <v>D</v>
      </c>
      <c r="G17" s="19">
        <f>IF((COUNTA(T12:AC12)&gt;0),(ROUND((AVERAGE(T17:AD17)),0)),"")</f>
        <v>68</v>
      </c>
      <c r="H17" s="19" t="str">
        <f t="shared" si="2"/>
        <v>D</v>
      </c>
      <c r="I17" s="35">
        <v>3</v>
      </c>
      <c r="J17" s="19" t="str">
        <f t="shared" si="3"/>
        <v>Kompetensi dalam  menyelesaikan persamaan dan pertidaksamaan eksponen serta logritma perlu ditingkatkan</v>
      </c>
      <c r="K17" s="19">
        <f t="shared" si="4"/>
        <v>90</v>
      </c>
      <c r="L17" s="19" t="str">
        <f t="shared" si="5"/>
        <v>A</v>
      </c>
      <c r="M17" s="19">
        <f t="shared" si="6"/>
        <v>90</v>
      </c>
      <c r="N17" s="19" t="str">
        <f t="shared" si="7"/>
        <v>A</v>
      </c>
      <c r="O17" s="35">
        <v>1</v>
      </c>
      <c r="P17" s="19" t="str">
        <f t="shared" si="8"/>
        <v>Terampil dalam menyelesaikan persamaan dan pertidaksamaan eksponen serta logaritma</v>
      </c>
      <c r="Q17" s="19" t="str">
        <f t="shared" si="9"/>
        <v>B</v>
      </c>
      <c r="R17" s="19" t="str">
        <f t="shared" si="10"/>
        <v/>
      </c>
      <c r="S17" s="18"/>
      <c r="T17" s="1">
        <v>65</v>
      </c>
      <c r="U17" s="1">
        <v>70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195</v>
      </c>
      <c r="FI17" s="73" t="s">
        <v>196</v>
      </c>
      <c r="FJ17" s="74">
        <v>903</v>
      </c>
      <c r="FK17" s="74">
        <v>913</v>
      </c>
    </row>
    <row r="18" spans="1:167">
      <c r="A18" s="19">
        <v>8</v>
      </c>
      <c r="B18" s="19">
        <v>3677</v>
      </c>
      <c r="C18" s="19" t="s">
        <v>162</v>
      </c>
      <c r="D18" s="18"/>
      <c r="E18" s="19">
        <f t="shared" si="0"/>
        <v>70</v>
      </c>
      <c r="F18" s="19" t="str">
        <f t="shared" si="1"/>
        <v>C</v>
      </c>
      <c r="G18" s="19">
        <f>IF((COUNTA(T12:AC12)&gt;0),(ROUND((AVERAGE(T18:AD18)),0)),"")</f>
        <v>70</v>
      </c>
      <c r="H18" s="19" t="str">
        <f t="shared" si="2"/>
        <v>C</v>
      </c>
      <c r="I18" s="35">
        <v>3</v>
      </c>
      <c r="J18" s="19" t="str">
        <f t="shared" si="3"/>
        <v>Kompetensi dalam  menyelesaikan persamaan dan pertidaksamaan eksponen serta logritma perlu ditingkatkan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1</v>
      </c>
      <c r="P18" s="19" t="str">
        <f t="shared" si="8"/>
        <v>Terampil dalam menyelesaikan persamaan dan pertidaksamaan eksponen serta logaritma</v>
      </c>
      <c r="Q18" s="19" t="str">
        <f t="shared" si="9"/>
        <v>B</v>
      </c>
      <c r="R18" s="19" t="str">
        <f t="shared" si="10"/>
        <v/>
      </c>
      <c r="S18" s="18"/>
      <c r="T18" s="1">
        <v>68</v>
      </c>
      <c r="U18" s="1">
        <v>72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>
      <c r="A19" s="19">
        <v>9</v>
      </c>
      <c r="B19" s="19">
        <v>3693</v>
      </c>
      <c r="C19" s="19" t="s">
        <v>163</v>
      </c>
      <c r="D19" s="18"/>
      <c r="E19" s="19">
        <f t="shared" si="0"/>
        <v>71</v>
      </c>
      <c r="F19" s="19" t="str">
        <f t="shared" si="1"/>
        <v>C</v>
      </c>
      <c r="G19" s="19">
        <f>IF((COUNTA(T12:AC12)&gt;0),(ROUND((AVERAGE(T19:AD19)),0)),"")</f>
        <v>71</v>
      </c>
      <c r="H19" s="19" t="str">
        <f t="shared" si="2"/>
        <v>C</v>
      </c>
      <c r="I19" s="35">
        <v>3</v>
      </c>
      <c r="J19" s="19" t="str">
        <f t="shared" si="3"/>
        <v>Kompetensi dalam  menyelesaikan persamaan dan pertidaksamaan eksponen serta logritma perlu ditingkatkan</v>
      </c>
      <c r="K19" s="19">
        <f t="shared" si="4"/>
        <v>87.5</v>
      </c>
      <c r="L19" s="19" t="str">
        <f t="shared" si="5"/>
        <v>A</v>
      </c>
      <c r="M19" s="19">
        <f t="shared" si="6"/>
        <v>87.5</v>
      </c>
      <c r="N19" s="19" t="str">
        <f t="shared" si="7"/>
        <v>A</v>
      </c>
      <c r="O19" s="35">
        <v>1</v>
      </c>
      <c r="P19" s="19" t="str">
        <f t="shared" si="8"/>
        <v>Terampil dalam menyelesaikan persamaan dan pertidaksamaan eksponen serta logaritma</v>
      </c>
      <c r="Q19" s="19" t="str">
        <f t="shared" si="9"/>
        <v>B</v>
      </c>
      <c r="R19" s="19" t="str">
        <f t="shared" si="10"/>
        <v/>
      </c>
      <c r="S19" s="18"/>
      <c r="T19" s="1">
        <v>71</v>
      </c>
      <c r="U19" s="1">
        <v>70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904</v>
      </c>
      <c r="FK19" s="74">
        <v>914</v>
      </c>
    </row>
    <row r="20" spans="1:167">
      <c r="A20" s="19">
        <v>10</v>
      </c>
      <c r="B20" s="19">
        <v>3709</v>
      </c>
      <c r="C20" s="19" t="s">
        <v>164</v>
      </c>
      <c r="D20" s="18"/>
      <c r="E20" s="19">
        <f t="shared" si="0"/>
        <v>73</v>
      </c>
      <c r="F20" s="19" t="str">
        <f t="shared" si="1"/>
        <v>C</v>
      </c>
      <c r="G20" s="19">
        <f>IF((COUNTA(T12:AC12)&gt;0),(ROUND((AVERAGE(T20:AD20)),0)),"")</f>
        <v>73</v>
      </c>
      <c r="H20" s="19" t="str">
        <f t="shared" si="2"/>
        <v>C</v>
      </c>
      <c r="I20" s="35">
        <v>3</v>
      </c>
      <c r="J20" s="19" t="str">
        <f t="shared" si="3"/>
        <v>Kompetensi dalam  menyelesaikan persamaan dan pertidaksamaan eksponen serta logritma perlu ditingkatkan</v>
      </c>
      <c r="K20" s="19">
        <f t="shared" si="4"/>
        <v>87.5</v>
      </c>
      <c r="L20" s="19" t="str">
        <f t="shared" si="5"/>
        <v>A</v>
      </c>
      <c r="M20" s="19">
        <f t="shared" si="6"/>
        <v>87.5</v>
      </c>
      <c r="N20" s="19" t="str">
        <f t="shared" si="7"/>
        <v>A</v>
      </c>
      <c r="O20" s="35">
        <v>1</v>
      </c>
      <c r="P20" s="19" t="str">
        <f t="shared" si="8"/>
        <v>Terampil dalam menyelesaikan persamaan dan pertidaksamaan eksponen serta logaritma</v>
      </c>
      <c r="Q20" s="19" t="str">
        <f t="shared" si="9"/>
        <v>B</v>
      </c>
      <c r="R20" s="19" t="str">
        <f t="shared" si="10"/>
        <v/>
      </c>
      <c r="S20" s="18"/>
      <c r="T20" s="1">
        <v>76</v>
      </c>
      <c r="U20" s="1">
        <v>70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>
      <c r="A21" s="19">
        <v>11</v>
      </c>
      <c r="B21" s="19">
        <v>3725</v>
      </c>
      <c r="C21" s="19" t="s">
        <v>165</v>
      </c>
      <c r="D21" s="18"/>
      <c r="E21" s="19">
        <f t="shared" si="0"/>
        <v>78</v>
      </c>
      <c r="F21" s="19" t="str">
        <f t="shared" si="1"/>
        <v>B</v>
      </c>
      <c r="G21" s="19">
        <f>IF((COUNTA(T12:AC12)&gt;0),(ROUND((AVERAGE(T21:AD21)),0)),"")</f>
        <v>78</v>
      </c>
      <c r="H21" s="19" t="str">
        <f t="shared" si="2"/>
        <v>B</v>
      </c>
      <c r="I21" s="35">
        <v>2</v>
      </c>
      <c r="J21" s="19" t="str">
        <f t="shared" si="3"/>
        <v>Mampu menyelesaikan persamaan dan pertidaksamaan eksponen, Kompetensi pada logaritma perlu ditingkatkan</v>
      </c>
      <c r="K21" s="19">
        <f t="shared" si="4"/>
        <v>87.5</v>
      </c>
      <c r="L21" s="19" t="str">
        <f t="shared" si="5"/>
        <v>A</v>
      </c>
      <c r="M21" s="19">
        <f t="shared" si="6"/>
        <v>87.5</v>
      </c>
      <c r="N21" s="19" t="str">
        <f t="shared" si="7"/>
        <v>A</v>
      </c>
      <c r="O21" s="35">
        <v>1</v>
      </c>
      <c r="P21" s="19" t="str">
        <f t="shared" si="8"/>
        <v>Terampil dalam menyelesaikan persamaan dan pertidaksamaan eksponen serta logaritma</v>
      </c>
      <c r="Q21" s="19" t="str">
        <f t="shared" si="9"/>
        <v>B</v>
      </c>
      <c r="R21" s="19" t="str">
        <f t="shared" si="10"/>
        <v/>
      </c>
      <c r="S21" s="18"/>
      <c r="T21" s="1">
        <v>78</v>
      </c>
      <c r="U21" s="1">
        <v>78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905</v>
      </c>
      <c r="FK21" s="74">
        <v>915</v>
      </c>
    </row>
    <row r="22" spans="1:167">
      <c r="A22" s="19">
        <v>12</v>
      </c>
      <c r="B22" s="19">
        <v>3741</v>
      </c>
      <c r="C22" s="19" t="s">
        <v>166</v>
      </c>
      <c r="D22" s="18"/>
      <c r="E22" s="19">
        <f t="shared" si="0"/>
        <v>70</v>
      </c>
      <c r="F22" s="19" t="str">
        <f t="shared" si="1"/>
        <v>C</v>
      </c>
      <c r="G22" s="19">
        <f>IF((COUNTA(T12:AC12)&gt;0),(ROUND((AVERAGE(T22:AD22)),0)),"")</f>
        <v>70</v>
      </c>
      <c r="H22" s="19" t="str">
        <f t="shared" si="2"/>
        <v>C</v>
      </c>
      <c r="I22" s="35">
        <v>3</v>
      </c>
      <c r="J22" s="19" t="str">
        <f t="shared" si="3"/>
        <v>Kompetensi dalam  menyelesaikan persamaan dan pertidaksamaan eksponen serta logritma perlu ditingkatkan</v>
      </c>
      <c r="K22" s="19">
        <f t="shared" si="4"/>
        <v>87.5</v>
      </c>
      <c r="L22" s="19" t="str">
        <f t="shared" si="5"/>
        <v>A</v>
      </c>
      <c r="M22" s="19">
        <f t="shared" si="6"/>
        <v>87.5</v>
      </c>
      <c r="N22" s="19" t="str">
        <f t="shared" si="7"/>
        <v>A</v>
      </c>
      <c r="O22" s="35">
        <v>1</v>
      </c>
      <c r="P22" s="19" t="str">
        <f t="shared" si="8"/>
        <v>Terampil dalam menyelesaikan persamaan dan pertidaksamaan eksponen serta logaritma</v>
      </c>
      <c r="Q22" s="19" t="str">
        <f t="shared" si="9"/>
        <v>B</v>
      </c>
      <c r="R22" s="19" t="str">
        <f t="shared" si="10"/>
        <v/>
      </c>
      <c r="S22" s="18"/>
      <c r="T22" s="1">
        <v>65</v>
      </c>
      <c r="U22" s="1">
        <v>75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>
      <c r="A23" s="19">
        <v>13</v>
      </c>
      <c r="B23" s="19">
        <v>3757</v>
      </c>
      <c r="C23" s="19" t="s">
        <v>167</v>
      </c>
      <c r="D23" s="18"/>
      <c r="E23" s="19">
        <f t="shared" si="0"/>
        <v>72</v>
      </c>
      <c r="F23" s="19" t="str">
        <f t="shared" si="1"/>
        <v>C</v>
      </c>
      <c r="G23" s="19">
        <f>IF((COUNTA(T12:AC12)&gt;0),(ROUND((AVERAGE(T23:AD23)),0)),"")</f>
        <v>72</v>
      </c>
      <c r="H23" s="19" t="str">
        <f t="shared" si="2"/>
        <v>C</v>
      </c>
      <c r="I23" s="35">
        <v>3</v>
      </c>
      <c r="J23" s="19" t="str">
        <f t="shared" si="3"/>
        <v>Kompetensi dalam  menyelesaikan persamaan dan pertidaksamaan eksponen serta logritma perlu ditingkatkan</v>
      </c>
      <c r="K23" s="19">
        <f t="shared" si="4"/>
        <v>87.5</v>
      </c>
      <c r="L23" s="19" t="str">
        <f t="shared" si="5"/>
        <v>A</v>
      </c>
      <c r="M23" s="19">
        <f t="shared" si="6"/>
        <v>87.5</v>
      </c>
      <c r="N23" s="19" t="str">
        <f t="shared" si="7"/>
        <v>A</v>
      </c>
      <c r="O23" s="35">
        <v>1</v>
      </c>
      <c r="P23" s="19" t="str">
        <f t="shared" si="8"/>
        <v>Terampil dalam menyelesaikan persamaan dan pertidaksamaan eksponen serta logaritma</v>
      </c>
      <c r="Q23" s="19" t="str">
        <f t="shared" si="9"/>
        <v>B</v>
      </c>
      <c r="R23" s="19" t="str">
        <f t="shared" si="10"/>
        <v/>
      </c>
      <c r="S23" s="18"/>
      <c r="T23" s="1">
        <v>67</v>
      </c>
      <c r="U23" s="1">
        <v>77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906</v>
      </c>
      <c r="FK23" s="74">
        <v>916</v>
      </c>
    </row>
    <row r="24" spans="1:167">
      <c r="A24" s="19">
        <v>14</v>
      </c>
      <c r="B24" s="19">
        <v>3773</v>
      </c>
      <c r="C24" s="19" t="s">
        <v>168</v>
      </c>
      <c r="D24" s="18"/>
      <c r="E24" s="19">
        <f t="shared" si="0"/>
        <v>71</v>
      </c>
      <c r="F24" s="19" t="str">
        <f t="shared" si="1"/>
        <v>C</v>
      </c>
      <c r="G24" s="19">
        <f>IF((COUNTA(T12:AC12)&gt;0),(ROUND((AVERAGE(T24:AD24)),0)),"")</f>
        <v>71</v>
      </c>
      <c r="H24" s="19" t="str">
        <f t="shared" si="2"/>
        <v>C</v>
      </c>
      <c r="I24" s="35">
        <v>3</v>
      </c>
      <c r="J24" s="19" t="str">
        <f t="shared" si="3"/>
        <v>Kompetensi dalam  menyelesaikan persamaan dan pertidaksamaan eksponen serta logritma perlu ditingkatkan</v>
      </c>
      <c r="K24" s="19">
        <f t="shared" si="4"/>
        <v>87.5</v>
      </c>
      <c r="L24" s="19" t="str">
        <f t="shared" si="5"/>
        <v>A</v>
      </c>
      <c r="M24" s="19">
        <f t="shared" si="6"/>
        <v>87.5</v>
      </c>
      <c r="N24" s="19" t="str">
        <f t="shared" si="7"/>
        <v>A</v>
      </c>
      <c r="O24" s="35">
        <v>1</v>
      </c>
      <c r="P24" s="19" t="str">
        <f t="shared" si="8"/>
        <v>Terampil dalam menyelesaikan persamaan dan pertidaksamaan eksponen serta logaritma</v>
      </c>
      <c r="Q24" s="19" t="str">
        <f t="shared" si="9"/>
        <v>B</v>
      </c>
      <c r="R24" s="19" t="str">
        <f t="shared" si="10"/>
        <v/>
      </c>
      <c r="S24" s="18"/>
      <c r="T24" s="1">
        <v>75</v>
      </c>
      <c r="U24" s="1">
        <v>66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>
      <c r="A25" s="19">
        <v>15</v>
      </c>
      <c r="B25" s="19">
        <v>3789</v>
      </c>
      <c r="C25" s="19" t="s">
        <v>169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2</v>
      </c>
      <c r="J25" s="19" t="str">
        <f t="shared" si="3"/>
        <v>Mampu menyelesaikan persamaan dan pertidaksamaan eksponen, Kompetensi pada logaritma perlu ditingkatkan</v>
      </c>
      <c r="K25" s="19">
        <f t="shared" si="4"/>
        <v>87.5</v>
      </c>
      <c r="L25" s="19" t="str">
        <f t="shared" si="5"/>
        <v>A</v>
      </c>
      <c r="M25" s="19">
        <f t="shared" si="6"/>
        <v>87.5</v>
      </c>
      <c r="N25" s="19" t="str">
        <f t="shared" si="7"/>
        <v>A</v>
      </c>
      <c r="O25" s="35">
        <v>1</v>
      </c>
      <c r="P25" s="19" t="str">
        <f t="shared" si="8"/>
        <v>Terampil dalam menyelesaikan persamaan dan pertidaksamaan eksponen serta logaritma</v>
      </c>
      <c r="Q25" s="19" t="str">
        <f t="shared" si="9"/>
        <v>B</v>
      </c>
      <c r="R25" s="19" t="str">
        <f t="shared" si="10"/>
        <v/>
      </c>
      <c r="S25" s="18"/>
      <c r="T25" s="1">
        <v>77</v>
      </c>
      <c r="U25" s="1">
        <v>82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907</v>
      </c>
      <c r="FK25" s="74">
        <v>917</v>
      </c>
    </row>
    <row r="26" spans="1:167">
      <c r="A26" s="19">
        <v>16</v>
      </c>
      <c r="B26" s="19">
        <v>3805</v>
      </c>
      <c r="C26" s="19" t="s">
        <v>170</v>
      </c>
      <c r="D26" s="18"/>
      <c r="E26" s="19">
        <f t="shared" si="0"/>
        <v>78</v>
      </c>
      <c r="F26" s="19" t="str">
        <f t="shared" si="1"/>
        <v>B</v>
      </c>
      <c r="G26" s="19">
        <f>IF((COUNTA(T12:AC12)&gt;0),(ROUND((AVERAGE(T26:AD26)),0)),"")</f>
        <v>78</v>
      </c>
      <c r="H26" s="19" t="str">
        <f t="shared" si="2"/>
        <v>B</v>
      </c>
      <c r="I26" s="35">
        <v>2</v>
      </c>
      <c r="J26" s="19" t="str">
        <f t="shared" si="3"/>
        <v>Mampu menyelesaikan persamaan dan pertidaksamaan eksponen, Kompetensi pada logaritma perlu ditingkatkan</v>
      </c>
      <c r="K26" s="19">
        <f t="shared" si="4"/>
        <v>87.5</v>
      </c>
      <c r="L26" s="19" t="str">
        <f t="shared" si="5"/>
        <v>A</v>
      </c>
      <c r="M26" s="19">
        <f t="shared" si="6"/>
        <v>87.5</v>
      </c>
      <c r="N26" s="19" t="str">
        <f t="shared" si="7"/>
        <v>A</v>
      </c>
      <c r="O26" s="35">
        <v>1</v>
      </c>
      <c r="P26" s="19" t="str">
        <f t="shared" si="8"/>
        <v>Terampil dalam menyelesaikan persamaan dan pertidaksamaan eksponen serta logaritma</v>
      </c>
      <c r="Q26" s="19" t="str">
        <f t="shared" si="9"/>
        <v>B</v>
      </c>
      <c r="R26" s="19" t="str">
        <f t="shared" si="10"/>
        <v/>
      </c>
      <c r="S26" s="18"/>
      <c r="T26" s="1">
        <v>80</v>
      </c>
      <c r="U26" s="1">
        <v>75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>
      <c r="A27" s="19">
        <v>17</v>
      </c>
      <c r="B27" s="19">
        <v>3821</v>
      </c>
      <c r="C27" s="19" t="s">
        <v>171</v>
      </c>
      <c r="D27" s="18"/>
      <c r="E27" s="19">
        <f t="shared" si="0"/>
        <v>75</v>
      </c>
      <c r="F27" s="19" t="str">
        <f t="shared" si="1"/>
        <v>C</v>
      </c>
      <c r="G27" s="19">
        <f>IF((COUNTA(T12:AC12)&gt;0),(ROUND((AVERAGE(T27:AD27)),0)),"")</f>
        <v>75</v>
      </c>
      <c r="H27" s="19" t="str">
        <f t="shared" si="2"/>
        <v>C</v>
      </c>
      <c r="I27" s="35">
        <v>3</v>
      </c>
      <c r="J27" s="19" t="str">
        <f t="shared" si="3"/>
        <v>Kompetensi dalam  menyelesaikan persamaan dan pertidaksamaan eksponen serta logritma perlu ditingkatkan</v>
      </c>
      <c r="K27" s="19">
        <f t="shared" si="4"/>
        <v>87.5</v>
      </c>
      <c r="L27" s="19" t="str">
        <f t="shared" si="5"/>
        <v>A</v>
      </c>
      <c r="M27" s="19">
        <f t="shared" si="6"/>
        <v>87.5</v>
      </c>
      <c r="N27" s="19" t="str">
        <f t="shared" si="7"/>
        <v>A</v>
      </c>
      <c r="O27" s="35">
        <v>1</v>
      </c>
      <c r="P27" s="19" t="str">
        <f t="shared" si="8"/>
        <v>Terampil dalam menyelesaikan persamaan dan pertidaksamaan eksponen serta logaritma</v>
      </c>
      <c r="Q27" s="19" t="str">
        <f t="shared" si="9"/>
        <v>B</v>
      </c>
      <c r="R27" s="19" t="str">
        <f t="shared" si="10"/>
        <v/>
      </c>
      <c r="S27" s="18"/>
      <c r="T27" s="1">
        <v>75</v>
      </c>
      <c r="U27" s="1">
        <v>75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908</v>
      </c>
      <c r="FK27" s="74">
        <v>918</v>
      </c>
    </row>
    <row r="28" spans="1:167">
      <c r="A28" s="19">
        <v>18</v>
      </c>
      <c r="B28" s="19">
        <v>3837</v>
      </c>
      <c r="C28" s="19" t="s">
        <v>172</v>
      </c>
      <c r="D28" s="18"/>
      <c r="E28" s="19">
        <f t="shared" si="0"/>
        <v>81</v>
      </c>
      <c r="F28" s="19" t="str">
        <f t="shared" si="1"/>
        <v>B</v>
      </c>
      <c r="G28" s="19">
        <f>IF((COUNTA(T12:AC12)&gt;0),(ROUND((AVERAGE(T28:AD28)),0)),"")</f>
        <v>81</v>
      </c>
      <c r="H28" s="19" t="str">
        <f t="shared" si="2"/>
        <v>B</v>
      </c>
      <c r="I28" s="35">
        <v>2</v>
      </c>
      <c r="J28" s="19" t="str">
        <f t="shared" si="3"/>
        <v>Mampu menyelesaikan persamaan dan pertidaksamaan eksponen, Kompetensi pada logaritma perlu ditingkatkan</v>
      </c>
      <c r="K28" s="19">
        <f t="shared" si="4"/>
        <v>90</v>
      </c>
      <c r="L28" s="19" t="str">
        <f t="shared" si="5"/>
        <v>A</v>
      </c>
      <c r="M28" s="19">
        <f t="shared" si="6"/>
        <v>90</v>
      </c>
      <c r="N28" s="19" t="str">
        <f t="shared" si="7"/>
        <v>A</v>
      </c>
      <c r="O28" s="35">
        <v>1</v>
      </c>
      <c r="P28" s="19" t="str">
        <f t="shared" si="8"/>
        <v>Terampil dalam menyelesaikan persamaan dan pertidaksamaan eksponen serta logaritma</v>
      </c>
      <c r="Q28" s="19" t="str">
        <f t="shared" si="9"/>
        <v>B</v>
      </c>
      <c r="R28" s="19" t="str">
        <f t="shared" si="10"/>
        <v/>
      </c>
      <c r="S28" s="18"/>
      <c r="T28" s="1">
        <v>76</v>
      </c>
      <c r="U28" s="1">
        <v>86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>
      <c r="A29" s="19">
        <v>19</v>
      </c>
      <c r="B29" s="19">
        <v>3853</v>
      </c>
      <c r="C29" s="19" t="s">
        <v>173</v>
      </c>
      <c r="D29" s="18"/>
      <c r="E29" s="19">
        <f t="shared" si="0"/>
        <v>76</v>
      </c>
      <c r="F29" s="19" t="str">
        <f t="shared" si="1"/>
        <v>B</v>
      </c>
      <c r="G29" s="19">
        <f>IF((COUNTA(T12:AC12)&gt;0),(ROUND((AVERAGE(T29:AD29)),0)),"")</f>
        <v>76</v>
      </c>
      <c r="H29" s="19" t="str">
        <f t="shared" si="2"/>
        <v>B</v>
      </c>
      <c r="I29" s="35">
        <v>2</v>
      </c>
      <c r="J29" s="19" t="str">
        <f t="shared" si="3"/>
        <v>Mampu menyelesaikan persamaan dan pertidaksamaan eksponen, Kompetensi pada logaritma perlu ditingkatkan</v>
      </c>
      <c r="K29" s="19">
        <f t="shared" si="4"/>
        <v>87.5</v>
      </c>
      <c r="L29" s="19" t="str">
        <f t="shared" si="5"/>
        <v>A</v>
      </c>
      <c r="M29" s="19">
        <f t="shared" si="6"/>
        <v>87.5</v>
      </c>
      <c r="N29" s="19" t="str">
        <f t="shared" si="7"/>
        <v>A</v>
      </c>
      <c r="O29" s="35">
        <v>1</v>
      </c>
      <c r="P29" s="19" t="str">
        <f t="shared" si="8"/>
        <v>Terampil dalam menyelesaikan persamaan dan pertidaksamaan eksponen serta logaritma</v>
      </c>
      <c r="Q29" s="19" t="str">
        <f t="shared" si="9"/>
        <v>B</v>
      </c>
      <c r="R29" s="19" t="str">
        <f t="shared" si="10"/>
        <v/>
      </c>
      <c r="S29" s="18"/>
      <c r="T29" s="1">
        <v>76</v>
      </c>
      <c r="U29" s="1">
        <v>75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909</v>
      </c>
      <c r="FK29" s="74">
        <v>919</v>
      </c>
    </row>
    <row r="30" spans="1:167">
      <c r="A30" s="19">
        <v>20</v>
      </c>
      <c r="B30" s="19">
        <v>3869</v>
      </c>
      <c r="C30" s="19" t="s">
        <v>174</v>
      </c>
      <c r="D30" s="18"/>
      <c r="E30" s="19">
        <f t="shared" si="0"/>
        <v>74</v>
      </c>
      <c r="F30" s="19" t="str">
        <f t="shared" si="1"/>
        <v>C</v>
      </c>
      <c r="G30" s="19">
        <f>IF((COUNTA(T12:AC12)&gt;0),(ROUND((AVERAGE(T30:AD30)),0)),"")</f>
        <v>74</v>
      </c>
      <c r="H30" s="19" t="str">
        <f t="shared" si="2"/>
        <v>C</v>
      </c>
      <c r="I30" s="35">
        <v>3</v>
      </c>
      <c r="J30" s="19" t="str">
        <f t="shared" si="3"/>
        <v>Kompetensi dalam  menyelesaikan persamaan dan pertidaksamaan eksponen serta logritma perlu ditingkatkan</v>
      </c>
      <c r="K30" s="19">
        <f t="shared" si="4"/>
        <v>87.5</v>
      </c>
      <c r="L30" s="19" t="str">
        <f t="shared" si="5"/>
        <v>A</v>
      </c>
      <c r="M30" s="19">
        <f t="shared" si="6"/>
        <v>87.5</v>
      </c>
      <c r="N30" s="19" t="str">
        <f t="shared" si="7"/>
        <v>A</v>
      </c>
      <c r="O30" s="35">
        <v>1</v>
      </c>
      <c r="P30" s="19" t="str">
        <f t="shared" si="8"/>
        <v>Terampil dalam menyelesaikan persamaan dan pertidaksamaan eksponen serta logaritma</v>
      </c>
      <c r="Q30" s="19" t="str">
        <f t="shared" si="9"/>
        <v>B</v>
      </c>
      <c r="R30" s="19" t="str">
        <f t="shared" si="10"/>
        <v/>
      </c>
      <c r="S30" s="18"/>
      <c r="T30" s="1">
        <v>73</v>
      </c>
      <c r="U30" s="1">
        <v>75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>
      <c r="A31" s="19">
        <v>21</v>
      </c>
      <c r="B31" s="19">
        <v>3885</v>
      </c>
      <c r="C31" s="19" t="s">
        <v>175</v>
      </c>
      <c r="D31" s="18"/>
      <c r="E31" s="19">
        <f t="shared" si="0"/>
        <v>78</v>
      </c>
      <c r="F31" s="19" t="str">
        <f t="shared" si="1"/>
        <v>B</v>
      </c>
      <c r="G31" s="19">
        <f>IF((COUNTA(T12:AC12)&gt;0),(ROUND((AVERAGE(T31:AD31)),0)),"")</f>
        <v>78</v>
      </c>
      <c r="H31" s="19" t="str">
        <f t="shared" si="2"/>
        <v>B</v>
      </c>
      <c r="I31" s="35">
        <v>2</v>
      </c>
      <c r="J31" s="19" t="str">
        <f t="shared" si="3"/>
        <v>Mampu menyelesaikan persamaan dan pertidaksamaan eksponen, Kompetensi pada logaritma perlu ditingkatkan</v>
      </c>
      <c r="K31" s="19">
        <f t="shared" si="4"/>
        <v>87.5</v>
      </c>
      <c r="L31" s="19" t="str">
        <f t="shared" si="5"/>
        <v>A</v>
      </c>
      <c r="M31" s="19">
        <f t="shared" si="6"/>
        <v>87.5</v>
      </c>
      <c r="N31" s="19" t="str">
        <f t="shared" si="7"/>
        <v>A</v>
      </c>
      <c r="O31" s="35">
        <v>1</v>
      </c>
      <c r="P31" s="19" t="str">
        <f t="shared" si="8"/>
        <v>Terampil dalam menyelesaikan persamaan dan pertidaksamaan eksponen serta logaritma</v>
      </c>
      <c r="Q31" s="19" t="str">
        <f t="shared" si="9"/>
        <v>B</v>
      </c>
      <c r="R31" s="19" t="str">
        <f t="shared" si="10"/>
        <v/>
      </c>
      <c r="S31" s="18"/>
      <c r="T31" s="1">
        <v>86</v>
      </c>
      <c r="U31" s="1">
        <v>70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910</v>
      </c>
      <c r="FK31" s="74">
        <v>920</v>
      </c>
    </row>
    <row r="32" spans="1:167">
      <c r="A32" s="19">
        <v>22</v>
      </c>
      <c r="B32" s="19">
        <v>3901</v>
      </c>
      <c r="C32" s="19" t="s">
        <v>176</v>
      </c>
      <c r="D32" s="18"/>
      <c r="E32" s="19">
        <f t="shared" si="0"/>
        <v>77</v>
      </c>
      <c r="F32" s="19" t="str">
        <f t="shared" si="1"/>
        <v>B</v>
      </c>
      <c r="G32" s="19">
        <f>IF((COUNTA(T12:AC12)&gt;0),(ROUND((AVERAGE(T32:AD32)),0)),"")</f>
        <v>77</v>
      </c>
      <c r="H32" s="19" t="str">
        <f t="shared" si="2"/>
        <v>B</v>
      </c>
      <c r="I32" s="35">
        <v>2</v>
      </c>
      <c r="J32" s="19" t="str">
        <f t="shared" si="3"/>
        <v>Mampu menyelesaikan persamaan dan pertidaksamaan eksponen, Kompetensi pada logaritma perlu ditingkatkan</v>
      </c>
      <c r="K32" s="19">
        <f t="shared" si="4"/>
        <v>87.5</v>
      </c>
      <c r="L32" s="19" t="str">
        <f t="shared" si="5"/>
        <v>A</v>
      </c>
      <c r="M32" s="19">
        <f t="shared" si="6"/>
        <v>87.5</v>
      </c>
      <c r="N32" s="19" t="str">
        <f t="shared" si="7"/>
        <v>A</v>
      </c>
      <c r="O32" s="35">
        <v>1</v>
      </c>
      <c r="P32" s="19" t="str">
        <f t="shared" si="8"/>
        <v>Terampil dalam menyelesaikan persamaan dan pertidaksamaan eksponen serta logaritma</v>
      </c>
      <c r="Q32" s="19" t="str">
        <f t="shared" si="9"/>
        <v>B</v>
      </c>
      <c r="R32" s="19" t="str">
        <f t="shared" si="10"/>
        <v/>
      </c>
      <c r="S32" s="18"/>
      <c r="T32" s="1">
        <v>78</v>
      </c>
      <c r="U32" s="1">
        <v>76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>
      <c r="A33" s="19">
        <v>23</v>
      </c>
      <c r="B33" s="19">
        <v>3917</v>
      </c>
      <c r="C33" s="19" t="s">
        <v>177</v>
      </c>
      <c r="D33" s="18"/>
      <c r="E33" s="19">
        <f t="shared" si="0"/>
        <v>75</v>
      </c>
      <c r="F33" s="19" t="str">
        <f t="shared" si="1"/>
        <v>C</v>
      </c>
      <c r="G33" s="19">
        <f>IF((COUNTA(T12:AC12)&gt;0),(ROUND((AVERAGE(T33:AD33)),0)),"")</f>
        <v>75</v>
      </c>
      <c r="H33" s="19" t="str">
        <f t="shared" si="2"/>
        <v>C</v>
      </c>
      <c r="I33" s="35">
        <v>3</v>
      </c>
      <c r="J33" s="19" t="str">
        <f t="shared" si="3"/>
        <v>Kompetensi dalam  menyelesaikan persamaan dan pertidaksamaan eksponen serta logritma perlu ditingkatkan</v>
      </c>
      <c r="K33" s="19">
        <f t="shared" si="4"/>
        <v>87.5</v>
      </c>
      <c r="L33" s="19" t="str">
        <f t="shared" si="5"/>
        <v>A</v>
      </c>
      <c r="M33" s="19">
        <f t="shared" si="6"/>
        <v>87.5</v>
      </c>
      <c r="N33" s="19" t="str">
        <f t="shared" si="7"/>
        <v>A</v>
      </c>
      <c r="O33" s="35">
        <v>1</v>
      </c>
      <c r="P33" s="19" t="str">
        <f t="shared" si="8"/>
        <v>Terampil dalam menyelesaikan persamaan dan pertidaksamaan eksponen serta logaritma</v>
      </c>
      <c r="Q33" s="19" t="str">
        <f t="shared" si="9"/>
        <v>B</v>
      </c>
      <c r="R33" s="19" t="str">
        <f t="shared" si="10"/>
        <v/>
      </c>
      <c r="S33" s="18"/>
      <c r="T33" s="1">
        <v>67</v>
      </c>
      <c r="U33" s="1">
        <v>82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3933</v>
      </c>
      <c r="C34" s="19" t="s">
        <v>178</v>
      </c>
      <c r="D34" s="18"/>
      <c r="E34" s="19">
        <f t="shared" si="0"/>
        <v>70</v>
      </c>
      <c r="F34" s="19" t="str">
        <f t="shared" si="1"/>
        <v>C</v>
      </c>
      <c r="G34" s="19">
        <f>IF((COUNTA(T12:AC12)&gt;0),(ROUND((AVERAGE(T34:AD34)),0)),"")</f>
        <v>70</v>
      </c>
      <c r="H34" s="19" t="str">
        <f t="shared" si="2"/>
        <v>C</v>
      </c>
      <c r="I34" s="35">
        <v>3</v>
      </c>
      <c r="J34" s="19" t="str">
        <f t="shared" si="3"/>
        <v>Kompetensi dalam  menyelesaikan persamaan dan pertidaksamaan eksponen serta logritma perlu ditingkatkan</v>
      </c>
      <c r="K34" s="19">
        <f t="shared" si="4"/>
        <v>87.5</v>
      </c>
      <c r="L34" s="19" t="str">
        <f t="shared" si="5"/>
        <v>A</v>
      </c>
      <c r="M34" s="19">
        <f t="shared" si="6"/>
        <v>87.5</v>
      </c>
      <c r="N34" s="19" t="str">
        <f t="shared" si="7"/>
        <v>A</v>
      </c>
      <c r="O34" s="35">
        <v>1</v>
      </c>
      <c r="P34" s="19" t="str">
        <f t="shared" si="8"/>
        <v>Terampil dalam menyelesaikan persamaan dan pertidaksamaan eksponen serta logaritma</v>
      </c>
      <c r="Q34" s="19" t="str">
        <f t="shared" si="9"/>
        <v>B</v>
      </c>
      <c r="R34" s="19" t="str">
        <f t="shared" si="10"/>
        <v/>
      </c>
      <c r="S34" s="18"/>
      <c r="T34" s="1">
        <v>75</v>
      </c>
      <c r="U34" s="1">
        <v>64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3949</v>
      </c>
      <c r="C35" s="19" t="s">
        <v>179</v>
      </c>
      <c r="D35" s="18"/>
      <c r="E35" s="19">
        <f t="shared" si="0"/>
        <v>71</v>
      </c>
      <c r="F35" s="19" t="str">
        <f t="shared" si="1"/>
        <v>C</v>
      </c>
      <c r="G35" s="19">
        <f>IF((COUNTA(T12:AC12)&gt;0),(ROUND((AVERAGE(T35:AD35)),0)),"")</f>
        <v>71</v>
      </c>
      <c r="H35" s="19" t="str">
        <f t="shared" si="2"/>
        <v>C</v>
      </c>
      <c r="I35" s="35">
        <v>3</v>
      </c>
      <c r="J35" s="19" t="str">
        <f t="shared" si="3"/>
        <v>Kompetensi dalam  menyelesaikan persamaan dan pertidaksamaan eksponen serta logritma perlu ditingkatkan</v>
      </c>
      <c r="K35" s="19">
        <f t="shared" si="4"/>
        <v>87.5</v>
      </c>
      <c r="L35" s="19" t="str">
        <f t="shared" si="5"/>
        <v>A</v>
      </c>
      <c r="M35" s="19">
        <f t="shared" si="6"/>
        <v>87.5</v>
      </c>
      <c r="N35" s="19" t="str">
        <f t="shared" si="7"/>
        <v>A</v>
      </c>
      <c r="O35" s="35">
        <v>1</v>
      </c>
      <c r="P35" s="19" t="str">
        <f t="shared" si="8"/>
        <v>Terampil dalam menyelesaikan persamaan dan pertidaksamaan eksponen serta logaritma</v>
      </c>
      <c r="Q35" s="19" t="str">
        <f t="shared" si="9"/>
        <v>B</v>
      </c>
      <c r="R35" s="19" t="str">
        <f t="shared" si="10"/>
        <v/>
      </c>
      <c r="S35" s="18"/>
      <c r="T35" s="1">
        <v>67</v>
      </c>
      <c r="U35" s="1">
        <v>75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3965</v>
      </c>
      <c r="C36" s="19" t="s">
        <v>180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2</v>
      </c>
      <c r="J36" s="19" t="str">
        <f t="shared" si="3"/>
        <v>Mampu menyelesaikan persamaan dan pertidaksamaan eksponen, Kompetensi pada logaritma perlu ditingkatkan</v>
      </c>
      <c r="K36" s="19">
        <f t="shared" si="4"/>
        <v>90</v>
      </c>
      <c r="L36" s="19" t="str">
        <f t="shared" si="5"/>
        <v>A</v>
      </c>
      <c r="M36" s="19">
        <f t="shared" si="6"/>
        <v>90</v>
      </c>
      <c r="N36" s="19" t="str">
        <f t="shared" si="7"/>
        <v>A</v>
      </c>
      <c r="O36" s="35">
        <v>1</v>
      </c>
      <c r="P36" s="19" t="str">
        <f t="shared" si="8"/>
        <v>Terampil dalam menyelesaikan persamaan dan pertidaksamaan eksponen serta logaritma</v>
      </c>
      <c r="Q36" s="19" t="str">
        <f t="shared" si="9"/>
        <v>B</v>
      </c>
      <c r="R36" s="19" t="str">
        <f t="shared" si="10"/>
        <v/>
      </c>
      <c r="S36" s="18"/>
      <c r="T36" s="1">
        <v>76</v>
      </c>
      <c r="U36" s="1">
        <v>84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3981</v>
      </c>
      <c r="C37" s="19" t="s">
        <v>181</v>
      </c>
      <c r="D37" s="18"/>
      <c r="E37" s="19">
        <f t="shared" si="0"/>
        <v>78</v>
      </c>
      <c r="F37" s="19" t="str">
        <f t="shared" si="1"/>
        <v>B</v>
      </c>
      <c r="G37" s="19">
        <f>IF((COUNTA(T12:AC12)&gt;0),(ROUND((AVERAGE(T37:AD37)),0)),"")</f>
        <v>78</v>
      </c>
      <c r="H37" s="19" t="str">
        <f t="shared" si="2"/>
        <v>B</v>
      </c>
      <c r="I37" s="35">
        <v>2</v>
      </c>
      <c r="J37" s="19" t="str">
        <f t="shared" si="3"/>
        <v>Mampu menyelesaikan persamaan dan pertidaksamaan eksponen, Kompetensi pada logaritma perlu ditingkatkan</v>
      </c>
      <c r="K37" s="19">
        <f t="shared" si="4"/>
        <v>90</v>
      </c>
      <c r="L37" s="19" t="str">
        <f t="shared" si="5"/>
        <v>A</v>
      </c>
      <c r="M37" s="19">
        <f t="shared" si="6"/>
        <v>90</v>
      </c>
      <c r="N37" s="19" t="str">
        <f t="shared" si="7"/>
        <v>A</v>
      </c>
      <c r="O37" s="35">
        <v>1</v>
      </c>
      <c r="P37" s="19" t="str">
        <f t="shared" si="8"/>
        <v>Terampil dalam menyelesaikan persamaan dan pertidaksamaan eksponen serta logaritma</v>
      </c>
      <c r="Q37" s="19" t="str">
        <f t="shared" si="9"/>
        <v>B</v>
      </c>
      <c r="R37" s="19" t="str">
        <f t="shared" si="10"/>
        <v/>
      </c>
      <c r="S37" s="18"/>
      <c r="T37" s="1">
        <v>76</v>
      </c>
      <c r="U37" s="1">
        <v>80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3997</v>
      </c>
      <c r="C38" s="19" t="s">
        <v>182</v>
      </c>
      <c r="D38" s="18"/>
      <c r="E38" s="19">
        <f t="shared" si="0"/>
        <v>81</v>
      </c>
      <c r="F38" s="19" t="str">
        <f t="shared" si="1"/>
        <v>B</v>
      </c>
      <c r="G38" s="19">
        <f>IF((COUNTA(T12:AC12)&gt;0),(ROUND((AVERAGE(T38:AD38)),0)),"")</f>
        <v>81</v>
      </c>
      <c r="H38" s="19" t="str">
        <f t="shared" si="2"/>
        <v>B</v>
      </c>
      <c r="I38" s="35">
        <v>2</v>
      </c>
      <c r="J38" s="19" t="str">
        <f t="shared" si="3"/>
        <v>Mampu menyelesaikan persamaan dan pertidaksamaan eksponen, Kompetensi pada logaritma perlu ditingkatkan</v>
      </c>
      <c r="K38" s="19">
        <f t="shared" si="4"/>
        <v>87.5</v>
      </c>
      <c r="L38" s="19" t="str">
        <f t="shared" si="5"/>
        <v>A</v>
      </c>
      <c r="M38" s="19">
        <f t="shared" si="6"/>
        <v>87.5</v>
      </c>
      <c r="N38" s="19" t="str">
        <f t="shared" si="7"/>
        <v>A</v>
      </c>
      <c r="O38" s="35">
        <v>1</v>
      </c>
      <c r="P38" s="19" t="str">
        <f t="shared" si="8"/>
        <v>Terampil dalam menyelesaikan persamaan dan pertidaksamaan eksponen serta logaritma</v>
      </c>
      <c r="Q38" s="19" t="str">
        <f t="shared" si="9"/>
        <v>B</v>
      </c>
      <c r="R38" s="19" t="str">
        <f t="shared" si="10"/>
        <v/>
      </c>
      <c r="S38" s="18"/>
      <c r="T38" s="1">
        <v>78</v>
      </c>
      <c r="U38" s="1">
        <v>83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4013</v>
      </c>
      <c r="C39" s="19" t="s">
        <v>183</v>
      </c>
      <c r="D39" s="18"/>
      <c r="E39" s="19">
        <f t="shared" si="0"/>
        <v>79</v>
      </c>
      <c r="F39" s="19" t="str">
        <f t="shared" si="1"/>
        <v>B</v>
      </c>
      <c r="G39" s="19">
        <f>IF((COUNTA(T12:AC12)&gt;0),(ROUND((AVERAGE(T39:AD39)),0)),"")</f>
        <v>79</v>
      </c>
      <c r="H39" s="19" t="str">
        <f t="shared" si="2"/>
        <v>B</v>
      </c>
      <c r="I39" s="35">
        <v>2</v>
      </c>
      <c r="J39" s="19" t="str">
        <f t="shared" si="3"/>
        <v>Mampu menyelesaikan persamaan dan pertidaksamaan eksponen, Kompetensi pada logaritma perlu ditingkatkan</v>
      </c>
      <c r="K39" s="19">
        <f t="shared" si="4"/>
        <v>90</v>
      </c>
      <c r="L39" s="19" t="str">
        <f t="shared" si="5"/>
        <v>A</v>
      </c>
      <c r="M39" s="19">
        <f t="shared" si="6"/>
        <v>90</v>
      </c>
      <c r="N39" s="19" t="str">
        <f t="shared" si="7"/>
        <v>A</v>
      </c>
      <c r="O39" s="35">
        <v>1</v>
      </c>
      <c r="P39" s="19" t="str">
        <f t="shared" si="8"/>
        <v>Terampil dalam menyelesaikan persamaan dan pertidaksamaan eksponen serta logaritma</v>
      </c>
      <c r="Q39" s="19" t="str">
        <f t="shared" si="9"/>
        <v>B</v>
      </c>
      <c r="R39" s="19" t="str">
        <f t="shared" si="10"/>
        <v/>
      </c>
      <c r="S39" s="18"/>
      <c r="T39" s="1">
        <v>77</v>
      </c>
      <c r="U39" s="1">
        <v>80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4029</v>
      </c>
      <c r="C40" s="19" t="s">
        <v>184</v>
      </c>
      <c r="D40" s="18"/>
      <c r="E40" s="19">
        <f t="shared" si="0"/>
        <v>78</v>
      </c>
      <c r="F40" s="19" t="str">
        <f t="shared" si="1"/>
        <v>B</v>
      </c>
      <c r="G40" s="19">
        <f>IF((COUNTA(T12:AC12)&gt;0),(ROUND((AVERAGE(T40:AD40)),0)),"")</f>
        <v>78</v>
      </c>
      <c r="H40" s="19" t="str">
        <f t="shared" si="2"/>
        <v>B</v>
      </c>
      <c r="I40" s="35">
        <v>2</v>
      </c>
      <c r="J40" s="19" t="str">
        <f t="shared" si="3"/>
        <v>Mampu menyelesaikan persamaan dan pertidaksamaan eksponen, Kompetensi pada logaritma perlu ditingkatkan</v>
      </c>
      <c r="K40" s="19">
        <f t="shared" si="4"/>
        <v>87.5</v>
      </c>
      <c r="L40" s="19" t="str">
        <f t="shared" si="5"/>
        <v>A</v>
      </c>
      <c r="M40" s="19">
        <f t="shared" si="6"/>
        <v>87.5</v>
      </c>
      <c r="N40" s="19" t="str">
        <f t="shared" si="7"/>
        <v>A</v>
      </c>
      <c r="O40" s="35">
        <v>1</v>
      </c>
      <c r="P40" s="19" t="str">
        <f t="shared" si="8"/>
        <v>Terampil dalam menyelesaikan persamaan dan pertidaksamaan eksponen serta logaritma</v>
      </c>
      <c r="Q40" s="19" t="str">
        <f t="shared" si="9"/>
        <v>B</v>
      </c>
      <c r="R40" s="19" t="str">
        <f t="shared" si="10"/>
        <v/>
      </c>
      <c r="S40" s="18"/>
      <c r="T40" s="1">
        <v>70</v>
      </c>
      <c r="U40" s="1">
        <v>85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4045</v>
      </c>
      <c r="C41" s="19" t="s">
        <v>185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2</v>
      </c>
      <c r="J41" s="19" t="str">
        <f t="shared" si="3"/>
        <v>Mampu menyelesaikan persamaan dan pertidaksamaan eksponen, Kompetensi pada logaritma perlu ditingkatkan</v>
      </c>
      <c r="K41" s="19">
        <f t="shared" si="4"/>
        <v>90</v>
      </c>
      <c r="L41" s="19" t="str">
        <f t="shared" si="5"/>
        <v>A</v>
      </c>
      <c r="M41" s="19">
        <f t="shared" si="6"/>
        <v>90</v>
      </c>
      <c r="N41" s="19" t="str">
        <f t="shared" si="7"/>
        <v>A</v>
      </c>
      <c r="O41" s="35">
        <v>1</v>
      </c>
      <c r="P41" s="19" t="str">
        <f t="shared" si="8"/>
        <v>Terampil dalam menyelesaikan persamaan dan pertidaksamaan eksponen serta logaritma</v>
      </c>
      <c r="Q41" s="19" t="str">
        <f t="shared" si="9"/>
        <v>B</v>
      </c>
      <c r="R41" s="19" t="str">
        <f t="shared" si="10"/>
        <v/>
      </c>
      <c r="S41" s="18"/>
      <c r="T41" s="1">
        <v>80</v>
      </c>
      <c r="U41" s="1">
        <v>80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4061</v>
      </c>
      <c r="C42" s="19" t="s">
        <v>186</v>
      </c>
      <c r="D42" s="18"/>
      <c r="E42" s="19">
        <f t="shared" si="0"/>
        <v>76</v>
      </c>
      <c r="F42" s="19" t="str">
        <f t="shared" si="1"/>
        <v>B</v>
      </c>
      <c r="G42" s="19">
        <f>IF((COUNTA(T12:AC12)&gt;0),(ROUND((AVERAGE(T42:AD42)),0)),"")</f>
        <v>76</v>
      </c>
      <c r="H42" s="19" t="str">
        <f t="shared" si="2"/>
        <v>B</v>
      </c>
      <c r="I42" s="35">
        <v>2</v>
      </c>
      <c r="J42" s="19" t="str">
        <f t="shared" si="3"/>
        <v>Mampu menyelesaikan persamaan dan pertidaksamaan eksponen, Kompetensi pada logaritma perlu ditingkatkan</v>
      </c>
      <c r="K42" s="19">
        <f t="shared" si="4"/>
        <v>87.5</v>
      </c>
      <c r="L42" s="19" t="str">
        <f t="shared" si="5"/>
        <v>A</v>
      </c>
      <c r="M42" s="19">
        <f t="shared" si="6"/>
        <v>87.5</v>
      </c>
      <c r="N42" s="19" t="str">
        <f t="shared" si="7"/>
        <v>A</v>
      </c>
      <c r="O42" s="35">
        <v>1</v>
      </c>
      <c r="P42" s="19" t="str">
        <f t="shared" si="8"/>
        <v>Terampil dalam menyelesaikan persamaan dan pertidaksamaan eksponen serta logaritma</v>
      </c>
      <c r="Q42" s="19" t="str">
        <f t="shared" si="9"/>
        <v>B</v>
      </c>
      <c r="R42" s="19" t="str">
        <f t="shared" si="10"/>
        <v/>
      </c>
      <c r="S42" s="18"/>
      <c r="T42" s="1">
        <v>76</v>
      </c>
      <c r="U42" s="1">
        <v>75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4077</v>
      </c>
      <c r="C43" s="19" t="s">
        <v>187</v>
      </c>
      <c r="D43" s="18"/>
      <c r="E43" s="19">
        <f t="shared" si="0"/>
        <v>75</v>
      </c>
      <c r="F43" s="19" t="str">
        <f t="shared" si="1"/>
        <v>C</v>
      </c>
      <c r="G43" s="19">
        <f>IF((COUNTA(T12:AC12)&gt;0),(ROUND((AVERAGE(T43:AD43)),0)),"")</f>
        <v>75</v>
      </c>
      <c r="H43" s="19" t="str">
        <f t="shared" si="2"/>
        <v>C</v>
      </c>
      <c r="I43" s="35">
        <v>3</v>
      </c>
      <c r="J43" s="19" t="str">
        <f t="shared" si="3"/>
        <v>Kompetensi dalam  menyelesaikan persamaan dan pertidaksamaan eksponen serta logritma perlu ditingkatkan</v>
      </c>
      <c r="K43" s="19">
        <f t="shared" si="4"/>
        <v>90</v>
      </c>
      <c r="L43" s="19" t="str">
        <f t="shared" si="5"/>
        <v>A</v>
      </c>
      <c r="M43" s="19">
        <f t="shared" si="6"/>
        <v>90</v>
      </c>
      <c r="N43" s="19" t="str">
        <f t="shared" si="7"/>
        <v>A</v>
      </c>
      <c r="O43" s="35">
        <v>1</v>
      </c>
      <c r="P43" s="19" t="str">
        <f t="shared" si="8"/>
        <v>Terampil dalam menyelesaikan persamaan dan pertidaksamaan eksponen serta logaritma</v>
      </c>
      <c r="Q43" s="19" t="str">
        <f t="shared" si="9"/>
        <v>B</v>
      </c>
      <c r="R43" s="19" t="str">
        <f t="shared" si="10"/>
        <v/>
      </c>
      <c r="S43" s="18"/>
      <c r="T43" s="1">
        <v>75</v>
      </c>
      <c r="U43" s="1">
        <v>75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4093</v>
      </c>
      <c r="C44" s="19" t="s">
        <v>188</v>
      </c>
      <c r="D44" s="18"/>
      <c r="E44" s="19">
        <f t="shared" si="0"/>
        <v>75</v>
      </c>
      <c r="F44" s="19" t="str">
        <f t="shared" si="1"/>
        <v>C</v>
      </c>
      <c r="G44" s="19">
        <f>IF((COUNTA(T12:AC12)&gt;0),(ROUND((AVERAGE(T44:AD44)),0)),"")</f>
        <v>75</v>
      </c>
      <c r="H44" s="19" t="str">
        <f t="shared" si="2"/>
        <v>C</v>
      </c>
      <c r="I44" s="35">
        <v>3</v>
      </c>
      <c r="J44" s="19" t="str">
        <f t="shared" si="3"/>
        <v>Kompetensi dalam  menyelesaikan persamaan dan pertidaksamaan eksponen serta logritma perlu ditingkatkan</v>
      </c>
      <c r="K44" s="19">
        <f t="shared" si="4"/>
        <v>87.5</v>
      </c>
      <c r="L44" s="19" t="str">
        <f t="shared" si="5"/>
        <v>A</v>
      </c>
      <c r="M44" s="19">
        <f t="shared" si="6"/>
        <v>87.5</v>
      </c>
      <c r="N44" s="19" t="str">
        <f t="shared" si="7"/>
        <v>A</v>
      </c>
      <c r="O44" s="35">
        <v>1</v>
      </c>
      <c r="P44" s="19" t="str">
        <f t="shared" si="8"/>
        <v>Terampil dalam menyelesaikan persamaan dan pertidaksamaan eksponen serta logaritma</v>
      </c>
      <c r="Q44" s="19" t="str">
        <f t="shared" si="9"/>
        <v>B</v>
      </c>
      <c r="R44" s="19" t="str">
        <f t="shared" si="10"/>
        <v/>
      </c>
      <c r="S44" s="18"/>
      <c r="T44" s="1">
        <v>65</v>
      </c>
      <c r="U44" s="1">
        <v>84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4109</v>
      </c>
      <c r="C45" s="19" t="s">
        <v>189</v>
      </c>
      <c r="D45" s="18"/>
      <c r="E45" s="19">
        <f t="shared" si="0"/>
        <v>74</v>
      </c>
      <c r="F45" s="19" t="str">
        <f t="shared" si="1"/>
        <v>C</v>
      </c>
      <c r="G45" s="19">
        <f>IF((COUNTA(T12:AC12)&gt;0),(ROUND((AVERAGE(T45:AD45)),0)),"")</f>
        <v>74</v>
      </c>
      <c r="H45" s="19" t="str">
        <f t="shared" si="2"/>
        <v>C</v>
      </c>
      <c r="I45" s="35">
        <v>3</v>
      </c>
      <c r="J45" s="19" t="str">
        <f t="shared" si="3"/>
        <v>Kompetensi dalam  menyelesaikan persamaan dan pertidaksamaan eksponen serta logritma perlu ditingkatkan</v>
      </c>
      <c r="K45" s="19">
        <f t="shared" si="4"/>
        <v>87.5</v>
      </c>
      <c r="L45" s="19" t="str">
        <f t="shared" si="5"/>
        <v>A</v>
      </c>
      <c r="M45" s="19">
        <f t="shared" si="6"/>
        <v>87.5</v>
      </c>
      <c r="N45" s="19" t="str">
        <f t="shared" si="7"/>
        <v>A</v>
      </c>
      <c r="O45" s="35">
        <v>1</v>
      </c>
      <c r="P45" s="19" t="str">
        <f t="shared" si="8"/>
        <v>Terampil dalam menyelesaikan persamaan dan pertidaksamaan eksponen serta logaritma</v>
      </c>
      <c r="Q45" s="19" t="str">
        <f t="shared" si="9"/>
        <v>B</v>
      </c>
      <c r="R45" s="19" t="str">
        <f t="shared" si="10"/>
        <v/>
      </c>
      <c r="S45" s="18"/>
      <c r="T45" s="1">
        <v>68</v>
      </c>
      <c r="U45" s="1">
        <v>80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4125</v>
      </c>
      <c r="C46" s="19" t="s">
        <v>190</v>
      </c>
      <c r="D46" s="18"/>
      <c r="E46" s="19">
        <f t="shared" si="0"/>
        <v>73</v>
      </c>
      <c r="F46" s="19" t="str">
        <f t="shared" si="1"/>
        <v>C</v>
      </c>
      <c r="G46" s="19">
        <f>IF((COUNTA(T12:AC12)&gt;0),(ROUND((AVERAGE(T46:AD46)),0)),"")</f>
        <v>73</v>
      </c>
      <c r="H46" s="19" t="str">
        <f t="shared" si="2"/>
        <v>C</v>
      </c>
      <c r="I46" s="35">
        <v>3</v>
      </c>
      <c r="J46" s="19" t="str">
        <f t="shared" si="3"/>
        <v>Kompetensi dalam  menyelesaikan persamaan dan pertidaksamaan eksponen serta logritma perlu ditingkatkan</v>
      </c>
      <c r="K46" s="19">
        <f t="shared" si="4"/>
        <v>85</v>
      </c>
      <c r="L46" s="19" t="str">
        <f t="shared" si="5"/>
        <v>A</v>
      </c>
      <c r="M46" s="19">
        <f t="shared" si="6"/>
        <v>85</v>
      </c>
      <c r="N46" s="19" t="str">
        <f t="shared" si="7"/>
        <v>A</v>
      </c>
      <c r="O46" s="35">
        <v>1</v>
      </c>
      <c r="P46" s="19" t="str">
        <f t="shared" si="8"/>
        <v>Terampil dalam menyelesaikan persamaan dan pertidaksamaan eksponen serta logaritma</v>
      </c>
      <c r="Q46" s="19" t="str">
        <f t="shared" si="9"/>
        <v>B</v>
      </c>
      <c r="R46" s="19" t="str">
        <f t="shared" si="10"/>
        <v/>
      </c>
      <c r="S46" s="18"/>
      <c r="T46" s="1">
        <v>76</v>
      </c>
      <c r="U46" s="1">
        <v>70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80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3</vt:lpstr>
      <vt:lpstr>X-MIPA 6</vt:lpstr>
      <vt:lpstr>X-MIPA 7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Perpust</cp:lastModifiedBy>
  <dcterms:created xsi:type="dcterms:W3CDTF">2015-09-01T09:01:01Z</dcterms:created>
  <dcterms:modified xsi:type="dcterms:W3CDTF">2016-12-14T02:34:27Z</dcterms:modified>
</cp:coreProperties>
</file>