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-IPS 3" sheetId="1" r:id="rId1"/>
  </sheets>
  <calcPr calcId="144525"/>
</workbook>
</file>

<file path=xl/calcChain.xml><?xml version="1.0" encoding="utf-8"?>
<calcChain xmlns="http://schemas.openxmlformats.org/spreadsheetml/2006/main">
  <c r="K55" i="1" l="1"/>
  <c r="R50" i="1"/>
  <c r="Q50" i="1"/>
  <c r="P50" i="1"/>
  <c r="M50" i="1"/>
  <c r="N50" i="1" s="1"/>
  <c r="K50" i="1"/>
  <c r="L50" i="1" s="1"/>
  <c r="J50" i="1"/>
  <c r="H50" i="1"/>
  <c r="G50" i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F48" i="1"/>
  <c r="E48" i="1"/>
  <c r="R47" i="1"/>
  <c r="Q47" i="1"/>
  <c r="P47" i="1"/>
  <c r="M47" i="1"/>
  <c r="N47" i="1" s="1"/>
  <c r="K47" i="1"/>
  <c r="L47" i="1" s="1"/>
  <c r="J47" i="1"/>
  <c r="G47" i="1"/>
  <c r="H47" i="1" s="1"/>
  <c r="F47" i="1"/>
  <c r="E47" i="1"/>
  <c r="R46" i="1"/>
  <c r="Q46" i="1"/>
  <c r="P46" i="1"/>
  <c r="M46" i="1"/>
  <c r="N46" i="1" s="1"/>
  <c r="K46" i="1"/>
  <c r="L46" i="1" s="1"/>
  <c r="J46" i="1"/>
  <c r="G46" i="1"/>
  <c r="H46" i="1" s="1"/>
  <c r="F46" i="1"/>
  <c r="E46" i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4" i="1" l="1"/>
  <c r="H11" i="1"/>
  <c r="K53" i="1"/>
  <c r="K52" i="1"/>
</calcChain>
</file>

<file path=xl/sharedStrings.xml><?xml version="1.0" encoding="utf-8"?>
<sst xmlns="http://schemas.openxmlformats.org/spreadsheetml/2006/main" count="186" uniqueCount="117">
  <si>
    <t>DAFTAR NILAI SISWA SMAN 9 SEMARANG SEMESTER GASAL TAHUN PELAJARAN 2016/2017</t>
  </si>
  <si>
    <t>Guru :</t>
  </si>
  <si>
    <t>Dra. Retnaningsih ,M.Pd</t>
  </si>
  <si>
    <t>Kelas X-IPS 3</t>
  </si>
  <si>
    <t>Mapel :</t>
  </si>
  <si>
    <t>Bahasa Inggris [ Kelompok A (Wajib) ]</t>
  </si>
  <si>
    <t>didownload 10/12/2016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</si>
  <si>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</si>
  <si>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</si>
  <si>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</si>
  <si>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</si>
  <si>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</si>
  <si>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</si>
  <si>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</si>
  <si>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</si>
  <si>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</si>
  <si>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</si>
  <si>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</si>
  <si>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</si>
  <si>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</si>
  <si>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</si>
  <si>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</si>
  <si>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</si>
  <si>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</si>
  <si>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</si>
  <si>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</si>
  <si>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</si>
  <si>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</si>
  <si>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</si>
  <si>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</si>
  <si>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</si>
  <si>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</si>
  <si>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</si>
  <si>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</si>
  <si>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</si>
  <si>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</si>
  <si>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</si>
  <si>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</si>
  <si>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</si>
  <si>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</si>
  <si>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</si>
  <si>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</si>
  <si>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</si>
  <si>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</si>
  <si>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</si>
  <si>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</si>
  <si>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</si>
  <si>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</si>
  <si>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</si>
  <si>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</si>
  <si>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</si>
  <si>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</si>
  <si>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</si>
  <si>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ABISTHA FAZA NURUL INSANI</t>
  </si>
  <si>
    <t>Predikat &amp; Deskripsi Pengetahuan</t>
  </si>
  <si>
    <t>ACUAN MENGISI DESKRIPSI</t>
  </si>
  <si>
    <t>ALFADIO NAUFAL AKBAR LESTIAWAN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</si>
  <si>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</si>
  <si>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</si>
  <si>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</si>
  <si>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</si>
  <si>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</si>
  <si>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</si>
  <si>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</si>
  <si>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</si>
  <si>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RENA ZAHRA DUMA</t>
  </si>
  <si>
    <t>ANISA NUR RAYHAN</t>
  </si>
  <si>
    <t>ANJAS SAPUTRI APRILIANA</t>
  </si>
  <si>
    <t>ARDINA ABI SALMASARI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</si>
  <si>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</si>
  <si>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</si>
  <si>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</si>
  <si>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</si>
  <si>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</si>
  <si>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</si>
  <si>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</si>
  <si>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</si>
  <si>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</si>
  <si>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Predikat &amp; Deskripsi Keterampilan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</si>
  <si>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</si>
  <si>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</si>
  <si>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</si>
  <si>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</si>
  <si>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</si>
  <si>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</si>
  <si>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</si>
  <si>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</si>
  <si>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</si>
  <si>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NADIA KRIS AYU DEWATI</t>
  </si>
  <si>
    <t>RENGGANIS ELOK BRILIANI</t>
  </si>
  <si>
    <t>RIFDA AYU AQILA</t>
  </si>
  <si>
    <t>RIZAL DWI RENDRAGRAHA</t>
  </si>
  <si>
    <t>Rusydi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</si>
  <si>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</si>
  <si>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</si>
  <si>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</si>
  <si>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</si>
  <si>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</si>
  <si>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</si>
  <si>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</si>
  <si>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</si>
  <si>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</si>
  <si>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</si>
  <si>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</si>
  <si>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</si>
  <si>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</si>
  <si>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</si>
  <si>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</si>
  <si>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</si>
  <si>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</si>
  <si>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</si>
  <si>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19641123 200801 2 003</t>
  </si>
  <si>
    <t>Nip</t>
  </si>
  <si>
    <t>Memiliki kemampuan memahami komunikasi interaksional dengan orang lain dan deskripsi /informasi mengenai tempat atau bangunan bersejarah</t>
  </si>
  <si>
    <t>Memiliki kemampuan memahami komunikasi interaksional dengan orang lain , namun perlu meningkatkan kemampuan  emahami  deskripsi /informasi mengenai tempat atau bangunan bersejarah</t>
  </si>
  <si>
    <t>Memiliki kemampuan memahami  deskripsi /informasi mengenai tempat atau bangunan bersejarah, namun perlu meningkatkan pemahaman komunikasi interaksional dengan orang lain</t>
  </si>
  <si>
    <t xml:space="preserve">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</si>
</sst>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Y11" sqref="Y11:Y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139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16890</v>
      </c>
      <c r="C11" s="19" t="s">
        <v>53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komunikasi interaksional dengan orang lain dan deskripsi /informasi mengenai tempat atau bangunan bersejarah</v>
      </c>
      <c r="K11" s="19">
        <f t="shared" ref="K11:K50" si="4">IF((COUNTA(AF11:AN11)&gt;0),AVERAGE(AF11:AN11),"")</f>
        <v>80.333333333333329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kemampuan memahami komunikasi interaksional dengan orang lain dan deskripsi /informasi mengenai tempat atau bangunan bersejarah</v>
      </c>
      <c r="Q11" s="19" t="str">
        <f t="shared" ref="Q11:Q50" si="9">IF(COUNTA(BA11)=1,BA11,"")</f>
        <v xml:space="preserve"> A</v>
      </c>
      <c r="R11" s="19" t="str">
        <f t="shared" ref="R11:R50" si="10">IF(AND(COUNTA(BA11)=1,COUNTA(AD11)=1),BA11,"")</f>
        <v/>
      </c>
      <c r="S11" s="18"/>
      <c r="T11" s="1">
        <v>85</v>
      </c>
      <c r="U11" s="1">
        <v>88</v>
      </c>
      <c r="V11" s="1">
        <v>77</v>
      </c>
      <c r="W11" s="1">
        <v>83</v>
      </c>
      <c r="X11" s="1">
        <v>88</v>
      </c>
      <c r="Y11" s="1">
        <v>88</v>
      </c>
      <c r="Z11" s="1"/>
      <c r="AA11" s="1"/>
      <c r="AB11" s="1"/>
      <c r="AC11" s="1"/>
      <c r="AD11" s="1"/>
      <c r="AE11" s="18"/>
      <c r="AF11" s="1">
        <v>85</v>
      </c>
      <c r="AG11" s="1">
        <v>78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116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16891</v>
      </c>
      <c r="C12" s="19" t="s">
        <v>56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2</v>
      </c>
      <c r="J12" s="19" t="str">
        <f t="shared" si="3"/>
        <v>Memiliki kemampuan memahami komunikasi interaksional dengan orang lain , namun perlu meningkatkan kemampuan  emahami  deskripsi /informasi mengenai tempat atau bangunan bersejarah</v>
      </c>
      <c r="K12" s="19">
        <f t="shared" si="4"/>
        <v>77.333333333333329</v>
      </c>
      <c r="L12" s="19" t="str">
        <f t="shared" si="5"/>
        <v>B</v>
      </c>
      <c r="M12" s="19">
        <f t="shared" si="6"/>
        <v>77.333333333333329</v>
      </c>
      <c r="N12" s="19" t="str">
        <f t="shared" si="7"/>
        <v>B</v>
      </c>
      <c r="O12" s="35">
        <v>2</v>
      </c>
      <c r="P12" s="19" t="str">
        <f t="shared" si="8"/>
        <v>Memiliki kemampuan memahami komunikasi interaksional dengan orang lain , namun perlu meningkatkan kemampuan  emahami  deskripsi /informasi mengenai tempat atau bangunan bersejarah</v>
      </c>
      <c r="Q12" s="19" t="str">
        <f t="shared" si="9"/>
        <v>A</v>
      </c>
      <c r="R12" s="19" t="str">
        <f t="shared" si="10"/>
        <v/>
      </c>
      <c r="S12" s="18"/>
      <c r="T12" s="1">
        <v>77</v>
      </c>
      <c r="U12" s="1">
        <v>93.5</v>
      </c>
      <c r="V12" s="1">
        <v>77</v>
      </c>
      <c r="W12" s="1">
        <v>72</v>
      </c>
      <c r="X12" s="1">
        <v>66</v>
      </c>
      <c r="Y12" s="1">
        <v>75</v>
      </c>
      <c r="Z12" s="1"/>
      <c r="AA12" s="1"/>
      <c r="AB12" s="1"/>
      <c r="AC12" s="1"/>
      <c r="AD12" s="1"/>
      <c r="AE12" s="18"/>
      <c r="AF12" s="1">
        <v>80</v>
      </c>
      <c r="AG12" s="1">
        <v>75</v>
      </c>
      <c r="AH12" s="1">
        <v>77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16892</v>
      </c>
      <c r="C13" s="19" t="s">
        <v>65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88</v>
      </c>
      <c r="H13" s="19" t="str">
        <f t="shared" si="2"/>
        <v>A</v>
      </c>
      <c r="I13" s="35">
        <v>1</v>
      </c>
      <c r="J13" s="19" t="str">
        <f t="shared" si="3"/>
        <v>Memiliki kemampuan memahami komunikasi interaksional dengan orang lain dan deskripsi /informasi mengenai tempat atau bangunan bersejarah</v>
      </c>
      <c r="K13" s="19">
        <f t="shared" si="4"/>
        <v>80.333333333333329</v>
      </c>
      <c r="L13" s="19" t="str">
        <f t="shared" si="5"/>
        <v>B</v>
      </c>
      <c r="M13" s="19">
        <f t="shared" si="6"/>
        <v>80.333333333333329</v>
      </c>
      <c r="N13" s="19" t="str">
        <f t="shared" si="7"/>
        <v>B</v>
      </c>
      <c r="O13" s="35">
        <v>1</v>
      </c>
      <c r="P13" s="19" t="str">
        <f t="shared" si="8"/>
        <v>Memiliki kemampuan memahami komunikasi interaksional dengan orang lain dan deskripsi /informasi mengenai tempat atau bangunan bersejarah</v>
      </c>
      <c r="Q13" s="19" t="str">
        <f t="shared" si="9"/>
        <v>A</v>
      </c>
      <c r="R13" s="19" t="str">
        <f t="shared" si="10"/>
        <v/>
      </c>
      <c r="S13" s="18"/>
      <c r="T13" s="1">
        <v>90</v>
      </c>
      <c r="U13" s="1">
        <v>93.5</v>
      </c>
      <c r="V13" s="1">
        <v>87</v>
      </c>
      <c r="W13" s="1">
        <v>88</v>
      </c>
      <c r="X13" s="1">
        <v>82</v>
      </c>
      <c r="Y13" s="1">
        <v>88</v>
      </c>
      <c r="Z13" s="1"/>
      <c r="AA13" s="1"/>
      <c r="AB13" s="1"/>
      <c r="AC13" s="1"/>
      <c r="AD13" s="1"/>
      <c r="AE13" s="18"/>
      <c r="AF13" s="1">
        <v>90</v>
      </c>
      <c r="AG13" s="1">
        <v>76</v>
      </c>
      <c r="AH13" s="1">
        <v>75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113</v>
      </c>
      <c r="FI13" s="73" t="s">
        <v>113</v>
      </c>
      <c r="FJ13" s="74">
        <v>3001</v>
      </c>
      <c r="FK13" s="74">
        <v>3011</v>
      </c>
    </row>
    <row r="14" spans="1:167" x14ac:dyDescent="0.25">
      <c r="A14" s="19">
        <v>4</v>
      </c>
      <c r="B14" s="19">
        <v>16893</v>
      </c>
      <c r="C14" s="19" t="s">
        <v>66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2</v>
      </c>
      <c r="J14" s="19" t="str">
        <f t="shared" si="3"/>
        <v>Memiliki kemampuan memahami komunikasi interaksional dengan orang lain , namun perlu meningkatkan kemampuan  emahami  deskripsi /informasi mengenai tempat atau bangunan bersejarah</v>
      </c>
      <c r="K14" s="19">
        <f t="shared" si="4"/>
        <v>76.666666666666671</v>
      </c>
      <c r="L14" s="19" t="str">
        <f t="shared" si="5"/>
        <v>B</v>
      </c>
      <c r="M14" s="19">
        <f t="shared" si="6"/>
        <v>76.666666666666671</v>
      </c>
      <c r="N14" s="19" t="str">
        <f t="shared" si="7"/>
        <v>B</v>
      </c>
      <c r="O14" s="35">
        <v>2</v>
      </c>
      <c r="P14" s="19" t="str">
        <f t="shared" si="8"/>
        <v>Memiliki kemampuan memahami komunikasi interaksional dengan orang lain , namun perlu meningkatkan kemampuan  emahami  deskripsi /informasi mengenai tempat atau bangunan bersejarah</v>
      </c>
      <c r="Q14" s="19" t="str">
        <f t="shared" si="9"/>
        <v>A</v>
      </c>
      <c r="R14" s="19" t="str">
        <f t="shared" si="10"/>
        <v/>
      </c>
      <c r="S14" s="18"/>
      <c r="T14" s="1">
        <v>72</v>
      </c>
      <c r="U14" s="1">
        <v>71.5</v>
      </c>
      <c r="V14" s="1">
        <v>72</v>
      </c>
      <c r="W14" s="1">
        <v>87</v>
      </c>
      <c r="X14" s="1">
        <v>77</v>
      </c>
      <c r="Y14" s="1">
        <v>77</v>
      </c>
      <c r="Z14" s="1"/>
      <c r="AA14" s="1"/>
      <c r="AB14" s="1"/>
      <c r="AC14" s="1"/>
      <c r="AD14" s="1"/>
      <c r="AE14" s="18"/>
      <c r="AF14" s="1">
        <v>80</v>
      </c>
      <c r="AG14" s="1">
        <v>75</v>
      </c>
      <c r="AH14" s="1">
        <v>75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16894</v>
      </c>
      <c r="C15" s="19" t="s">
        <v>67</v>
      </c>
      <c r="D15" s="18"/>
      <c r="E15" s="19">
        <f t="shared" si="0"/>
        <v>73</v>
      </c>
      <c r="F15" s="19" t="str">
        <f t="shared" si="1"/>
        <v>C</v>
      </c>
      <c r="G15" s="19">
        <f>IF((COUNTA(T12:AC12)&gt;0),(ROUND((AVERAGE(T15:AD15)),0)),"")</f>
        <v>73</v>
      </c>
      <c r="H15" s="19" t="str">
        <f t="shared" si="2"/>
        <v>C</v>
      </c>
      <c r="I15" s="35">
        <v>3</v>
      </c>
      <c r="J15" s="19" t="str">
        <f t="shared" si="3"/>
        <v>Memiliki kemampuan memahami  deskripsi /informasi mengenai tempat atau bangunan bersejarah, namun perlu meningkatkan pemahaman komunikasi interaksional dengan orang lain</v>
      </c>
      <c r="K15" s="19">
        <f t="shared" si="4"/>
        <v>77</v>
      </c>
      <c r="L15" s="19" t="str">
        <f t="shared" si="5"/>
        <v>B</v>
      </c>
      <c r="M15" s="19">
        <f t="shared" si="6"/>
        <v>77</v>
      </c>
      <c r="N15" s="19" t="str">
        <f t="shared" si="7"/>
        <v>B</v>
      </c>
      <c r="O15" s="35">
        <v>3</v>
      </c>
      <c r="P15" s="19" t="str">
        <f t="shared" si="8"/>
        <v>Memiliki kemampuan memahami  deskripsi /informasi mengenai tempat atau bangunan bersejarah, namun perlu meningkatkan pemahaman komunikasi interaksional dengan orang lain</v>
      </c>
      <c r="Q15" s="19" t="str">
        <f t="shared" si="9"/>
        <v>A</v>
      </c>
      <c r="R15" s="19" t="str">
        <f t="shared" si="10"/>
        <v/>
      </c>
      <c r="S15" s="18"/>
      <c r="T15" s="1">
        <v>70</v>
      </c>
      <c r="U15" s="1">
        <v>77</v>
      </c>
      <c r="V15" s="1">
        <v>72</v>
      </c>
      <c r="W15" s="1">
        <v>70</v>
      </c>
      <c r="X15" s="1">
        <v>78</v>
      </c>
      <c r="Y15" s="1">
        <v>70</v>
      </c>
      <c r="Z15" s="1"/>
      <c r="AA15" s="1"/>
      <c r="AB15" s="1"/>
      <c r="AC15" s="1"/>
      <c r="AD15" s="1"/>
      <c r="AE15" s="18"/>
      <c r="AF15" s="1">
        <v>80</v>
      </c>
      <c r="AG15" s="1">
        <v>76</v>
      </c>
      <c r="AH15" s="1">
        <v>75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114</v>
      </c>
      <c r="FI15" s="73" t="s">
        <v>114</v>
      </c>
      <c r="FJ15" s="74">
        <v>3002</v>
      </c>
      <c r="FK15" s="74">
        <v>3012</v>
      </c>
    </row>
    <row r="16" spans="1:167" x14ac:dyDescent="0.25">
      <c r="A16" s="19">
        <v>6</v>
      </c>
      <c r="B16" s="19">
        <v>16895</v>
      </c>
      <c r="C16" s="19" t="s">
        <v>68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3</v>
      </c>
      <c r="J16" s="19" t="str">
        <f t="shared" si="3"/>
        <v>Memiliki kemampuan memahami  deskripsi /informasi mengenai tempat atau bangunan bersejarah, namun perlu meningkatkan pemahaman komunikasi interaksional dengan orang lain</v>
      </c>
      <c r="K16" s="19">
        <f t="shared" si="4"/>
        <v>78.666666666666671</v>
      </c>
      <c r="L16" s="19" t="str">
        <f t="shared" si="5"/>
        <v>B</v>
      </c>
      <c r="M16" s="19">
        <f t="shared" si="6"/>
        <v>78.666666666666671</v>
      </c>
      <c r="N16" s="19" t="str">
        <f t="shared" si="7"/>
        <v>B</v>
      </c>
      <c r="O16" s="35">
        <v>3</v>
      </c>
      <c r="P16" s="19" t="str">
        <f t="shared" si="8"/>
        <v>Memiliki kemampuan memahami  deskripsi /informasi mengenai tempat atau bangunan bersejarah, namun perlu meningkatkan pemahaman komunikasi interaksional dengan orang lain</v>
      </c>
      <c r="Q16" s="19" t="str">
        <f t="shared" si="9"/>
        <v>A</v>
      </c>
      <c r="R16" s="19" t="str">
        <f t="shared" si="10"/>
        <v/>
      </c>
      <c r="S16" s="18"/>
      <c r="T16" s="1">
        <v>70</v>
      </c>
      <c r="U16" s="1">
        <v>70</v>
      </c>
      <c r="V16" s="1">
        <v>87</v>
      </c>
      <c r="W16" s="1">
        <v>72</v>
      </c>
      <c r="X16" s="1">
        <v>78</v>
      </c>
      <c r="Y16" s="1">
        <v>76</v>
      </c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1">
        <v>78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16922</v>
      </c>
      <c r="C17" s="19" t="s">
        <v>69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1</v>
      </c>
      <c r="J17" s="19" t="str">
        <f t="shared" si="3"/>
        <v>Memiliki kemampuan memahami komunikasi interaksional dengan orang lain dan deskripsi /informasi mengenai tempat atau bangunan bersejarah</v>
      </c>
      <c r="K17" s="19">
        <f t="shared" si="4"/>
        <v>77.333333333333329</v>
      </c>
      <c r="L17" s="19" t="str">
        <f t="shared" si="5"/>
        <v>B</v>
      </c>
      <c r="M17" s="19">
        <f t="shared" si="6"/>
        <v>77.333333333333329</v>
      </c>
      <c r="N17" s="19" t="str">
        <f t="shared" si="7"/>
        <v>B</v>
      </c>
      <c r="O17" s="35">
        <v>1</v>
      </c>
      <c r="P17" s="19" t="str">
        <f t="shared" si="8"/>
        <v>Memiliki kemampuan memahami komunikasi interaksional dengan orang lain dan deskripsi /informasi mengenai tempat atau bangunan bersejarah</v>
      </c>
      <c r="Q17" s="19" t="str">
        <f t="shared" si="9"/>
        <v>A</v>
      </c>
      <c r="R17" s="19" t="str">
        <f t="shared" si="10"/>
        <v/>
      </c>
      <c r="S17" s="18"/>
      <c r="T17" s="1">
        <v>70</v>
      </c>
      <c r="U17" s="1">
        <v>82.5</v>
      </c>
      <c r="V17" s="1">
        <v>82</v>
      </c>
      <c r="W17" s="1">
        <v>87</v>
      </c>
      <c r="X17" s="1">
        <v>77</v>
      </c>
      <c r="Y17" s="1">
        <v>72</v>
      </c>
      <c r="Z17" s="1"/>
      <c r="AA17" s="1"/>
      <c r="AB17" s="1"/>
      <c r="AC17" s="1"/>
      <c r="AD17" s="1"/>
      <c r="AE17" s="18"/>
      <c r="AF17" s="1">
        <v>80</v>
      </c>
      <c r="AG17" s="1">
        <v>77</v>
      </c>
      <c r="AH17" s="1">
        <v>75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115</v>
      </c>
      <c r="FI17" s="73" t="s">
        <v>115</v>
      </c>
      <c r="FJ17" s="74">
        <v>3003</v>
      </c>
      <c r="FK17" s="74">
        <v>3013</v>
      </c>
    </row>
    <row r="18" spans="1:167" x14ac:dyDescent="0.25">
      <c r="A18" s="19">
        <v>8</v>
      </c>
      <c r="B18" s="19">
        <v>16896</v>
      </c>
      <c r="C18" s="19" t="s">
        <v>70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1</v>
      </c>
      <c r="J18" s="19" t="str">
        <f t="shared" si="3"/>
        <v>Memiliki kemampuan memahami komunikasi interaksional dengan orang lain dan deskripsi /informasi mengenai tempat atau bangunan bersejarah</v>
      </c>
      <c r="K18" s="19">
        <f t="shared" si="4"/>
        <v>78.333333333333329</v>
      </c>
      <c r="L18" s="19" t="str">
        <f t="shared" si="5"/>
        <v>B</v>
      </c>
      <c r="M18" s="19">
        <f t="shared" si="6"/>
        <v>78.333333333333329</v>
      </c>
      <c r="N18" s="19" t="str">
        <f t="shared" si="7"/>
        <v>B</v>
      </c>
      <c r="O18" s="35">
        <v>1</v>
      </c>
      <c r="P18" s="19" t="str">
        <f t="shared" si="8"/>
        <v>Memiliki kemampuan memahami komunikasi interaksional dengan orang lain dan deskripsi /informasi mengenai tempat atau bangunan bersejarah</v>
      </c>
      <c r="Q18" s="19" t="str">
        <f t="shared" si="9"/>
        <v>A</v>
      </c>
      <c r="R18" s="19" t="str">
        <f t="shared" si="10"/>
        <v/>
      </c>
      <c r="S18" s="18"/>
      <c r="T18" s="1">
        <v>80</v>
      </c>
      <c r="U18" s="1">
        <v>72</v>
      </c>
      <c r="V18" s="1">
        <v>72</v>
      </c>
      <c r="W18" s="1">
        <v>85</v>
      </c>
      <c r="X18" s="1">
        <v>89</v>
      </c>
      <c r="Y18" s="1">
        <v>77</v>
      </c>
      <c r="Z18" s="1"/>
      <c r="AA18" s="1"/>
      <c r="AB18" s="1"/>
      <c r="AC18" s="1"/>
      <c r="AD18" s="1"/>
      <c r="AE18" s="18"/>
      <c r="AF18" s="1">
        <v>85</v>
      </c>
      <c r="AG18" s="1">
        <v>72</v>
      </c>
      <c r="AH18" s="1">
        <v>78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16897</v>
      </c>
      <c r="C19" s="19" t="s">
        <v>71</v>
      </c>
      <c r="D19" s="18"/>
      <c r="E19" s="19">
        <f t="shared" si="0"/>
        <v>90</v>
      </c>
      <c r="F19" s="19" t="str">
        <f t="shared" si="1"/>
        <v>A</v>
      </c>
      <c r="G19" s="19">
        <f>IF((COUNTA(T12:AC12)&gt;0),(ROUND((AVERAGE(T19:AD19)),0)),"")</f>
        <v>90</v>
      </c>
      <c r="H19" s="19" t="str">
        <f t="shared" si="2"/>
        <v>A</v>
      </c>
      <c r="I19" s="35">
        <v>1</v>
      </c>
      <c r="J19" s="19" t="str">
        <f t="shared" si="3"/>
        <v>Memiliki kemampuan memahami komunikasi interaksional dengan orang lain dan deskripsi /informasi mengenai tempat atau bangunan bersejarah</v>
      </c>
      <c r="K19" s="19">
        <f t="shared" si="4"/>
        <v>78.666666666666671</v>
      </c>
      <c r="L19" s="19" t="str">
        <f t="shared" si="5"/>
        <v>B</v>
      </c>
      <c r="M19" s="19">
        <f t="shared" si="6"/>
        <v>78.666666666666671</v>
      </c>
      <c r="N19" s="19" t="str">
        <f t="shared" si="7"/>
        <v>B</v>
      </c>
      <c r="O19" s="35">
        <v>1</v>
      </c>
      <c r="P19" s="19" t="str">
        <f t="shared" si="8"/>
        <v>Memiliki kemampuan memahami komunikasi interaksional dengan orang lain dan deskripsi /informasi mengenai tempat atau bangunan bersejarah</v>
      </c>
      <c r="Q19" s="19" t="str">
        <f t="shared" si="9"/>
        <v>A</v>
      </c>
      <c r="R19" s="19" t="str">
        <f t="shared" si="10"/>
        <v/>
      </c>
      <c r="S19" s="18"/>
      <c r="T19" s="1">
        <v>77</v>
      </c>
      <c r="U19" s="1">
        <v>99</v>
      </c>
      <c r="V19" s="1">
        <v>92</v>
      </c>
      <c r="W19" s="1">
        <v>92</v>
      </c>
      <c r="X19" s="1">
        <v>92</v>
      </c>
      <c r="Y19" s="1">
        <v>89</v>
      </c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>
        <v>78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113</v>
      </c>
      <c r="FI19" s="73" t="s">
        <v>113</v>
      </c>
      <c r="FJ19" s="74">
        <v>3004</v>
      </c>
      <c r="FK19" s="74">
        <v>3014</v>
      </c>
    </row>
    <row r="20" spans="1:167" x14ac:dyDescent="0.25">
      <c r="A20" s="19">
        <v>10</v>
      </c>
      <c r="B20" s="19">
        <v>16898</v>
      </c>
      <c r="C20" s="19" t="s">
        <v>72</v>
      </c>
      <c r="D20" s="18"/>
      <c r="E20" s="19">
        <f t="shared" si="0"/>
        <v>92</v>
      </c>
      <c r="F20" s="19" t="str">
        <f t="shared" si="1"/>
        <v>A</v>
      </c>
      <c r="G20" s="19">
        <f>IF((COUNTA(T12:AC12)&gt;0),(ROUND((AVERAGE(T20:AD20)),0)),"")</f>
        <v>92</v>
      </c>
      <c r="H20" s="19" t="str">
        <f t="shared" si="2"/>
        <v>A</v>
      </c>
      <c r="I20" s="35">
        <v>1</v>
      </c>
      <c r="J20" s="19" t="str">
        <f t="shared" si="3"/>
        <v>Memiliki kemampuan memahami komunikasi interaksional dengan orang lain dan deskripsi /informasi mengenai tempat atau bangunan bersejarah</v>
      </c>
      <c r="K20" s="19">
        <f t="shared" si="4"/>
        <v>89</v>
      </c>
      <c r="L20" s="19" t="str">
        <f t="shared" si="5"/>
        <v>A</v>
      </c>
      <c r="M20" s="19">
        <f t="shared" si="6"/>
        <v>89</v>
      </c>
      <c r="N20" s="19" t="str">
        <f t="shared" si="7"/>
        <v>A</v>
      </c>
      <c r="O20" s="35">
        <v>1</v>
      </c>
      <c r="P20" s="19" t="str">
        <f t="shared" si="8"/>
        <v>Memiliki kemampuan memahami komunikasi interaksional dengan orang lain dan deskripsi /informasi mengenai tempat atau bangunan bersejarah</v>
      </c>
      <c r="Q20" s="19" t="str">
        <f t="shared" si="9"/>
        <v>A</v>
      </c>
      <c r="R20" s="19" t="str">
        <f t="shared" si="10"/>
        <v/>
      </c>
      <c r="S20" s="18"/>
      <c r="T20" s="1">
        <v>95</v>
      </c>
      <c r="U20" s="1">
        <v>99</v>
      </c>
      <c r="V20" s="1">
        <v>87</v>
      </c>
      <c r="W20" s="1">
        <v>89</v>
      </c>
      <c r="X20" s="1">
        <v>95</v>
      </c>
      <c r="Y20" s="1">
        <v>88</v>
      </c>
      <c r="Z20" s="1"/>
      <c r="AA20" s="1"/>
      <c r="AB20" s="1"/>
      <c r="AC20" s="1"/>
      <c r="AD20" s="1"/>
      <c r="AE20" s="18"/>
      <c r="AF20" s="1">
        <v>95</v>
      </c>
      <c r="AG20" s="1">
        <v>86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16899</v>
      </c>
      <c r="C21" s="19" t="s">
        <v>73</v>
      </c>
      <c r="D21" s="18"/>
      <c r="E21" s="19">
        <f t="shared" si="0"/>
        <v>89</v>
      </c>
      <c r="F21" s="19" t="str">
        <f t="shared" si="1"/>
        <v>A</v>
      </c>
      <c r="G21" s="19">
        <f>IF((COUNTA(T12:AC12)&gt;0),(ROUND((AVERAGE(T21:AD21)),0)),"")</f>
        <v>89</v>
      </c>
      <c r="H21" s="19" t="str">
        <f t="shared" si="2"/>
        <v>A</v>
      </c>
      <c r="I21" s="35">
        <v>1</v>
      </c>
      <c r="J21" s="19" t="str">
        <f t="shared" si="3"/>
        <v>Memiliki kemampuan memahami komunikasi interaksional dengan orang lain dan deskripsi /informasi mengenai tempat atau bangunan bersejarah</v>
      </c>
      <c r="K21" s="19">
        <f t="shared" si="4"/>
        <v>86.666666666666671</v>
      </c>
      <c r="L21" s="19" t="str">
        <f t="shared" si="5"/>
        <v>A</v>
      </c>
      <c r="M21" s="19">
        <f t="shared" si="6"/>
        <v>86.666666666666671</v>
      </c>
      <c r="N21" s="19" t="str">
        <f t="shared" si="7"/>
        <v>A</v>
      </c>
      <c r="O21" s="35">
        <v>1</v>
      </c>
      <c r="P21" s="19" t="str">
        <f t="shared" si="8"/>
        <v>Memiliki kemampuan memahami komunikasi interaksional dengan orang lain dan deskripsi /informasi mengenai tempat atau bangunan bersejarah</v>
      </c>
      <c r="Q21" s="19" t="str">
        <f t="shared" si="9"/>
        <v>A</v>
      </c>
      <c r="R21" s="19" t="str">
        <f t="shared" si="10"/>
        <v/>
      </c>
      <c r="S21" s="18"/>
      <c r="T21" s="1">
        <v>92</v>
      </c>
      <c r="U21" s="1">
        <v>93.5</v>
      </c>
      <c r="V21" s="1">
        <v>82</v>
      </c>
      <c r="W21" s="1">
        <v>89</v>
      </c>
      <c r="X21" s="1">
        <v>88</v>
      </c>
      <c r="Y21" s="1">
        <v>88</v>
      </c>
      <c r="Z21" s="1"/>
      <c r="AA21" s="1"/>
      <c r="AB21" s="1"/>
      <c r="AC21" s="1"/>
      <c r="AD21" s="1"/>
      <c r="AE21" s="18"/>
      <c r="AF21" s="1">
        <v>92</v>
      </c>
      <c r="AG21" s="1">
        <v>84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3005</v>
      </c>
      <c r="FK21" s="74">
        <v>3015</v>
      </c>
    </row>
    <row r="22" spans="1:167" x14ac:dyDescent="0.25">
      <c r="A22" s="19">
        <v>12</v>
      </c>
      <c r="B22" s="19">
        <v>16923</v>
      </c>
      <c r="C22" s="19" t="s">
        <v>74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1</v>
      </c>
      <c r="J22" s="19" t="str">
        <f t="shared" si="3"/>
        <v>Memiliki kemampuan memahami komunikasi interaksional dengan orang lain dan deskripsi /informasi mengenai tempat atau bangunan bersejarah</v>
      </c>
      <c r="K22" s="19">
        <f t="shared" si="4"/>
        <v>77</v>
      </c>
      <c r="L22" s="19" t="str">
        <f t="shared" si="5"/>
        <v>B</v>
      </c>
      <c r="M22" s="19">
        <f t="shared" si="6"/>
        <v>77</v>
      </c>
      <c r="N22" s="19" t="str">
        <f t="shared" si="7"/>
        <v>B</v>
      </c>
      <c r="O22" s="35">
        <v>1</v>
      </c>
      <c r="P22" s="19" t="str">
        <f t="shared" si="8"/>
        <v>Memiliki kemampuan memahami komunikasi interaksional dengan orang lain dan deskripsi /informasi mengenai tempat atau bangunan bersejarah</v>
      </c>
      <c r="Q22" s="19" t="str">
        <f t="shared" si="9"/>
        <v>A</v>
      </c>
      <c r="R22" s="19" t="str">
        <f t="shared" si="10"/>
        <v/>
      </c>
      <c r="S22" s="18"/>
      <c r="T22" s="1">
        <v>70</v>
      </c>
      <c r="U22" s="1">
        <v>72</v>
      </c>
      <c r="V22" s="1">
        <v>92</v>
      </c>
      <c r="W22" s="1">
        <v>87</v>
      </c>
      <c r="X22" s="1">
        <v>77</v>
      </c>
      <c r="Y22" s="1">
        <v>90</v>
      </c>
      <c r="Z22" s="1"/>
      <c r="AA22" s="1"/>
      <c r="AB22" s="1"/>
      <c r="AC22" s="1"/>
      <c r="AD22" s="1"/>
      <c r="AE22" s="18"/>
      <c r="AF22" s="1">
        <v>80</v>
      </c>
      <c r="AG22" s="1">
        <v>75</v>
      </c>
      <c r="AH22" s="1">
        <v>76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16900</v>
      </c>
      <c r="C23" s="19" t="s">
        <v>75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1</v>
      </c>
      <c r="J23" s="19" t="str">
        <f t="shared" si="3"/>
        <v>Memiliki kemampuan memahami komunikasi interaksional dengan orang lain dan deskripsi /informasi mengenai tempat atau bangunan bersejarah</v>
      </c>
      <c r="K23" s="19">
        <f t="shared" si="4"/>
        <v>81.333333333333329</v>
      </c>
      <c r="L23" s="19" t="str">
        <f t="shared" si="5"/>
        <v>B</v>
      </c>
      <c r="M23" s="19">
        <f t="shared" si="6"/>
        <v>81.333333333333329</v>
      </c>
      <c r="N23" s="19" t="str">
        <f t="shared" si="7"/>
        <v>B</v>
      </c>
      <c r="O23" s="35">
        <v>1</v>
      </c>
      <c r="P23" s="19" t="str">
        <f t="shared" si="8"/>
        <v>Memiliki kemampuan memahami komunikasi interaksional dengan orang lain dan deskripsi /informasi mengenai tempat atau bangunan bersejarah</v>
      </c>
      <c r="Q23" s="19" t="str">
        <f t="shared" si="9"/>
        <v>A</v>
      </c>
      <c r="R23" s="19" t="str">
        <f t="shared" si="10"/>
        <v/>
      </c>
      <c r="S23" s="18"/>
      <c r="T23" s="1">
        <v>88</v>
      </c>
      <c r="U23" s="1">
        <v>71.5</v>
      </c>
      <c r="V23" s="1">
        <v>87</v>
      </c>
      <c r="W23" s="1">
        <v>70</v>
      </c>
      <c r="X23" s="1">
        <v>90</v>
      </c>
      <c r="Y23" s="1">
        <v>77</v>
      </c>
      <c r="Z23" s="1"/>
      <c r="AA23" s="1"/>
      <c r="AB23" s="1"/>
      <c r="AC23" s="1"/>
      <c r="AD23" s="1"/>
      <c r="AE23" s="18"/>
      <c r="AF23" s="1">
        <v>88</v>
      </c>
      <c r="AG23" s="1">
        <v>78</v>
      </c>
      <c r="AH23" s="1">
        <v>78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3006</v>
      </c>
      <c r="FK23" s="74">
        <v>3016</v>
      </c>
    </row>
    <row r="24" spans="1:167" x14ac:dyDescent="0.25">
      <c r="A24" s="19">
        <v>14</v>
      </c>
      <c r="B24" s="19">
        <v>16901</v>
      </c>
      <c r="C24" s="19" t="s">
        <v>76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1</v>
      </c>
      <c r="J24" s="19" t="str">
        <f t="shared" si="3"/>
        <v>Memiliki kemampuan memahami komunikasi interaksional dengan orang lain dan deskripsi /informasi mengenai tempat atau bangunan bersejarah</v>
      </c>
      <c r="K24" s="19">
        <f t="shared" si="4"/>
        <v>79.333333333333329</v>
      </c>
      <c r="L24" s="19" t="str">
        <f t="shared" si="5"/>
        <v>B</v>
      </c>
      <c r="M24" s="19">
        <f t="shared" si="6"/>
        <v>79.333333333333329</v>
      </c>
      <c r="N24" s="19" t="str">
        <f t="shared" si="7"/>
        <v>B</v>
      </c>
      <c r="O24" s="35">
        <v>1</v>
      </c>
      <c r="P24" s="19" t="str">
        <f t="shared" si="8"/>
        <v>Memiliki kemampuan memahami komunikasi interaksional dengan orang lain dan deskripsi /informasi mengenai tempat atau bangunan bersejarah</v>
      </c>
      <c r="Q24" s="19" t="str">
        <f t="shared" si="9"/>
        <v>A</v>
      </c>
      <c r="R24" s="19" t="str">
        <f t="shared" si="10"/>
        <v/>
      </c>
      <c r="S24" s="18"/>
      <c r="T24" s="1">
        <v>80</v>
      </c>
      <c r="U24" s="1">
        <v>85</v>
      </c>
      <c r="V24" s="1">
        <v>82</v>
      </c>
      <c r="W24" s="1">
        <v>95</v>
      </c>
      <c r="X24" s="1">
        <v>88</v>
      </c>
      <c r="Y24" s="1">
        <v>90</v>
      </c>
      <c r="Z24" s="1"/>
      <c r="AA24" s="1"/>
      <c r="AB24" s="1"/>
      <c r="AC24" s="1"/>
      <c r="AD24" s="1"/>
      <c r="AE24" s="18"/>
      <c r="AF24" s="1">
        <v>82</v>
      </c>
      <c r="AG24" s="1">
        <v>78</v>
      </c>
      <c r="AH24" s="1">
        <v>78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16902</v>
      </c>
      <c r="C25" s="19" t="s">
        <v>77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Memiliki kemampuan memahami komunikasi interaksional dengan orang lain , namun perlu meningkatkan kemampuan  emahami  deskripsi /informasi mengenai tempat atau bangunan bersejarah</v>
      </c>
      <c r="K25" s="19">
        <f t="shared" si="4"/>
        <v>77</v>
      </c>
      <c r="L25" s="19" t="str">
        <f t="shared" si="5"/>
        <v>B</v>
      </c>
      <c r="M25" s="19">
        <f t="shared" si="6"/>
        <v>77</v>
      </c>
      <c r="N25" s="19" t="str">
        <f t="shared" si="7"/>
        <v>B</v>
      </c>
      <c r="O25" s="35">
        <v>2</v>
      </c>
      <c r="P25" s="19" t="str">
        <f t="shared" si="8"/>
        <v>Memiliki kemampuan memahami komunikasi interaksional dengan orang lain , namun perlu meningkatkan kemampuan  emahami  deskripsi /informasi mengenai tempat atau bangunan bersejarah</v>
      </c>
      <c r="Q25" s="19" t="str">
        <f t="shared" si="9"/>
        <v>A</v>
      </c>
      <c r="R25" s="19" t="str">
        <f t="shared" si="10"/>
        <v/>
      </c>
      <c r="S25" s="18"/>
      <c r="T25" s="1">
        <v>80</v>
      </c>
      <c r="U25" s="1">
        <v>72</v>
      </c>
      <c r="V25" s="1">
        <v>77</v>
      </c>
      <c r="W25" s="1">
        <v>87</v>
      </c>
      <c r="X25" s="1">
        <v>76</v>
      </c>
      <c r="Y25" s="1">
        <v>77</v>
      </c>
      <c r="Z25" s="1"/>
      <c r="AA25" s="1"/>
      <c r="AB25" s="1"/>
      <c r="AC25" s="1"/>
      <c r="AD25" s="1"/>
      <c r="AE25" s="18"/>
      <c r="AF25" s="1">
        <v>82</v>
      </c>
      <c r="AG25" s="1">
        <v>73</v>
      </c>
      <c r="AH25" s="1">
        <v>76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3007</v>
      </c>
      <c r="FK25" s="74">
        <v>3017</v>
      </c>
    </row>
    <row r="26" spans="1:167" x14ac:dyDescent="0.25">
      <c r="A26" s="19">
        <v>16</v>
      </c>
      <c r="B26" s="19">
        <v>16903</v>
      </c>
      <c r="C26" s="19" t="s">
        <v>79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1</v>
      </c>
      <c r="J26" s="19" t="str">
        <f t="shared" si="3"/>
        <v>Memiliki kemampuan memahami komunikasi interaksional dengan orang lain dan deskripsi /informasi mengenai tempat atau bangunan bersejarah</v>
      </c>
      <c r="K26" s="19">
        <f t="shared" si="4"/>
        <v>89.666666666666671</v>
      </c>
      <c r="L26" s="19" t="str">
        <f t="shared" si="5"/>
        <v>A</v>
      </c>
      <c r="M26" s="19">
        <f t="shared" si="6"/>
        <v>89.666666666666671</v>
      </c>
      <c r="N26" s="19" t="str">
        <f t="shared" si="7"/>
        <v>A</v>
      </c>
      <c r="O26" s="35">
        <v>1</v>
      </c>
      <c r="P26" s="19" t="str">
        <f t="shared" si="8"/>
        <v>Memiliki kemampuan memahami komunikasi interaksional dengan orang lain dan deskripsi /informasi mengenai tempat atau bangunan bersejarah</v>
      </c>
      <c r="Q26" s="19" t="str">
        <f t="shared" si="9"/>
        <v>A</v>
      </c>
      <c r="R26" s="19" t="str">
        <f t="shared" si="10"/>
        <v/>
      </c>
      <c r="S26" s="18"/>
      <c r="T26" s="1">
        <v>92</v>
      </c>
      <c r="U26" s="1">
        <v>71.5</v>
      </c>
      <c r="V26" s="1">
        <v>82</v>
      </c>
      <c r="W26" s="1">
        <v>85</v>
      </c>
      <c r="X26" s="1">
        <v>88</v>
      </c>
      <c r="Y26" s="1">
        <v>77</v>
      </c>
      <c r="Z26" s="1"/>
      <c r="AA26" s="1"/>
      <c r="AB26" s="1"/>
      <c r="AC26" s="1"/>
      <c r="AD26" s="1"/>
      <c r="AE26" s="18"/>
      <c r="AF26" s="1">
        <v>95</v>
      </c>
      <c r="AG26" s="1">
        <v>87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16904</v>
      </c>
      <c r="C27" s="19" t="s">
        <v>80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>Memiliki kemampuan memahami komunikasi interaksional dengan orang lain dan deskripsi /informasi mengenai tempat atau bangunan bersejarah</v>
      </c>
      <c r="K27" s="19">
        <f t="shared" si="4"/>
        <v>78.666666666666671</v>
      </c>
      <c r="L27" s="19" t="str">
        <f t="shared" si="5"/>
        <v>B</v>
      </c>
      <c r="M27" s="19">
        <f t="shared" si="6"/>
        <v>78.666666666666671</v>
      </c>
      <c r="N27" s="19" t="str">
        <f t="shared" si="7"/>
        <v>B</v>
      </c>
      <c r="O27" s="35">
        <v>1</v>
      </c>
      <c r="P27" s="19" t="str">
        <f t="shared" si="8"/>
        <v>Memiliki kemampuan memahami komunikasi interaksional dengan orang lain dan deskripsi /informasi mengenai tempat atau bangunan bersejarah</v>
      </c>
      <c r="Q27" s="19" t="str">
        <f t="shared" si="9"/>
        <v>A</v>
      </c>
      <c r="R27" s="19" t="str">
        <f t="shared" si="10"/>
        <v/>
      </c>
      <c r="S27" s="18"/>
      <c r="T27" s="1">
        <v>73</v>
      </c>
      <c r="U27" s="1">
        <v>82.5</v>
      </c>
      <c r="V27" s="1">
        <v>77</v>
      </c>
      <c r="W27" s="1">
        <v>90</v>
      </c>
      <c r="X27" s="1">
        <v>89</v>
      </c>
      <c r="Y27" s="1">
        <v>89</v>
      </c>
      <c r="Z27" s="1"/>
      <c r="AA27" s="1"/>
      <c r="AB27" s="1"/>
      <c r="AC27" s="1"/>
      <c r="AD27" s="1"/>
      <c r="AE27" s="18"/>
      <c r="AF27" s="1">
        <v>80</v>
      </c>
      <c r="AG27" s="1">
        <v>76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3008</v>
      </c>
      <c r="FK27" s="74">
        <v>3018</v>
      </c>
    </row>
    <row r="28" spans="1:167" x14ac:dyDescent="0.25">
      <c r="A28" s="19">
        <v>18</v>
      </c>
      <c r="B28" s="19">
        <v>16905</v>
      </c>
      <c r="C28" s="19" t="s">
        <v>81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1</v>
      </c>
      <c r="J28" s="19" t="str">
        <f t="shared" si="3"/>
        <v>Memiliki kemampuan memahami komunikasi interaksional dengan orang lain dan deskripsi /informasi mengenai tempat atau bangunan bersejarah</v>
      </c>
      <c r="K28" s="19">
        <f t="shared" si="4"/>
        <v>82</v>
      </c>
      <c r="L28" s="19" t="str">
        <f t="shared" si="5"/>
        <v>B</v>
      </c>
      <c r="M28" s="19">
        <f t="shared" si="6"/>
        <v>82</v>
      </c>
      <c r="N28" s="19" t="str">
        <f t="shared" si="7"/>
        <v>B</v>
      </c>
      <c r="O28" s="35">
        <v>1</v>
      </c>
      <c r="P28" s="19" t="str">
        <f t="shared" si="8"/>
        <v>Memiliki kemampuan memahami komunikasi interaksional dengan orang lain dan deskripsi /informasi mengenai tempat atau bangunan bersejarah</v>
      </c>
      <c r="Q28" s="19" t="str">
        <f t="shared" si="9"/>
        <v>A</v>
      </c>
      <c r="R28" s="19" t="str">
        <f t="shared" si="10"/>
        <v/>
      </c>
      <c r="S28" s="18"/>
      <c r="T28" s="1">
        <v>80</v>
      </c>
      <c r="U28" s="1">
        <v>99</v>
      </c>
      <c r="V28" s="1">
        <v>77</v>
      </c>
      <c r="W28" s="1">
        <v>75</v>
      </c>
      <c r="X28" s="1">
        <v>79</v>
      </c>
      <c r="Y28" s="1">
        <v>88</v>
      </c>
      <c r="Z28" s="1"/>
      <c r="AA28" s="1"/>
      <c r="AB28" s="1"/>
      <c r="AC28" s="1"/>
      <c r="AD28" s="1"/>
      <c r="AE28" s="18"/>
      <c r="AF28" s="1">
        <v>82</v>
      </c>
      <c r="AG28" s="1">
        <v>82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16906</v>
      </c>
      <c r="C29" s="19" t="s">
        <v>82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3</v>
      </c>
      <c r="J29" s="19" t="str">
        <f t="shared" si="3"/>
        <v>Memiliki kemampuan memahami  deskripsi /informasi mengenai tempat atau bangunan bersejarah, namun perlu meningkatkan pemahaman komunikasi interaksional dengan orang lain</v>
      </c>
      <c r="K29" s="19">
        <f t="shared" si="4"/>
        <v>82.666666666666671</v>
      </c>
      <c r="L29" s="19" t="str">
        <f t="shared" si="5"/>
        <v>B</v>
      </c>
      <c r="M29" s="19">
        <f t="shared" si="6"/>
        <v>82.666666666666671</v>
      </c>
      <c r="N29" s="19" t="str">
        <f t="shared" si="7"/>
        <v>B</v>
      </c>
      <c r="O29" s="35">
        <v>3</v>
      </c>
      <c r="P29" s="19" t="str">
        <f t="shared" si="8"/>
        <v>Memiliki kemampuan memahami  deskripsi /informasi mengenai tempat atau bangunan bersejarah, namun perlu meningkatkan pemahaman komunikasi interaksional dengan orang lain</v>
      </c>
      <c r="Q29" s="19" t="str">
        <f t="shared" si="9"/>
        <v>A</v>
      </c>
      <c r="R29" s="19" t="str">
        <f t="shared" si="10"/>
        <v/>
      </c>
      <c r="S29" s="18"/>
      <c r="T29" s="1">
        <v>88</v>
      </c>
      <c r="U29" s="1">
        <v>70</v>
      </c>
      <c r="V29" s="1">
        <v>72</v>
      </c>
      <c r="W29" s="1">
        <v>75</v>
      </c>
      <c r="X29" s="1">
        <v>72</v>
      </c>
      <c r="Y29" s="1">
        <v>87</v>
      </c>
      <c r="Z29" s="1"/>
      <c r="AA29" s="1"/>
      <c r="AB29" s="1"/>
      <c r="AC29" s="1"/>
      <c r="AD29" s="1"/>
      <c r="AE29" s="18"/>
      <c r="AF29" s="1">
        <v>88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3009</v>
      </c>
      <c r="FK29" s="74">
        <v>3019</v>
      </c>
    </row>
    <row r="30" spans="1:167" x14ac:dyDescent="0.25">
      <c r="A30" s="19">
        <v>20</v>
      </c>
      <c r="B30" s="19">
        <v>16907</v>
      </c>
      <c r="C30" s="19" t="s">
        <v>83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Memiliki kemampuan memahami komunikasi interaksional dengan orang lain , namun perlu meningkatkan kemampuan  emahami  deskripsi /informasi mengenai tempat atau bangunan bersejarah</v>
      </c>
      <c r="K30" s="19">
        <f t="shared" si="4"/>
        <v>80.666666666666671</v>
      </c>
      <c r="L30" s="19" t="str">
        <f t="shared" si="5"/>
        <v>B</v>
      </c>
      <c r="M30" s="19">
        <f t="shared" si="6"/>
        <v>80.666666666666671</v>
      </c>
      <c r="N30" s="19" t="str">
        <f t="shared" si="7"/>
        <v>B</v>
      </c>
      <c r="O30" s="35">
        <v>2</v>
      </c>
      <c r="P30" s="19" t="str">
        <f t="shared" si="8"/>
        <v>Memiliki kemampuan memahami komunikasi interaksional dengan orang lain , namun perlu meningkatkan kemampuan  emahami  deskripsi /informasi mengenai tempat atau bangunan bersejarah</v>
      </c>
      <c r="Q30" s="19" t="str">
        <f t="shared" si="9"/>
        <v>A</v>
      </c>
      <c r="R30" s="19" t="str">
        <f t="shared" si="10"/>
        <v/>
      </c>
      <c r="S30" s="18"/>
      <c r="T30" s="1">
        <v>88</v>
      </c>
      <c r="U30" s="1">
        <v>82.5</v>
      </c>
      <c r="V30" s="1">
        <v>72</v>
      </c>
      <c r="W30" s="1">
        <v>72</v>
      </c>
      <c r="X30" s="1">
        <v>75</v>
      </c>
      <c r="Y30" s="1">
        <v>79</v>
      </c>
      <c r="Z30" s="1"/>
      <c r="AA30" s="1"/>
      <c r="AB30" s="1"/>
      <c r="AC30" s="1"/>
      <c r="AD30" s="1"/>
      <c r="AE30" s="18"/>
      <c r="AF30" s="1">
        <v>88</v>
      </c>
      <c r="AG30" s="1">
        <v>76</v>
      </c>
      <c r="AH30" s="1">
        <v>78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16908</v>
      </c>
      <c r="C31" s="19" t="s">
        <v>84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1</v>
      </c>
      <c r="J31" s="19" t="str">
        <f t="shared" si="3"/>
        <v>Memiliki kemampuan memahami komunikasi interaksional dengan orang lain dan deskripsi /informasi mengenai tempat atau bangunan bersejarah</v>
      </c>
      <c r="K31" s="19">
        <f t="shared" si="4"/>
        <v>77</v>
      </c>
      <c r="L31" s="19" t="str">
        <f t="shared" si="5"/>
        <v>B</v>
      </c>
      <c r="M31" s="19">
        <f t="shared" si="6"/>
        <v>77</v>
      </c>
      <c r="N31" s="19" t="str">
        <f t="shared" si="7"/>
        <v>B</v>
      </c>
      <c r="O31" s="35">
        <v>1</v>
      </c>
      <c r="P31" s="19" t="str">
        <f t="shared" si="8"/>
        <v>Memiliki kemampuan memahami komunikasi interaksional dengan orang lain dan deskripsi /informasi mengenai tempat atau bangunan bersejarah</v>
      </c>
      <c r="Q31" s="19" t="str">
        <f t="shared" si="9"/>
        <v>A</v>
      </c>
      <c r="R31" s="19" t="str">
        <f t="shared" si="10"/>
        <v/>
      </c>
      <c r="S31" s="18"/>
      <c r="T31" s="1">
        <v>70</v>
      </c>
      <c r="U31" s="1">
        <v>77</v>
      </c>
      <c r="V31" s="1">
        <v>92</v>
      </c>
      <c r="W31" s="1">
        <v>75</v>
      </c>
      <c r="X31" s="1">
        <v>88</v>
      </c>
      <c r="Y31" s="1">
        <v>88</v>
      </c>
      <c r="Z31" s="1"/>
      <c r="AA31" s="1"/>
      <c r="AB31" s="1"/>
      <c r="AC31" s="1"/>
      <c r="AD31" s="1"/>
      <c r="AE31" s="18"/>
      <c r="AF31" s="1">
        <v>80</v>
      </c>
      <c r="AG31" s="1">
        <v>76</v>
      </c>
      <c r="AH31" s="1">
        <v>75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3010</v>
      </c>
      <c r="FK31" s="74">
        <v>3020</v>
      </c>
    </row>
    <row r="32" spans="1:167" x14ac:dyDescent="0.25">
      <c r="A32" s="19">
        <v>22</v>
      </c>
      <c r="B32" s="19">
        <v>16909</v>
      </c>
      <c r="C32" s="19" t="s">
        <v>85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3</v>
      </c>
      <c r="J32" s="19" t="str">
        <f t="shared" si="3"/>
        <v>Memiliki kemampuan memahami  deskripsi /informasi mengenai tempat atau bangunan bersejarah, namun perlu meningkatkan pemahaman komunikasi interaksional dengan orang lain</v>
      </c>
      <c r="K32" s="19">
        <f t="shared" si="4"/>
        <v>75.666666666666671</v>
      </c>
      <c r="L32" s="19" t="str">
        <f t="shared" si="5"/>
        <v>B</v>
      </c>
      <c r="M32" s="19">
        <f t="shared" si="6"/>
        <v>75.666666666666671</v>
      </c>
      <c r="N32" s="19" t="str">
        <f t="shared" si="7"/>
        <v>B</v>
      </c>
      <c r="O32" s="35">
        <v>3</v>
      </c>
      <c r="P32" s="19" t="str">
        <f t="shared" si="8"/>
        <v>Memiliki kemampuan memahami  deskripsi /informasi mengenai tempat atau bangunan bersejarah, namun perlu meningkatkan pemahaman komunikasi interaksional dengan orang lain</v>
      </c>
      <c r="Q32" s="19" t="str">
        <f t="shared" si="9"/>
        <v>A</v>
      </c>
      <c r="R32" s="19" t="str">
        <f t="shared" si="10"/>
        <v/>
      </c>
      <c r="S32" s="18"/>
      <c r="T32" s="1">
        <v>70</v>
      </c>
      <c r="U32" s="1">
        <v>70</v>
      </c>
      <c r="V32" s="1">
        <v>87</v>
      </c>
      <c r="W32" s="1">
        <v>70</v>
      </c>
      <c r="X32" s="1">
        <v>75</v>
      </c>
      <c r="Y32" s="1">
        <v>89</v>
      </c>
      <c r="Z32" s="1"/>
      <c r="AA32" s="1"/>
      <c r="AB32" s="1"/>
      <c r="AC32" s="1"/>
      <c r="AD32" s="1"/>
      <c r="AE32" s="18"/>
      <c r="AF32" s="1">
        <v>80</v>
      </c>
      <c r="AG32" s="1">
        <v>75</v>
      </c>
      <c r="AH32" s="1">
        <v>72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16924</v>
      </c>
      <c r="C33" s="19" t="s">
        <v>86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3</v>
      </c>
      <c r="J33" s="19" t="str">
        <f t="shared" si="3"/>
        <v>Memiliki kemampuan memahami  deskripsi /informasi mengenai tempat atau bangunan bersejarah, namun perlu meningkatkan pemahaman komunikasi interaksional dengan orang lain</v>
      </c>
      <c r="K33" s="19">
        <f t="shared" si="4"/>
        <v>77.333333333333329</v>
      </c>
      <c r="L33" s="19" t="str">
        <f t="shared" si="5"/>
        <v>B</v>
      </c>
      <c r="M33" s="19">
        <f t="shared" si="6"/>
        <v>77.333333333333329</v>
      </c>
      <c r="N33" s="19" t="str">
        <f t="shared" si="7"/>
        <v>B</v>
      </c>
      <c r="O33" s="35">
        <v>3</v>
      </c>
      <c r="P33" s="19" t="str">
        <f t="shared" si="8"/>
        <v>Memiliki kemampuan memahami  deskripsi /informasi mengenai tempat atau bangunan bersejarah, namun perlu meningkatkan pemahaman komunikasi interaksional dengan orang lain</v>
      </c>
      <c r="Q33" s="19" t="str">
        <f t="shared" si="9"/>
        <v>A</v>
      </c>
      <c r="R33" s="19" t="str">
        <f t="shared" si="10"/>
        <v/>
      </c>
      <c r="S33" s="18"/>
      <c r="T33" s="1">
        <v>72</v>
      </c>
      <c r="U33" s="1">
        <v>82.5</v>
      </c>
      <c r="V33" s="1">
        <v>67</v>
      </c>
      <c r="W33" s="1">
        <v>78</v>
      </c>
      <c r="X33" s="1">
        <v>77</v>
      </c>
      <c r="Y33" s="1">
        <v>88</v>
      </c>
      <c r="Z33" s="1"/>
      <c r="AA33" s="1"/>
      <c r="AB33" s="1"/>
      <c r="AC33" s="1"/>
      <c r="AD33" s="1"/>
      <c r="AE33" s="18"/>
      <c r="AF33" s="1">
        <v>82</v>
      </c>
      <c r="AG33" s="1">
        <v>78</v>
      </c>
      <c r="AH33" s="1">
        <v>72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16910</v>
      </c>
      <c r="C34" s="19" t="s">
        <v>87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1</v>
      </c>
      <c r="J34" s="19" t="str">
        <f t="shared" si="3"/>
        <v>Memiliki kemampuan memahami komunikasi interaksional dengan orang lain dan deskripsi /informasi mengenai tempat atau bangunan bersejarah</v>
      </c>
      <c r="K34" s="19">
        <f t="shared" si="4"/>
        <v>84.333333333333329</v>
      </c>
      <c r="L34" s="19" t="str">
        <f t="shared" si="5"/>
        <v>A</v>
      </c>
      <c r="M34" s="19">
        <f t="shared" si="6"/>
        <v>84.333333333333329</v>
      </c>
      <c r="N34" s="19" t="str">
        <f t="shared" si="7"/>
        <v>A</v>
      </c>
      <c r="O34" s="35">
        <v>1</v>
      </c>
      <c r="P34" s="19" t="str">
        <f t="shared" si="8"/>
        <v>Memiliki kemampuan memahami komunikasi interaksional dengan orang lain dan deskripsi /informasi mengenai tempat atau bangunan bersejarah</v>
      </c>
      <c r="Q34" s="19" t="str">
        <f t="shared" si="9"/>
        <v>A</v>
      </c>
      <c r="R34" s="19" t="str">
        <f t="shared" si="10"/>
        <v/>
      </c>
      <c r="S34" s="18"/>
      <c r="T34" s="1">
        <v>85</v>
      </c>
      <c r="U34" s="1">
        <v>77</v>
      </c>
      <c r="V34" s="1">
        <v>87</v>
      </c>
      <c r="W34" s="1">
        <v>89</v>
      </c>
      <c r="X34" s="1">
        <v>76</v>
      </c>
      <c r="Y34" s="1">
        <v>77</v>
      </c>
      <c r="Z34" s="1"/>
      <c r="AA34" s="1"/>
      <c r="AB34" s="1"/>
      <c r="AC34" s="1"/>
      <c r="AD34" s="1"/>
      <c r="AE34" s="18"/>
      <c r="AF34" s="1">
        <v>85</v>
      </c>
      <c r="AG34" s="1">
        <v>84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16911</v>
      </c>
      <c r="C35" s="19" t="s">
        <v>88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3</v>
      </c>
      <c r="J35" s="19" t="str">
        <f t="shared" si="3"/>
        <v>Memiliki kemampuan memahami  deskripsi /informasi mengenai tempat atau bangunan bersejarah, namun perlu meningkatkan pemahaman komunikasi interaksional dengan orang lain</v>
      </c>
      <c r="K35" s="19">
        <f t="shared" si="4"/>
        <v>77.666666666666671</v>
      </c>
      <c r="L35" s="19" t="str">
        <f t="shared" si="5"/>
        <v>B</v>
      </c>
      <c r="M35" s="19">
        <f t="shared" si="6"/>
        <v>77.666666666666671</v>
      </c>
      <c r="N35" s="19" t="str">
        <f t="shared" si="7"/>
        <v>B</v>
      </c>
      <c r="O35" s="35">
        <v>3</v>
      </c>
      <c r="P35" s="19" t="str">
        <f t="shared" si="8"/>
        <v>Memiliki kemampuan memahami  deskripsi /informasi mengenai tempat atau bangunan bersejarah, namun perlu meningkatkan pemahaman komunikasi interaksional dengan orang lain</v>
      </c>
      <c r="Q35" s="19" t="str">
        <f t="shared" si="9"/>
        <v>A</v>
      </c>
      <c r="R35" s="19" t="str">
        <f t="shared" si="10"/>
        <v/>
      </c>
      <c r="S35" s="18"/>
      <c r="T35" s="1">
        <v>82</v>
      </c>
      <c r="U35" s="1">
        <v>71.5</v>
      </c>
      <c r="V35" s="1">
        <v>77</v>
      </c>
      <c r="W35" s="1">
        <v>72</v>
      </c>
      <c r="X35" s="1">
        <v>77</v>
      </c>
      <c r="Y35" s="1">
        <v>77</v>
      </c>
      <c r="Z35" s="1"/>
      <c r="AA35" s="1"/>
      <c r="AB35" s="1"/>
      <c r="AC35" s="1"/>
      <c r="AD35" s="1"/>
      <c r="AE35" s="18"/>
      <c r="AF35" s="1">
        <v>82</v>
      </c>
      <c r="AG35" s="1">
        <v>75</v>
      </c>
      <c r="AH35" s="1">
        <v>76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16912</v>
      </c>
      <c r="C36" s="19" t="s">
        <v>89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1</v>
      </c>
      <c r="J36" s="19" t="str">
        <f t="shared" si="3"/>
        <v>Memiliki kemampuan memahami komunikasi interaksional dengan orang lain dan deskripsi /informasi mengenai tempat atau bangunan bersejarah</v>
      </c>
      <c r="K36" s="19">
        <f t="shared" si="4"/>
        <v>83.333333333333329</v>
      </c>
      <c r="L36" s="19" t="str">
        <f t="shared" si="5"/>
        <v>B</v>
      </c>
      <c r="M36" s="19">
        <f t="shared" si="6"/>
        <v>83.333333333333329</v>
      </c>
      <c r="N36" s="19" t="str">
        <f t="shared" si="7"/>
        <v>B</v>
      </c>
      <c r="O36" s="35">
        <v>1</v>
      </c>
      <c r="P36" s="19" t="str">
        <f t="shared" si="8"/>
        <v>Memiliki kemampuan memahami komunikasi interaksional dengan orang lain dan deskripsi /informasi mengenai tempat atau bangunan bersejarah</v>
      </c>
      <c r="Q36" s="19" t="str">
        <f t="shared" si="9"/>
        <v>A</v>
      </c>
      <c r="R36" s="19" t="str">
        <f t="shared" si="10"/>
        <v/>
      </c>
      <c r="S36" s="18"/>
      <c r="T36" s="1">
        <v>80</v>
      </c>
      <c r="U36" s="1">
        <v>70</v>
      </c>
      <c r="V36" s="1">
        <v>87</v>
      </c>
      <c r="W36" s="1">
        <v>87</v>
      </c>
      <c r="X36" s="1">
        <v>88</v>
      </c>
      <c r="Y36" s="1">
        <v>85</v>
      </c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16913</v>
      </c>
      <c r="C37" s="19" t="s">
        <v>90</v>
      </c>
      <c r="D37" s="18"/>
      <c r="E37" s="19">
        <f t="shared" si="0"/>
        <v>75</v>
      </c>
      <c r="F37" s="19" t="str">
        <f t="shared" si="1"/>
        <v>C</v>
      </c>
      <c r="G37" s="19">
        <f>IF((COUNTA(T12:AC12)&gt;0),(ROUND((AVERAGE(T37:AD37)),0)),"")</f>
        <v>75</v>
      </c>
      <c r="H37" s="19" t="str">
        <f t="shared" si="2"/>
        <v>C</v>
      </c>
      <c r="I37" s="35">
        <v>3</v>
      </c>
      <c r="J37" s="19" t="str">
        <f t="shared" si="3"/>
        <v>Memiliki kemampuan memahami  deskripsi /informasi mengenai tempat atau bangunan bersejarah, namun perlu meningkatkan pemahaman komunikasi interaksional dengan orang lain</v>
      </c>
      <c r="K37" s="19">
        <f t="shared" si="4"/>
        <v>79.333333333333329</v>
      </c>
      <c r="L37" s="19" t="str">
        <f t="shared" si="5"/>
        <v>B</v>
      </c>
      <c r="M37" s="19">
        <f t="shared" si="6"/>
        <v>79.333333333333329</v>
      </c>
      <c r="N37" s="19" t="str">
        <f t="shared" si="7"/>
        <v>B</v>
      </c>
      <c r="O37" s="35">
        <v>3</v>
      </c>
      <c r="P37" s="19" t="str">
        <f t="shared" si="8"/>
        <v>Memiliki kemampuan memahami  deskripsi /informasi mengenai tempat atau bangunan bersejarah, namun perlu meningkatkan pemahaman komunikasi interaksional dengan orang lain</v>
      </c>
      <c r="Q37" s="19" t="str">
        <f t="shared" si="9"/>
        <v>A</v>
      </c>
      <c r="R37" s="19" t="str">
        <f t="shared" si="10"/>
        <v/>
      </c>
      <c r="S37" s="18"/>
      <c r="T37" s="1">
        <v>82</v>
      </c>
      <c r="U37" s="1">
        <v>70</v>
      </c>
      <c r="V37" s="1">
        <v>73</v>
      </c>
      <c r="W37" s="1">
        <v>73</v>
      </c>
      <c r="X37" s="1">
        <v>70</v>
      </c>
      <c r="Y37" s="1">
        <v>83</v>
      </c>
      <c r="Z37" s="1"/>
      <c r="AA37" s="1"/>
      <c r="AB37" s="1"/>
      <c r="AC37" s="1"/>
      <c r="AD37" s="1"/>
      <c r="AE37" s="18"/>
      <c r="AF37" s="1">
        <v>82</v>
      </c>
      <c r="AG37" s="1">
        <v>80</v>
      </c>
      <c r="AH37" s="1">
        <v>76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16914</v>
      </c>
      <c r="C38" s="19" t="s">
        <v>91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memahami komunikasi interaksional dengan orang lain , namun perlu meningkatkan kemampuan  emahami  deskripsi /informasi mengenai tempat atau bangunan bersejarah</v>
      </c>
      <c r="K38" s="19">
        <f t="shared" si="4"/>
        <v>81.333333333333329</v>
      </c>
      <c r="L38" s="19" t="str">
        <f t="shared" si="5"/>
        <v>B</v>
      </c>
      <c r="M38" s="19">
        <f t="shared" si="6"/>
        <v>81.333333333333329</v>
      </c>
      <c r="N38" s="19" t="str">
        <f t="shared" si="7"/>
        <v>B</v>
      </c>
      <c r="O38" s="35">
        <v>2</v>
      </c>
      <c r="P38" s="19" t="str">
        <f t="shared" si="8"/>
        <v>Memiliki kemampuan memahami komunikasi interaksional dengan orang lain , namun perlu meningkatkan kemampuan  emahami  deskripsi /informasi mengenai tempat atau bangunan bersejarah</v>
      </c>
      <c r="Q38" s="19" t="str">
        <f t="shared" si="9"/>
        <v>A</v>
      </c>
      <c r="R38" s="19" t="str">
        <f t="shared" si="10"/>
        <v/>
      </c>
      <c r="S38" s="18"/>
      <c r="T38" s="1">
        <v>75</v>
      </c>
      <c r="U38" s="1">
        <v>70</v>
      </c>
      <c r="V38" s="1">
        <v>72</v>
      </c>
      <c r="W38" s="1">
        <v>87</v>
      </c>
      <c r="X38" s="1">
        <v>89</v>
      </c>
      <c r="Y38" s="1">
        <v>88</v>
      </c>
      <c r="Z38" s="1"/>
      <c r="AA38" s="1"/>
      <c r="AB38" s="1"/>
      <c r="AC38" s="1"/>
      <c r="AD38" s="1"/>
      <c r="AE38" s="18"/>
      <c r="AF38" s="1">
        <v>80</v>
      </c>
      <c r="AG38" s="1">
        <v>82</v>
      </c>
      <c r="AH38" s="1">
        <v>82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17499</v>
      </c>
      <c r="C39" s="19" t="s">
        <v>92</v>
      </c>
      <c r="D39" s="18"/>
      <c r="E39" s="19">
        <f t="shared" si="0"/>
        <v>90</v>
      </c>
      <c r="F39" s="19" t="str">
        <f t="shared" si="1"/>
        <v>A</v>
      </c>
      <c r="G39" s="19">
        <f>IF((COUNTA(T12:AC12)&gt;0),(ROUND((AVERAGE(T39:AD39)),0)),"")</f>
        <v>90</v>
      </c>
      <c r="H39" s="19" t="str">
        <f t="shared" si="2"/>
        <v>A</v>
      </c>
      <c r="I39" s="35">
        <v>1</v>
      </c>
      <c r="J39" s="19" t="str">
        <f t="shared" si="3"/>
        <v>Memiliki kemampuan memahami komunikasi interaksional dengan orang lain dan deskripsi /informasi mengenai tempat atau bangunan bersejarah</v>
      </c>
      <c r="K39" s="19">
        <f t="shared" si="4"/>
        <v>82</v>
      </c>
      <c r="L39" s="19" t="str">
        <f t="shared" si="5"/>
        <v>B</v>
      </c>
      <c r="M39" s="19">
        <f t="shared" si="6"/>
        <v>82</v>
      </c>
      <c r="N39" s="19" t="str">
        <f t="shared" si="7"/>
        <v>B</v>
      </c>
      <c r="O39" s="35">
        <v>1</v>
      </c>
      <c r="P39" s="19" t="str">
        <f t="shared" si="8"/>
        <v>Memiliki kemampuan memahami komunikasi interaksional dengan orang lain dan deskripsi /informasi mengenai tempat atau bangunan bersejarah</v>
      </c>
      <c r="Q39" s="19" t="str">
        <f t="shared" si="9"/>
        <v/>
      </c>
      <c r="R39" s="19" t="str">
        <f t="shared" si="10"/>
        <v/>
      </c>
      <c r="S39" s="18"/>
      <c r="T39" s="1"/>
      <c r="U39" s="1">
        <v>93.5</v>
      </c>
      <c r="V39" s="1">
        <v>82</v>
      </c>
      <c r="W39" s="1">
        <v>95</v>
      </c>
      <c r="X39" s="1">
        <v>91</v>
      </c>
      <c r="Y39" s="1">
        <v>88</v>
      </c>
      <c r="Z39" s="1"/>
      <c r="AA39" s="1"/>
      <c r="AB39" s="1"/>
      <c r="AC39" s="1"/>
      <c r="AD39" s="1"/>
      <c r="AE39" s="18"/>
      <c r="AF39" s="1"/>
      <c r="AG39" s="1">
        <v>82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16915</v>
      </c>
      <c r="C40" s="19" t="s">
        <v>93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1</v>
      </c>
      <c r="J40" s="19" t="str">
        <f t="shared" si="3"/>
        <v>Memiliki kemampuan memahami komunikasi interaksional dengan orang lain dan deskripsi /informasi mengenai tempat atau bangunan bersejarah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1</v>
      </c>
      <c r="P40" s="19" t="str">
        <f t="shared" si="8"/>
        <v>Memiliki kemampuan memahami komunikasi interaksional dengan orang lain dan deskripsi /informasi mengenai tempat atau bangunan bersejarah</v>
      </c>
      <c r="Q40" s="19" t="str">
        <f t="shared" si="9"/>
        <v>A</v>
      </c>
      <c r="R40" s="19" t="str">
        <f t="shared" si="10"/>
        <v/>
      </c>
      <c r="S40" s="18"/>
      <c r="T40" s="1">
        <v>82</v>
      </c>
      <c r="U40" s="1">
        <v>93.5</v>
      </c>
      <c r="V40" s="1">
        <v>75</v>
      </c>
      <c r="W40" s="1">
        <v>73</v>
      </c>
      <c r="X40" s="1">
        <v>77</v>
      </c>
      <c r="Y40" s="1">
        <v>76</v>
      </c>
      <c r="Z40" s="1"/>
      <c r="AA40" s="1"/>
      <c r="AB40" s="1"/>
      <c r="AC40" s="1"/>
      <c r="AD40" s="1"/>
      <c r="AE40" s="18"/>
      <c r="AF40" s="1">
        <v>82</v>
      </c>
      <c r="AG40" s="1">
        <v>84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16916</v>
      </c>
      <c r="C41" s="19" t="s">
        <v>94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3</v>
      </c>
      <c r="J41" s="19" t="str">
        <f t="shared" si="3"/>
        <v>Memiliki kemampuan memahami  deskripsi /informasi mengenai tempat atau bangunan bersejarah, namun perlu meningkatkan pemahaman komunikasi interaksional dengan orang lain</v>
      </c>
      <c r="K41" s="19">
        <f t="shared" si="4"/>
        <v>80.666666666666671</v>
      </c>
      <c r="L41" s="19" t="str">
        <f t="shared" si="5"/>
        <v>B</v>
      </c>
      <c r="M41" s="19">
        <f t="shared" si="6"/>
        <v>80.666666666666671</v>
      </c>
      <c r="N41" s="19" t="str">
        <f t="shared" si="7"/>
        <v>B</v>
      </c>
      <c r="O41" s="35">
        <v>3</v>
      </c>
      <c r="P41" s="19" t="str">
        <f t="shared" si="8"/>
        <v>Memiliki kemampuan memahami  deskripsi /informasi mengenai tempat atau bangunan bersejarah, namun perlu meningkatkan pemahaman komunikasi interaksional dengan orang lain</v>
      </c>
      <c r="Q41" s="19" t="str">
        <f t="shared" si="9"/>
        <v>A</v>
      </c>
      <c r="R41" s="19" t="str">
        <f t="shared" si="10"/>
        <v/>
      </c>
      <c r="S41" s="18"/>
      <c r="T41" s="1">
        <v>83</v>
      </c>
      <c r="U41" s="1">
        <v>70</v>
      </c>
      <c r="V41" s="1">
        <v>77</v>
      </c>
      <c r="W41" s="1">
        <v>72</v>
      </c>
      <c r="X41" s="1">
        <v>75</v>
      </c>
      <c r="Y41" s="1">
        <v>78</v>
      </c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77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16917</v>
      </c>
      <c r="C42" s="19" t="s">
        <v>95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1</v>
      </c>
      <c r="J42" s="19" t="str">
        <f t="shared" si="3"/>
        <v>Memiliki kemampuan memahami komunikasi interaksional dengan orang lain dan deskripsi /informasi mengenai tempat atau bangunan bersejarah</v>
      </c>
      <c r="K42" s="19">
        <f t="shared" si="4"/>
        <v>84</v>
      </c>
      <c r="L42" s="19" t="str">
        <f t="shared" si="5"/>
        <v>B</v>
      </c>
      <c r="M42" s="19">
        <f t="shared" si="6"/>
        <v>84</v>
      </c>
      <c r="N42" s="19" t="str">
        <f t="shared" si="7"/>
        <v>B</v>
      </c>
      <c r="O42" s="35">
        <v>1</v>
      </c>
      <c r="P42" s="19" t="str">
        <f t="shared" si="8"/>
        <v>Memiliki kemampuan memahami komunikasi interaksional dengan orang lain dan deskripsi /informasi mengenai tempat atau bangunan bersejarah</v>
      </c>
      <c r="Q42" s="19" t="str">
        <f t="shared" si="9"/>
        <v>A</v>
      </c>
      <c r="R42" s="19" t="str">
        <f t="shared" si="10"/>
        <v/>
      </c>
      <c r="S42" s="18"/>
      <c r="T42" s="1">
        <v>78</v>
      </c>
      <c r="U42" s="1">
        <v>87</v>
      </c>
      <c r="V42" s="1">
        <v>80</v>
      </c>
      <c r="W42" s="1">
        <v>85</v>
      </c>
      <c r="X42" s="1">
        <v>88</v>
      </c>
      <c r="Y42" s="1">
        <v>82</v>
      </c>
      <c r="Z42" s="1"/>
      <c r="AA42" s="1"/>
      <c r="AB42" s="1"/>
      <c r="AC42" s="1"/>
      <c r="AD42" s="1"/>
      <c r="AE42" s="18"/>
      <c r="AF42" s="1">
        <v>80</v>
      </c>
      <c r="AG42" s="1">
        <v>86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16918</v>
      </c>
      <c r="C43" s="19" t="s">
        <v>96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3</v>
      </c>
      <c r="J43" s="19" t="str">
        <f t="shared" si="3"/>
        <v>Memiliki kemampuan memahami  deskripsi /informasi mengenai tempat atau bangunan bersejarah, namun perlu meningkatkan pemahaman komunikasi interaksional dengan orang lain</v>
      </c>
      <c r="K43" s="19">
        <f t="shared" si="4"/>
        <v>81.333333333333329</v>
      </c>
      <c r="L43" s="19" t="str">
        <f t="shared" si="5"/>
        <v>B</v>
      </c>
      <c r="M43" s="19">
        <f t="shared" si="6"/>
        <v>81.333333333333329</v>
      </c>
      <c r="N43" s="19" t="str">
        <f t="shared" si="7"/>
        <v>B</v>
      </c>
      <c r="O43" s="35">
        <v>3</v>
      </c>
      <c r="P43" s="19" t="str">
        <f t="shared" si="8"/>
        <v>Memiliki kemampuan memahami  deskripsi /informasi mengenai tempat atau bangunan bersejarah, namun perlu meningkatkan pemahaman komunikasi interaksional dengan orang lain</v>
      </c>
      <c r="Q43" s="19" t="str">
        <f t="shared" si="9"/>
        <v>A</v>
      </c>
      <c r="R43" s="19" t="str">
        <f t="shared" si="10"/>
        <v/>
      </c>
      <c r="S43" s="18"/>
      <c r="T43" s="1">
        <v>92</v>
      </c>
      <c r="U43" s="1">
        <v>70</v>
      </c>
      <c r="V43" s="1">
        <v>72</v>
      </c>
      <c r="W43" s="1">
        <v>75</v>
      </c>
      <c r="X43" s="1">
        <v>72</v>
      </c>
      <c r="Y43" s="1">
        <v>76</v>
      </c>
      <c r="Z43" s="1"/>
      <c r="AA43" s="1"/>
      <c r="AB43" s="1"/>
      <c r="AC43" s="1"/>
      <c r="AD43" s="1"/>
      <c r="AE43" s="18"/>
      <c r="AF43" s="1">
        <v>92</v>
      </c>
      <c r="AG43" s="1">
        <v>77</v>
      </c>
      <c r="AH43" s="1">
        <v>75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16919</v>
      </c>
      <c r="C44" s="19" t="s">
        <v>97</v>
      </c>
      <c r="D44" s="18"/>
      <c r="E44" s="19">
        <f t="shared" si="0"/>
        <v>73</v>
      </c>
      <c r="F44" s="19" t="str">
        <f t="shared" si="1"/>
        <v>C</v>
      </c>
      <c r="G44" s="19">
        <f>IF((COUNTA(T12:AC12)&gt;0),(ROUND((AVERAGE(T44:AD44)),0)),"")</f>
        <v>73</v>
      </c>
      <c r="H44" s="19" t="str">
        <f t="shared" si="2"/>
        <v>C</v>
      </c>
      <c r="I44" s="35">
        <v>3</v>
      </c>
      <c r="J44" s="19" t="str">
        <f t="shared" si="3"/>
        <v>Memiliki kemampuan memahami  deskripsi /informasi mengenai tempat atau bangunan bersejarah, namun perlu meningkatkan pemahaman komunikasi interaksional dengan orang lain</v>
      </c>
      <c r="K44" s="19">
        <f t="shared" si="4"/>
        <v>80.666666666666671</v>
      </c>
      <c r="L44" s="19" t="str">
        <f t="shared" si="5"/>
        <v>B</v>
      </c>
      <c r="M44" s="19">
        <f t="shared" si="6"/>
        <v>80.666666666666671</v>
      </c>
      <c r="N44" s="19" t="str">
        <f t="shared" si="7"/>
        <v>B</v>
      </c>
      <c r="O44" s="35">
        <v>3</v>
      </c>
      <c r="P44" s="19" t="str">
        <f t="shared" si="8"/>
        <v>Memiliki kemampuan memahami  deskripsi /informasi mengenai tempat atau bangunan bersejarah, namun perlu meningkatkan pemahaman komunikasi interaksional dengan orang lain</v>
      </c>
      <c r="Q44" s="19" t="str">
        <f t="shared" si="9"/>
        <v>A</v>
      </c>
      <c r="R44" s="19" t="str">
        <f t="shared" si="10"/>
        <v/>
      </c>
      <c r="S44" s="18"/>
      <c r="T44" s="1">
        <v>75</v>
      </c>
      <c r="U44" s="1">
        <v>70</v>
      </c>
      <c r="V44" s="1">
        <v>72</v>
      </c>
      <c r="W44" s="1">
        <v>70</v>
      </c>
      <c r="X44" s="1">
        <v>72</v>
      </c>
      <c r="Y44" s="1">
        <v>77</v>
      </c>
      <c r="Z44" s="1"/>
      <c r="AA44" s="1"/>
      <c r="AB44" s="1"/>
      <c r="AC44" s="1"/>
      <c r="AD44" s="1"/>
      <c r="AE44" s="18"/>
      <c r="AF44" s="1">
        <v>80</v>
      </c>
      <c r="AG44" s="1">
        <v>81</v>
      </c>
      <c r="AH44" s="1">
        <v>81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16920</v>
      </c>
      <c r="C45" s="19" t="s">
        <v>98</v>
      </c>
      <c r="D45" s="18"/>
      <c r="E45" s="19">
        <f t="shared" si="0"/>
        <v>72</v>
      </c>
      <c r="F45" s="19" t="str">
        <f t="shared" si="1"/>
        <v>C</v>
      </c>
      <c r="G45" s="19">
        <f>IF((COUNTA(T12:AC12)&gt;0),(ROUND((AVERAGE(T45:AD45)),0)),"")</f>
        <v>72</v>
      </c>
      <c r="H45" s="19" t="str">
        <f t="shared" si="2"/>
        <v>C</v>
      </c>
      <c r="I45" s="35">
        <v>3</v>
      </c>
      <c r="J45" s="19" t="str">
        <f t="shared" si="3"/>
        <v>Memiliki kemampuan memahami  deskripsi /informasi mengenai tempat atau bangunan bersejarah, namun perlu meningkatkan pemahaman komunikasi interaksional dengan orang lain</v>
      </c>
      <c r="K45" s="19">
        <f t="shared" si="4"/>
        <v>75.666666666666671</v>
      </c>
      <c r="L45" s="19" t="str">
        <f t="shared" si="5"/>
        <v>B</v>
      </c>
      <c r="M45" s="19">
        <f t="shared" si="6"/>
        <v>75.666666666666671</v>
      </c>
      <c r="N45" s="19" t="str">
        <f t="shared" si="7"/>
        <v>B</v>
      </c>
      <c r="O45" s="35">
        <v>3</v>
      </c>
      <c r="P45" s="19" t="str">
        <f t="shared" si="8"/>
        <v>Memiliki kemampuan memahami  deskripsi /informasi mengenai tempat atau bangunan bersejarah, namun perlu meningkatkan pemahaman komunikasi interaksional dengan orang lain</v>
      </c>
      <c r="Q45" s="19" t="str">
        <f t="shared" si="9"/>
        <v>A</v>
      </c>
      <c r="R45" s="19" t="str">
        <f t="shared" si="10"/>
        <v/>
      </c>
      <c r="S45" s="18"/>
      <c r="T45" s="1">
        <v>70</v>
      </c>
      <c r="U45" s="1">
        <v>71.5</v>
      </c>
      <c r="V45" s="1">
        <v>72</v>
      </c>
      <c r="W45" s="1">
        <v>70</v>
      </c>
      <c r="X45" s="1">
        <v>70</v>
      </c>
      <c r="Y45" s="1">
        <v>76</v>
      </c>
      <c r="Z45" s="1"/>
      <c r="AA45" s="1"/>
      <c r="AB45" s="1"/>
      <c r="AC45" s="1"/>
      <c r="AD45" s="1"/>
      <c r="AE45" s="18"/>
      <c r="AF45" s="1">
        <v>80</v>
      </c>
      <c r="AG45" s="1">
        <v>75</v>
      </c>
      <c r="AH45" s="1">
        <v>72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16921</v>
      </c>
      <c r="C46" s="19" t="s">
        <v>99</v>
      </c>
      <c r="D46" s="18"/>
      <c r="E46" s="19">
        <f t="shared" si="0"/>
        <v>70</v>
      </c>
      <c r="F46" s="19" t="str">
        <f t="shared" si="1"/>
        <v>C</v>
      </c>
      <c r="G46" s="19">
        <f>IF((COUNTA(T12:AC12)&gt;0),(ROUND((AVERAGE(T46:AD46)),0)),"")</f>
        <v>70</v>
      </c>
      <c r="H46" s="19" t="str">
        <f t="shared" si="2"/>
        <v>C</v>
      </c>
      <c r="I46" s="35">
        <v>3</v>
      </c>
      <c r="J46" s="19" t="str">
        <f t="shared" si="3"/>
        <v>Memiliki kemampuan memahami  deskripsi /informasi mengenai tempat atau bangunan bersejarah, namun perlu meningkatkan pemahaman komunikasi interaksional dengan orang lain</v>
      </c>
      <c r="K46" s="19">
        <f t="shared" si="4"/>
        <v>78.666666666666671</v>
      </c>
      <c r="L46" s="19" t="str">
        <f t="shared" si="5"/>
        <v>B</v>
      </c>
      <c r="M46" s="19">
        <f t="shared" si="6"/>
        <v>78.666666666666671</v>
      </c>
      <c r="N46" s="19" t="str">
        <f t="shared" si="7"/>
        <v>B</v>
      </c>
      <c r="O46" s="35">
        <v>3</v>
      </c>
      <c r="P46" s="19" t="str">
        <f t="shared" si="8"/>
        <v>Memiliki kemampuan memahami  deskripsi /informasi mengenai tempat atau bangunan bersejarah, namun perlu meningkatkan pemahaman komunikasi interaksional dengan orang lain</v>
      </c>
      <c r="Q46" s="19" t="str">
        <f t="shared" si="9"/>
        <v>A</v>
      </c>
      <c r="R46" s="19" t="str">
        <f t="shared" si="10"/>
        <v/>
      </c>
      <c r="S46" s="18"/>
      <c r="T46" s="1">
        <v>70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78</v>
      </c>
      <c r="AH46" s="1">
        <v>78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ismail - [2010]</cp:lastModifiedBy>
  <dcterms:created xsi:type="dcterms:W3CDTF">2015-09-01T09:01:01Z</dcterms:created>
  <dcterms:modified xsi:type="dcterms:W3CDTF">2016-12-10T07:48:03Z</dcterms:modified>
</cp:coreProperties>
</file>