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2"/>
  </bookViews>
  <sheets>
    <sheet name="X-IPS 1" sheetId="1" r:id="rId1"/>
    <sheet name="X-IPS 2" sheetId="2" r:id="rId2"/>
    <sheet name="X-MIPA 4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E50" i="3"/>
  <c r="F50" i="3" s="1"/>
  <c r="R49" i="3"/>
  <c r="Q49" i="3"/>
  <c r="P49" i="3"/>
  <c r="M49" i="3"/>
  <c r="N49" i="3" s="1"/>
  <c r="K49" i="3"/>
  <c r="L49" i="3" s="1"/>
  <c r="J49" i="3"/>
  <c r="G49" i="3"/>
  <c r="H49" i="3" s="1"/>
  <c r="E49" i="3"/>
  <c r="F49" i="3" s="1"/>
  <c r="R48" i="3"/>
  <c r="Q48" i="3"/>
  <c r="P48" i="3"/>
  <c r="M48" i="3"/>
  <c r="N48" i="3" s="1"/>
  <c r="K48" i="3"/>
  <c r="L48" i="3" s="1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N46" i="3"/>
  <c r="M46" i="3"/>
  <c r="L46" i="3"/>
  <c r="K46" i="3"/>
  <c r="J46" i="3"/>
  <c r="G46" i="3"/>
  <c r="H46" i="3" s="1"/>
  <c r="E46" i="3"/>
  <c r="F46" i="3" s="1"/>
  <c r="R45" i="3"/>
  <c r="Q45" i="3"/>
  <c r="P45" i="3"/>
  <c r="N45" i="3"/>
  <c r="M45" i="3"/>
  <c r="L45" i="3"/>
  <c r="K45" i="3"/>
  <c r="J45" i="3"/>
  <c r="G45" i="3"/>
  <c r="H45" i="3" s="1"/>
  <c r="E45" i="3"/>
  <c r="F45" i="3" s="1"/>
  <c r="R44" i="3"/>
  <c r="Q44" i="3"/>
  <c r="P44" i="3"/>
  <c r="N44" i="3"/>
  <c r="M44" i="3"/>
  <c r="L44" i="3"/>
  <c r="K44" i="3"/>
  <c r="J44" i="3"/>
  <c r="G44" i="3"/>
  <c r="H44" i="3" s="1"/>
  <c r="E44" i="3"/>
  <c r="F44" i="3" s="1"/>
  <c r="R43" i="3"/>
  <c r="Q43" i="3"/>
  <c r="P43" i="3"/>
  <c r="N43" i="3"/>
  <c r="M43" i="3"/>
  <c r="L43" i="3"/>
  <c r="K43" i="3"/>
  <c r="J43" i="3"/>
  <c r="G43" i="3"/>
  <c r="H43" i="3" s="1"/>
  <c r="E43" i="3"/>
  <c r="F43" i="3" s="1"/>
  <c r="R42" i="3"/>
  <c r="Q42" i="3"/>
  <c r="P42" i="3"/>
  <c r="N42" i="3"/>
  <c r="M42" i="3"/>
  <c r="L42" i="3"/>
  <c r="K42" i="3"/>
  <c r="J42" i="3"/>
  <c r="G42" i="3"/>
  <c r="H42" i="3" s="1"/>
  <c r="E42" i="3"/>
  <c r="F42" i="3" s="1"/>
  <c r="R41" i="3"/>
  <c r="Q41" i="3"/>
  <c r="P41" i="3"/>
  <c r="N41" i="3"/>
  <c r="M41" i="3"/>
  <c r="L41" i="3"/>
  <c r="K41" i="3"/>
  <c r="J41" i="3"/>
  <c r="G41" i="3"/>
  <c r="H41" i="3" s="1"/>
  <c r="E41" i="3"/>
  <c r="F41" i="3" s="1"/>
  <c r="R40" i="3"/>
  <c r="Q40" i="3"/>
  <c r="P40" i="3"/>
  <c r="N40" i="3"/>
  <c r="M40" i="3"/>
  <c r="L40" i="3"/>
  <c r="K40" i="3"/>
  <c r="J40" i="3"/>
  <c r="G40" i="3"/>
  <c r="H40" i="3" s="1"/>
  <c r="E40" i="3"/>
  <c r="F40" i="3" s="1"/>
  <c r="R39" i="3"/>
  <c r="Q39" i="3"/>
  <c r="P39" i="3"/>
  <c r="N39" i="3"/>
  <c r="M39" i="3"/>
  <c r="L39" i="3"/>
  <c r="K39" i="3"/>
  <c r="J39" i="3"/>
  <c r="G39" i="3"/>
  <c r="H39" i="3" s="1"/>
  <c r="E39" i="3"/>
  <c r="F39" i="3" s="1"/>
  <c r="R38" i="3"/>
  <c r="Q38" i="3"/>
  <c r="P38" i="3"/>
  <c r="N38" i="3"/>
  <c r="M38" i="3"/>
  <c r="L38" i="3"/>
  <c r="K38" i="3"/>
  <c r="J38" i="3"/>
  <c r="G38" i="3"/>
  <c r="H38" i="3" s="1"/>
  <c r="E38" i="3"/>
  <c r="F38" i="3" s="1"/>
  <c r="R37" i="3"/>
  <c r="Q37" i="3"/>
  <c r="P37" i="3"/>
  <c r="N37" i="3"/>
  <c r="M37" i="3"/>
  <c r="L37" i="3"/>
  <c r="K37" i="3"/>
  <c r="J37" i="3"/>
  <c r="G37" i="3"/>
  <c r="H37" i="3" s="1"/>
  <c r="E37" i="3"/>
  <c r="F37" i="3" s="1"/>
  <c r="R36" i="3"/>
  <c r="Q36" i="3"/>
  <c r="P36" i="3"/>
  <c r="N36" i="3"/>
  <c r="M36" i="3"/>
  <c r="L36" i="3"/>
  <c r="K36" i="3"/>
  <c r="J36" i="3"/>
  <c r="G36" i="3"/>
  <c r="H36" i="3" s="1"/>
  <c r="E36" i="3"/>
  <c r="F36" i="3" s="1"/>
  <c r="R35" i="3"/>
  <c r="Q35" i="3"/>
  <c r="P35" i="3"/>
  <c r="N35" i="3"/>
  <c r="M35" i="3"/>
  <c r="L35" i="3"/>
  <c r="K35" i="3"/>
  <c r="J35" i="3"/>
  <c r="G35" i="3"/>
  <c r="H35" i="3" s="1"/>
  <c r="E35" i="3"/>
  <c r="F35" i="3" s="1"/>
  <c r="R34" i="3"/>
  <c r="Q34" i="3"/>
  <c r="P34" i="3"/>
  <c r="N34" i="3"/>
  <c r="M34" i="3"/>
  <c r="L34" i="3"/>
  <c r="K34" i="3"/>
  <c r="J34" i="3"/>
  <c r="G34" i="3"/>
  <c r="H34" i="3" s="1"/>
  <c r="E34" i="3"/>
  <c r="F34" i="3" s="1"/>
  <c r="R33" i="3"/>
  <c r="Q33" i="3"/>
  <c r="P33" i="3"/>
  <c r="N33" i="3"/>
  <c r="M33" i="3"/>
  <c r="L33" i="3"/>
  <c r="K33" i="3"/>
  <c r="J33" i="3"/>
  <c r="G33" i="3"/>
  <c r="H33" i="3" s="1"/>
  <c r="E33" i="3"/>
  <c r="F33" i="3" s="1"/>
  <c r="R32" i="3"/>
  <c r="Q32" i="3"/>
  <c r="P32" i="3"/>
  <c r="N32" i="3"/>
  <c r="M32" i="3"/>
  <c r="L32" i="3"/>
  <c r="K32" i="3"/>
  <c r="J32" i="3"/>
  <c r="G32" i="3"/>
  <c r="H32" i="3" s="1"/>
  <c r="E32" i="3"/>
  <c r="F32" i="3" s="1"/>
  <c r="R31" i="3"/>
  <c r="Q31" i="3"/>
  <c r="P31" i="3"/>
  <c r="N31" i="3"/>
  <c r="M31" i="3"/>
  <c r="L31" i="3"/>
  <c r="K31" i="3"/>
  <c r="J31" i="3"/>
  <c r="G31" i="3"/>
  <c r="H31" i="3" s="1"/>
  <c r="E31" i="3"/>
  <c r="F31" i="3" s="1"/>
  <c r="R30" i="3"/>
  <c r="Q30" i="3"/>
  <c r="P30" i="3"/>
  <c r="N30" i="3"/>
  <c r="M30" i="3"/>
  <c r="L30" i="3"/>
  <c r="K30" i="3"/>
  <c r="J30" i="3"/>
  <c r="G30" i="3"/>
  <c r="H30" i="3" s="1"/>
  <c r="E30" i="3"/>
  <c r="F30" i="3" s="1"/>
  <c r="R29" i="3"/>
  <c r="Q29" i="3"/>
  <c r="P29" i="3"/>
  <c r="N29" i="3"/>
  <c r="M29" i="3"/>
  <c r="L29" i="3"/>
  <c r="K29" i="3"/>
  <c r="J29" i="3"/>
  <c r="G29" i="3"/>
  <c r="H29" i="3" s="1"/>
  <c r="E29" i="3"/>
  <c r="F29" i="3" s="1"/>
  <c r="R28" i="3"/>
  <c r="Q28" i="3"/>
  <c r="P28" i="3"/>
  <c r="N28" i="3"/>
  <c r="M28" i="3"/>
  <c r="L28" i="3"/>
  <c r="K28" i="3"/>
  <c r="J28" i="3"/>
  <c r="G28" i="3"/>
  <c r="H28" i="3" s="1"/>
  <c r="E28" i="3"/>
  <c r="F28" i="3" s="1"/>
  <c r="R27" i="3"/>
  <c r="Q27" i="3"/>
  <c r="P27" i="3"/>
  <c r="N27" i="3"/>
  <c r="M27" i="3"/>
  <c r="L27" i="3"/>
  <c r="K27" i="3"/>
  <c r="J27" i="3"/>
  <c r="G27" i="3"/>
  <c r="H27" i="3" s="1"/>
  <c r="E27" i="3"/>
  <c r="F27" i="3" s="1"/>
  <c r="R26" i="3"/>
  <c r="Q26" i="3"/>
  <c r="P26" i="3"/>
  <c r="N26" i="3"/>
  <c r="M26" i="3"/>
  <c r="L26" i="3"/>
  <c r="K26" i="3"/>
  <c r="J26" i="3"/>
  <c r="G26" i="3"/>
  <c r="H26" i="3" s="1"/>
  <c r="E26" i="3"/>
  <c r="F26" i="3" s="1"/>
  <c r="R25" i="3"/>
  <c r="Q25" i="3"/>
  <c r="P25" i="3"/>
  <c r="N25" i="3"/>
  <c r="M25" i="3"/>
  <c r="L25" i="3"/>
  <c r="K25" i="3"/>
  <c r="J25" i="3"/>
  <c r="G25" i="3"/>
  <c r="H25" i="3" s="1"/>
  <c r="E25" i="3"/>
  <c r="F25" i="3" s="1"/>
  <c r="R24" i="3"/>
  <c r="Q24" i="3"/>
  <c r="P24" i="3"/>
  <c r="N24" i="3"/>
  <c r="M24" i="3"/>
  <c r="L24" i="3"/>
  <c r="K24" i="3"/>
  <c r="J24" i="3"/>
  <c r="G24" i="3"/>
  <c r="H24" i="3" s="1"/>
  <c r="E24" i="3"/>
  <c r="F24" i="3" s="1"/>
  <c r="R23" i="3"/>
  <c r="Q23" i="3"/>
  <c r="P23" i="3"/>
  <c r="N23" i="3"/>
  <c r="M23" i="3"/>
  <c r="L23" i="3"/>
  <c r="K23" i="3"/>
  <c r="J23" i="3"/>
  <c r="G23" i="3"/>
  <c r="H23" i="3" s="1"/>
  <c r="E23" i="3"/>
  <c r="F23" i="3" s="1"/>
  <c r="R22" i="3"/>
  <c r="Q22" i="3"/>
  <c r="P22" i="3"/>
  <c r="N22" i="3"/>
  <c r="M22" i="3"/>
  <c r="L22" i="3"/>
  <c r="K22" i="3"/>
  <c r="J22" i="3"/>
  <c r="G22" i="3"/>
  <c r="H22" i="3" s="1"/>
  <c r="E22" i="3"/>
  <c r="F22" i="3" s="1"/>
  <c r="R21" i="3"/>
  <c r="Q21" i="3"/>
  <c r="P21" i="3"/>
  <c r="N21" i="3"/>
  <c r="M21" i="3"/>
  <c r="L21" i="3"/>
  <c r="K21" i="3"/>
  <c r="J21" i="3"/>
  <c r="G21" i="3"/>
  <c r="H21" i="3" s="1"/>
  <c r="E21" i="3"/>
  <c r="F21" i="3" s="1"/>
  <c r="R20" i="3"/>
  <c r="Q20" i="3"/>
  <c r="P20" i="3"/>
  <c r="N20" i="3"/>
  <c r="M20" i="3"/>
  <c r="L20" i="3"/>
  <c r="K20" i="3"/>
  <c r="J20" i="3"/>
  <c r="G20" i="3"/>
  <c r="H20" i="3" s="1"/>
  <c r="E20" i="3"/>
  <c r="F20" i="3" s="1"/>
  <c r="R19" i="3"/>
  <c r="Q19" i="3"/>
  <c r="P19" i="3"/>
  <c r="N19" i="3"/>
  <c r="M19" i="3"/>
  <c r="L19" i="3"/>
  <c r="K19" i="3"/>
  <c r="J19" i="3"/>
  <c r="G19" i="3"/>
  <c r="H19" i="3" s="1"/>
  <c r="E19" i="3"/>
  <c r="F19" i="3" s="1"/>
  <c r="R18" i="3"/>
  <c r="Q18" i="3"/>
  <c r="P18" i="3"/>
  <c r="N18" i="3"/>
  <c r="M18" i="3"/>
  <c r="L18" i="3"/>
  <c r="K18" i="3"/>
  <c r="J18" i="3"/>
  <c r="G18" i="3"/>
  <c r="H18" i="3" s="1"/>
  <c r="E18" i="3"/>
  <c r="F18" i="3" s="1"/>
  <c r="R17" i="3"/>
  <c r="Q17" i="3"/>
  <c r="P17" i="3"/>
  <c r="N17" i="3"/>
  <c r="M17" i="3"/>
  <c r="L17" i="3"/>
  <c r="K17" i="3"/>
  <c r="J17" i="3"/>
  <c r="G17" i="3"/>
  <c r="H17" i="3" s="1"/>
  <c r="E17" i="3"/>
  <c r="F17" i="3" s="1"/>
  <c r="R16" i="3"/>
  <c r="Q16" i="3"/>
  <c r="P16" i="3"/>
  <c r="N16" i="3"/>
  <c r="M16" i="3"/>
  <c r="L16" i="3"/>
  <c r="K16" i="3"/>
  <c r="J16" i="3"/>
  <c r="G16" i="3"/>
  <c r="H16" i="3" s="1"/>
  <c r="E16" i="3"/>
  <c r="F16" i="3" s="1"/>
  <c r="R15" i="3"/>
  <c r="Q15" i="3"/>
  <c r="P15" i="3"/>
  <c r="N15" i="3"/>
  <c r="M15" i="3"/>
  <c r="L15" i="3"/>
  <c r="K15" i="3"/>
  <c r="J15" i="3"/>
  <c r="G15" i="3"/>
  <c r="H15" i="3" s="1"/>
  <c r="E15" i="3"/>
  <c r="F15" i="3" s="1"/>
  <c r="R14" i="3"/>
  <c r="Q14" i="3"/>
  <c r="P14" i="3"/>
  <c r="N14" i="3"/>
  <c r="M14" i="3"/>
  <c r="L14" i="3"/>
  <c r="K14" i="3"/>
  <c r="J14" i="3"/>
  <c r="G14" i="3"/>
  <c r="H14" i="3" s="1"/>
  <c r="E14" i="3"/>
  <c r="F14" i="3" s="1"/>
  <c r="R13" i="3"/>
  <c r="Q13" i="3"/>
  <c r="P13" i="3"/>
  <c r="N13" i="3"/>
  <c r="M13" i="3"/>
  <c r="L13" i="3"/>
  <c r="K13" i="3"/>
  <c r="J13" i="3"/>
  <c r="G13" i="3"/>
  <c r="H13" i="3" s="1"/>
  <c r="E13" i="3"/>
  <c r="F13" i="3" s="1"/>
  <c r="R12" i="3"/>
  <c r="Q12" i="3"/>
  <c r="P12" i="3"/>
  <c r="N12" i="3"/>
  <c r="M12" i="3"/>
  <c r="L12" i="3"/>
  <c r="K12" i="3"/>
  <c r="J12" i="3"/>
  <c r="G12" i="3"/>
  <c r="H12" i="3" s="1"/>
  <c r="E12" i="3"/>
  <c r="F12" i="3" s="1"/>
  <c r="R11" i="3"/>
  <c r="Q11" i="3"/>
  <c r="P11" i="3"/>
  <c r="N11" i="3"/>
  <c r="M11" i="3"/>
  <c r="L11" i="3"/>
  <c r="K11" i="3"/>
  <c r="J11" i="3"/>
  <c r="G11" i="3"/>
  <c r="E11" i="3"/>
  <c r="F11" i="3" s="1"/>
  <c r="K55" i="2"/>
  <c r="K54" i="2"/>
  <c r="R50" i="2"/>
  <c r="Q50" i="2"/>
  <c r="P50" i="2"/>
  <c r="N50" i="2"/>
  <c r="M50" i="2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N46" i="2"/>
  <c r="M46" i="2"/>
  <c r="L46" i="2"/>
  <c r="K46" i="2"/>
  <c r="J46" i="2"/>
  <c r="G46" i="2"/>
  <c r="H46" i="2" s="1"/>
  <c r="E46" i="2"/>
  <c r="F46" i="2" s="1"/>
  <c r="R45" i="2"/>
  <c r="Q45" i="2"/>
  <c r="P45" i="2"/>
  <c r="N45" i="2"/>
  <c r="M45" i="2"/>
  <c r="L45" i="2"/>
  <c r="K45" i="2"/>
  <c r="J45" i="2"/>
  <c r="G45" i="2"/>
  <c r="H45" i="2" s="1"/>
  <c r="E45" i="2"/>
  <c r="F45" i="2" s="1"/>
  <c r="R44" i="2"/>
  <c r="Q44" i="2"/>
  <c r="P44" i="2"/>
  <c r="N44" i="2"/>
  <c r="M44" i="2"/>
  <c r="L44" i="2"/>
  <c r="K44" i="2"/>
  <c r="J44" i="2"/>
  <c r="G44" i="2"/>
  <c r="H44" i="2" s="1"/>
  <c r="E44" i="2"/>
  <c r="F44" i="2" s="1"/>
  <c r="R43" i="2"/>
  <c r="Q43" i="2"/>
  <c r="P43" i="2"/>
  <c r="N43" i="2"/>
  <c r="M43" i="2"/>
  <c r="L43" i="2"/>
  <c r="K43" i="2"/>
  <c r="J43" i="2"/>
  <c r="G43" i="2"/>
  <c r="H43" i="2" s="1"/>
  <c r="E43" i="2"/>
  <c r="F43" i="2" s="1"/>
  <c r="R42" i="2"/>
  <c r="Q42" i="2"/>
  <c r="P42" i="2"/>
  <c r="N42" i="2"/>
  <c r="M42" i="2"/>
  <c r="L42" i="2"/>
  <c r="K42" i="2"/>
  <c r="J42" i="2"/>
  <c r="G42" i="2"/>
  <c r="H42" i="2" s="1"/>
  <c r="E42" i="2"/>
  <c r="F42" i="2" s="1"/>
  <c r="R41" i="2"/>
  <c r="Q41" i="2"/>
  <c r="P41" i="2"/>
  <c r="N41" i="2"/>
  <c r="M41" i="2"/>
  <c r="L41" i="2"/>
  <c r="K41" i="2"/>
  <c r="J41" i="2"/>
  <c r="G41" i="2"/>
  <c r="H41" i="2" s="1"/>
  <c r="E41" i="2"/>
  <c r="F41" i="2" s="1"/>
  <c r="R40" i="2"/>
  <c r="Q40" i="2"/>
  <c r="P40" i="2"/>
  <c r="N40" i="2"/>
  <c r="M40" i="2"/>
  <c r="L40" i="2"/>
  <c r="K40" i="2"/>
  <c r="J40" i="2"/>
  <c r="G40" i="2"/>
  <c r="H40" i="2" s="1"/>
  <c r="E40" i="2"/>
  <c r="F40" i="2" s="1"/>
  <c r="R39" i="2"/>
  <c r="Q39" i="2"/>
  <c r="P39" i="2"/>
  <c r="N39" i="2"/>
  <c r="M39" i="2"/>
  <c r="L39" i="2"/>
  <c r="K39" i="2"/>
  <c r="J39" i="2"/>
  <c r="G39" i="2"/>
  <c r="H39" i="2" s="1"/>
  <c r="E39" i="2"/>
  <c r="F39" i="2" s="1"/>
  <c r="R38" i="2"/>
  <c r="Q38" i="2"/>
  <c r="P38" i="2"/>
  <c r="N38" i="2"/>
  <c r="M38" i="2"/>
  <c r="L38" i="2"/>
  <c r="K38" i="2"/>
  <c r="J38" i="2"/>
  <c r="G38" i="2"/>
  <c r="H38" i="2" s="1"/>
  <c r="E38" i="2"/>
  <c r="F38" i="2" s="1"/>
  <c r="R37" i="2"/>
  <c r="Q37" i="2"/>
  <c r="P37" i="2"/>
  <c r="N37" i="2"/>
  <c r="M37" i="2"/>
  <c r="L37" i="2"/>
  <c r="K37" i="2"/>
  <c r="J37" i="2"/>
  <c r="G37" i="2"/>
  <c r="H37" i="2" s="1"/>
  <c r="E37" i="2"/>
  <c r="F37" i="2" s="1"/>
  <c r="R36" i="2"/>
  <c r="Q36" i="2"/>
  <c r="P36" i="2"/>
  <c r="N36" i="2"/>
  <c r="M36" i="2"/>
  <c r="L36" i="2"/>
  <c r="K36" i="2"/>
  <c r="J36" i="2"/>
  <c r="G36" i="2"/>
  <c r="H36" i="2" s="1"/>
  <c r="E36" i="2"/>
  <c r="F36" i="2" s="1"/>
  <c r="R35" i="2"/>
  <c r="Q35" i="2"/>
  <c r="P35" i="2"/>
  <c r="N35" i="2"/>
  <c r="M35" i="2"/>
  <c r="L35" i="2"/>
  <c r="K35" i="2"/>
  <c r="J35" i="2"/>
  <c r="G35" i="2"/>
  <c r="H35" i="2" s="1"/>
  <c r="E35" i="2"/>
  <c r="F35" i="2" s="1"/>
  <c r="R34" i="2"/>
  <c r="Q34" i="2"/>
  <c r="P34" i="2"/>
  <c r="N34" i="2"/>
  <c r="M34" i="2"/>
  <c r="L34" i="2"/>
  <c r="K34" i="2"/>
  <c r="J34" i="2"/>
  <c r="G34" i="2"/>
  <c r="H34" i="2" s="1"/>
  <c r="E34" i="2"/>
  <c r="F34" i="2" s="1"/>
  <c r="R33" i="2"/>
  <c r="Q33" i="2"/>
  <c r="P33" i="2"/>
  <c r="N33" i="2"/>
  <c r="M33" i="2"/>
  <c r="L33" i="2"/>
  <c r="K33" i="2"/>
  <c r="J33" i="2"/>
  <c r="G33" i="2"/>
  <c r="H33" i="2" s="1"/>
  <c r="E33" i="2"/>
  <c r="F33" i="2" s="1"/>
  <c r="R32" i="2"/>
  <c r="Q32" i="2"/>
  <c r="P32" i="2"/>
  <c r="N32" i="2"/>
  <c r="M32" i="2"/>
  <c r="L32" i="2"/>
  <c r="K32" i="2"/>
  <c r="J32" i="2"/>
  <c r="G32" i="2"/>
  <c r="H32" i="2" s="1"/>
  <c r="E32" i="2"/>
  <c r="F32" i="2" s="1"/>
  <c r="R31" i="2"/>
  <c r="Q31" i="2"/>
  <c r="P31" i="2"/>
  <c r="N31" i="2"/>
  <c r="M31" i="2"/>
  <c r="L31" i="2"/>
  <c r="K31" i="2"/>
  <c r="J31" i="2"/>
  <c r="G31" i="2"/>
  <c r="H31" i="2" s="1"/>
  <c r="E31" i="2"/>
  <c r="F31" i="2" s="1"/>
  <c r="R30" i="2"/>
  <c r="Q30" i="2"/>
  <c r="P30" i="2"/>
  <c r="N30" i="2"/>
  <c r="M30" i="2"/>
  <c r="L30" i="2"/>
  <c r="K30" i="2"/>
  <c r="J30" i="2"/>
  <c r="G30" i="2"/>
  <c r="H30" i="2" s="1"/>
  <c r="E30" i="2"/>
  <c r="F30" i="2" s="1"/>
  <c r="R29" i="2"/>
  <c r="Q29" i="2"/>
  <c r="P29" i="2"/>
  <c r="N29" i="2"/>
  <c r="M29" i="2"/>
  <c r="L29" i="2"/>
  <c r="K29" i="2"/>
  <c r="J29" i="2"/>
  <c r="G29" i="2"/>
  <c r="H29" i="2" s="1"/>
  <c r="E29" i="2"/>
  <c r="F29" i="2" s="1"/>
  <c r="R28" i="2"/>
  <c r="Q28" i="2"/>
  <c r="P28" i="2"/>
  <c r="N28" i="2"/>
  <c r="M28" i="2"/>
  <c r="L28" i="2"/>
  <c r="K28" i="2"/>
  <c r="J28" i="2"/>
  <c r="G28" i="2"/>
  <c r="H28" i="2" s="1"/>
  <c r="E28" i="2"/>
  <c r="F28" i="2" s="1"/>
  <c r="R27" i="2"/>
  <c r="Q27" i="2"/>
  <c r="P27" i="2"/>
  <c r="N27" i="2"/>
  <c r="M27" i="2"/>
  <c r="L27" i="2"/>
  <c r="K27" i="2"/>
  <c r="J27" i="2"/>
  <c r="G27" i="2"/>
  <c r="H27" i="2" s="1"/>
  <c r="E27" i="2"/>
  <c r="F27" i="2" s="1"/>
  <c r="R26" i="2"/>
  <c r="Q26" i="2"/>
  <c r="P26" i="2"/>
  <c r="N26" i="2"/>
  <c r="M26" i="2"/>
  <c r="L26" i="2"/>
  <c r="K26" i="2"/>
  <c r="J26" i="2"/>
  <c r="G26" i="2"/>
  <c r="H26" i="2" s="1"/>
  <c r="E26" i="2"/>
  <c r="F26" i="2" s="1"/>
  <c r="R25" i="2"/>
  <c r="Q25" i="2"/>
  <c r="P25" i="2"/>
  <c r="N25" i="2"/>
  <c r="M25" i="2"/>
  <c r="L25" i="2"/>
  <c r="K25" i="2"/>
  <c r="J25" i="2"/>
  <c r="G25" i="2"/>
  <c r="H25" i="2" s="1"/>
  <c r="E25" i="2"/>
  <c r="F25" i="2" s="1"/>
  <c r="R24" i="2"/>
  <c r="Q24" i="2"/>
  <c r="P24" i="2"/>
  <c r="N24" i="2"/>
  <c r="M24" i="2"/>
  <c r="L24" i="2"/>
  <c r="K24" i="2"/>
  <c r="J24" i="2"/>
  <c r="G24" i="2"/>
  <c r="H24" i="2" s="1"/>
  <c r="E24" i="2"/>
  <c r="F24" i="2" s="1"/>
  <c r="R23" i="2"/>
  <c r="Q23" i="2"/>
  <c r="P23" i="2"/>
  <c r="N23" i="2"/>
  <c r="M23" i="2"/>
  <c r="L23" i="2"/>
  <c r="K23" i="2"/>
  <c r="J23" i="2"/>
  <c r="G23" i="2"/>
  <c r="H23" i="2" s="1"/>
  <c r="E23" i="2"/>
  <c r="F23" i="2" s="1"/>
  <c r="R22" i="2"/>
  <c r="Q22" i="2"/>
  <c r="P22" i="2"/>
  <c r="N22" i="2"/>
  <c r="M22" i="2"/>
  <c r="L22" i="2"/>
  <c r="K22" i="2"/>
  <c r="J22" i="2"/>
  <c r="G22" i="2"/>
  <c r="H22" i="2" s="1"/>
  <c r="E22" i="2"/>
  <c r="F22" i="2" s="1"/>
  <c r="R21" i="2"/>
  <c r="Q21" i="2"/>
  <c r="P21" i="2"/>
  <c r="N21" i="2"/>
  <c r="M21" i="2"/>
  <c r="L21" i="2"/>
  <c r="K21" i="2"/>
  <c r="J21" i="2"/>
  <c r="G21" i="2"/>
  <c r="H21" i="2" s="1"/>
  <c r="E21" i="2"/>
  <c r="F21" i="2" s="1"/>
  <c r="R20" i="2"/>
  <c r="Q20" i="2"/>
  <c r="P20" i="2"/>
  <c r="N20" i="2"/>
  <c r="M20" i="2"/>
  <c r="L20" i="2"/>
  <c r="K20" i="2"/>
  <c r="J20" i="2"/>
  <c r="G20" i="2"/>
  <c r="H20" i="2" s="1"/>
  <c r="E20" i="2"/>
  <c r="F20" i="2" s="1"/>
  <c r="R19" i="2"/>
  <c r="Q19" i="2"/>
  <c r="P19" i="2"/>
  <c r="N19" i="2"/>
  <c r="M19" i="2"/>
  <c r="L19" i="2"/>
  <c r="K19" i="2"/>
  <c r="J19" i="2"/>
  <c r="G19" i="2"/>
  <c r="H19" i="2" s="1"/>
  <c r="E19" i="2"/>
  <c r="F19" i="2" s="1"/>
  <c r="R18" i="2"/>
  <c r="Q18" i="2"/>
  <c r="P18" i="2"/>
  <c r="N18" i="2"/>
  <c r="M18" i="2"/>
  <c r="L18" i="2"/>
  <c r="K18" i="2"/>
  <c r="J18" i="2"/>
  <c r="G18" i="2"/>
  <c r="H18" i="2" s="1"/>
  <c r="E18" i="2"/>
  <c r="F18" i="2" s="1"/>
  <c r="R17" i="2"/>
  <c r="Q17" i="2"/>
  <c r="P17" i="2"/>
  <c r="N17" i="2"/>
  <c r="M17" i="2"/>
  <c r="L17" i="2"/>
  <c r="K17" i="2"/>
  <c r="J17" i="2"/>
  <c r="G17" i="2"/>
  <c r="H17" i="2" s="1"/>
  <c r="E17" i="2"/>
  <c r="F17" i="2" s="1"/>
  <c r="R16" i="2"/>
  <c r="Q16" i="2"/>
  <c r="P16" i="2"/>
  <c r="N16" i="2"/>
  <c r="M16" i="2"/>
  <c r="L16" i="2"/>
  <c r="K16" i="2"/>
  <c r="J16" i="2"/>
  <c r="G16" i="2"/>
  <c r="H16" i="2" s="1"/>
  <c r="E16" i="2"/>
  <c r="F16" i="2" s="1"/>
  <c r="R15" i="2"/>
  <c r="Q15" i="2"/>
  <c r="P15" i="2"/>
  <c r="N15" i="2"/>
  <c r="M15" i="2"/>
  <c r="L15" i="2"/>
  <c r="K15" i="2"/>
  <c r="J15" i="2"/>
  <c r="G15" i="2"/>
  <c r="H15" i="2" s="1"/>
  <c r="E15" i="2"/>
  <c r="F15" i="2" s="1"/>
  <c r="R14" i="2"/>
  <c r="Q14" i="2"/>
  <c r="P14" i="2"/>
  <c r="N14" i="2"/>
  <c r="M14" i="2"/>
  <c r="L14" i="2"/>
  <c r="K14" i="2"/>
  <c r="J14" i="2"/>
  <c r="G14" i="2"/>
  <c r="H14" i="2" s="1"/>
  <c r="E14" i="2"/>
  <c r="F14" i="2" s="1"/>
  <c r="R13" i="2"/>
  <c r="Q13" i="2"/>
  <c r="P13" i="2"/>
  <c r="N13" i="2"/>
  <c r="M13" i="2"/>
  <c r="L13" i="2"/>
  <c r="K13" i="2"/>
  <c r="J13" i="2"/>
  <c r="G13" i="2"/>
  <c r="H13" i="2" s="1"/>
  <c r="E13" i="2"/>
  <c r="F13" i="2" s="1"/>
  <c r="R12" i="2"/>
  <c r="Q12" i="2"/>
  <c r="P12" i="2"/>
  <c r="N12" i="2"/>
  <c r="M12" i="2"/>
  <c r="L12" i="2"/>
  <c r="K12" i="2"/>
  <c r="J12" i="2"/>
  <c r="G12" i="2"/>
  <c r="H12" i="2" s="1"/>
  <c r="E12" i="2"/>
  <c r="F12" i="2" s="1"/>
  <c r="R11" i="2"/>
  <c r="Q11" i="2"/>
  <c r="P11" i="2"/>
  <c r="N11" i="2"/>
  <c r="M11" i="2"/>
  <c r="L11" i="2"/>
  <c r="K11" i="2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H47" i="1"/>
  <c r="G47" i="1"/>
  <c r="F47" i="1"/>
  <c r="E47" i="1"/>
  <c r="R46" i="1"/>
  <c r="Q46" i="1"/>
  <c r="P46" i="1"/>
  <c r="M46" i="1"/>
  <c r="N46" i="1" s="1"/>
  <c r="K46" i="1"/>
  <c r="L46" i="1" s="1"/>
  <c r="J46" i="1"/>
  <c r="H46" i="1"/>
  <c r="G46" i="1"/>
  <c r="F46" i="1"/>
  <c r="E46" i="1"/>
  <c r="R45" i="1"/>
  <c r="Q45" i="1"/>
  <c r="P45" i="1"/>
  <c r="M45" i="1"/>
  <c r="N45" i="1" s="1"/>
  <c r="K45" i="1"/>
  <c r="L45" i="1" s="1"/>
  <c r="J45" i="1"/>
  <c r="H45" i="1"/>
  <c r="G45" i="1"/>
  <c r="F45" i="1"/>
  <c r="E45" i="1"/>
  <c r="R44" i="1"/>
  <c r="Q44" i="1"/>
  <c r="P44" i="1"/>
  <c r="M44" i="1"/>
  <c r="N44" i="1" s="1"/>
  <c r="K44" i="1"/>
  <c r="L44" i="1" s="1"/>
  <c r="J44" i="1"/>
  <c r="H44" i="1"/>
  <c r="G44" i="1"/>
  <c r="F44" i="1"/>
  <c r="E44" i="1"/>
  <c r="R43" i="1"/>
  <c r="Q43" i="1"/>
  <c r="P43" i="1"/>
  <c r="M43" i="1"/>
  <c r="N43" i="1" s="1"/>
  <c r="K43" i="1"/>
  <c r="L43" i="1" s="1"/>
  <c r="J43" i="1"/>
  <c r="H43" i="1"/>
  <c r="G43" i="1"/>
  <c r="F43" i="1"/>
  <c r="E43" i="1"/>
  <c r="R42" i="1"/>
  <c r="Q42" i="1"/>
  <c r="P42" i="1"/>
  <c r="M42" i="1"/>
  <c r="N42" i="1" s="1"/>
  <c r="K42" i="1"/>
  <c r="L42" i="1" s="1"/>
  <c r="J42" i="1"/>
  <c r="H42" i="1"/>
  <c r="G42" i="1"/>
  <c r="F42" i="1"/>
  <c r="E42" i="1"/>
  <c r="R41" i="1"/>
  <c r="Q41" i="1"/>
  <c r="P41" i="1"/>
  <c r="M41" i="1"/>
  <c r="N41" i="1" s="1"/>
  <c r="K41" i="1"/>
  <c r="L41" i="1" s="1"/>
  <c r="J41" i="1"/>
  <c r="H41" i="1"/>
  <c r="G41" i="1"/>
  <c r="F41" i="1"/>
  <c r="E41" i="1"/>
  <c r="R40" i="1"/>
  <c r="Q40" i="1"/>
  <c r="P40" i="1"/>
  <c r="M40" i="1"/>
  <c r="N40" i="1" s="1"/>
  <c r="K40" i="1"/>
  <c r="L40" i="1" s="1"/>
  <c r="J40" i="1"/>
  <c r="H40" i="1"/>
  <c r="G40" i="1"/>
  <c r="F40" i="1"/>
  <c r="E40" i="1"/>
  <c r="R39" i="1"/>
  <c r="Q39" i="1"/>
  <c r="P39" i="1"/>
  <c r="M39" i="1"/>
  <c r="N39" i="1" s="1"/>
  <c r="K39" i="1"/>
  <c r="L39" i="1" s="1"/>
  <c r="J39" i="1"/>
  <c r="H39" i="1"/>
  <c r="G39" i="1"/>
  <c r="F39" i="1"/>
  <c r="E39" i="1"/>
  <c r="R38" i="1"/>
  <c r="Q38" i="1"/>
  <c r="P38" i="1"/>
  <c r="M38" i="1"/>
  <c r="N38" i="1" s="1"/>
  <c r="K38" i="1"/>
  <c r="L38" i="1" s="1"/>
  <c r="J38" i="1"/>
  <c r="H38" i="1"/>
  <c r="G38" i="1"/>
  <c r="F38" i="1"/>
  <c r="E38" i="1"/>
  <c r="R37" i="1"/>
  <c r="Q37" i="1"/>
  <c r="P37" i="1"/>
  <c r="M37" i="1"/>
  <c r="N37" i="1" s="1"/>
  <c r="K37" i="1"/>
  <c r="L37" i="1" s="1"/>
  <c r="J37" i="1"/>
  <c r="H37" i="1"/>
  <c r="G37" i="1"/>
  <c r="F37" i="1"/>
  <c r="E37" i="1"/>
  <c r="R36" i="1"/>
  <c r="Q36" i="1"/>
  <c r="P36" i="1"/>
  <c r="M36" i="1"/>
  <c r="N36" i="1" s="1"/>
  <c r="K36" i="1"/>
  <c r="L36" i="1" s="1"/>
  <c r="J36" i="1"/>
  <c r="H36" i="1"/>
  <c r="G36" i="1"/>
  <c r="F36" i="1"/>
  <c r="E36" i="1"/>
  <c r="R35" i="1"/>
  <c r="Q35" i="1"/>
  <c r="P35" i="1"/>
  <c r="M35" i="1"/>
  <c r="N35" i="1" s="1"/>
  <c r="K35" i="1"/>
  <c r="L35" i="1" s="1"/>
  <c r="J35" i="1"/>
  <c r="H35" i="1"/>
  <c r="G35" i="1"/>
  <c r="F35" i="1"/>
  <c r="E35" i="1"/>
  <c r="R34" i="1"/>
  <c r="Q34" i="1"/>
  <c r="P34" i="1"/>
  <c r="M34" i="1"/>
  <c r="N34" i="1" s="1"/>
  <c r="K34" i="1"/>
  <c r="L34" i="1" s="1"/>
  <c r="J34" i="1"/>
  <c r="H34" i="1"/>
  <c r="G34" i="1"/>
  <c r="F34" i="1"/>
  <c r="E34" i="1"/>
  <c r="R33" i="1"/>
  <c r="Q33" i="1"/>
  <c r="P33" i="1"/>
  <c r="M33" i="1"/>
  <c r="N33" i="1" s="1"/>
  <c r="K33" i="1"/>
  <c r="L33" i="1" s="1"/>
  <c r="J33" i="1"/>
  <c r="H33" i="1"/>
  <c r="G33" i="1"/>
  <c r="F33" i="1"/>
  <c r="E33" i="1"/>
  <c r="R32" i="1"/>
  <c r="Q32" i="1"/>
  <c r="P32" i="1"/>
  <c r="M32" i="1"/>
  <c r="N32" i="1" s="1"/>
  <c r="K32" i="1"/>
  <c r="L32" i="1" s="1"/>
  <c r="J32" i="1"/>
  <c r="H32" i="1"/>
  <c r="G32" i="1"/>
  <c r="F32" i="1"/>
  <c r="E32" i="1"/>
  <c r="R31" i="1"/>
  <c r="Q31" i="1"/>
  <c r="P31" i="1"/>
  <c r="M31" i="1"/>
  <c r="N31" i="1" s="1"/>
  <c r="K31" i="1"/>
  <c r="L31" i="1" s="1"/>
  <c r="J31" i="1"/>
  <c r="H31" i="1"/>
  <c r="G31" i="1"/>
  <c r="F31" i="1"/>
  <c r="E31" i="1"/>
  <c r="R30" i="1"/>
  <c r="Q30" i="1"/>
  <c r="P30" i="1"/>
  <c r="M30" i="1"/>
  <c r="N30" i="1" s="1"/>
  <c r="K30" i="1"/>
  <c r="L30" i="1" s="1"/>
  <c r="J30" i="1"/>
  <c r="H30" i="1"/>
  <c r="G30" i="1"/>
  <c r="F30" i="1"/>
  <c r="E30" i="1"/>
  <c r="R29" i="1"/>
  <c r="Q29" i="1"/>
  <c r="P29" i="1"/>
  <c r="M29" i="1"/>
  <c r="N29" i="1" s="1"/>
  <c r="K29" i="1"/>
  <c r="L29" i="1" s="1"/>
  <c r="J29" i="1"/>
  <c r="H29" i="1"/>
  <c r="G29" i="1"/>
  <c r="F29" i="1"/>
  <c r="E29" i="1"/>
  <c r="R28" i="1"/>
  <c r="Q28" i="1"/>
  <c r="P28" i="1"/>
  <c r="M28" i="1"/>
  <c r="N28" i="1" s="1"/>
  <c r="K28" i="1"/>
  <c r="L28" i="1" s="1"/>
  <c r="J28" i="1"/>
  <c r="H28" i="1"/>
  <c r="G28" i="1"/>
  <c r="F28" i="1"/>
  <c r="E28" i="1"/>
  <c r="R27" i="1"/>
  <c r="Q27" i="1"/>
  <c r="P27" i="1"/>
  <c r="M27" i="1"/>
  <c r="N27" i="1" s="1"/>
  <c r="K27" i="1"/>
  <c r="L27" i="1" s="1"/>
  <c r="J27" i="1"/>
  <c r="H27" i="1"/>
  <c r="G27" i="1"/>
  <c r="F27" i="1"/>
  <c r="E27" i="1"/>
  <c r="R26" i="1"/>
  <c r="Q26" i="1"/>
  <c r="P26" i="1"/>
  <c r="M26" i="1"/>
  <c r="N26" i="1" s="1"/>
  <c r="K26" i="1"/>
  <c r="L26" i="1" s="1"/>
  <c r="J26" i="1"/>
  <c r="H26" i="1"/>
  <c r="G26" i="1"/>
  <c r="F26" i="1"/>
  <c r="E26" i="1"/>
  <c r="R25" i="1"/>
  <c r="Q25" i="1"/>
  <c r="P25" i="1"/>
  <c r="M25" i="1"/>
  <c r="N25" i="1" s="1"/>
  <c r="K25" i="1"/>
  <c r="L25" i="1" s="1"/>
  <c r="J25" i="1"/>
  <c r="H25" i="1"/>
  <c r="G25" i="1"/>
  <c r="F25" i="1"/>
  <c r="E25" i="1"/>
  <c r="R24" i="1"/>
  <c r="Q24" i="1"/>
  <c r="P24" i="1"/>
  <c r="M24" i="1"/>
  <c r="N24" i="1" s="1"/>
  <c r="K24" i="1"/>
  <c r="L24" i="1" s="1"/>
  <c r="J24" i="1"/>
  <c r="H24" i="1"/>
  <c r="G24" i="1"/>
  <c r="F24" i="1"/>
  <c r="E24" i="1"/>
  <c r="R23" i="1"/>
  <c r="Q23" i="1"/>
  <c r="P23" i="1"/>
  <c r="M23" i="1"/>
  <c r="N23" i="1" s="1"/>
  <c r="K23" i="1"/>
  <c r="L23" i="1" s="1"/>
  <c r="J23" i="1"/>
  <c r="H23" i="1"/>
  <c r="G23" i="1"/>
  <c r="F23" i="1"/>
  <c r="E23" i="1"/>
  <c r="R22" i="1"/>
  <c r="Q22" i="1"/>
  <c r="P22" i="1"/>
  <c r="M22" i="1"/>
  <c r="N22" i="1" s="1"/>
  <c r="K22" i="1"/>
  <c r="L22" i="1" s="1"/>
  <c r="J22" i="1"/>
  <c r="H22" i="1"/>
  <c r="G22" i="1"/>
  <c r="F22" i="1"/>
  <c r="E22" i="1"/>
  <c r="R21" i="1"/>
  <c r="Q21" i="1"/>
  <c r="P21" i="1"/>
  <c r="M21" i="1"/>
  <c r="N21" i="1" s="1"/>
  <c r="K21" i="1"/>
  <c r="L21" i="1" s="1"/>
  <c r="J21" i="1"/>
  <c r="H21" i="1"/>
  <c r="G21" i="1"/>
  <c r="F21" i="1"/>
  <c r="E21" i="1"/>
  <c r="R20" i="1"/>
  <c r="Q20" i="1"/>
  <c r="P20" i="1"/>
  <c r="M20" i="1"/>
  <c r="N20" i="1" s="1"/>
  <c r="K20" i="1"/>
  <c r="L20" i="1" s="1"/>
  <c r="J20" i="1"/>
  <c r="H20" i="1"/>
  <c r="G20" i="1"/>
  <c r="F20" i="1"/>
  <c r="E20" i="1"/>
  <c r="R19" i="1"/>
  <c r="Q19" i="1"/>
  <c r="P19" i="1"/>
  <c r="M19" i="1"/>
  <c r="N19" i="1" s="1"/>
  <c r="K19" i="1"/>
  <c r="L19" i="1" s="1"/>
  <c r="J19" i="1"/>
  <c r="H19" i="1"/>
  <c r="G19" i="1"/>
  <c r="F19" i="1"/>
  <c r="E19" i="1"/>
  <c r="R18" i="1"/>
  <c r="Q18" i="1"/>
  <c r="P18" i="1"/>
  <c r="M18" i="1"/>
  <c r="N18" i="1" s="1"/>
  <c r="K18" i="1"/>
  <c r="L18" i="1" s="1"/>
  <c r="J18" i="1"/>
  <c r="H18" i="1"/>
  <c r="G18" i="1"/>
  <c r="F18" i="1"/>
  <c r="E18" i="1"/>
  <c r="R17" i="1"/>
  <c r="Q17" i="1"/>
  <c r="P17" i="1"/>
  <c r="M17" i="1"/>
  <c r="N17" i="1" s="1"/>
  <c r="K17" i="1"/>
  <c r="L17" i="1" s="1"/>
  <c r="J17" i="1"/>
  <c r="H17" i="1"/>
  <c r="G17" i="1"/>
  <c r="F17" i="1"/>
  <c r="E17" i="1"/>
  <c r="R16" i="1"/>
  <c r="Q16" i="1"/>
  <c r="P16" i="1"/>
  <c r="M16" i="1"/>
  <c r="N16" i="1" s="1"/>
  <c r="K16" i="1"/>
  <c r="L16" i="1" s="1"/>
  <c r="J16" i="1"/>
  <c r="H16" i="1"/>
  <c r="G16" i="1"/>
  <c r="F16" i="1"/>
  <c r="E16" i="1"/>
  <c r="R15" i="1"/>
  <c r="Q15" i="1"/>
  <c r="P15" i="1"/>
  <c r="M15" i="1"/>
  <c r="N15" i="1" s="1"/>
  <c r="K15" i="1"/>
  <c r="L15" i="1" s="1"/>
  <c r="J15" i="1"/>
  <c r="H15" i="1"/>
  <c r="G15" i="1"/>
  <c r="F15" i="1"/>
  <c r="E15" i="1"/>
  <c r="R14" i="1"/>
  <c r="Q14" i="1"/>
  <c r="P14" i="1"/>
  <c r="M14" i="1"/>
  <c r="N14" i="1" s="1"/>
  <c r="K14" i="1"/>
  <c r="L14" i="1" s="1"/>
  <c r="J14" i="1"/>
  <c r="H14" i="1"/>
  <c r="G14" i="1"/>
  <c r="F14" i="1"/>
  <c r="E14" i="1"/>
  <c r="R13" i="1"/>
  <c r="Q13" i="1"/>
  <c r="P13" i="1"/>
  <c r="M13" i="1"/>
  <c r="N13" i="1" s="1"/>
  <c r="K13" i="1"/>
  <c r="L13" i="1" s="1"/>
  <c r="J13" i="1"/>
  <c r="H13" i="1"/>
  <c r="G13" i="1"/>
  <c r="F13" i="1"/>
  <c r="E13" i="1"/>
  <c r="R12" i="1"/>
  <c r="Q12" i="1"/>
  <c r="P12" i="1"/>
  <c r="M12" i="1"/>
  <c r="N12" i="1" s="1"/>
  <c r="K12" i="1"/>
  <c r="L12" i="1" s="1"/>
  <c r="J12" i="1"/>
  <c r="H12" i="1"/>
  <c r="G12" i="1"/>
  <c r="F12" i="1"/>
  <c r="E12" i="1"/>
  <c r="R11" i="1"/>
  <c r="Q11" i="1"/>
  <c r="P11" i="1"/>
  <c r="M11" i="1"/>
  <c r="N11" i="1" s="1"/>
  <c r="K11" i="1"/>
  <c r="L11" i="1" s="1"/>
  <c r="J11" i="1"/>
  <c r="H11" i="1"/>
  <c r="G11" i="1"/>
  <c r="F11" i="1"/>
  <c r="E11" i="1"/>
  <c r="K54" i="1" l="1"/>
  <c r="K53" i="1"/>
  <c r="K52" i="1"/>
  <c r="K53" i="2"/>
  <c r="K52" i="2"/>
  <c r="H11" i="2"/>
  <c r="K53" i="3"/>
  <c r="H11" i="3"/>
  <c r="K54" i="3"/>
  <c r="K52" i="3"/>
</calcChain>
</file>

<file path=xl/sharedStrings.xml><?xml version="1.0" encoding="utf-8"?>
<sst xmlns="http://schemas.openxmlformats.org/spreadsheetml/2006/main" count="564" uniqueCount="198">
  <si>
    <t>DAFTAR NILAI SISWA SMAN 9 SEMARANG SEMESTER GENAP TAHUN PELAJARAN 2016/2017</t>
  </si>
  <si>
    <t>Guru :</t>
  </si>
  <si>
    <t>Dra. Chrisningsih Lestari</t>
  </si>
  <si>
    <t>Kelas X-IPS 1</t>
  </si>
  <si>
    <t>Mapel :</t>
  </si>
  <si>
    <t>Bahasa Inggris [ Kelompok A (Wajib) ]</t>
  </si>
  <si>
    <t>didownload 13/06/2017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</si>
  <si>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</si>
  <si>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</si>
  <si>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</si>
  <si>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</si>
  <si>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</si>
  <si>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</si>
  <si>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</si>
  <si>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</si>
  <si>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</si>
  <si>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</si>
  <si>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</si>
  <si>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</si>
  <si>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</si>
  <si>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</si>
  <si>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</si>
  <si>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</si>
  <si>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</si>
  <si>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</si>
  <si>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</si>
  <si>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</si>
  <si>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</si>
  <si>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</si>
  <si>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</si>
  <si>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</si>
  <si>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</si>
  <si>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</si>
  <si>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</si>
  <si>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</si>
  <si>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</si>
  <si>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</si>
  <si>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</si>
  <si>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</si>
  <si>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</si>
  <si>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</si>
  <si>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</si>
  <si>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</si>
  <si>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</si>
  <si>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</si>
  <si>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</si>
  <si>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</si>
  <si>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</si>
  <si>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</si>
  <si>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</si>
  <si>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</si>
  <si>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</si>
  <si>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</si>
  <si>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ADENG DAFFA RAMADHANA</t>
  </si>
  <si>
    <t>Predikat &amp; Deskripsi Pengetahuan</t>
  </si>
  <si>
    <t>ACUAN MENGISI DESKRIPSI</t>
  </si>
  <si>
    <t>AMALIA RASYIDA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</si>
  <si>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</si>
  <si>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</si>
  <si>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</si>
  <si>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</si>
  <si>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</si>
  <si>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</si>
  <si>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</si>
  <si>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</si>
  <si>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</si>
  <si>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</si>
  <si>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</si>
  <si>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</si>
  <si>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</si>
  <si>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</si>
  <si>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</si>
  <si>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</si>
  <si>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</si>
  <si>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</si>
  <si>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</si>
  <si>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</si>
  <si>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ELISABETH PUTRI KINANTI PRASETYANING GUSTI</t>
  </si>
  <si>
    <t>Predikat &amp; Deskripsi Keterampilan</t>
  </si>
  <si>
    <t>ELLEONORA PUTRI LARASATI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</si>
  <si>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</si>
  <si>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</si>
  <si>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</si>
  <si>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</si>
  <si>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</si>
  <si>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</si>
  <si>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</si>
  <si>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</si>
  <si>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</si>
  <si>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</si>
  <si>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</si>
  <si>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</si>
  <si>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</si>
  <si>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</si>
  <si>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</si>
  <si>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</si>
  <si>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</si>
  <si>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</si>
  <si>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</si>
  <si>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</si>
  <si>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ADELIA AZZAHRA</t>
  </si>
  <si>
    <t>FEBINA AZSA IHTIARA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</si>
  <si>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</si>
  <si>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</si>
  <si>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</si>
  <si>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</si>
  <si>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</si>
  <si>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</si>
  <si>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</si>
  <si>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</si>
  <si>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</si>
  <si>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</si>
  <si>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</si>
  <si>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19620715 199103 2 003</t>
  </si>
  <si>
    <t>Nip</t>
  </si>
  <si>
    <t>Kelas X-IPS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</si>
  <si>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</si>
  <si>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</si>
  <si>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</si>
  <si>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</si>
  <si>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</si>
  <si>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</si>
  <si>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</si>
  <si>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</si>
  <si>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</si>
  <si>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</si>
  <si>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</si>
  <si>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</si>
  <si>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</si>
  <si>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</si>
  <si>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</si>
  <si>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</si>
  <si>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</si>
  <si>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</si>
  <si>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</si>
  <si>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</si>
  <si>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</si>
  <si>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RAFLY ANUGRAH PRATAMA</t>
  </si>
  <si>
    <t>NABELLA SETIOWATI</t>
  </si>
  <si>
    <t>NADA KURNIA ADILLA</t>
  </si>
  <si>
    <t>NISRINA LUTHFIATUR RAFI`AH</t>
  </si>
  <si>
    <t>NISRINA VINA SAFIRA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</si>
  <si>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</si>
  <si>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</si>
  <si>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</si>
  <si>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</si>
  <si>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</si>
  <si>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</si>
  <si>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</si>
  <si>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</si>
  <si>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YOSEPHINE HELENA SIRAIT</t>
  </si>
  <si>
    <t>YUNUS AKBARSURYA PUTRA</t>
  </si>
  <si>
    <t>MUHAMMAD NAFI`UN NAJA</t>
  </si>
  <si>
    <t>PAUNDRA ARDIANSYAH</t>
  </si>
  <si>
    <t>Kelas X-MIPA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</si>
  <si>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</si>
  <si>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</si>
  <si>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</si>
  <si>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</si>
  <si>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</si>
  <si>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</si>
  <si>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</si>
  <si>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</si>
  <si>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</si>
  <si>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</si>
  <si>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</si>
  <si>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</si>
  <si>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</si>
  <si>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</si>
  <si>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</si>
  <si>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</si>
  <si>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</si>
  <si>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</si>
  <si>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</si>
  <si>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</si>
  <si>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</si>
  <si>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</si>
  <si>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</si>
  <si>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</si>
  <si>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</si>
  <si>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</si>
  <si>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</si>
  <si>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</si>
  <si>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</si>
  <si>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</si>
  <si>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</si>
  <si>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</si>
  <si>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</si>
  <si>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</si>
  <si>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</si>
  <si>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</si>
  <si>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NAURA ALFA QARINA</t>
  </si>
  <si>
    <t>MAHARANI SHERLY AUDRINATA</t>
  </si>
  <si>
    <t>Memiliki kemampuan memahami kompetensi menganalisis fungsi sosial,struktur teks,unsur kebahasaan teks recount,teks narrative namun perlu peningkatan pemahaman makna lagu (song)</t>
  </si>
  <si>
    <t>Memiliki ketrampilan berkomuniksasi dengan orang lain tentang urutan kejadian di masa lampau dan menyampaikan pesan moral teks narrative namun perlu ketrampilan menjelaskan isi/makna lagu (song)</t>
  </si>
  <si>
    <t>Memiliki kemampuan memahami kompetensi menganalisis fungsi sosial,struktur teks,unsur kebahasaan teks recount,t namun perlu peningkatan  teks narrative dan makna lagu (song)</t>
  </si>
  <si>
    <t>Memiliki ketrampilan berkomuniksasi dengan orang lain tentang urutan kejadian di masa lampau namun perlu peningkatan ketrampilan menyampaikan pesan moral dari teks narratine dan menjelaskan isi/makna lagu (song)</t>
  </si>
  <si>
    <t>Memiliki kemampuan memahami kompetensi menganalisis fungsi sosial,struktur teks,unsur kebahasaan teks recount,t namun perlu peningkatan pemahaman teks recount , teks narrative dan makna lagu (song)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</si>
</sst>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4" activePane="bottomRight" state="frozen"/>
      <selection pane="topRight"/>
      <selection pane="bottomLeft"/>
      <selection pane="bottomRight" activeCell="O49" sqref="O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2" width="7.7109375" customWidth="1"/>
    <col min="13" max="13" width="4" customWidth="1"/>
    <col min="14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148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44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21640</v>
      </c>
      <c r="C11" s="19" t="s">
        <v>53</v>
      </c>
      <c r="D11" s="18"/>
      <c r="E11" s="19">
        <f t="shared" ref="E11:E50" si="0">IF((COUNTA(T11:AA11)&gt;0),(ROUND( AVERAGE(T11:AA11),0)),"")</f>
        <v>81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81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kompetensi menganalisis fungsi sosial,struktur teks,unsur kebahasaan teks recount,teks narrative namun perlu peningkatan pemahaman makna lagu (song)</v>
      </c>
      <c r="K11" s="19">
        <f t="shared" ref="K11:K50" si="4">IF((COUNTA(AF11:AN11)&gt;0),AVERAGE(AF11:AN11),"")</f>
        <v>76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76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berkomuniksasi dengan orang lain tentang urutan kejadian di masa lampau namun perlu peningkatan ketrampilan menyampaikan pesan moral dari teks narratine dan menjelaskan isi/makna lagu (song)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80</v>
      </c>
      <c r="U11" s="1">
        <v>90</v>
      </c>
      <c r="V11" s="1">
        <v>85</v>
      </c>
      <c r="W11" s="1">
        <v>70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82</v>
      </c>
      <c r="AH11" s="1">
        <v>68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21656</v>
      </c>
      <c r="C12" s="19" t="s">
        <v>56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1</v>
      </c>
      <c r="J12" s="19" t="str">
        <f t="shared" si="3"/>
        <v>Memiliki kemampuan memahami kompetensi menganalisis fungsi sosial,struktur teks,unsur kebahasaan teks recount,teks narrative namun perlu peningkatan pemahaman makna lagu (song)</v>
      </c>
      <c r="K12" s="19">
        <f t="shared" si="4"/>
        <v>80.666666666666671</v>
      </c>
      <c r="L12" s="19" t="str">
        <f t="shared" si="5"/>
        <v>B</v>
      </c>
      <c r="M12" s="19">
        <f t="shared" si="6"/>
        <v>80.666666666666671</v>
      </c>
      <c r="N12" s="19" t="str">
        <f t="shared" si="7"/>
        <v>B</v>
      </c>
      <c r="O12" s="35">
        <v>1</v>
      </c>
      <c r="P12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12" s="19" t="str">
        <f t="shared" si="9"/>
        <v>B</v>
      </c>
      <c r="R12" s="19" t="str">
        <f t="shared" si="10"/>
        <v>B</v>
      </c>
      <c r="S12" s="18"/>
      <c r="T12" s="1">
        <v>80</v>
      </c>
      <c r="U12" s="1">
        <v>90</v>
      </c>
      <c r="V12" s="1">
        <v>83</v>
      </c>
      <c r="W12" s="1">
        <v>76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76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21672</v>
      </c>
      <c r="C13" s="19" t="s">
        <v>65</v>
      </c>
      <c r="D13" s="18"/>
      <c r="E13" s="19">
        <f t="shared" si="0"/>
        <v>83</v>
      </c>
      <c r="F13" s="19" t="str">
        <f t="shared" si="1"/>
        <v>B</v>
      </c>
      <c r="G13" s="19">
        <f>IF((COUNTA(T12:AC12)&gt;0),(ROUND((AVERAGE(T13:AD13)),0)),"")</f>
        <v>83</v>
      </c>
      <c r="H13" s="19" t="str">
        <f t="shared" si="2"/>
        <v>B</v>
      </c>
      <c r="I13" s="35">
        <v>1</v>
      </c>
      <c r="J13" s="19" t="str">
        <f t="shared" si="3"/>
        <v>Memiliki kemampuan memahami kompetensi menganalisis fungsi sosial,struktur teks,unsur kebahasaan teks recount,teks narrative namun perlu peningkatan pemahaman makna lagu (song)</v>
      </c>
      <c r="K13" s="19">
        <f t="shared" si="4"/>
        <v>84.666666666666671</v>
      </c>
      <c r="L13" s="19" t="str">
        <f t="shared" si="5"/>
        <v>A</v>
      </c>
      <c r="M13" s="19">
        <f t="shared" si="6"/>
        <v>84.666666666666671</v>
      </c>
      <c r="N13" s="19" t="str">
        <f t="shared" si="7"/>
        <v>A</v>
      </c>
      <c r="O13" s="35">
        <v>1</v>
      </c>
      <c r="P13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13" s="19" t="str">
        <f t="shared" si="9"/>
        <v>B</v>
      </c>
      <c r="R13" s="19" t="str">
        <f t="shared" si="10"/>
        <v>B</v>
      </c>
      <c r="S13" s="18"/>
      <c r="T13" s="1">
        <v>75</v>
      </c>
      <c r="U13" s="1">
        <v>90</v>
      </c>
      <c r="V13" s="1">
        <v>85</v>
      </c>
      <c r="W13" s="1">
        <v>81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86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193</v>
      </c>
      <c r="FI13" s="41" t="s">
        <v>194</v>
      </c>
      <c r="FJ13" s="39">
        <v>5541</v>
      </c>
      <c r="FK13" s="39">
        <v>5551</v>
      </c>
    </row>
    <row r="14" spans="1:167" x14ac:dyDescent="0.25">
      <c r="A14" s="19">
        <v>4</v>
      </c>
      <c r="B14" s="19">
        <v>21688</v>
      </c>
      <c r="C14" s="19" t="s">
        <v>66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2</v>
      </c>
      <c r="J14" s="19" t="str">
        <f t="shared" si="3"/>
        <v>Memiliki kemampuan memahami kompetensi menganalisis fungsi sosial,struktur teks,unsur kebahasaan teks recount,t namun perlu peningkatan  teks narrative dan makna lagu (song)</v>
      </c>
      <c r="K14" s="19">
        <f t="shared" si="4"/>
        <v>77.333333333333329</v>
      </c>
      <c r="L14" s="19" t="str">
        <f t="shared" si="5"/>
        <v>B</v>
      </c>
      <c r="M14" s="19">
        <f t="shared" si="6"/>
        <v>77.333333333333329</v>
      </c>
      <c r="N14" s="19" t="str">
        <f t="shared" si="7"/>
        <v>B</v>
      </c>
      <c r="O14" s="35">
        <v>2</v>
      </c>
      <c r="P14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14" s="19" t="str">
        <f t="shared" si="9"/>
        <v>B</v>
      </c>
      <c r="R14" s="19" t="str">
        <f t="shared" si="10"/>
        <v>B</v>
      </c>
      <c r="S14" s="18"/>
      <c r="T14" s="1">
        <v>82</v>
      </c>
      <c r="U14" s="1">
        <v>70</v>
      </c>
      <c r="V14" s="1">
        <v>85</v>
      </c>
      <c r="W14" s="1">
        <v>75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82</v>
      </c>
      <c r="AH14" s="1">
        <v>70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21704</v>
      </c>
      <c r="C15" s="19" t="s">
        <v>67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2</v>
      </c>
      <c r="J15" s="19" t="str">
        <f t="shared" si="3"/>
        <v>Memiliki kemampuan memahami kompetensi menganalisis fungsi sosial,struktur teks,unsur kebahasaan teks recount,t namun perlu peningkatan  teks narrative dan makna lagu (song)</v>
      </c>
      <c r="K15" s="19">
        <f t="shared" si="4"/>
        <v>84</v>
      </c>
      <c r="L15" s="19" t="str">
        <f t="shared" si="5"/>
        <v>B</v>
      </c>
      <c r="M15" s="19">
        <f t="shared" si="6"/>
        <v>84</v>
      </c>
      <c r="N15" s="19" t="str">
        <f t="shared" si="7"/>
        <v>B</v>
      </c>
      <c r="O15" s="35">
        <v>1</v>
      </c>
      <c r="P15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15" s="19" t="str">
        <f t="shared" si="9"/>
        <v>B</v>
      </c>
      <c r="R15" s="19" t="str">
        <f t="shared" si="10"/>
        <v>B</v>
      </c>
      <c r="S15" s="18"/>
      <c r="T15" s="1">
        <v>80</v>
      </c>
      <c r="U15" s="1">
        <v>70</v>
      </c>
      <c r="V15" s="1">
        <v>87</v>
      </c>
      <c r="W15" s="1">
        <v>78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83</v>
      </c>
      <c r="AH15" s="1">
        <v>86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195</v>
      </c>
      <c r="FI15" s="41" t="s">
        <v>196</v>
      </c>
      <c r="FJ15" s="39">
        <v>5542</v>
      </c>
      <c r="FK15" s="39">
        <v>5552</v>
      </c>
    </row>
    <row r="16" spans="1:167" x14ac:dyDescent="0.25">
      <c r="A16" s="19">
        <v>6</v>
      </c>
      <c r="B16" s="19">
        <v>21720</v>
      </c>
      <c r="C16" s="19" t="s">
        <v>68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1</v>
      </c>
      <c r="J16" s="19" t="str">
        <f t="shared" si="3"/>
        <v>Memiliki kemampuan memahami kompetensi menganalisis fungsi sosial,struktur teks,unsur kebahasaan teks recount,teks narrative namun perlu peningkatan pemahaman makna lagu (song)</v>
      </c>
      <c r="K16" s="19">
        <f t="shared" si="4"/>
        <v>86.666666666666671</v>
      </c>
      <c r="L16" s="19" t="str">
        <f t="shared" si="5"/>
        <v>A</v>
      </c>
      <c r="M16" s="19">
        <f t="shared" si="6"/>
        <v>86.666666666666671</v>
      </c>
      <c r="N16" s="19" t="str">
        <f t="shared" si="7"/>
        <v>A</v>
      </c>
      <c r="O16" s="35">
        <v>1</v>
      </c>
      <c r="P16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16" s="19" t="str">
        <f t="shared" si="9"/>
        <v>A</v>
      </c>
      <c r="R16" s="19" t="str">
        <f t="shared" si="10"/>
        <v>A</v>
      </c>
      <c r="S16" s="18"/>
      <c r="T16" s="1">
        <v>85</v>
      </c>
      <c r="U16" s="1">
        <v>80</v>
      </c>
      <c r="V16" s="1">
        <v>86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86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21736</v>
      </c>
      <c r="C17" s="19" t="s">
        <v>69</v>
      </c>
      <c r="D17" s="18"/>
      <c r="E17" s="19">
        <f t="shared" si="0"/>
        <v>89</v>
      </c>
      <c r="F17" s="19" t="str">
        <f t="shared" si="1"/>
        <v>A</v>
      </c>
      <c r="G17" s="19">
        <f>IF((COUNTA(T12:AC12)&gt;0),(ROUND((AVERAGE(T17:AD17)),0)),"")</f>
        <v>89</v>
      </c>
      <c r="H17" s="19" t="str">
        <f t="shared" si="2"/>
        <v>A</v>
      </c>
      <c r="I17" s="35">
        <v>1</v>
      </c>
      <c r="J17" s="19" t="str">
        <f t="shared" si="3"/>
        <v>Memiliki kemampuan memahami kompetensi menganalisis fungsi sosial,struktur teks,unsur kebahasaan teks recount,teks narrative namun perlu peningkatan pemahaman makna lagu (song)</v>
      </c>
      <c r="K17" s="19">
        <f t="shared" si="4"/>
        <v>87.333333333333329</v>
      </c>
      <c r="L17" s="19" t="str">
        <f t="shared" si="5"/>
        <v>A</v>
      </c>
      <c r="M17" s="19">
        <f t="shared" si="6"/>
        <v>87.333333333333329</v>
      </c>
      <c r="N17" s="19" t="str">
        <f t="shared" si="7"/>
        <v>A</v>
      </c>
      <c r="O17" s="35">
        <v>1</v>
      </c>
      <c r="P17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17" s="19" t="str">
        <f t="shared" si="9"/>
        <v>A</v>
      </c>
      <c r="R17" s="19" t="str">
        <f t="shared" si="10"/>
        <v>A</v>
      </c>
      <c r="S17" s="18"/>
      <c r="T17" s="1">
        <v>90</v>
      </c>
      <c r="U17" s="1">
        <v>80</v>
      </c>
      <c r="V17" s="1">
        <v>95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87</v>
      </c>
      <c r="AH17" s="1">
        <v>88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197</v>
      </c>
      <c r="FI17" s="41"/>
      <c r="FJ17" s="39">
        <v>5543</v>
      </c>
      <c r="FK17" s="39">
        <v>5553</v>
      </c>
    </row>
    <row r="18" spans="1:167" x14ac:dyDescent="0.25">
      <c r="A18" s="19">
        <v>8</v>
      </c>
      <c r="B18" s="19">
        <v>21752</v>
      </c>
      <c r="C18" s="19" t="s">
        <v>70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84</v>
      </c>
      <c r="H18" s="19" t="str">
        <f t="shared" si="2"/>
        <v>B</v>
      </c>
      <c r="I18" s="35">
        <v>1</v>
      </c>
      <c r="J18" s="19" t="str">
        <f t="shared" si="3"/>
        <v>Memiliki kemampuan memahami kompetensi menganalisis fungsi sosial,struktur teks,unsur kebahasaan teks recount,teks narrative namun perlu peningkatan pemahaman makna lagu (song)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18" s="19" t="str">
        <f t="shared" si="9"/>
        <v>A</v>
      </c>
      <c r="R18" s="19" t="str">
        <f t="shared" si="10"/>
        <v>A</v>
      </c>
      <c r="S18" s="18"/>
      <c r="T18" s="1">
        <v>85</v>
      </c>
      <c r="U18" s="1">
        <v>85</v>
      </c>
      <c r="V18" s="1">
        <v>90</v>
      </c>
      <c r="W18" s="1">
        <v>76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86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21768</v>
      </c>
      <c r="C19" s="19" t="s">
        <v>71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85</v>
      </c>
      <c r="H19" s="19" t="str">
        <f t="shared" si="2"/>
        <v>A</v>
      </c>
      <c r="I19" s="35">
        <v>1</v>
      </c>
      <c r="J19" s="19" t="str">
        <f t="shared" si="3"/>
        <v>Memiliki kemampuan memahami kompetensi menganalisis fungsi sosial,struktur teks,unsur kebahasaan teks recount,teks narrative namun perlu peningkatan pemahaman makna lagu (song)</v>
      </c>
      <c r="K19" s="19">
        <f t="shared" si="4"/>
        <v>83</v>
      </c>
      <c r="L19" s="19" t="str">
        <f t="shared" si="5"/>
        <v>B</v>
      </c>
      <c r="M19" s="19">
        <f t="shared" si="6"/>
        <v>83</v>
      </c>
      <c r="N19" s="19" t="str">
        <f t="shared" si="7"/>
        <v>B</v>
      </c>
      <c r="O19" s="35">
        <v>1</v>
      </c>
      <c r="P19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19" s="19" t="str">
        <f t="shared" si="9"/>
        <v>A</v>
      </c>
      <c r="R19" s="19" t="str">
        <f t="shared" si="10"/>
        <v>A</v>
      </c>
      <c r="S19" s="18"/>
      <c r="T19" s="1">
        <v>88</v>
      </c>
      <c r="U19" s="1">
        <v>85</v>
      </c>
      <c r="V19" s="1">
        <v>87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83</v>
      </c>
      <c r="AH19" s="1">
        <v>83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5544</v>
      </c>
      <c r="FK19" s="39">
        <v>5554</v>
      </c>
    </row>
    <row r="20" spans="1:167" x14ac:dyDescent="0.25">
      <c r="A20" s="19">
        <v>10</v>
      </c>
      <c r="B20" s="19">
        <v>21784</v>
      </c>
      <c r="C20" s="19" t="s">
        <v>72</v>
      </c>
      <c r="D20" s="18"/>
      <c r="E20" s="19">
        <f t="shared" si="0"/>
        <v>89</v>
      </c>
      <c r="F20" s="19" t="str">
        <f t="shared" si="1"/>
        <v>A</v>
      </c>
      <c r="G20" s="19">
        <f>IF((COUNTA(T12:AC12)&gt;0),(ROUND((AVERAGE(T20:AD20)),0)),"")</f>
        <v>89</v>
      </c>
      <c r="H20" s="19" t="str">
        <f t="shared" si="2"/>
        <v>A</v>
      </c>
      <c r="I20" s="35">
        <v>1</v>
      </c>
      <c r="J20" s="19" t="str">
        <f t="shared" si="3"/>
        <v>Memiliki kemampuan memahami kompetensi menganalisis fungsi sosial,struktur teks,unsur kebahasaan teks recount,teks narrative namun perlu peningkatan pemahaman makna lagu (song)</v>
      </c>
      <c r="K20" s="19">
        <f t="shared" si="4"/>
        <v>75.666666666666671</v>
      </c>
      <c r="L20" s="19" t="str">
        <f t="shared" si="5"/>
        <v>B</v>
      </c>
      <c r="M20" s="19">
        <f t="shared" si="6"/>
        <v>75.666666666666671</v>
      </c>
      <c r="N20" s="19" t="str">
        <f t="shared" si="7"/>
        <v>B</v>
      </c>
      <c r="O20" s="35">
        <v>2</v>
      </c>
      <c r="P20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20" s="19" t="str">
        <f t="shared" si="9"/>
        <v>B</v>
      </c>
      <c r="R20" s="19" t="str">
        <f t="shared" si="10"/>
        <v>B</v>
      </c>
      <c r="S20" s="18"/>
      <c r="T20" s="1">
        <v>95</v>
      </c>
      <c r="U20" s="1">
        <v>90</v>
      </c>
      <c r="V20" s="1">
        <v>85</v>
      </c>
      <c r="W20" s="1">
        <v>84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67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21800</v>
      </c>
      <c r="C21" s="19" t="s">
        <v>73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84</v>
      </c>
      <c r="H21" s="19" t="str">
        <f t="shared" si="2"/>
        <v>B</v>
      </c>
      <c r="I21" s="35">
        <v>1</v>
      </c>
      <c r="J21" s="19" t="str">
        <f t="shared" si="3"/>
        <v>Memiliki kemampuan memahami kompetensi menganalisis fungsi sosial,struktur teks,unsur kebahasaan teks recount,teks narrative namun perlu peningkatan pemahaman makna lagu (song)</v>
      </c>
      <c r="K21" s="19">
        <f t="shared" si="4"/>
        <v>79.333333333333329</v>
      </c>
      <c r="L21" s="19" t="str">
        <f t="shared" si="5"/>
        <v>B</v>
      </c>
      <c r="M21" s="19">
        <f t="shared" si="6"/>
        <v>79.333333333333329</v>
      </c>
      <c r="N21" s="19" t="str">
        <f t="shared" si="7"/>
        <v>B</v>
      </c>
      <c r="O21" s="35">
        <v>2</v>
      </c>
      <c r="P21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21" s="19" t="str">
        <f t="shared" si="9"/>
        <v>B</v>
      </c>
      <c r="R21" s="19" t="str">
        <f t="shared" si="10"/>
        <v>B</v>
      </c>
      <c r="S21" s="18"/>
      <c r="T21" s="1">
        <v>82</v>
      </c>
      <c r="U21" s="1">
        <v>90</v>
      </c>
      <c r="V21" s="1">
        <v>85</v>
      </c>
      <c r="W21" s="1">
        <v>77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75</v>
      </c>
      <c r="AH21" s="1">
        <v>83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5545</v>
      </c>
      <c r="FK21" s="39">
        <v>5555</v>
      </c>
    </row>
    <row r="22" spans="1:167" x14ac:dyDescent="0.25">
      <c r="A22" s="19">
        <v>12</v>
      </c>
      <c r="B22" s="19">
        <v>21816</v>
      </c>
      <c r="C22" s="19" t="s">
        <v>74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1</v>
      </c>
      <c r="J22" s="19" t="str">
        <f t="shared" si="3"/>
        <v>Memiliki kemampuan memahami kompetensi menganalisis fungsi sosial,struktur teks,unsur kebahasaan teks recount,teks narrative namun perlu peningkatan pemahaman makna lagu (song)</v>
      </c>
      <c r="K22" s="19">
        <f t="shared" si="4"/>
        <v>85.666666666666671</v>
      </c>
      <c r="L22" s="19" t="str">
        <f t="shared" si="5"/>
        <v>A</v>
      </c>
      <c r="M22" s="19">
        <f t="shared" si="6"/>
        <v>85.666666666666671</v>
      </c>
      <c r="N22" s="19" t="str">
        <f t="shared" si="7"/>
        <v>A</v>
      </c>
      <c r="O22" s="35">
        <v>1</v>
      </c>
      <c r="P22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22" s="19" t="str">
        <f t="shared" si="9"/>
        <v>A</v>
      </c>
      <c r="R22" s="19" t="str">
        <f t="shared" si="10"/>
        <v>A</v>
      </c>
      <c r="S22" s="18"/>
      <c r="T22" s="1">
        <v>90</v>
      </c>
      <c r="U22" s="1">
        <v>85</v>
      </c>
      <c r="V22" s="1">
        <v>80</v>
      </c>
      <c r="W22" s="1">
        <v>78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86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21832</v>
      </c>
      <c r="C23" s="19" t="s">
        <v>75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1</v>
      </c>
      <c r="J23" s="19" t="str">
        <f t="shared" si="3"/>
        <v>Memiliki kemampuan memahami kompetensi menganalisis fungsi sosial,struktur teks,unsur kebahasaan teks recount,teks narrative namun perlu peningkatan pemahaman makna lagu (song)</v>
      </c>
      <c r="K23" s="19">
        <f t="shared" si="4"/>
        <v>79.5</v>
      </c>
      <c r="L23" s="19" t="str">
        <f t="shared" si="5"/>
        <v>B</v>
      </c>
      <c r="M23" s="19">
        <f t="shared" si="6"/>
        <v>79.5</v>
      </c>
      <c r="N23" s="19" t="str">
        <f t="shared" si="7"/>
        <v>B</v>
      </c>
      <c r="O23" s="35">
        <v>1</v>
      </c>
      <c r="P23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23" s="19" t="str">
        <f t="shared" si="9"/>
        <v>B</v>
      </c>
      <c r="R23" s="19" t="str">
        <f t="shared" si="10"/>
        <v>B</v>
      </c>
      <c r="S23" s="18"/>
      <c r="T23" s="1">
        <v>86</v>
      </c>
      <c r="U23" s="1"/>
      <c r="V23" s="1">
        <v>80</v>
      </c>
      <c r="W23" s="1">
        <v>77</v>
      </c>
      <c r="X23" s="1"/>
      <c r="Y23" s="1"/>
      <c r="Z23" s="1"/>
      <c r="AA23" s="1"/>
      <c r="AB23" s="1"/>
      <c r="AC23" s="1"/>
      <c r="AD23" s="1"/>
      <c r="AE23" s="18"/>
      <c r="AF23" s="1">
        <v>76</v>
      </c>
      <c r="AG23" s="1">
        <v>83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5546</v>
      </c>
      <c r="FK23" s="39">
        <v>5556</v>
      </c>
    </row>
    <row r="24" spans="1:167" x14ac:dyDescent="0.25">
      <c r="A24" s="19">
        <v>14</v>
      </c>
      <c r="B24" s="19">
        <v>21848</v>
      </c>
      <c r="C24" s="19" t="s">
        <v>76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2</v>
      </c>
      <c r="J24" s="19" t="str">
        <f t="shared" si="3"/>
        <v>Memiliki kemampuan memahami kompetensi menganalisis fungsi sosial,struktur teks,unsur kebahasaan teks recount,t namun perlu peningkatan  teks narrative dan makna lagu (song)</v>
      </c>
      <c r="K24" s="19">
        <f t="shared" si="4"/>
        <v>79</v>
      </c>
      <c r="L24" s="19" t="str">
        <f t="shared" si="5"/>
        <v>B</v>
      </c>
      <c r="M24" s="19">
        <f t="shared" si="6"/>
        <v>79</v>
      </c>
      <c r="N24" s="19" t="str">
        <f t="shared" si="7"/>
        <v>B</v>
      </c>
      <c r="O24" s="35">
        <v>2</v>
      </c>
      <c r="P24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24" s="19" t="str">
        <f t="shared" si="9"/>
        <v>B</v>
      </c>
      <c r="R24" s="19" t="str">
        <f t="shared" si="10"/>
        <v>B</v>
      </c>
      <c r="S24" s="18"/>
      <c r="T24" s="1">
        <v>85</v>
      </c>
      <c r="U24" s="1">
        <v>70</v>
      </c>
      <c r="V24" s="1">
        <v>85</v>
      </c>
      <c r="W24" s="1">
        <v>77</v>
      </c>
      <c r="X24" s="1"/>
      <c r="Y24" s="1"/>
      <c r="Z24" s="1"/>
      <c r="AA24" s="1"/>
      <c r="AB24" s="1"/>
      <c r="AC24" s="1"/>
      <c r="AD24" s="1"/>
      <c r="AE24" s="18"/>
      <c r="AF24" s="1">
        <v>75</v>
      </c>
      <c r="AG24" s="1">
        <v>76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21864</v>
      </c>
      <c r="C25" s="19" t="s">
        <v>77</v>
      </c>
      <c r="D25" s="18"/>
      <c r="E25" s="19">
        <f t="shared" si="0"/>
        <v>89</v>
      </c>
      <c r="F25" s="19" t="str">
        <f t="shared" si="1"/>
        <v>A</v>
      </c>
      <c r="G25" s="19">
        <f>IF((COUNTA(T12:AC12)&gt;0),(ROUND((AVERAGE(T25:AD25)),0)),"")</f>
        <v>89</v>
      </c>
      <c r="H25" s="19" t="str">
        <f t="shared" si="2"/>
        <v>A</v>
      </c>
      <c r="I25" s="35">
        <v>1</v>
      </c>
      <c r="J25" s="19" t="str">
        <f t="shared" si="3"/>
        <v>Memiliki kemampuan memahami kompetensi menganalisis fungsi sosial,struktur teks,unsur kebahasaan teks recount,teks narrative namun perlu peningkatan pemahaman makna lagu (song)</v>
      </c>
      <c r="K25" s="19">
        <f t="shared" si="4"/>
        <v>85.333333333333329</v>
      </c>
      <c r="L25" s="19" t="str">
        <f t="shared" si="5"/>
        <v>A</v>
      </c>
      <c r="M25" s="19">
        <f t="shared" si="6"/>
        <v>85.333333333333329</v>
      </c>
      <c r="N25" s="19" t="str">
        <f t="shared" si="7"/>
        <v>A</v>
      </c>
      <c r="O25" s="35">
        <v>1</v>
      </c>
      <c r="P25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25" s="19" t="str">
        <f t="shared" si="9"/>
        <v>A</v>
      </c>
      <c r="R25" s="19" t="str">
        <f t="shared" si="10"/>
        <v>A</v>
      </c>
      <c r="S25" s="18"/>
      <c r="T25" s="1">
        <v>97</v>
      </c>
      <c r="U25" s="1">
        <v>100</v>
      </c>
      <c r="V25" s="1">
        <v>82</v>
      </c>
      <c r="W25" s="1">
        <v>78</v>
      </c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86</v>
      </c>
      <c r="AH25" s="1">
        <v>87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5547</v>
      </c>
      <c r="FK25" s="39">
        <v>5557</v>
      </c>
    </row>
    <row r="26" spans="1:167" x14ac:dyDescent="0.25">
      <c r="A26" s="19">
        <v>16</v>
      </c>
      <c r="B26" s="19">
        <v>21880</v>
      </c>
      <c r="C26" s="19" t="s">
        <v>79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1</v>
      </c>
      <c r="J26" s="19" t="str">
        <f t="shared" si="3"/>
        <v>Memiliki kemampuan memahami kompetensi menganalisis fungsi sosial,struktur teks,unsur kebahasaan teks recount,teks narrative namun perlu peningkatan pemahaman makna lagu (song)</v>
      </c>
      <c r="K26" s="19">
        <f t="shared" si="4"/>
        <v>85.333333333333329</v>
      </c>
      <c r="L26" s="19" t="str">
        <f t="shared" si="5"/>
        <v>A</v>
      </c>
      <c r="M26" s="19">
        <f t="shared" si="6"/>
        <v>85.333333333333329</v>
      </c>
      <c r="N26" s="19" t="str">
        <f t="shared" si="7"/>
        <v>A</v>
      </c>
      <c r="O26" s="35">
        <v>1</v>
      </c>
      <c r="P26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26" s="19" t="str">
        <f t="shared" si="9"/>
        <v>B</v>
      </c>
      <c r="R26" s="19" t="str">
        <f t="shared" si="10"/>
        <v>B</v>
      </c>
      <c r="S26" s="18"/>
      <c r="T26" s="1">
        <v>81</v>
      </c>
      <c r="U26" s="1"/>
      <c r="V26" s="1">
        <v>85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87</v>
      </c>
      <c r="AH26" s="1">
        <v>83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21896</v>
      </c>
      <c r="C27" s="19" t="s">
        <v>80</v>
      </c>
      <c r="D27" s="18"/>
      <c r="E27" s="19">
        <f t="shared" si="0"/>
        <v>78</v>
      </c>
      <c r="F27" s="19" t="str">
        <f t="shared" si="1"/>
        <v>B</v>
      </c>
      <c r="G27" s="19">
        <f>IF((COUNTA(T12:AC12)&gt;0),(ROUND((AVERAGE(T27:AD27)),0)),"")</f>
        <v>78</v>
      </c>
      <c r="H27" s="19" t="str">
        <f t="shared" si="2"/>
        <v>B</v>
      </c>
      <c r="I27" s="35">
        <v>2</v>
      </c>
      <c r="J27" s="19" t="str">
        <f t="shared" si="3"/>
        <v>Memiliki kemampuan memahami kompetensi menganalisis fungsi sosial,struktur teks,unsur kebahasaan teks recount,t namun perlu peningkatan  teks narrative dan makna lagu (song)</v>
      </c>
      <c r="K27" s="19">
        <f t="shared" si="4"/>
        <v>75.333333333333329</v>
      </c>
      <c r="L27" s="19" t="str">
        <f t="shared" si="5"/>
        <v>B</v>
      </c>
      <c r="M27" s="19">
        <f t="shared" si="6"/>
        <v>75.333333333333329</v>
      </c>
      <c r="N27" s="19" t="str">
        <f t="shared" si="7"/>
        <v>B</v>
      </c>
      <c r="O27" s="35">
        <v>2</v>
      </c>
      <c r="P27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27" s="19" t="str">
        <f t="shared" si="9"/>
        <v>B</v>
      </c>
      <c r="R27" s="19" t="str">
        <f t="shared" si="10"/>
        <v>B</v>
      </c>
      <c r="S27" s="18"/>
      <c r="T27" s="1">
        <v>79</v>
      </c>
      <c r="U27" s="1"/>
      <c r="V27" s="1">
        <v>78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74</v>
      </c>
      <c r="AG27" s="1">
        <v>70</v>
      </c>
      <c r="AH27" s="1">
        <v>82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5548</v>
      </c>
      <c r="FK27" s="39">
        <v>5558</v>
      </c>
    </row>
    <row r="28" spans="1:167" x14ac:dyDescent="0.25">
      <c r="A28" s="19">
        <v>18</v>
      </c>
      <c r="B28" s="19">
        <v>21912</v>
      </c>
      <c r="C28" s="19" t="s">
        <v>81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85</v>
      </c>
      <c r="H28" s="19" t="str">
        <f t="shared" si="2"/>
        <v>A</v>
      </c>
      <c r="I28" s="35">
        <v>1</v>
      </c>
      <c r="J28" s="19" t="str">
        <f t="shared" si="3"/>
        <v>Memiliki kemampuan memahami kompetensi menganalisis fungsi sosial,struktur teks,unsur kebahasaan teks recount,teks narrative namun perlu peningkatan pemahaman makna lagu (song)</v>
      </c>
      <c r="K28" s="19">
        <f t="shared" si="4"/>
        <v>84</v>
      </c>
      <c r="L28" s="19" t="str">
        <f t="shared" si="5"/>
        <v>B</v>
      </c>
      <c r="M28" s="19">
        <f t="shared" si="6"/>
        <v>84</v>
      </c>
      <c r="N28" s="19" t="str">
        <f t="shared" si="7"/>
        <v>B</v>
      </c>
      <c r="O28" s="35">
        <v>1</v>
      </c>
      <c r="P28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28" s="19" t="str">
        <f t="shared" si="9"/>
        <v>B</v>
      </c>
      <c r="R28" s="19" t="str">
        <f t="shared" si="10"/>
        <v>B</v>
      </c>
      <c r="S28" s="18"/>
      <c r="T28" s="1">
        <v>75</v>
      </c>
      <c r="U28" s="1">
        <v>100</v>
      </c>
      <c r="V28" s="1">
        <v>87</v>
      </c>
      <c r="W28" s="1">
        <v>76</v>
      </c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83</v>
      </c>
      <c r="AH28" s="1">
        <v>86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21928</v>
      </c>
      <c r="C29" s="19" t="s">
        <v>82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1</v>
      </c>
      <c r="J29" s="19" t="str">
        <f t="shared" si="3"/>
        <v>Memiliki kemampuan memahami kompetensi menganalisis fungsi sosial,struktur teks,unsur kebahasaan teks recount,teks narrative namun perlu peningkatan pemahaman makna lagu (song)</v>
      </c>
      <c r="K29" s="19">
        <f t="shared" si="4"/>
        <v>75.666666666666671</v>
      </c>
      <c r="L29" s="19" t="str">
        <f t="shared" si="5"/>
        <v>B</v>
      </c>
      <c r="M29" s="19">
        <f t="shared" si="6"/>
        <v>75.666666666666671</v>
      </c>
      <c r="N29" s="19" t="str">
        <f t="shared" si="7"/>
        <v>B</v>
      </c>
      <c r="O29" s="35">
        <v>2</v>
      </c>
      <c r="P29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29" s="19" t="str">
        <f t="shared" si="9"/>
        <v>B</v>
      </c>
      <c r="R29" s="19" t="str">
        <f t="shared" si="10"/>
        <v>B</v>
      </c>
      <c r="S29" s="18"/>
      <c r="T29" s="1">
        <v>78</v>
      </c>
      <c r="U29" s="1">
        <v>90</v>
      </c>
      <c r="V29" s="1">
        <v>85</v>
      </c>
      <c r="W29" s="1">
        <v>81</v>
      </c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77</v>
      </c>
      <c r="AH29" s="1">
        <v>75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5549</v>
      </c>
      <c r="FK29" s="39">
        <v>5559</v>
      </c>
    </row>
    <row r="30" spans="1:167" x14ac:dyDescent="0.25">
      <c r="A30" s="19">
        <v>20</v>
      </c>
      <c r="B30" s="19">
        <v>21944</v>
      </c>
      <c r="C30" s="19" t="s">
        <v>83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1</v>
      </c>
      <c r="J30" s="19" t="str">
        <f t="shared" si="3"/>
        <v>Memiliki kemampuan memahami kompetensi menganalisis fungsi sosial,struktur teks,unsur kebahasaan teks recount,teks narrative namun perlu peningkatan pemahaman makna lagu (song)</v>
      </c>
      <c r="K30" s="19">
        <f t="shared" si="4"/>
        <v>87.666666666666671</v>
      </c>
      <c r="L30" s="19" t="str">
        <f t="shared" si="5"/>
        <v>A</v>
      </c>
      <c r="M30" s="19">
        <f t="shared" si="6"/>
        <v>87.666666666666671</v>
      </c>
      <c r="N30" s="19" t="str">
        <f t="shared" si="7"/>
        <v>A</v>
      </c>
      <c r="O30" s="35">
        <v>1</v>
      </c>
      <c r="P30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0" s="19" t="str">
        <f t="shared" si="9"/>
        <v>B</v>
      </c>
      <c r="R30" s="19" t="str">
        <f t="shared" si="10"/>
        <v>B</v>
      </c>
      <c r="S30" s="18"/>
      <c r="T30" s="1">
        <v>80</v>
      </c>
      <c r="U30" s="1">
        <v>80</v>
      </c>
      <c r="V30" s="1">
        <v>83</v>
      </c>
      <c r="W30" s="1">
        <v>77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83</v>
      </c>
      <c r="AH30" s="1">
        <v>100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21960</v>
      </c>
      <c r="C31" s="19" t="s">
        <v>84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1</v>
      </c>
      <c r="J31" s="19" t="str">
        <f t="shared" si="3"/>
        <v>Memiliki kemampuan memahami kompetensi menganalisis fungsi sosial,struktur teks,unsur kebahasaan teks recount,teks narrative namun perlu peningkatan pemahaman makna lagu (song)</v>
      </c>
      <c r="K31" s="19">
        <f t="shared" si="4"/>
        <v>76.333333333333329</v>
      </c>
      <c r="L31" s="19" t="str">
        <f t="shared" si="5"/>
        <v>B</v>
      </c>
      <c r="M31" s="19">
        <f t="shared" si="6"/>
        <v>76.333333333333329</v>
      </c>
      <c r="N31" s="19" t="str">
        <f t="shared" si="7"/>
        <v>B</v>
      </c>
      <c r="O31" s="35">
        <v>2</v>
      </c>
      <c r="P31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31" s="19" t="str">
        <f t="shared" si="9"/>
        <v>B</v>
      </c>
      <c r="R31" s="19" t="str">
        <f t="shared" si="10"/>
        <v>B</v>
      </c>
      <c r="S31" s="18"/>
      <c r="T31" s="1">
        <v>92</v>
      </c>
      <c r="U31" s="1">
        <v>80</v>
      </c>
      <c r="V31" s="1">
        <v>80</v>
      </c>
      <c r="W31" s="1">
        <v>83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75</v>
      </c>
      <c r="AH31" s="1">
        <v>74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5550</v>
      </c>
      <c r="FK31" s="39">
        <v>5560</v>
      </c>
    </row>
    <row r="32" spans="1:167" x14ac:dyDescent="0.25">
      <c r="A32" s="19">
        <v>22</v>
      </c>
      <c r="B32" s="19">
        <v>21976</v>
      </c>
      <c r="C32" s="19" t="s">
        <v>85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1</v>
      </c>
      <c r="J32" s="19" t="str">
        <f t="shared" si="3"/>
        <v>Memiliki kemampuan memahami kompetensi menganalisis fungsi sosial,struktur teks,unsur kebahasaan teks recount,teks narrative namun perlu peningkatan pemahaman makna lagu (song)</v>
      </c>
      <c r="K32" s="19">
        <f t="shared" si="4"/>
        <v>76.666666666666671</v>
      </c>
      <c r="L32" s="19" t="str">
        <f t="shared" si="5"/>
        <v>B</v>
      </c>
      <c r="M32" s="19">
        <f t="shared" si="6"/>
        <v>76.666666666666671</v>
      </c>
      <c r="N32" s="19" t="str">
        <f t="shared" si="7"/>
        <v>B</v>
      </c>
      <c r="O32" s="35">
        <v>2</v>
      </c>
      <c r="P32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32" s="19" t="str">
        <f t="shared" si="9"/>
        <v>B</v>
      </c>
      <c r="R32" s="19" t="str">
        <f t="shared" si="10"/>
        <v>B</v>
      </c>
      <c r="S32" s="18"/>
      <c r="T32" s="1">
        <v>85</v>
      </c>
      <c r="U32" s="1">
        <v>80</v>
      </c>
      <c r="V32" s="1">
        <v>86</v>
      </c>
      <c r="W32" s="1">
        <v>82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70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21992</v>
      </c>
      <c r="C33" s="19" t="s">
        <v>86</v>
      </c>
      <c r="D33" s="18"/>
      <c r="E33" s="19">
        <f t="shared" si="0"/>
        <v>76</v>
      </c>
      <c r="F33" s="19" t="str">
        <f t="shared" si="1"/>
        <v>B</v>
      </c>
      <c r="G33" s="19">
        <f>IF((COUNTA(T12:AC12)&gt;0),(ROUND((AVERAGE(T33:AD33)),0)),"")</f>
        <v>76</v>
      </c>
      <c r="H33" s="19" t="str">
        <f t="shared" si="2"/>
        <v>B</v>
      </c>
      <c r="I33" s="35">
        <v>2</v>
      </c>
      <c r="J33" s="19" t="str">
        <f t="shared" si="3"/>
        <v>Memiliki kemampuan memahami kompetensi menganalisis fungsi sosial,struktur teks,unsur kebahasaan teks recount,t namun perlu peningkatan  teks narrative dan makna lagu (song)</v>
      </c>
      <c r="K33" s="19">
        <f t="shared" si="4"/>
        <v>76.666666666666671</v>
      </c>
      <c r="L33" s="19" t="str">
        <f t="shared" si="5"/>
        <v>B</v>
      </c>
      <c r="M33" s="19">
        <f t="shared" si="6"/>
        <v>76.666666666666671</v>
      </c>
      <c r="N33" s="19" t="str">
        <f t="shared" si="7"/>
        <v>B</v>
      </c>
      <c r="O33" s="35">
        <v>2</v>
      </c>
      <c r="P33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33" s="19" t="str">
        <f t="shared" si="9"/>
        <v>B</v>
      </c>
      <c r="R33" s="19" t="str">
        <f t="shared" si="10"/>
        <v>B</v>
      </c>
      <c r="S33" s="18"/>
      <c r="T33" s="1">
        <v>87</v>
      </c>
      <c r="U33" s="1">
        <v>52</v>
      </c>
      <c r="V33" s="1">
        <v>86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70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22008</v>
      </c>
      <c r="C34" s="19" t="s">
        <v>87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85</v>
      </c>
      <c r="H34" s="19" t="str">
        <f t="shared" si="2"/>
        <v>A</v>
      </c>
      <c r="I34" s="35">
        <v>1</v>
      </c>
      <c r="J34" s="19" t="str">
        <f t="shared" si="3"/>
        <v>Memiliki kemampuan memahami kompetensi menganalisis fungsi sosial,struktur teks,unsur kebahasaan teks recount,teks narrative namun perlu peningkatan pemahaman makna lagu (song)</v>
      </c>
      <c r="K34" s="19">
        <f t="shared" si="4"/>
        <v>85.666666666666671</v>
      </c>
      <c r="L34" s="19" t="str">
        <f t="shared" si="5"/>
        <v>A</v>
      </c>
      <c r="M34" s="19">
        <f t="shared" si="6"/>
        <v>85.666666666666671</v>
      </c>
      <c r="N34" s="19" t="str">
        <f t="shared" si="7"/>
        <v>A</v>
      </c>
      <c r="O34" s="35">
        <v>1</v>
      </c>
      <c r="P34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4" s="19" t="str">
        <f t="shared" si="9"/>
        <v>A</v>
      </c>
      <c r="R34" s="19" t="str">
        <f t="shared" si="10"/>
        <v>A</v>
      </c>
      <c r="S34" s="18"/>
      <c r="T34" s="1">
        <v>88</v>
      </c>
      <c r="U34" s="1">
        <v>85</v>
      </c>
      <c r="V34" s="1">
        <v>87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86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22024</v>
      </c>
      <c r="C35" s="19" t="s">
        <v>88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1</v>
      </c>
      <c r="J35" s="19" t="str">
        <f t="shared" si="3"/>
        <v>Memiliki kemampuan memahami kompetensi menganalisis fungsi sosial,struktur teks,unsur kebahasaan teks recount,teks narrative namun perlu peningkatan pemahaman makna lagu (song)</v>
      </c>
      <c r="K35" s="19">
        <f t="shared" si="4"/>
        <v>83.333333333333329</v>
      </c>
      <c r="L35" s="19" t="str">
        <f t="shared" si="5"/>
        <v>B</v>
      </c>
      <c r="M35" s="19">
        <f t="shared" si="6"/>
        <v>83.333333333333329</v>
      </c>
      <c r="N35" s="19" t="str">
        <f t="shared" si="7"/>
        <v>B</v>
      </c>
      <c r="O35" s="35">
        <v>1</v>
      </c>
      <c r="P35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5" s="19" t="str">
        <f t="shared" si="9"/>
        <v>B</v>
      </c>
      <c r="R35" s="19" t="str">
        <f t="shared" si="10"/>
        <v>B</v>
      </c>
      <c r="S35" s="18"/>
      <c r="T35" s="1">
        <v>77</v>
      </c>
      <c r="U35" s="1">
        <v>90</v>
      </c>
      <c r="V35" s="1">
        <v>87</v>
      </c>
      <c r="W35" s="1">
        <v>75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83</v>
      </c>
      <c r="AH35" s="1">
        <v>87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22040</v>
      </c>
      <c r="C36" s="19" t="s">
        <v>89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1</v>
      </c>
      <c r="J36" s="19" t="str">
        <f t="shared" si="3"/>
        <v>Memiliki kemampuan memahami kompetensi menganalisis fungsi sosial,struktur teks,unsur kebahasaan teks recount,teks narrative namun perlu peningkatan pemahaman makna lagu (song)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6" s="19" t="str">
        <f t="shared" si="9"/>
        <v>B</v>
      </c>
      <c r="R36" s="19" t="str">
        <f t="shared" si="10"/>
        <v>B</v>
      </c>
      <c r="S36" s="18"/>
      <c r="T36" s="1">
        <v>78</v>
      </c>
      <c r="U36" s="1"/>
      <c r="V36" s="1">
        <v>85</v>
      </c>
      <c r="W36" s="1">
        <v>78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83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22056</v>
      </c>
      <c r="C37" s="19" t="s">
        <v>90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1</v>
      </c>
      <c r="J37" s="19" t="str">
        <f t="shared" si="3"/>
        <v>Memiliki kemampuan memahami kompetensi menganalisis fungsi sosial,struktur teks,unsur kebahasaan teks recount,teks narrative namun perlu peningkatan pemahaman makna lagu (song)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7" s="19" t="str">
        <f t="shared" si="9"/>
        <v>A</v>
      </c>
      <c r="R37" s="19" t="str">
        <f t="shared" si="10"/>
        <v>A</v>
      </c>
      <c r="S37" s="18"/>
      <c r="T37" s="1">
        <v>88</v>
      </c>
      <c r="U37" s="1">
        <v>90</v>
      </c>
      <c r="V37" s="1">
        <v>90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86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22072</v>
      </c>
      <c r="C38" s="19" t="s">
        <v>91</v>
      </c>
      <c r="D38" s="18"/>
      <c r="E38" s="19">
        <f t="shared" si="0"/>
        <v>79</v>
      </c>
      <c r="F38" s="19" t="str">
        <f t="shared" si="1"/>
        <v>B</v>
      </c>
      <c r="G38" s="19">
        <f>IF((COUNTA(T12:AC12)&gt;0),(ROUND((AVERAGE(T38:AD38)),0)),"")</f>
        <v>79</v>
      </c>
      <c r="H38" s="19" t="str">
        <f t="shared" si="2"/>
        <v>B</v>
      </c>
      <c r="I38" s="35">
        <v>2</v>
      </c>
      <c r="J38" s="19" t="str">
        <f t="shared" si="3"/>
        <v>Memiliki kemampuan memahami kompetensi menganalisis fungsi sosial,struktur teks,unsur kebahasaan teks recount,t namun perlu peningkatan  teks narrative dan makna lagu (song)</v>
      </c>
      <c r="K38" s="19">
        <f t="shared" si="4"/>
        <v>85.666666666666671</v>
      </c>
      <c r="L38" s="19" t="str">
        <f t="shared" si="5"/>
        <v>A</v>
      </c>
      <c r="M38" s="19">
        <f t="shared" si="6"/>
        <v>85.666666666666671</v>
      </c>
      <c r="N38" s="19" t="str">
        <f t="shared" si="7"/>
        <v>A</v>
      </c>
      <c r="O38" s="35">
        <v>1</v>
      </c>
      <c r="P38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8" s="19" t="str">
        <f t="shared" si="9"/>
        <v>B</v>
      </c>
      <c r="R38" s="19" t="str">
        <f t="shared" si="10"/>
        <v>B</v>
      </c>
      <c r="S38" s="18"/>
      <c r="T38" s="1">
        <v>80</v>
      </c>
      <c r="U38" s="1">
        <v>70</v>
      </c>
      <c r="V38" s="1">
        <v>85</v>
      </c>
      <c r="W38" s="1">
        <v>79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86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22088</v>
      </c>
      <c r="C39" s="19" t="s">
        <v>92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2</v>
      </c>
      <c r="J39" s="19" t="str">
        <f t="shared" si="3"/>
        <v>Memiliki kemampuan memahami kompetensi menganalisis fungsi sosial,struktur teks,unsur kebahasaan teks recount,t namun perlu peningkatan  teks narrative dan makna lagu (song)</v>
      </c>
      <c r="K39" s="19">
        <f t="shared" si="4"/>
        <v>81.666666666666671</v>
      </c>
      <c r="L39" s="19" t="str">
        <f t="shared" si="5"/>
        <v>B</v>
      </c>
      <c r="M39" s="19">
        <f t="shared" si="6"/>
        <v>81.666666666666671</v>
      </c>
      <c r="N39" s="19" t="str">
        <f t="shared" si="7"/>
        <v>B</v>
      </c>
      <c r="O39" s="35">
        <v>1</v>
      </c>
      <c r="P39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9" s="19" t="str">
        <f t="shared" si="9"/>
        <v>B</v>
      </c>
      <c r="R39" s="19" t="str">
        <f t="shared" si="10"/>
        <v>B</v>
      </c>
      <c r="S39" s="18"/>
      <c r="T39" s="1">
        <v>80</v>
      </c>
      <c r="U39" s="1">
        <v>68</v>
      </c>
      <c r="V39" s="1">
        <v>80</v>
      </c>
      <c r="W39" s="1">
        <v>76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22104</v>
      </c>
      <c r="C40" s="19" t="s">
        <v>93</v>
      </c>
      <c r="D40" s="18"/>
      <c r="E40" s="19">
        <f t="shared" si="0"/>
        <v>87</v>
      </c>
      <c r="F40" s="19" t="str">
        <f t="shared" si="1"/>
        <v>A</v>
      </c>
      <c r="G40" s="19">
        <f>IF((COUNTA(T12:AC12)&gt;0),(ROUND((AVERAGE(T40:AD40)),0)),"")</f>
        <v>87</v>
      </c>
      <c r="H40" s="19" t="str">
        <f t="shared" si="2"/>
        <v>A</v>
      </c>
      <c r="I40" s="35">
        <v>1</v>
      </c>
      <c r="J40" s="19" t="str">
        <f t="shared" si="3"/>
        <v>Memiliki kemampuan memahami kompetensi menganalisis fungsi sosial,struktur teks,unsur kebahasaan teks recount,teks narrative namun perlu peningkatan pemahaman makna lagu (song)</v>
      </c>
      <c r="K40" s="19">
        <f t="shared" si="4"/>
        <v>86.333333333333329</v>
      </c>
      <c r="L40" s="19" t="str">
        <f t="shared" si="5"/>
        <v>A</v>
      </c>
      <c r="M40" s="19">
        <f t="shared" si="6"/>
        <v>86.333333333333329</v>
      </c>
      <c r="N40" s="19" t="str">
        <f t="shared" si="7"/>
        <v>A</v>
      </c>
      <c r="O40" s="35">
        <v>1</v>
      </c>
      <c r="P40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40" s="19" t="str">
        <f t="shared" si="9"/>
        <v>A</v>
      </c>
      <c r="R40" s="19" t="str">
        <f t="shared" si="10"/>
        <v>A</v>
      </c>
      <c r="S40" s="18"/>
      <c r="T40" s="1">
        <v>90</v>
      </c>
      <c r="U40" s="1">
        <v>85</v>
      </c>
      <c r="V40" s="1">
        <v>87</v>
      </c>
      <c r="W40" s="1">
        <v>87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86</v>
      </c>
      <c r="AH40" s="1">
        <v>87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22120</v>
      </c>
      <c r="C41" s="19" t="s">
        <v>94</v>
      </c>
      <c r="D41" s="18"/>
      <c r="E41" s="19">
        <f t="shared" si="0"/>
        <v>86</v>
      </c>
      <c r="F41" s="19" t="str">
        <f t="shared" si="1"/>
        <v>A</v>
      </c>
      <c r="G41" s="19">
        <f>IF((COUNTA(T12:AC12)&gt;0),(ROUND((AVERAGE(T41:AD41)),0)),"")</f>
        <v>86</v>
      </c>
      <c r="H41" s="19" t="str">
        <f t="shared" si="2"/>
        <v>A</v>
      </c>
      <c r="I41" s="35">
        <v>1</v>
      </c>
      <c r="J41" s="19" t="str">
        <f t="shared" si="3"/>
        <v>Memiliki kemampuan memahami kompetensi menganalisis fungsi sosial,struktur teks,unsur kebahasaan teks recount,teks narrative namun perlu peningkatan pemahaman makna lagu (song)</v>
      </c>
      <c r="K41" s="19">
        <f t="shared" si="4"/>
        <v>82</v>
      </c>
      <c r="L41" s="19" t="str">
        <f t="shared" si="5"/>
        <v>B</v>
      </c>
      <c r="M41" s="19">
        <f t="shared" si="6"/>
        <v>82</v>
      </c>
      <c r="N41" s="19" t="str">
        <f t="shared" si="7"/>
        <v>B</v>
      </c>
      <c r="O41" s="35">
        <v>1</v>
      </c>
      <c r="P41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41" s="19" t="str">
        <f t="shared" si="9"/>
        <v>B</v>
      </c>
      <c r="R41" s="19" t="str">
        <f t="shared" si="10"/>
        <v>B</v>
      </c>
      <c r="S41" s="18"/>
      <c r="T41" s="1">
        <v>87</v>
      </c>
      <c r="U41" s="1">
        <v>90</v>
      </c>
      <c r="V41" s="1">
        <v>86</v>
      </c>
      <c r="W41" s="1">
        <v>81</v>
      </c>
      <c r="X41" s="1"/>
      <c r="Y41" s="1"/>
      <c r="Z41" s="1"/>
      <c r="AA41" s="1"/>
      <c r="AB41" s="1"/>
      <c r="AC41" s="1"/>
      <c r="AD41" s="1"/>
      <c r="AE41" s="18"/>
      <c r="AF41" s="1">
        <v>76</v>
      </c>
      <c r="AG41" s="1">
        <v>86</v>
      </c>
      <c r="AH41" s="1">
        <v>84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22136</v>
      </c>
      <c r="C42" s="19" t="s">
        <v>95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1</v>
      </c>
      <c r="J42" s="19" t="str">
        <f t="shared" si="3"/>
        <v>Memiliki kemampuan memahami kompetensi menganalisis fungsi sosial,struktur teks,unsur kebahasaan teks recount,teks narrative namun perlu peningkatan pemahaman makna lagu (song)</v>
      </c>
      <c r="K42" s="19">
        <f t="shared" si="4"/>
        <v>83</v>
      </c>
      <c r="L42" s="19" t="str">
        <f t="shared" si="5"/>
        <v>B</v>
      </c>
      <c r="M42" s="19">
        <f t="shared" si="6"/>
        <v>83</v>
      </c>
      <c r="N42" s="19" t="str">
        <f t="shared" si="7"/>
        <v>B</v>
      </c>
      <c r="O42" s="35">
        <v>1</v>
      </c>
      <c r="P42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42" s="19" t="str">
        <f t="shared" si="9"/>
        <v>B</v>
      </c>
      <c r="R42" s="19" t="str">
        <f t="shared" si="10"/>
        <v>B</v>
      </c>
      <c r="S42" s="18"/>
      <c r="T42" s="1">
        <v>78</v>
      </c>
      <c r="U42" s="1">
        <v>80</v>
      </c>
      <c r="V42" s="1">
        <v>86</v>
      </c>
      <c r="W42" s="1">
        <v>75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/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22152</v>
      </c>
      <c r="C43" s="19" t="s">
        <v>96</v>
      </c>
      <c r="D43" s="18"/>
      <c r="E43" s="19">
        <f t="shared" si="0"/>
        <v>89</v>
      </c>
      <c r="F43" s="19" t="str">
        <f t="shared" si="1"/>
        <v>A</v>
      </c>
      <c r="G43" s="19">
        <f>IF((COUNTA(T12:AC12)&gt;0),(ROUND((AVERAGE(T43:AD43)),0)),"")</f>
        <v>89</v>
      </c>
      <c r="H43" s="19" t="str">
        <f t="shared" si="2"/>
        <v>A</v>
      </c>
      <c r="I43" s="35">
        <v>1</v>
      </c>
      <c r="J43" s="19" t="str">
        <f t="shared" si="3"/>
        <v>Memiliki kemampuan memahami kompetensi menganalisis fungsi sosial,struktur teks,unsur kebahasaan teks recount,teks narrative namun perlu peningkatan pemahaman makna lagu (song)</v>
      </c>
      <c r="K43" s="19">
        <f t="shared" si="4"/>
        <v>86.333333333333329</v>
      </c>
      <c r="L43" s="19" t="str">
        <f t="shared" si="5"/>
        <v>A</v>
      </c>
      <c r="M43" s="19">
        <f t="shared" si="6"/>
        <v>86.333333333333329</v>
      </c>
      <c r="N43" s="19" t="str">
        <f t="shared" si="7"/>
        <v>A</v>
      </c>
      <c r="O43" s="35">
        <v>1</v>
      </c>
      <c r="P43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43" s="19" t="str">
        <f t="shared" si="9"/>
        <v>A</v>
      </c>
      <c r="R43" s="19" t="str">
        <f t="shared" si="10"/>
        <v>A</v>
      </c>
      <c r="S43" s="18"/>
      <c r="T43" s="1">
        <v>90</v>
      </c>
      <c r="U43" s="1">
        <v>100</v>
      </c>
      <c r="V43" s="1">
        <v>86</v>
      </c>
      <c r="W43" s="1">
        <v>78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86</v>
      </c>
      <c r="AH43" s="1">
        <v>87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22168</v>
      </c>
      <c r="C44" s="19" t="s">
        <v>97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2</v>
      </c>
      <c r="J44" s="19" t="str">
        <f t="shared" si="3"/>
        <v>Memiliki kemampuan memahami kompetensi menganalisis fungsi sosial,struktur teks,unsur kebahasaan teks recount,t namun perlu peningkatan  teks narrative dan makna lagu (song)</v>
      </c>
      <c r="K44" s="19">
        <f t="shared" si="4"/>
        <v>76.5</v>
      </c>
      <c r="L44" s="19" t="str">
        <f t="shared" si="5"/>
        <v>B</v>
      </c>
      <c r="M44" s="19">
        <f t="shared" si="6"/>
        <v>76.5</v>
      </c>
      <c r="N44" s="19" t="str">
        <f t="shared" si="7"/>
        <v>B</v>
      </c>
      <c r="O44" s="35">
        <v>2</v>
      </c>
      <c r="P44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44" s="19" t="str">
        <f t="shared" si="9"/>
        <v>B</v>
      </c>
      <c r="R44" s="19" t="str">
        <f t="shared" si="10"/>
        <v>B</v>
      </c>
      <c r="S44" s="18"/>
      <c r="T44" s="1">
        <v>65</v>
      </c>
      <c r="U44" s="1">
        <v>90</v>
      </c>
      <c r="V44" s="1">
        <v>80</v>
      </c>
      <c r="W44" s="1">
        <v>81</v>
      </c>
      <c r="X44" s="1"/>
      <c r="Y44" s="1"/>
      <c r="Z44" s="1"/>
      <c r="AA44" s="1"/>
      <c r="AB44" s="1"/>
      <c r="AC44" s="1"/>
      <c r="AD44" s="1"/>
      <c r="AE44" s="18"/>
      <c r="AF44" s="1">
        <v>70</v>
      </c>
      <c r="AG44" s="1"/>
      <c r="AH44" s="1">
        <v>83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22184</v>
      </c>
      <c r="C45" s="19" t="s">
        <v>98</v>
      </c>
      <c r="D45" s="18"/>
      <c r="E45" s="19">
        <f t="shared" si="0"/>
        <v>84</v>
      </c>
      <c r="F45" s="19" t="str">
        <f t="shared" si="1"/>
        <v>B</v>
      </c>
      <c r="G45" s="19">
        <f>IF((COUNTA(T12:AC12)&gt;0),(ROUND((AVERAGE(T45:AD45)),0)),"")</f>
        <v>84</v>
      </c>
      <c r="H45" s="19" t="str">
        <f t="shared" si="2"/>
        <v>B</v>
      </c>
      <c r="I45" s="35">
        <v>1</v>
      </c>
      <c r="J45" s="19" t="str">
        <f t="shared" si="3"/>
        <v>Memiliki kemampuan memahami kompetensi menganalisis fungsi sosial,struktur teks,unsur kebahasaan teks recount,teks narrative namun perlu peningkatan pemahaman makna lagu (song)</v>
      </c>
      <c r="K45" s="19">
        <f t="shared" si="4"/>
        <v>78.666666666666671</v>
      </c>
      <c r="L45" s="19" t="str">
        <f t="shared" si="5"/>
        <v>B</v>
      </c>
      <c r="M45" s="19">
        <f t="shared" si="6"/>
        <v>78.666666666666671</v>
      </c>
      <c r="N45" s="19" t="str">
        <f t="shared" si="7"/>
        <v>B</v>
      </c>
      <c r="O45" s="35">
        <v>2</v>
      </c>
      <c r="P45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45" s="19" t="str">
        <f t="shared" si="9"/>
        <v>B</v>
      </c>
      <c r="R45" s="19" t="str">
        <f t="shared" si="10"/>
        <v>B</v>
      </c>
      <c r="S45" s="18"/>
      <c r="T45" s="1">
        <v>96</v>
      </c>
      <c r="U45" s="1"/>
      <c r="V45" s="1">
        <v>80</v>
      </c>
      <c r="W45" s="1">
        <v>76</v>
      </c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83</v>
      </c>
      <c r="AH45" s="1">
        <v>70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22200</v>
      </c>
      <c r="C46" s="19" t="s">
        <v>99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2</v>
      </c>
      <c r="J46" s="19" t="str">
        <f t="shared" si="3"/>
        <v>Memiliki kemampuan memahami kompetensi menganalisis fungsi sosial,struktur teks,unsur kebahasaan teks recount,t namun perlu peningkatan  teks narrative dan makna lagu (song)</v>
      </c>
      <c r="K46" s="19">
        <f t="shared" si="4"/>
        <v>76.333333333333329</v>
      </c>
      <c r="L46" s="19" t="str">
        <f t="shared" si="5"/>
        <v>B</v>
      </c>
      <c r="M46" s="19">
        <f t="shared" si="6"/>
        <v>76.333333333333329</v>
      </c>
      <c r="N46" s="19" t="str">
        <f t="shared" si="7"/>
        <v>B</v>
      </c>
      <c r="O46" s="35">
        <v>2</v>
      </c>
      <c r="P46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46" s="19" t="str">
        <f t="shared" si="9"/>
        <v>B</v>
      </c>
      <c r="R46" s="19" t="str">
        <f t="shared" si="10"/>
        <v>B</v>
      </c>
      <c r="S46" s="18"/>
      <c r="T46" s="1">
        <v>70</v>
      </c>
      <c r="U46" s="1">
        <v>80</v>
      </c>
      <c r="V46" s="1">
        <v>80</v>
      </c>
      <c r="W46" s="1">
        <v>75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74</v>
      </c>
      <c r="AH46" s="1">
        <v>75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22216</v>
      </c>
      <c r="C47" s="19" t="s">
        <v>100</v>
      </c>
      <c r="D47" s="18"/>
      <c r="E47" s="19">
        <f t="shared" si="0"/>
        <v>77</v>
      </c>
      <c r="F47" s="19" t="str">
        <f t="shared" si="1"/>
        <v>B</v>
      </c>
      <c r="G47" s="19">
        <f>IF((COUNTA(T12:AC12)&gt;0),(ROUND((AVERAGE(T47:AD47)),0)),"")</f>
        <v>77</v>
      </c>
      <c r="H47" s="19" t="str">
        <f t="shared" si="2"/>
        <v>B</v>
      </c>
      <c r="I47" s="35">
        <v>2</v>
      </c>
      <c r="J47" s="19" t="str">
        <f t="shared" si="3"/>
        <v>Memiliki kemampuan memahami kompetensi menganalisis fungsi sosial,struktur teks,unsur kebahasaan teks recount,t namun perlu peningkatan  teks narrative dan makna lagu (song)</v>
      </c>
      <c r="K47" s="19">
        <f t="shared" si="4"/>
        <v>86.5</v>
      </c>
      <c r="L47" s="19" t="str">
        <f t="shared" si="5"/>
        <v>A</v>
      </c>
      <c r="M47" s="19">
        <f t="shared" si="6"/>
        <v>86.5</v>
      </c>
      <c r="N47" s="19" t="str">
        <f t="shared" si="7"/>
        <v>A</v>
      </c>
      <c r="O47" s="35">
        <v>1</v>
      </c>
      <c r="P47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47" s="19" t="str">
        <f t="shared" si="9"/>
        <v>B</v>
      </c>
      <c r="R47" s="19" t="str">
        <f t="shared" si="10"/>
        <v>B</v>
      </c>
      <c r="S47" s="18"/>
      <c r="T47" s="1">
        <v>90</v>
      </c>
      <c r="U47" s="1">
        <v>60</v>
      </c>
      <c r="V47" s="1">
        <v>80</v>
      </c>
      <c r="W47" s="1">
        <v>77</v>
      </c>
      <c r="X47" s="1"/>
      <c r="Y47" s="1"/>
      <c r="Z47" s="1"/>
      <c r="AA47" s="1"/>
      <c r="AB47" s="1"/>
      <c r="AC47" s="1"/>
      <c r="AD47" s="1"/>
      <c r="AE47" s="18"/>
      <c r="AF47" s="1">
        <v>86</v>
      </c>
      <c r="AG47" s="1">
        <v>87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33701</v>
      </c>
      <c r="C48" s="19" t="s">
        <v>101</v>
      </c>
      <c r="D48" s="18"/>
      <c r="E48" s="19">
        <f t="shared" si="0"/>
        <v>79</v>
      </c>
      <c r="F48" s="19" t="str">
        <f t="shared" si="1"/>
        <v>B</v>
      </c>
      <c r="G48" s="19">
        <f>IF((COUNTA(T12:AC12)&gt;0),(ROUND((AVERAGE(T48:AD48)),0)),"")</f>
        <v>79</v>
      </c>
      <c r="H48" s="19" t="str">
        <f t="shared" si="2"/>
        <v>B</v>
      </c>
      <c r="I48" s="35">
        <v>2</v>
      </c>
      <c r="J48" s="19" t="str">
        <f t="shared" si="3"/>
        <v>Memiliki kemampuan memahami kompetensi menganalisis fungsi sosial,struktur teks,unsur kebahasaan teks recount,t namun perlu peningkatan  teks narrative dan makna lagu (song)</v>
      </c>
      <c r="K48" s="19">
        <f t="shared" si="4"/>
        <v>86</v>
      </c>
      <c r="L48" s="19" t="str">
        <f t="shared" si="5"/>
        <v>A</v>
      </c>
      <c r="M48" s="19">
        <f t="shared" si="6"/>
        <v>86</v>
      </c>
      <c r="N48" s="19" t="str">
        <f t="shared" si="7"/>
        <v>A</v>
      </c>
      <c r="O48" s="35">
        <v>1</v>
      </c>
      <c r="P48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48" s="19" t="str">
        <f t="shared" si="9"/>
        <v>B</v>
      </c>
      <c r="R48" s="19" t="str">
        <f t="shared" si="10"/>
        <v>B</v>
      </c>
      <c r="S48" s="18"/>
      <c r="T48" s="1">
        <v>97</v>
      </c>
      <c r="U48" s="1">
        <v>60</v>
      </c>
      <c r="V48" s="1">
        <v>82</v>
      </c>
      <c r="W48" s="1">
        <v>78</v>
      </c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>
        <v>86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4" activePane="bottomRight" state="frozen"/>
      <selection pane="topRight"/>
      <selection pane="bottomLeft"/>
      <selection pane="bottomRight" activeCell="O49" sqref="O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2" width="7.7109375" customWidth="1"/>
    <col min="13" max="13" width="4.28515625" customWidth="1"/>
    <col min="14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148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45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22232</v>
      </c>
      <c r="C11" s="19" t="s">
        <v>116</v>
      </c>
      <c r="D11" s="18"/>
      <c r="E11" s="19">
        <f t="shared" ref="E11:E50" si="0">IF((COUNTA(T11:AA11)&gt;0),(ROUND( AVERAGE(T11:AA11),0)),"")</f>
        <v>73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73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kompetensi menganalisis fungsi sosial,struktur teks,unsur kebahasaan teks recount,t namun perlu peningkatan pemahaman teks recount , teks narrative dan makna lagu (song)</v>
      </c>
      <c r="K11" s="19">
        <f t="shared" ref="K11:K50" si="4">IF((COUNTA(AF11:AN11)&gt;0),AVERAGE(AF11:AN11),"")</f>
        <v>81.5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berkomuniksasi dengan orang lain tentang urutan kejadian di masa lampau dan menyampaikan pesan moral teks narrative namun perlu ketrampilan menjelaskan isi/makna lagu (song)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60</v>
      </c>
      <c r="U11" s="1">
        <v>80</v>
      </c>
      <c r="V11" s="1">
        <v>74</v>
      </c>
      <c r="W11" s="1">
        <v>79.63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83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22248</v>
      </c>
      <c r="C12" s="19" t="s">
        <v>117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2</v>
      </c>
      <c r="J12" s="19" t="str">
        <f t="shared" si="3"/>
        <v>Memiliki kemampuan memahami kompetensi menganalisis fungsi sosial,struktur teks,unsur kebahasaan teks recount,t namun perlu peningkatan  teks narrative dan makna lagu (song)</v>
      </c>
      <c r="K12" s="19">
        <f t="shared" si="4"/>
        <v>82.333333333333329</v>
      </c>
      <c r="L12" s="19" t="str">
        <f t="shared" si="5"/>
        <v>B</v>
      </c>
      <c r="M12" s="19">
        <f t="shared" si="6"/>
        <v>82.333333333333329</v>
      </c>
      <c r="N12" s="19" t="str">
        <f t="shared" si="7"/>
        <v>B</v>
      </c>
      <c r="O12" s="35">
        <v>1</v>
      </c>
      <c r="P12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12" s="19" t="str">
        <f t="shared" si="9"/>
        <v>B</v>
      </c>
      <c r="R12" s="19" t="str">
        <f t="shared" si="10"/>
        <v>B</v>
      </c>
      <c r="S12" s="18"/>
      <c r="T12" s="1">
        <v>85</v>
      </c>
      <c r="U12" s="1">
        <v>82</v>
      </c>
      <c r="V12" s="1">
        <v>75</v>
      </c>
      <c r="W12" s="1">
        <v>70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83</v>
      </c>
      <c r="AH12" s="1"/>
      <c r="AI12" s="1">
        <v>84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22264</v>
      </c>
      <c r="C13" s="19" t="s">
        <v>118</v>
      </c>
      <c r="D13" s="18"/>
      <c r="E13" s="19">
        <f t="shared" si="0"/>
        <v>83</v>
      </c>
      <c r="F13" s="19" t="str">
        <f t="shared" si="1"/>
        <v>B</v>
      </c>
      <c r="G13" s="19">
        <f>IF((COUNTA(T12:AC12)&gt;0),(ROUND((AVERAGE(T13:AD13)),0)),"")</f>
        <v>83</v>
      </c>
      <c r="H13" s="19" t="str">
        <f t="shared" si="2"/>
        <v>B</v>
      </c>
      <c r="I13" s="35">
        <v>1</v>
      </c>
      <c r="J13" s="19" t="str">
        <f t="shared" si="3"/>
        <v>Memiliki kemampuan memahami kompetensi menganalisis fungsi sosial,struktur teks,unsur kebahasaan teks recount,teks narrative namun perlu peningkatan pemahaman makna lagu (song)</v>
      </c>
      <c r="K13" s="19">
        <f t="shared" si="4"/>
        <v>78.333333333333329</v>
      </c>
      <c r="L13" s="19" t="str">
        <f t="shared" si="5"/>
        <v>B</v>
      </c>
      <c r="M13" s="19">
        <f t="shared" si="6"/>
        <v>78.333333333333329</v>
      </c>
      <c r="N13" s="19" t="str">
        <f t="shared" si="7"/>
        <v>B</v>
      </c>
      <c r="O13" s="35">
        <v>2</v>
      </c>
      <c r="P13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13" s="19" t="str">
        <f t="shared" si="9"/>
        <v>B</v>
      </c>
      <c r="R13" s="19" t="str">
        <f t="shared" si="10"/>
        <v>B</v>
      </c>
      <c r="S13" s="18"/>
      <c r="T13" s="1">
        <v>78</v>
      </c>
      <c r="U13" s="1">
        <v>88</v>
      </c>
      <c r="V13" s="1">
        <v>83</v>
      </c>
      <c r="W13" s="1">
        <v>82.59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/>
      <c r="AI13" s="1">
        <v>75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193</v>
      </c>
      <c r="FI13" s="41" t="s">
        <v>194</v>
      </c>
      <c r="FJ13" s="39">
        <v>5561</v>
      </c>
      <c r="FK13" s="39">
        <v>5571</v>
      </c>
    </row>
    <row r="14" spans="1:167" x14ac:dyDescent="0.25">
      <c r="A14" s="19">
        <v>4</v>
      </c>
      <c r="B14" s="19">
        <v>22280</v>
      </c>
      <c r="C14" s="19" t="s">
        <v>119</v>
      </c>
      <c r="D14" s="18"/>
      <c r="E14" s="19">
        <f t="shared" si="0"/>
        <v>89</v>
      </c>
      <c r="F14" s="19" t="str">
        <f t="shared" si="1"/>
        <v>A</v>
      </c>
      <c r="G14" s="19">
        <f>IF((COUNTA(T12:AC12)&gt;0),(ROUND((AVERAGE(T14:AD14)),0)),"")</f>
        <v>89</v>
      </c>
      <c r="H14" s="19" t="str">
        <f t="shared" si="2"/>
        <v>A</v>
      </c>
      <c r="I14" s="35">
        <v>1</v>
      </c>
      <c r="J14" s="19" t="str">
        <f t="shared" si="3"/>
        <v>Memiliki kemampuan memahami kompetensi menganalisis fungsi sosial,struktur teks,unsur kebahasaan teks recount,teks narrative namun perlu peningkatan pemahaman makna lagu (song)</v>
      </c>
      <c r="K14" s="19">
        <f t="shared" si="4"/>
        <v>89</v>
      </c>
      <c r="L14" s="19" t="str">
        <f t="shared" si="5"/>
        <v>A</v>
      </c>
      <c r="M14" s="19">
        <f t="shared" si="6"/>
        <v>89</v>
      </c>
      <c r="N14" s="19" t="str">
        <f t="shared" si="7"/>
        <v>A</v>
      </c>
      <c r="O14" s="35">
        <v>1</v>
      </c>
      <c r="P14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14" s="19" t="str">
        <f t="shared" si="9"/>
        <v>A</v>
      </c>
      <c r="R14" s="19" t="str">
        <f t="shared" si="10"/>
        <v>A</v>
      </c>
      <c r="S14" s="18"/>
      <c r="T14" s="1">
        <v>83</v>
      </c>
      <c r="U14" s="1">
        <v>96</v>
      </c>
      <c r="V14" s="1">
        <v>90</v>
      </c>
      <c r="W14" s="1">
        <v>87.78</v>
      </c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83</v>
      </c>
      <c r="AH14" s="1">
        <v>100</v>
      </c>
      <c r="AI14" s="1">
        <v>90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22296</v>
      </c>
      <c r="C15" s="19" t="s">
        <v>120</v>
      </c>
      <c r="D15" s="18"/>
      <c r="E15" s="19">
        <f t="shared" si="0"/>
        <v>90</v>
      </c>
      <c r="F15" s="19" t="str">
        <f t="shared" si="1"/>
        <v>A</v>
      </c>
      <c r="G15" s="19">
        <f>IF((COUNTA(T12:AC12)&gt;0),(ROUND((AVERAGE(T15:AD15)),0)),"")</f>
        <v>90</v>
      </c>
      <c r="H15" s="19" t="str">
        <f t="shared" si="2"/>
        <v>A</v>
      </c>
      <c r="I15" s="35">
        <v>1</v>
      </c>
      <c r="J15" s="19" t="str">
        <f t="shared" si="3"/>
        <v>Memiliki kemampuan memahami kompetensi menganalisis fungsi sosial,struktur teks,unsur kebahasaan teks recount,teks narrative namun perlu peningkatan pemahaman makna lagu (song)</v>
      </c>
      <c r="K15" s="19">
        <f t="shared" si="4"/>
        <v>83.25</v>
      </c>
      <c r="L15" s="19" t="str">
        <f t="shared" si="5"/>
        <v>B</v>
      </c>
      <c r="M15" s="19">
        <f t="shared" si="6"/>
        <v>83.25</v>
      </c>
      <c r="N15" s="19" t="str">
        <f t="shared" si="7"/>
        <v>B</v>
      </c>
      <c r="O15" s="35">
        <v>1</v>
      </c>
      <c r="P15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15" s="19" t="str">
        <f t="shared" si="9"/>
        <v>B</v>
      </c>
      <c r="R15" s="19" t="str">
        <f t="shared" si="10"/>
        <v>B</v>
      </c>
      <c r="S15" s="18"/>
      <c r="T15" s="1">
        <v>95</v>
      </c>
      <c r="U15" s="1">
        <v>96</v>
      </c>
      <c r="V15" s="1">
        <v>85</v>
      </c>
      <c r="W15" s="1">
        <v>84.81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80</v>
      </c>
      <c r="AH15" s="1">
        <v>85</v>
      </c>
      <c r="AI15" s="1">
        <v>85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195</v>
      </c>
      <c r="FI15" s="41" t="s">
        <v>196</v>
      </c>
      <c r="FJ15" s="39">
        <v>5562</v>
      </c>
      <c r="FK15" s="39">
        <v>5572</v>
      </c>
    </row>
    <row r="16" spans="1:167" x14ac:dyDescent="0.25">
      <c r="A16" s="19">
        <v>6</v>
      </c>
      <c r="B16" s="19">
        <v>22312</v>
      </c>
      <c r="C16" s="19" t="s">
        <v>121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1</v>
      </c>
      <c r="J16" s="19" t="str">
        <f t="shared" si="3"/>
        <v>Memiliki kemampuan memahami kompetensi menganalisis fungsi sosial,struktur teks,unsur kebahasaan teks recount,teks narrative namun perlu peningkatan pemahaman makna lagu (song)</v>
      </c>
      <c r="K16" s="19">
        <f t="shared" si="4"/>
        <v>83.75</v>
      </c>
      <c r="L16" s="19" t="str">
        <f t="shared" si="5"/>
        <v>B</v>
      </c>
      <c r="M16" s="19">
        <f t="shared" si="6"/>
        <v>83.75</v>
      </c>
      <c r="N16" s="19" t="str">
        <f t="shared" si="7"/>
        <v>B</v>
      </c>
      <c r="O16" s="35">
        <v>1</v>
      </c>
      <c r="P16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16" s="19" t="str">
        <f t="shared" si="9"/>
        <v>B</v>
      </c>
      <c r="R16" s="19" t="str">
        <f t="shared" si="10"/>
        <v>B</v>
      </c>
      <c r="S16" s="18"/>
      <c r="T16" s="1">
        <v>75</v>
      </c>
      <c r="U16" s="1">
        <v>88</v>
      </c>
      <c r="V16" s="1">
        <v>85</v>
      </c>
      <c r="W16" s="1">
        <v>84.07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83</v>
      </c>
      <c r="AH16" s="1">
        <v>86</v>
      </c>
      <c r="AI16" s="1">
        <v>83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22328</v>
      </c>
      <c r="C17" s="19" t="s">
        <v>122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1</v>
      </c>
      <c r="J17" s="19" t="str">
        <f t="shared" si="3"/>
        <v>Memiliki kemampuan memahami kompetensi menganalisis fungsi sosial,struktur teks,unsur kebahasaan teks recount,teks narrative namun perlu peningkatan pemahaman makna lagu (song)</v>
      </c>
      <c r="K17" s="19">
        <f t="shared" si="4"/>
        <v>82.333333333333329</v>
      </c>
      <c r="L17" s="19" t="str">
        <f t="shared" si="5"/>
        <v>B</v>
      </c>
      <c r="M17" s="19">
        <f t="shared" si="6"/>
        <v>82.333333333333329</v>
      </c>
      <c r="N17" s="19" t="str">
        <f t="shared" si="7"/>
        <v>B</v>
      </c>
      <c r="O17" s="35">
        <v>1</v>
      </c>
      <c r="P17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17" s="19" t="str">
        <f t="shared" si="9"/>
        <v>A</v>
      </c>
      <c r="R17" s="19" t="str">
        <f t="shared" si="10"/>
        <v>A</v>
      </c>
      <c r="S17" s="18"/>
      <c r="T17" s="1">
        <v>83</v>
      </c>
      <c r="U17" s="1">
        <v>88</v>
      </c>
      <c r="V17" s="1">
        <v>75</v>
      </c>
      <c r="W17" s="1">
        <v>80.37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80</v>
      </c>
      <c r="AH17" s="1"/>
      <c r="AI17" s="1">
        <v>83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197</v>
      </c>
      <c r="FI17" s="41"/>
      <c r="FJ17" s="39">
        <v>5563</v>
      </c>
      <c r="FK17" s="39">
        <v>5573</v>
      </c>
    </row>
    <row r="18" spans="1:167" x14ac:dyDescent="0.25">
      <c r="A18" s="19">
        <v>8</v>
      </c>
      <c r="B18" s="19">
        <v>22344</v>
      </c>
      <c r="C18" s="19" t="s">
        <v>123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>Memiliki kemampuan memahami kompetensi menganalisis fungsi sosial,struktur teks,unsur kebahasaan teks recount,teks narrative namun perlu peningkatan pemahaman makna lagu (song)</v>
      </c>
      <c r="K18" s="19">
        <f t="shared" si="4"/>
        <v>84</v>
      </c>
      <c r="L18" s="19" t="str">
        <f t="shared" si="5"/>
        <v>B</v>
      </c>
      <c r="M18" s="19">
        <f t="shared" si="6"/>
        <v>84</v>
      </c>
      <c r="N18" s="19" t="str">
        <f t="shared" si="7"/>
        <v>B</v>
      </c>
      <c r="O18" s="35">
        <v>1</v>
      </c>
      <c r="P18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18" s="19" t="str">
        <f t="shared" si="9"/>
        <v>B</v>
      </c>
      <c r="R18" s="19" t="str">
        <f t="shared" si="10"/>
        <v>B</v>
      </c>
      <c r="S18" s="18"/>
      <c r="T18" s="1">
        <v>87</v>
      </c>
      <c r="U18" s="1">
        <v>80</v>
      </c>
      <c r="V18" s="1">
        <v>87</v>
      </c>
      <c r="W18" s="1">
        <v>85.56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80</v>
      </c>
      <c r="AH18" s="1">
        <v>86</v>
      </c>
      <c r="AI18" s="1">
        <v>86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22360</v>
      </c>
      <c r="C19" s="19" t="s">
        <v>124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1</v>
      </c>
      <c r="J19" s="19" t="str">
        <f t="shared" si="3"/>
        <v>Memiliki kemampuan memahami kompetensi menganalisis fungsi sosial,struktur teks,unsur kebahasaan teks recount,teks narrative namun perlu peningkatan pemahaman makna lagu (song)</v>
      </c>
      <c r="K19" s="19">
        <f t="shared" si="4"/>
        <v>82.75</v>
      </c>
      <c r="L19" s="19" t="str">
        <f t="shared" si="5"/>
        <v>B</v>
      </c>
      <c r="M19" s="19">
        <f t="shared" si="6"/>
        <v>82.75</v>
      </c>
      <c r="N19" s="19" t="str">
        <f t="shared" si="7"/>
        <v>B</v>
      </c>
      <c r="O19" s="35">
        <v>1</v>
      </c>
      <c r="P19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19" s="19" t="str">
        <f t="shared" si="9"/>
        <v>A</v>
      </c>
      <c r="R19" s="19" t="str">
        <f t="shared" si="10"/>
        <v>A</v>
      </c>
      <c r="S19" s="18"/>
      <c r="T19" s="1">
        <v>85</v>
      </c>
      <c r="U19" s="1">
        <v>84</v>
      </c>
      <c r="V19" s="1">
        <v>85</v>
      </c>
      <c r="W19" s="1">
        <v>75.19</v>
      </c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80</v>
      </c>
      <c r="AH19" s="1">
        <v>85</v>
      </c>
      <c r="AI19" s="1">
        <v>83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5564</v>
      </c>
      <c r="FK19" s="39">
        <v>5574</v>
      </c>
    </row>
    <row r="20" spans="1:167" x14ac:dyDescent="0.25">
      <c r="A20" s="19">
        <v>10</v>
      </c>
      <c r="B20" s="19">
        <v>22376</v>
      </c>
      <c r="C20" s="19" t="s">
        <v>125</v>
      </c>
      <c r="D20" s="18"/>
      <c r="E20" s="19">
        <f t="shared" si="0"/>
        <v>87</v>
      </c>
      <c r="F20" s="19" t="str">
        <f t="shared" si="1"/>
        <v>A</v>
      </c>
      <c r="G20" s="19">
        <f>IF((COUNTA(T12:AC12)&gt;0),(ROUND((AVERAGE(T20:AD20)),0)),"")</f>
        <v>87</v>
      </c>
      <c r="H20" s="19" t="str">
        <f t="shared" si="2"/>
        <v>A</v>
      </c>
      <c r="I20" s="35">
        <v>1</v>
      </c>
      <c r="J20" s="19" t="str">
        <f t="shared" si="3"/>
        <v>Memiliki kemampuan memahami kompetensi menganalisis fungsi sosial,struktur teks,unsur kebahasaan teks recount,teks narrative namun perlu peningkatan pemahaman makna lagu (song)</v>
      </c>
      <c r="K20" s="19">
        <f t="shared" si="4"/>
        <v>80.5</v>
      </c>
      <c r="L20" s="19" t="str">
        <f t="shared" si="5"/>
        <v>B</v>
      </c>
      <c r="M20" s="19">
        <f t="shared" si="6"/>
        <v>80.5</v>
      </c>
      <c r="N20" s="19" t="str">
        <f t="shared" si="7"/>
        <v>B</v>
      </c>
      <c r="O20" s="35">
        <v>1</v>
      </c>
      <c r="P20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20" s="19" t="str">
        <f t="shared" si="9"/>
        <v>A</v>
      </c>
      <c r="R20" s="19" t="str">
        <f t="shared" si="10"/>
        <v>A</v>
      </c>
      <c r="S20" s="18"/>
      <c r="T20" s="1">
        <v>90</v>
      </c>
      <c r="U20" s="1">
        <v>88</v>
      </c>
      <c r="V20" s="1">
        <v>85</v>
      </c>
      <c r="W20" s="1">
        <v>85.56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83</v>
      </c>
      <c r="AH20" s="1">
        <v>70</v>
      </c>
      <c r="AI20" s="1">
        <v>83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22392</v>
      </c>
      <c r="C21" s="19" t="s">
        <v>126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1</v>
      </c>
      <c r="J21" s="19" t="str">
        <f t="shared" si="3"/>
        <v>Memiliki kemampuan memahami kompetensi menganalisis fungsi sosial,struktur teks,unsur kebahasaan teks recount,teks narrative namun perlu peningkatan pemahaman makna lagu (song)</v>
      </c>
      <c r="K21" s="19">
        <f t="shared" si="4"/>
        <v>81.333333333333329</v>
      </c>
      <c r="L21" s="19" t="str">
        <f t="shared" si="5"/>
        <v>B</v>
      </c>
      <c r="M21" s="19">
        <f t="shared" si="6"/>
        <v>81.333333333333329</v>
      </c>
      <c r="N21" s="19" t="str">
        <f t="shared" si="7"/>
        <v>B</v>
      </c>
      <c r="O21" s="35">
        <v>1</v>
      </c>
      <c r="P21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21" s="19" t="str">
        <f t="shared" si="9"/>
        <v>B</v>
      </c>
      <c r="R21" s="19" t="str">
        <f t="shared" si="10"/>
        <v>B</v>
      </c>
      <c r="S21" s="18"/>
      <c r="T21" s="1">
        <v>78</v>
      </c>
      <c r="U21" s="1">
        <v>88</v>
      </c>
      <c r="V21" s="1">
        <v>80</v>
      </c>
      <c r="W21" s="1">
        <v>79.63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80</v>
      </c>
      <c r="AH21" s="1"/>
      <c r="AI21" s="1">
        <v>80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5565</v>
      </c>
      <c r="FK21" s="39">
        <v>5575</v>
      </c>
    </row>
    <row r="22" spans="1:167" x14ac:dyDescent="0.25">
      <c r="A22" s="19">
        <v>12</v>
      </c>
      <c r="B22" s="19">
        <v>22408</v>
      </c>
      <c r="C22" s="19" t="s">
        <v>127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>Memiliki kemampuan memahami kompetensi menganalisis fungsi sosial,struktur teks,unsur kebahasaan teks recount,teks narrative namun perlu peningkatan pemahaman makna lagu (song)</v>
      </c>
      <c r="K22" s="19">
        <f t="shared" si="4"/>
        <v>82</v>
      </c>
      <c r="L22" s="19" t="str">
        <f t="shared" si="5"/>
        <v>B</v>
      </c>
      <c r="M22" s="19">
        <f t="shared" si="6"/>
        <v>82</v>
      </c>
      <c r="N22" s="19" t="str">
        <f t="shared" si="7"/>
        <v>B</v>
      </c>
      <c r="O22" s="35">
        <v>1</v>
      </c>
      <c r="P22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22" s="19" t="str">
        <f t="shared" si="9"/>
        <v>B</v>
      </c>
      <c r="R22" s="19" t="str">
        <f t="shared" si="10"/>
        <v>B</v>
      </c>
      <c r="S22" s="18"/>
      <c r="T22" s="1">
        <v>88</v>
      </c>
      <c r="U22" s="1">
        <v>88</v>
      </c>
      <c r="V22" s="1">
        <v>75</v>
      </c>
      <c r="W22" s="1">
        <v>89.26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/>
      <c r="AI22" s="1">
        <v>86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22424</v>
      </c>
      <c r="C23" s="19" t="s">
        <v>128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1</v>
      </c>
      <c r="J23" s="19" t="str">
        <f t="shared" si="3"/>
        <v>Memiliki kemampuan memahami kompetensi menganalisis fungsi sosial,struktur teks,unsur kebahasaan teks recount,teks narrative namun perlu peningkatan pemahaman makna lagu (song)</v>
      </c>
      <c r="K23" s="19">
        <f t="shared" si="4"/>
        <v>83.75</v>
      </c>
      <c r="L23" s="19" t="str">
        <f t="shared" si="5"/>
        <v>B</v>
      </c>
      <c r="M23" s="19">
        <f t="shared" si="6"/>
        <v>83.75</v>
      </c>
      <c r="N23" s="19" t="str">
        <f t="shared" si="7"/>
        <v>B</v>
      </c>
      <c r="O23" s="35">
        <v>1</v>
      </c>
      <c r="P23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23" s="19" t="str">
        <f t="shared" si="9"/>
        <v>B</v>
      </c>
      <c r="R23" s="19" t="str">
        <f t="shared" si="10"/>
        <v>B</v>
      </c>
      <c r="S23" s="18"/>
      <c r="T23" s="1">
        <v>75</v>
      </c>
      <c r="U23" s="1">
        <v>96</v>
      </c>
      <c r="V23" s="1">
        <v>82</v>
      </c>
      <c r="W23" s="1">
        <v>84.07</v>
      </c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80</v>
      </c>
      <c r="AH23" s="1">
        <v>87</v>
      </c>
      <c r="AI23" s="1">
        <v>85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5566</v>
      </c>
      <c r="FK23" s="39">
        <v>5576</v>
      </c>
    </row>
    <row r="24" spans="1:167" x14ac:dyDescent="0.25">
      <c r="A24" s="19">
        <v>14</v>
      </c>
      <c r="B24" s="19">
        <v>22440</v>
      </c>
      <c r="C24" s="19" t="s">
        <v>129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1</v>
      </c>
      <c r="J24" s="19" t="str">
        <f t="shared" si="3"/>
        <v>Memiliki kemampuan memahami kompetensi menganalisis fungsi sosial,struktur teks,unsur kebahasaan teks recount,teks narrative namun perlu peningkatan pemahaman makna lagu (song)</v>
      </c>
      <c r="K24" s="19">
        <f t="shared" si="4"/>
        <v>83</v>
      </c>
      <c r="L24" s="19" t="str">
        <f t="shared" si="5"/>
        <v>B</v>
      </c>
      <c r="M24" s="19">
        <f t="shared" si="6"/>
        <v>83</v>
      </c>
      <c r="N24" s="19" t="str">
        <f t="shared" si="7"/>
        <v>B</v>
      </c>
      <c r="O24" s="35">
        <v>1</v>
      </c>
      <c r="P24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24" s="19" t="str">
        <f t="shared" si="9"/>
        <v>B</v>
      </c>
      <c r="R24" s="19" t="str">
        <f t="shared" si="10"/>
        <v>B</v>
      </c>
      <c r="S24" s="18"/>
      <c r="T24" s="1">
        <v>80</v>
      </c>
      <c r="U24" s="1">
        <v>88</v>
      </c>
      <c r="V24" s="1">
        <v>80</v>
      </c>
      <c r="W24" s="1">
        <v>81.11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87</v>
      </c>
      <c r="AI24" s="1">
        <v>85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22456</v>
      </c>
      <c r="C25" s="19" t="s">
        <v>130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1</v>
      </c>
      <c r="J25" s="19" t="str">
        <f t="shared" si="3"/>
        <v>Memiliki kemampuan memahami kompetensi menganalisis fungsi sosial,struktur teks,unsur kebahasaan teks recount,teks narrative namun perlu peningkatan pemahaman makna lagu (song)</v>
      </c>
      <c r="K25" s="19">
        <f t="shared" si="4"/>
        <v>82.75</v>
      </c>
      <c r="L25" s="19" t="str">
        <f t="shared" si="5"/>
        <v>B</v>
      </c>
      <c r="M25" s="19">
        <f t="shared" si="6"/>
        <v>82.75</v>
      </c>
      <c r="N25" s="19" t="str">
        <f t="shared" si="7"/>
        <v>B</v>
      </c>
      <c r="O25" s="35">
        <v>1</v>
      </c>
      <c r="P25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25" s="19" t="str">
        <f t="shared" si="9"/>
        <v>B</v>
      </c>
      <c r="R25" s="19" t="str">
        <f t="shared" si="10"/>
        <v>B</v>
      </c>
      <c r="S25" s="18"/>
      <c r="T25" s="1">
        <v>80</v>
      </c>
      <c r="U25" s="1">
        <v>92</v>
      </c>
      <c r="V25" s="1">
        <v>80</v>
      </c>
      <c r="W25" s="1">
        <v>75.930000000000007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83</v>
      </c>
      <c r="AH25" s="1">
        <v>86</v>
      </c>
      <c r="AI25" s="1">
        <v>82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5567</v>
      </c>
      <c r="FK25" s="39">
        <v>5577</v>
      </c>
    </row>
    <row r="26" spans="1:167" x14ac:dyDescent="0.25">
      <c r="A26" s="19">
        <v>16</v>
      </c>
      <c r="B26" s="19">
        <v>22472</v>
      </c>
      <c r="C26" s="19" t="s">
        <v>131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Memiliki kemampuan memahami kompetensi menganalisis fungsi sosial,struktur teks,unsur kebahasaan teks recount,teks narrative namun perlu peningkatan pemahaman makna lagu (song)</v>
      </c>
      <c r="K26" s="19">
        <f t="shared" si="4"/>
        <v>81.5</v>
      </c>
      <c r="L26" s="19" t="str">
        <f t="shared" si="5"/>
        <v>B</v>
      </c>
      <c r="M26" s="19">
        <f t="shared" si="6"/>
        <v>81.5</v>
      </c>
      <c r="N26" s="19" t="str">
        <f t="shared" si="7"/>
        <v>B</v>
      </c>
      <c r="O26" s="35">
        <v>1</v>
      </c>
      <c r="P26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26" s="19" t="str">
        <f t="shared" si="9"/>
        <v>A</v>
      </c>
      <c r="R26" s="19" t="str">
        <f t="shared" si="10"/>
        <v>A</v>
      </c>
      <c r="S26" s="18"/>
      <c r="T26" s="1">
        <v>88</v>
      </c>
      <c r="U26" s="1">
        <v>85</v>
      </c>
      <c r="V26" s="1">
        <v>85</v>
      </c>
      <c r="W26" s="1">
        <v>81.849999999999994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80</v>
      </c>
      <c r="AH26" s="1">
        <v>85</v>
      </c>
      <c r="AI26" s="1">
        <v>78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22488</v>
      </c>
      <c r="C27" s="19" t="s">
        <v>132</v>
      </c>
      <c r="D27" s="18"/>
      <c r="E27" s="19">
        <f t="shared" si="0"/>
        <v>89</v>
      </c>
      <c r="F27" s="19" t="str">
        <f t="shared" si="1"/>
        <v>A</v>
      </c>
      <c r="G27" s="19">
        <f>IF((COUNTA(T12:AC12)&gt;0),(ROUND((AVERAGE(T27:AD27)),0)),"")</f>
        <v>89</v>
      </c>
      <c r="H27" s="19" t="str">
        <f t="shared" si="2"/>
        <v>A</v>
      </c>
      <c r="I27" s="35">
        <v>1</v>
      </c>
      <c r="J27" s="19" t="str">
        <f t="shared" si="3"/>
        <v>Memiliki kemampuan memahami kompetensi menganalisis fungsi sosial,struktur teks,unsur kebahasaan teks recount,teks narrative namun perlu peningkatan pemahaman makna lagu (song)</v>
      </c>
      <c r="K27" s="19">
        <f t="shared" si="4"/>
        <v>83.5</v>
      </c>
      <c r="L27" s="19" t="str">
        <f t="shared" si="5"/>
        <v>B</v>
      </c>
      <c r="M27" s="19">
        <f t="shared" si="6"/>
        <v>83.5</v>
      </c>
      <c r="N27" s="19" t="str">
        <f t="shared" si="7"/>
        <v>B</v>
      </c>
      <c r="O27" s="35">
        <v>1</v>
      </c>
      <c r="P27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27" s="19" t="str">
        <f t="shared" si="9"/>
        <v>B</v>
      </c>
      <c r="R27" s="19" t="str">
        <f t="shared" si="10"/>
        <v>B</v>
      </c>
      <c r="S27" s="18"/>
      <c r="T27" s="1">
        <v>88</v>
      </c>
      <c r="U27" s="1">
        <v>96</v>
      </c>
      <c r="V27" s="1">
        <v>87</v>
      </c>
      <c r="W27" s="1">
        <v>85.56</v>
      </c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83</v>
      </c>
      <c r="AH27" s="1">
        <v>86</v>
      </c>
      <c r="AI27" s="1">
        <v>82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5568</v>
      </c>
      <c r="FK27" s="39">
        <v>5578</v>
      </c>
    </row>
    <row r="28" spans="1:167" x14ac:dyDescent="0.25">
      <c r="A28" s="19">
        <v>18</v>
      </c>
      <c r="B28" s="19">
        <v>22504</v>
      </c>
      <c r="C28" s="19" t="s">
        <v>133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85</v>
      </c>
      <c r="H28" s="19" t="str">
        <f t="shared" si="2"/>
        <v>A</v>
      </c>
      <c r="I28" s="35">
        <v>1</v>
      </c>
      <c r="J28" s="19" t="str">
        <f t="shared" si="3"/>
        <v>Memiliki kemampuan memahami kompetensi menganalisis fungsi sosial,struktur teks,unsur kebahasaan teks recount,teks narrative namun perlu peningkatan pemahaman makna lagu (song)</v>
      </c>
      <c r="K28" s="19">
        <f t="shared" si="4"/>
        <v>83</v>
      </c>
      <c r="L28" s="19" t="str">
        <f t="shared" si="5"/>
        <v>B</v>
      </c>
      <c r="M28" s="19">
        <f t="shared" si="6"/>
        <v>83</v>
      </c>
      <c r="N28" s="19" t="str">
        <f t="shared" si="7"/>
        <v>B</v>
      </c>
      <c r="O28" s="35">
        <v>1</v>
      </c>
      <c r="P28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28" s="19" t="str">
        <f t="shared" si="9"/>
        <v>A</v>
      </c>
      <c r="R28" s="19" t="str">
        <f t="shared" si="10"/>
        <v>A</v>
      </c>
      <c r="S28" s="18"/>
      <c r="T28" s="1">
        <v>85</v>
      </c>
      <c r="U28" s="1">
        <v>88</v>
      </c>
      <c r="V28" s="1">
        <v>85</v>
      </c>
      <c r="W28" s="1">
        <v>82</v>
      </c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80</v>
      </c>
      <c r="AH28" s="1">
        <v>86</v>
      </c>
      <c r="AI28" s="1">
        <v>83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22520</v>
      </c>
      <c r="C29" s="19" t="s">
        <v>134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1</v>
      </c>
      <c r="J29" s="19" t="str">
        <f t="shared" si="3"/>
        <v>Memiliki kemampuan memahami kompetensi menganalisis fungsi sosial,struktur teks,unsur kebahasaan teks recount,teks narrative namun perlu peningkatan pemahaman makna lagu (song)</v>
      </c>
      <c r="K29" s="19">
        <f t="shared" si="4"/>
        <v>81.75</v>
      </c>
      <c r="L29" s="19" t="str">
        <f t="shared" si="5"/>
        <v>B</v>
      </c>
      <c r="M29" s="19">
        <f t="shared" si="6"/>
        <v>81.75</v>
      </c>
      <c r="N29" s="19" t="str">
        <f t="shared" si="7"/>
        <v>B</v>
      </c>
      <c r="O29" s="35">
        <v>1</v>
      </c>
      <c r="P29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29" s="19" t="str">
        <f t="shared" si="9"/>
        <v>A</v>
      </c>
      <c r="R29" s="19" t="str">
        <f t="shared" si="10"/>
        <v>A</v>
      </c>
      <c r="S29" s="18"/>
      <c r="T29" s="1">
        <v>88</v>
      </c>
      <c r="U29" s="1">
        <v>80</v>
      </c>
      <c r="V29" s="1">
        <v>85</v>
      </c>
      <c r="W29" s="1">
        <v>75.930000000000007</v>
      </c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80</v>
      </c>
      <c r="AH29" s="1">
        <v>86</v>
      </c>
      <c r="AI29" s="1">
        <v>78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5569</v>
      </c>
      <c r="FK29" s="39">
        <v>5579</v>
      </c>
    </row>
    <row r="30" spans="1:167" x14ac:dyDescent="0.25">
      <c r="A30" s="19">
        <v>20</v>
      </c>
      <c r="B30" s="19">
        <v>22536</v>
      </c>
      <c r="C30" s="19" t="s">
        <v>135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2</v>
      </c>
      <c r="J30" s="19" t="str">
        <f t="shared" si="3"/>
        <v>Memiliki kemampuan memahami kompetensi menganalisis fungsi sosial,struktur teks,unsur kebahasaan teks recount,t namun perlu peningkatan  teks narrative dan makna lagu (song)</v>
      </c>
      <c r="K30" s="19">
        <f t="shared" si="4"/>
        <v>83</v>
      </c>
      <c r="L30" s="19" t="str">
        <f t="shared" si="5"/>
        <v>B</v>
      </c>
      <c r="M30" s="19">
        <f t="shared" si="6"/>
        <v>83</v>
      </c>
      <c r="N30" s="19" t="str">
        <f t="shared" si="7"/>
        <v>B</v>
      </c>
      <c r="O30" s="35">
        <v>1</v>
      </c>
      <c r="P30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0" s="19" t="str">
        <f t="shared" si="9"/>
        <v>B</v>
      </c>
      <c r="R30" s="19" t="str">
        <f t="shared" si="10"/>
        <v>B</v>
      </c>
      <c r="S30" s="18"/>
      <c r="T30" s="1">
        <v>75</v>
      </c>
      <c r="U30" s="1">
        <v>80</v>
      </c>
      <c r="V30" s="1">
        <v>85</v>
      </c>
      <c r="W30" s="1">
        <v>77.41</v>
      </c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80</v>
      </c>
      <c r="AH30" s="1">
        <v>85</v>
      </c>
      <c r="AI30" s="1">
        <v>84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22552</v>
      </c>
      <c r="C31" s="19" t="s">
        <v>136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1</v>
      </c>
      <c r="J31" s="19" t="str">
        <f t="shared" si="3"/>
        <v>Memiliki kemampuan memahami kompetensi menganalisis fungsi sosial,struktur teks,unsur kebahasaan teks recount,teks narrative namun perlu peningkatan pemahaman makna lagu (song)</v>
      </c>
      <c r="K31" s="19">
        <f t="shared" si="4"/>
        <v>82.75</v>
      </c>
      <c r="L31" s="19" t="str">
        <f t="shared" si="5"/>
        <v>B</v>
      </c>
      <c r="M31" s="19">
        <f t="shared" si="6"/>
        <v>82.75</v>
      </c>
      <c r="N31" s="19" t="str">
        <f t="shared" si="7"/>
        <v>B</v>
      </c>
      <c r="O31" s="35">
        <v>1</v>
      </c>
      <c r="P31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1" s="19" t="str">
        <f t="shared" si="9"/>
        <v>B</v>
      </c>
      <c r="R31" s="19" t="str">
        <f t="shared" si="10"/>
        <v>B</v>
      </c>
      <c r="S31" s="18"/>
      <c r="T31" s="1">
        <v>75</v>
      </c>
      <c r="U31" s="1">
        <v>76</v>
      </c>
      <c r="V31" s="1">
        <v>87</v>
      </c>
      <c r="W31" s="1">
        <v>81.849999999999994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83</v>
      </c>
      <c r="AH31" s="1">
        <v>86</v>
      </c>
      <c r="AI31" s="1">
        <v>82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5570</v>
      </c>
      <c r="FK31" s="39">
        <v>5580</v>
      </c>
    </row>
    <row r="32" spans="1:167" x14ac:dyDescent="0.25">
      <c r="A32" s="19">
        <v>22</v>
      </c>
      <c r="B32" s="19">
        <v>22568</v>
      </c>
      <c r="C32" s="19" t="s">
        <v>137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2</v>
      </c>
      <c r="J32" s="19" t="str">
        <f t="shared" si="3"/>
        <v>Memiliki kemampuan memahami kompetensi menganalisis fungsi sosial,struktur teks,unsur kebahasaan teks recount,t namun perlu peningkatan  teks narrative dan makna lagu (song)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1</v>
      </c>
      <c r="P32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2" s="19" t="str">
        <f t="shared" si="9"/>
        <v>B</v>
      </c>
      <c r="R32" s="19" t="str">
        <f t="shared" si="10"/>
        <v>B</v>
      </c>
      <c r="S32" s="18"/>
      <c r="T32" s="1">
        <v>68</v>
      </c>
      <c r="U32" s="1">
        <v>84</v>
      </c>
      <c r="V32" s="1">
        <v>80</v>
      </c>
      <c r="W32" s="1">
        <v>76.67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22584</v>
      </c>
      <c r="C33" s="19" t="s">
        <v>138</v>
      </c>
      <c r="D33" s="18"/>
      <c r="E33" s="19">
        <f t="shared" si="0"/>
        <v>87</v>
      </c>
      <c r="F33" s="19" t="str">
        <f t="shared" si="1"/>
        <v>A</v>
      </c>
      <c r="G33" s="19">
        <f>IF((COUNTA(T12:AC12)&gt;0),(ROUND((AVERAGE(T33:AD33)),0)),"")</f>
        <v>87</v>
      </c>
      <c r="H33" s="19" t="str">
        <f t="shared" si="2"/>
        <v>A</v>
      </c>
      <c r="I33" s="35">
        <v>1</v>
      </c>
      <c r="J33" s="19" t="str">
        <f t="shared" si="3"/>
        <v>Memiliki kemampuan memahami kompetensi menganalisis fungsi sosial,struktur teks,unsur kebahasaan teks recount,teks narrative namun perlu peningkatan pemahaman makna lagu (song)</v>
      </c>
      <c r="K33" s="19">
        <f t="shared" si="4"/>
        <v>77.75</v>
      </c>
      <c r="L33" s="19" t="str">
        <f t="shared" si="5"/>
        <v>B</v>
      </c>
      <c r="M33" s="19">
        <f t="shared" si="6"/>
        <v>77.75</v>
      </c>
      <c r="N33" s="19" t="str">
        <f t="shared" si="7"/>
        <v>B</v>
      </c>
      <c r="O33" s="35">
        <v>2</v>
      </c>
      <c r="P33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33" s="19" t="str">
        <f t="shared" si="9"/>
        <v>A</v>
      </c>
      <c r="R33" s="19" t="str">
        <f t="shared" si="10"/>
        <v>A</v>
      </c>
      <c r="S33" s="18"/>
      <c r="T33" s="1">
        <v>82</v>
      </c>
      <c r="U33" s="1">
        <v>88</v>
      </c>
      <c r="V33" s="1">
        <v>90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80</v>
      </c>
      <c r="AH33" s="1">
        <v>70</v>
      </c>
      <c r="AI33" s="1">
        <v>78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22600</v>
      </c>
      <c r="C34" s="19" t="s">
        <v>139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86</v>
      </c>
      <c r="H34" s="19" t="str">
        <f t="shared" si="2"/>
        <v>A</v>
      </c>
      <c r="I34" s="35">
        <v>1</v>
      </c>
      <c r="J34" s="19" t="str">
        <f t="shared" si="3"/>
        <v>Memiliki kemampuan memahami kompetensi menganalisis fungsi sosial,struktur teks,unsur kebahasaan teks recount,teks narrative namun perlu peningkatan pemahaman makna lagu (song)</v>
      </c>
      <c r="K34" s="19">
        <f t="shared" si="4"/>
        <v>83.333333333333329</v>
      </c>
      <c r="L34" s="19" t="str">
        <f t="shared" si="5"/>
        <v>B</v>
      </c>
      <c r="M34" s="19">
        <f t="shared" si="6"/>
        <v>83.333333333333329</v>
      </c>
      <c r="N34" s="19" t="str">
        <f t="shared" si="7"/>
        <v>B</v>
      </c>
      <c r="O34" s="35">
        <v>1</v>
      </c>
      <c r="P34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4" s="19" t="str">
        <f t="shared" si="9"/>
        <v>B</v>
      </c>
      <c r="R34" s="19" t="str">
        <f t="shared" si="10"/>
        <v>B</v>
      </c>
      <c r="S34" s="18"/>
      <c r="T34" s="1">
        <v>90</v>
      </c>
      <c r="U34" s="1">
        <v>84</v>
      </c>
      <c r="V34" s="1">
        <v>85</v>
      </c>
      <c r="W34" s="1">
        <v>84.07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80</v>
      </c>
      <c r="AH34" s="1">
        <v>86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22616</v>
      </c>
      <c r="C35" s="19" t="s">
        <v>140</v>
      </c>
      <c r="D35" s="18"/>
      <c r="E35" s="19">
        <f t="shared" si="0"/>
        <v>83</v>
      </c>
      <c r="F35" s="19" t="str">
        <f t="shared" si="1"/>
        <v>B</v>
      </c>
      <c r="G35" s="19">
        <f>IF((COUNTA(T12:AC12)&gt;0),(ROUND((AVERAGE(T35:AD35)),0)),"")</f>
        <v>83</v>
      </c>
      <c r="H35" s="19" t="str">
        <f t="shared" si="2"/>
        <v>B</v>
      </c>
      <c r="I35" s="35">
        <v>1</v>
      </c>
      <c r="J35" s="19" t="str">
        <f t="shared" si="3"/>
        <v>Memiliki kemampuan memahami kompetensi menganalisis fungsi sosial,struktur teks,unsur kebahasaan teks recount,teks narrative namun perlu peningkatan pemahaman makna lagu (song)</v>
      </c>
      <c r="K35" s="19">
        <f t="shared" si="4"/>
        <v>82.75</v>
      </c>
      <c r="L35" s="19" t="str">
        <f t="shared" si="5"/>
        <v>B</v>
      </c>
      <c r="M35" s="19">
        <f t="shared" si="6"/>
        <v>82.75</v>
      </c>
      <c r="N35" s="19" t="str">
        <f t="shared" si="7"/>
        <v>B</v>
      </c>
      <c r="O35" s="35">
        <v>1</v>
      </c>
      <c r="P35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5" s="19" t="str">
        <f t="shared" si="9"/>
        <v>A</v>
      </c>
      <c r="R35" s="19" t="str">
        <f t="shared" si="10"/>
        <v>A</v>
      </c>
      <c r="S35" s="18"/>
      <c r="T35" s="1">
        <v>90</v>
      </c>
      <c r="U35" s="1">
        <v>80</v>
      </c>
      <c r="V35" s="1">
        <v>85</v>
      </c>
      <c r="W35" s="1">
        <v>78.89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83</v>
      </c>
      <c r="AH35" s="1">
        <v>85</v>
      </c>
      <c r="AI35" s="1">
        <v>83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22632</v>
      </c>
      <c r="C36" s="19" t="s">
        <v>141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1</v>
      </c>
      <c r="J36" s="19" t="str">
        <f t="shared" si="3"/>
        <v>Memiliki kemampuan memahami kompetensi menganalisis fungsi sosial,struktur teks,unsur kebahasaan teks recount,teks narrative namun perlu peningkatan pemahaman makna lagu (song)</v>
      </c>
      <c r="K36" s="19">
        <f t="shared" si="4"/>
        <v>82</v>
      </c>
      <c r="L36" s="19" t="str">
        <f t="shared" si="5"/>
        <v>B</v>
      </c>
      <c r="M36" s="19">
        <f t="shared" si="6"/>
        <v>82</v>
      </c>
      <c r="N36" s="19" t="str">
        <f t="shared" si="7"/>
        <v>B</v>
      </c>
      <c r="O36" s="35">
        <v>1</v>
      </c>
      <c r="P36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6" s="19" t="str">
        <f t="shared" si="9"/>
        <v>B</v>
      </c>
      <c r="R36" s="19" t="str">
        <f t="shared" si="10"/>
        <v>B</v>
      </c>
      <c r="S36" s="18"/>
      <c r="T36" s="1"/>
      <c r="U36" s="1">
        <v>84</v>
      </c>
      <c r="V36" s="1">
        <v>85</v>
      </c>
      <c r="W36" s="1">
        <v>75.19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84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22648</v>
      </c>
      <c r="C37" s="19" t="s">
        <v>142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1</v>
      </c>
      <c r="J37" s="19" t="str">
        <f t="shared" si="3"/>
        <v>Memiliki kemampuan memahami kompetensi menganalisis fungsi sosial,struktur teks,unsur kebahasaan teks recount,teks narrative namun perlu peningkatan pemahaman makna lagu (song)</v>
      </c>
      <c r="K37" s="19">
        <f t="shared" si="4"/>
        <v>79</v>
      </c>
      <c r="L37" s="19" t="str">
        <f t="shared" si="5"/>
        <v>B</v>
      </c>
      <c r="M37" s="19">
        <f t="shared" si="6"/>
        <v>79</v>
      </c>
      <c r="N37" s="19" t="str">
        <f t="shared" si="7"/>
        <v>B</v>
      </c>
      <c r="O37" s="35">
        <v>2</v>
      </c>
      <c r="P37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37" s="19" t="str">
        <f t="shared" si="9"/>
        <v>A</v>
      </c>
      <c r="R37" s="19" t="str">
        <f t="shared" si="10"/>
        <v>A</v>
      </c>
      <c r="S37" s="18"/>
      <c r="T37" s="1">
        <v>80</v>
      </c>
      <c r="U37" s="1">
        <v>88</v>
      </c>
      <c r="V37" s="1">
        <v>85</v>
      </c>
      <c r="W37" s="1">
        <v>79.63</v>
      </c>
      <c r="X37" s="1"/>
      <c r="Y37" s="1"/>
      <c r="Z37" s="1"/>
      <c r="AA37" s="1"/>
      <c r="AB37" s="1"/>
      <c r="AC37" s="1"/>
      <c r="AD37" s="1"/>
      <c r="AE37" s="18"/>
      <c r="AF37" s="1">
        <v>70</v>
      </c>
      <c r="AG37" s="1">
        <v>80</v>
      </c>
      <c r="AH37" s="1">
        <v>86</v>
      </c>
      <c r="AI37" s="1"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22664</v>
      </c>
      <c r="C38" s="19" t="s">
        <v>143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1</v>
      </c>
      <c r="J38" s="19" t="str">
        <f t="shared" si="3"/>
        <v>Memiliki kemampuan memahami kompetensi menganalisis fungsi sosial,struktur teks,unsur kebahasaan teks recount,teks narrative namun perlu peningkatan pemahaman makna lagu (song)</v>
      </c>
      <c r="K38" s="19">
        <f t="shared" si="4"/>
        <v>81.333333333333329</v>
      </c>
      <c r="L38" s="19" t="str">
        <f t="shared" si="5"/>
        <v>B</v>
      </c>
      <c r="M38" s="19">
        <f t="shared" si="6"/>
        <v>81.333333333333329</v>
      </c>
      <c r="N38" s="19" t="str">
        <f t="shared" si="7"/>
        <v>B</v>
      </c>
      <c r="O38" s="35">
        <v>1</v>
      </c>
      <c r="P38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8" s="19" t="str">
        <f t="shared" si="9"/>
        <v>B</v>
      </c>
      <c r="R38" s="19" t="str">
        <f t="shared" si="10"/>
        <v>B</v>
      </c>
      <c r="S38" s="18"/>
      <c r="T38" s="1">
        <v>87</v>
      </c>
      <c r="U38" s="1"/>
      <c r="V38" s="1">
        <v>82</v>
      </c>
      <c r="W38" s="1">
        <v>76.67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84</v>
      </c>
      <c r="AH38" s="1"/>
      <c r="AI38" s="1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22680</v>
      </c>
      <c r="C39" s="19" t="s">
        <v>144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2</v>
      </c>
      <c r="J39" s="19" t="str">
        <f t="shared" si="3"/>
        <v>Memiliki kemampuan memahami kompetensi menganalisis fungsi sosial,struktur teks,unsur kebahasaan teks recount,t namun perlu peningkatan  teks narrative dan makna lagu (song)</v>
      </c>
      <c r="K39" s="19">
        <f t="shared" si="4"/>
        <v>77.5</v>
      </c>
      <c r="L39" s="19" t="str">
        <f t="shared" si="5"/>
        <v>B</v>
      </c>
      <c r="M39" s="19">
        <f t="shared" si="6"/>
        <v>77.5</v>
      </c>
      <c r="N39" s="19" t="str">
        <f t="shared" si="7"/>
        <v>B</v>
      </c>
      <c r="O39" s="35">
        <v>2</v>
      </c>
      <c r="P39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39" s="19" t="str">
        <f t="shared" si="9"/>
        <v>B</v>
      </c>
      <c r="R39" s="19" t="str">
        <f t="shared" si="10"/>
        <v>B</v>
      </c>
      <c r="S39" s="18"/>
      <c r="T39" s="1">
        <v>85</v>
      </c>
      <c r="U39" s="1">
        <v>68</v>
      </c>
      <c r="V39" s="1">
        <v>82</v>
      </c>
      <c r="W39" s="1">
        <v>78.89</v>
      </c>
      <c r="X39" s="1"/>
      <c r="Y39" s="1"/>
      <c r="Z39" s="1"/>
      <c r="AA39" s="1"/>
      <c r="AB39" s="1"/>
      <c r="AC39" s="1"/>
      <c r="AD39" s="1"/>
      <c r="AE39" s="18"/>
      <c r="AF39" s="1">
        <v>75</v>
      </c>
      <c r="AG39" s="1"/>
      <c r="AH39" s="1"/>
      <c r="AI39" s="1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22696</v>
      </c>
      <c r="C40" s="19" t="s">
        <v>145</v>
      </c>
      <c r="D40" s="18"/>
      <c r="E40" s="19">
        <f t="shared" si="0"/>
        <v>85</v>
      </c>
      <c r="F40" s="19" t="str">
        <f t="shared" si="1"/>
        <v>A</v>
      </c>
      <c r="G40" s="19">
        <f>IF((COUNTA(T12:AC12)&gt;0),(ROUND((AVERAGE(T40:AD40)),0)),"")</f>
        <v>85</v>
      </c>
      <c r="H40" s="19" t="str">
        <f t="shared" si="2"/>
        <v>A</v>
      </c>
      <c r="I40" s="35">
        <v>1</v>
      </c>
      <c r="J40" s="19" t="str">
        <f t="shared" si="3"/>
        <v>Memiliki kemampuan memahami kompetensi menganalisis fungsi sosial,struktur teks,unsur kebahasaan teks recount,teks narrative namun perlu peningkatan pemahaman makna lagu (song)</v>
      </c>
      <c r="K40" s="19">
        <f t="shared" si="4"/>
        <v>82.75</v>
      </c>
      <c r="L40" s="19" t="str">
        <f t="shared" si="5"/>
        <v>B</v>
      </c>
      <c r="M40" s="19">
        <f t="shared" si="6"/>
        <v>82.75</v>
      </c>
      <c r="N40" s="19" t="str">
        <f t="shared" si="7"/>
        <v>B</v>
      </c>
      <c r="O40" s="35">
        <v>1</v>
      </c>
      <c r="P40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40" s="19" t="str">
        <f t="shared" si="9"/>
        <v>B</v>
      </c>
      <c r="R40" s="19" t="str">
        <f t="shared" si="10"/>
        <v>B</v>
      </c>
      <c r="S40" s="18"/>
      <c r="T40" s="1">
        <v>83</v>
      </c>
      <c r="U40" s="1">
        <v>96</v>
      </c>
      <c r="V40" s="1">
        <v>82</v>
      </c>
      <c r="W40" s="1">
        <v>78.150000000000006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83</v>
      </c>
      <c r="AH40" s="1">
        <v>86</v>
      </c>
      <c r="AI40" s="1">
        <v>82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22712</v>
      </c>
      <c r="C41" s="19" t="s">
        <v>146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1</v>
      </c>
      <c r="J41" s="19" t="str">
        <f t="shared" si="3"/>
        <v>Memiliki kemampuan memahami kompetensi menganalisis fungsi sosial,struktur teks,unsur kebahasaan teks recount,teks narrative namun perlu peningkatan pemahaman makna lagu (song)</v>
      </c>
      <c r="K41" s="19">
        <f t="shared" si="4"/>
        <v>83.25</v>
      </c>
      <c r="L41" s="19" t="str">
        <f t="shared" si="5"/>
        <v>B</v>
      </c>
      <c r="M41" s="19">
        <f t="shared" si="6"/>
        <v>83.25</v>
      </c>
      <c r="N41" s="19" t="str">
        <f t="shared" si="7"/>
        <v>B</v>
      </c>
      <c r="O41" s="35">
        <v>1</v>
      </c>
      <c r="P41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41" s="19" t="str">
        <f t="shared" si="9"/>
        <v>B</v>
      </c>
      <c r="R41" s="19" t="str">
        <f t="shared" si="10"/>
        <v>B</v>
      </c>
      <c r="S41" s="18"/>
      <c r="T41" s="1">
        <v>77</v>
      </c>
      <c r="U41" s="1"/>
      <c r="V41" s="1">
        <v>83</v>
      </c>
      <c r="W41" s="1">
        <v>81.849999999999994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84</v>
      </c>
      <c r="AH41" s="1">
        <v>85</v>
      </c>
      <c r="AI41" s="1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22728</v>
      </c>
      <c r="C42" s="19" t="s">
        <v>147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1</v>
      </c>
      <c r="J42" s="19" t="str">
        <f t="shared" si="3"/>
        <v>Memiliki kemampuan memahami kompetensi menganalisis fungsi sosial,struktur teks,unsur kebahasaan teks recount,teks narrative namun perlu peningkatan pemahaman makna lagu (song)</v>
      </c>
      <c r="K42" s="19">
        <f t="shared" si="4"/>
        <v>82.5</v>
      </c>
      <c r="L42" s="19" t="str">
        <f t="shared" si="5"/>
        <v>B</v>
      </c>
      <c r="M42" s="19">
        <f t="shared" si="6"/>
        <v>82.5</v>
      </c>
      <c r="N42" s="19" t="str">
        <f t="shared" si="7"/>
        <v>B</v>
      </c>
      <c r="O42" s="35">
        <v>1</v>
      </c>
      <c r="P42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42" s="19" t="str">
        <f t="shared" si="9"/>
        <v>B</v>
      </c>
      <c r="R42" s="19" t="str">
        <f t="shared" si="10"/>
        <v>B</v>
      </c>
      <c r="S42" s="18"/>
      <c r="T42" s="1">
        <v>90</v>
      </c>
      <c r="U42" s="1">
        <v>76</v>
      </c>
      <c r="V42" s="1">
        <v>84</v>
      </c>
      <c r="W42" s="1">
        <v>79.63</v>
      </c>
      <c r="X42" s="1"/>
      <c r="Y42" s="1"/>
      <c r="Z42" s="1"/>
      <c r="AA42" s="1"/>
      <c r="AB42" s="1"/>
      <c r="AC42" s="1"/>
      <c r="AD42" s="1"/>
      <c r="AE42" s="18"/>
      <c r="AF42" s="1">
        <v>77</v>
      </c>
      <c r="AG42" s="1">
        <v>87</v>
      </c>
      <c r="AH42" s="1">
        <v>86</v>
      </c>
      <c r="AI42" s="1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22744</v>
      </c>
      <c r="C43" s="19" t="s">
        <v>148</v>
      </c>
      <c r="D43" s="18"/>
      <c r="E43" s="19">
        <f t="shared" si="0"/>
        <v>73</v>
      </c>
      <c r="F43" s="19" t="str">
        <f t="shared" si="1"/>
        <v>C</v>
      </c>
      <c r="G43" s="19">
        <f>IF((COUNTA(T12:AC12)&gt;0),(ROUND((AVERAGE(T43:AD43)),0)),"")</f>
        <v>73</v>
      </c>
      <c r="H43" s="19" t="str">
        <f t="shared" si="2"/>
        <v>C</v>
      </c>
      <c r="I43" s="35">
        <v>2</v>
      </c>
      <c r="J43" s="19" t="str">
        <f t="shared" si="3"/>
        <v>Memiliki kemampuan memahami kompetensi menganalisis fungsi sosial,struktur teks,unsur kebahasaan teks recount,t namun perlu peningkatan  teks narrative dan makna lagu (song)</v>
      </c>
      <c r="K43" s="19">
        <f t="shared" si="4"/>
        <v>78.333333333333329</v>
      </c>
      <c r="L43" s="19" t="str">
        <f t="shared" si="5"/>
        <v>B</v>
      </c>
      <c r="M43" s="19">
        <f t="shared" si="6"/>
        <v>78.333333333333329</v>
      </c>
      <c r="N43" s="19" t="str">
        <f t="shared" si="7"/>
        <v>B</v>
      </c>
      <c r="O43" s="35">
        <v>2</v>
      </c>
      <c r="P43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43" s="19" t="str">
        <f t="shared" si="9"/>
        <v>B</v>
      </c>
      <c r="R43" s="19" t="str">
        <f t="shared" si="10"/>
        <v>B</v>
      </c>
      <c r="S43" s="18"/>
      <c r="T43" s="1">
        <v>70</v>
      </c>
      <c r="U43" s="1">
        <v>70</v>
      </c>
      <c r="V43" s="1">
        <v>75</v>
      </c>
      <c r="W43" s="1">
        <v>76.67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/>
      <c r="AI43" s="1">
        <v>70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22760</v>
      </c>
      <c r="C44" s="19" t="s">
        <v>149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1</v>
      </c>
      <c r="J44" s="19" t="str">
        <f t="shared" si="3"/>
        <v>Memiliki kemampuan memahami kompetensi menganalisis fungsi sosial,struktur teks,unsur kebahasaan teks recount,teks narrative namun perlu peningkatan pemahaman makna lagu (song)</v>
      </c>
      <c r="K44" s="19">
        <f t="shared" si="4"/>
        <v>82.5</v>
      </c>
      <c r="L44" s="19" t="str">
        <f t="shared" si="5"/>
        <v>B</v>
      </c>
      <c r="M44" s="19">
        <f t="shared" si="6"/>
        <v>82.5</v>
      </c>
      <c r="N44" s="19" t="str">
        <f t="shared" si="7"/>
        <v>B</v>
      </c>
      <c r="O44" s="35">
        <v>1</v>
      </c>
      <c r="P44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44" s="19" t="str">
        <f t="shared" si="9"/>
        <v>B</v>
      </c>
      <c r="R44" s="19" t="str">
        <f t="shared" si="10"/>
        <v>B</v>
      </c>
      <c r="S44" s="18"/>
      <c r="T44" s="1">
        <v>87</v>
      </c>
      <c r="U44" s="1">
        <v>87</v>
      </c>
      <c r="V44" s="1">
        <v>82</v>
      </c>
      <c r="W44" s="1">
        <v>77.41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84</v>
      </c>
      <c r="AH44" s="1">
        <v>86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22776</v>
      </c>
      <c r="C45" s="19" t="s">
        <v>150</v>
      </c>
      <c r="D45" s="18"/>
      <c r="E45" s="19">
        <f t="shared" si="0"/>
        <v>89</v>
      </c>
      <c r="F45" s="19" t="str">
        <f t="shared" si="1"/>
        <v>A</v>
      </c>
      <c r="G45" s="19">
        <f>IF((COUNTA(T12:AC12)&gt;0),(ROUND((AVERAGE(T45:AD45)),0)),"")</f>
        <v>89</v>
      </c>
      <c r="H45" s="19" t="str">
        <f t="shared" si="2"/>
        <v>A</v>
      </c>
      <c r="I45" s="35">
        <v>1</v>
      </c>
      <c r="J45" s="19" t="str">
        <f t="shared" si="3"/>
        <v>Memiliki kemampuan memahami kompetensi menganalisis fungsi sosial,struktur teks,unsur kebahasaan teks recount,teks narrative namun perlu peningkatan pemahaman makna lagu (song)</v>
      </c>
      <c r="K45" s="19">
        <f t="shared" si="4"/>
        <v>87.5</v>
      </c>
      <c r="L45" s="19" t="str">
        <f t="shared" si="5"/>
        <v>A</v>
      </c>
      <c r="M45" s="19">
        <f t="shared" si="6"/>
        <v>87.5</v>
      </c>
      <c r="N45" s="19" t="str">
        <f t="shared" si="7"/>
        <v>A</v>
      </c>
      <c r="O45" s="35">
        <v>1</v>
      </c>
      <c r="P45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45" s="19" t="str">
        <f t="shared" si="9"/>
        <v>A</v>
      </c>
      <c r="R45" s="19" t="str">
        <f t="shared" si="10"/>
        <v>A</v>
      </c>
      <c r="S45" s="18"/>
      <c r="T45" s="1">
        <v>90</v>
      </c>
      <c r="U45" s="1">
        <v>88</v>
      </c>
      <c r="V45" s="1">
        <v>86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85</v>
      </c>
      <c r="AH45" s="1">
        <v>96</v>
      </c>
      <c r="AI45" s="1">
        <v>86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22792</v>
      </c>
      <c r="C46" s="19" t="s">
        <v>151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2</v>
      </c>
      <c r="J46" s="19" t="str">
        <f t="shared" si="3"/>
        <v>Memiliki kemampuan memahami kompetensi menganalisis fungsi sosial,struktur teks,unsur kebahasaan teks recount,t namun perlu peningkatan  teks narrative dan makna lagu (song)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1</v>
      </c>
      <c r="P46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46" s="19" t="str">
        <f t="shared" si="9"/>
        <v>B</v>
      </c>
      <c r="R46" s="19" t="str">
        <f t="shared" si="10"/>
        <v>B</v>
      </c>
      <c r="S46" s="18"/>
      <c r="T46" s="1">
        <v>78</v>
      </c>
      <c r="U46" s="1">
        <v>76</v>
      </c>
      <c r="V46" s="1">
        <v>70</v>
      </c>
      <c r="W46" s="1">
        <v>81.849999999999994</v>
      </c>
      <c r="X46" s="1"/>
      <c r="Y46" s="1"/>
      <c r="Z46" s="1"/>
      <c r="AA46" s="1"/>
      <c r="AB46" s="1"/>
      <c r="AC46" s="1"/>
      <c r="AD46" s="1"/>
      <c r="AE46" s="18"/>
      <c r="AF46" s="1"/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33746</v>
      </c>
      <c r="C47" s="19" t="s">
        <v>152</v>
      </c>
      <c r="D47" s="18"/>
      <c r="E47" s="19">
        <f t="shared" si="0"/>
        <v>82</v>
      </c>
      <c r="F47" s="19" t="str">
        <f t="shared" si="1"/>
        <v>B</v>
      </c>
      <c r="G47" s="19">
        <f>IF((COUNTA(T12:AC12)&gt;0),(ROUND((AVERAGE(T47:AD47)),0)),"")</f>
        <v>82</v>
      </c>
      <c r="H47" s="19" t="str">
        <f t="shared" si="2"/>
        <v>B</v>
      </c>
      <c r="I47" s="35">
        <v>1</v>
      </c>
      <c r="J47" s="19" t="str">
        <f t="shared" si="3"/>
        <v>Memiliki kemampuan memahami kompetensi menganalisis fungsi sosial,struktur teks,unsur kebahasaan teks recount,teks narrative namun perlu peningkatan pemahaman makna lagu (song)</v>
      </c>
      <c r="K47" s="19">
        <f t="shared" si="4"/>
        <v>79</v>
      </c>
      <c r="L47" s="19" t="str">
        <f t="shared" si="5"/>
        <v>B</v>
      </c>
      <c r="M47" s="19">
        <f t="shared" si="6"/>
        <v>79</v>
      </c>
      <c r="N47" s="19" t="str">
        <f t="shared" si="7"/>
        <v>B</v>
      </c>
      <c r="O47" s="35">
        <v>2</v>
      </c>
      <c r="P47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47" s="19" t="str">
        <f t="shared" si="9"/>
        <v>B</v>
      </c>
      <c r="R47" s="19" t="str">
        <f t="shared" si="10"/>
        <v>B</v>
      </c>
      <c r="S47" s="18"/>
      <c r="T47" s="1">
        <v>85</v>
      </c>
      <c r="U47" s="1">
        <v>85</v>
      </c>
      <c r="V47" s="1">
        <v>82</v>
      </c>
      <c r="W47" s="1">
        <v>76.67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/>
      <c r="AH47" s="1"/>
      <c r="AI47" s="1">
        <v>78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33777</v>
      </c>
      <c r="C48" s="19" t="s">
        <v>153</v>
      </c>
      <c r="D48" s="18"/>
      <c r="E48" s="19">
        <f t="shared" si="0"/>
        <v>76</v>
      </c>
      <c r="F48" s="19" t="str">
        <f t="shared" si="1"/>
        <v>B</v>
      </c>
      <c r="G48" s="19">
        <f>IF((COUNTA(T12:AC12)&gt;0),(ROUND((AVERAGE(T48:AD48)),0)),"")</f>
        <v>76</v>
      </c>
      <c r="H48" s="19" t="str">
        <f t="shared" si="2"/>
        <v>B</v>
      </c>
      <c r="I48" s="35">
        <v>2</v>
      </c>
      <c r="J48" s="19" t="str">
        <f t="shared" si="3"/>
        <v>Memiliki kemampuan memahami kompetensi menganalisis fungsi sosial,struktur teks,unsur kebahasaan teks recount,t namun perlu peningkatan  teks narrative dan makna lagu (song)</v>
      </c>
      <c r="K48" s="19">
        <f t="shared" si="4"/>
        <v>79.333333333333329</v>
      </c>
      <c r="L48" s="19" t="str">
        <f t="shared" si="5"/>
        <v>B</v>
      </c>
      <c r="M48" s="19">
        <f t="shared" si="6"/>
        <v>79.333333333333329</v>
      </c>
      <c r="N48" s="19" t="str">
        <f t="shared" si="7"/>
        <v>B</v>
      </c>
      <c r="O48" s="35">
        <v>2</v>
      </c>
      <c r="P48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48" s="19" t="str">
        <f t="shared" si="9"/>
        <v>B</v>
      </c>
      <c r="R48" s="19" t="str">
        <f t="shared" si="10"/>
        <v>B</v>
      </c>
      <c r="S48" s="18"/>
      <c r="T48" s="1">
        <v>78</v>
      </c>
      <c r="U48" s="1">
        <v>65</v>
      </c>
      <c r="V48" s="1">
        <v>80</v>
      </c>
      <c r="W48" s="1">
        <v>79.63</v>
      </c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82</v>
      </c>
      <c r="AH48" s="1"/>
      <c r="AI48" s="1">
        <v>76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49" sqref="O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2" width="7.7109375" customWidth="1"/>
    <col min="13" max="13" width="3.5703125" customWidth="1"/>
    <col min="14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148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41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19288</v>
      </c>
      <c r="C11" s="19" t="s">
        <v>155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kompetensi menganalisis fungsi sosial,struktur teks,unsur kebahasaan teks recount,teks narrative namun perlu peningkatan pemahaman makna lagu (song)</v>
      </c>
      <c r="K11" s="19">
        <f t="shared" ref="K11:K50" si="4">IF((COUNTA(AF11:AN11)&gt;0),AVERAGE(AF11:AN11),"")</f>
        <v>80.333333333333329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berkomuniksasi dengan orang lain tentang urutan kejadian di masa lampau dan menyampaikan pesan moral teks narrative namun perlu ketrampilan menjelaskan isi/makna lagu (song)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83</v>
      </c>
      <c r="U11" s="1">
        <v>94</v>
      </c>
      <c r="V11" s="1">
        <v>85</v>
      </c>
      <c r="W11" s="1">
        <v>76.67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80</v>
      </c>
      <c r="AH11" s="1">
        <v>75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19320</v>
      </c>
      <c r="C12" s="19" t="s">
        <v>156</v>
      </c>
      <c r="D12" s="18"/>
      <c r="E12" s="19">
        <f t="shared" si="0"/>
        <v>88</v>
      </c>
      <c r="F12" s="19" t="str">
        <f t="shared" si="1"/>
        <v>A</v>
      </c>
      <c r="G12" s="19">
        <f>IF((COUNTA(T12:AC12)&gt;0),(ROUND((AVERAGE(T12:AD12)),0)),"")</f>
        <v>88</v>
      </c>
      <c r="H12" s="19" t="str">
        <f t="shared" si="2"/>
        <v>A</v>
      </c>
      <c r="I12" s="35">
        <v>1</v>
      </c>
      <c r="J12" s="19" t="str">
        <f t="shared" si="3"/>
        <v>Memiliki kemampuan memahami kompetensi menganalisis fungsi sosial,struktur teks,unsur kebahasaan teks recount,teks narrative namun perlu peningkatan pemahaman makna lagu (song)</v>
      </c>
      <c r="K12" s="19">
        <f t="shared" si="4"/>
        <v>82.25</v>
      </c>
      <c r="L12" s="19" t="str">
        <f t="shared" si="5"/>
        <v>B</v>
      </c>
      <c r="M12" s="19">
        <f t="shared" si="6"/>
        <v>82.25</v>
      </c>
      <c r="N12" s="19" t="str">
        <f t="shared" si="7"/>
        <v>B</v>
      </c>
      <c r="O12" s="35">
        <v>1</v>
      </c>
      <c r="P12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12" s="19" t="str">
        <f t="shared" si="9"/>
        <v>B</v>
      </c>
      <c r="R12" s="19" t="str">
        <f t="shared" si="10"/>
        <v>B</v>
      </c>
      <c r="S12" s="18"/>
      <c r="T12" s="1">
        <v>95</v>
      </c>
      <c r="U12" s="1">
        <v>94</v>
      </c>
      <c r="V12" s="1">
        <v>85</v>
      </c>
      <c r="W12" s="1">
        <v>78.89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84</v>
      </c>
      <c r="AI12" s="1"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19336</v>
      </c>
      <c r="C13" s="19" t="s">
        <v>157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Memiliki kemampuan memahami kompetensi menganalisis fungsi sosial,struktur teks,unsur kebahasaan teks recount,teks narrative namun perlu peningkatan pemahaman makna lagu (song)</v>
      </c>
      <c r="K13" s="19">
        <f t="shared" si="4"/>
        <v>82.25</v>
      </c>
      <c r="L13" s="19" t="str">
        <f t="shared" si="5"/>
        <v>B</v>
      </c>
      <c r="M13" s="19">
        <f t="shared" si="6"/>
        <v>82.25</v>
      </c>
      <c r="N13" s="19" t="str">
        <f t="shared" si="7"/>
        <v>B</v>
      </c>
      <c r="O13" s="35">
        <v>1</v>
      </c>
      <c r="P13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13" s="19" t="str">
        <f t="shared" si="9"/>
        <v>B</v>
      </c>
      <c r="R13" s="19" t="str">
        <f t="shared" si="10"/>
        <v>B</v>
      </c>
      <c r="S13" s="18"/>
      <c r="T13" s="1">
        <v>83</v>
      </c>
      <c r="U13" s="1">
        <v>90</v>
      </c>
      <c r="V13" s="1">
        <v>85</v>
      </c>
      <c r="W13" s="1">
        <v>82.59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84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193</v>
      </c>
      <c r="FI13" s="41" t="s">
        <v>194</v>
      </c>
      <c r="FJ13" s="39">
        <v>5581</v>
      </c>
      <c r="FK13" s="39">
        <v>5591</v>
      </c>
    </row>
    <row r="14" spans="1:167" x14ac:dyDescent="0.25">
      <c r="A14" s="19">
        <v>4</v>
      </c>
      <c r="B14" s="19">
        <v>19352</v>
      </c>
      <c r="C14" s="19" t="s">
        <v>158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1</v>
      </c>
      <c r="J14" s="19" t="str">
        <f t="shared" si="3"/>
        <v>Memiliki kemampuan memahami kompetensi menganalisis fungsi sosial,struktur teks,unsur kebahasaan teks recount,teks narrative namun perlu peningkatan pemahaman makna lagu (song)</v>
      </c>
      <c r="K14" s="19">
        <f t="shared" si="4"/>
        <v>83</v>
      </c>
      <c r="L14" s="19" t="str">
        <f t="shared" si="5"/>
        <v>B</v>
      </c>
      <c r="M14" s="19">
        <f t="shared" si="6"/>
        <v>83</v>
      </c>
      <c r="N14" s="19" t="str">
        <f t="shared" si="7"/>
        <v>B</v>
      </c>
      <c r="O14" s="35">
        <v>1</v>
      </c>
      <c r="P14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14" s="19" t="str">
        <f t="shared" si="9"/>
        <v>A</v>
      </c>
      <c r="R14" s="19" t="str">
        <f t="shared" si="10"/>
        <v>A</v>
      </c>
      <c r="S14" s="18"/>
      <c r="T14" s="1">
        <v>87</v>
      </c>
      <c r="U14" s="1">
        <v>85</v>
      </c>
      <c r="V14" s="1">
        <v>87</v>
      </c>
      <c r="W14" s="1">
        <v>76.67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86</v>
      </c>
      <c r="AH14" s="1">
        <v>84</v>
      </c>
      <c r="AI14" s="1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19368</v>
      </c>
      <c r="C15" s="19" t="s">
        <v>159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1</v>
      </c>
      <c r="J15" s="19" t="str">
        <f t="shared" si="3"/>
        <v>Memiliki kemampuan memahami kompetensi menganalisis fungsi sosial,struktur teks,unsur kebahasaan teks recount,teks narrative namun perlu peningkatan pemahaman makna lagu (song)</v>
      </c>
      <c r="K15" s="19">
        <f t="shared" si="4"/>
        <v>81.5</v>
      </c>
      <c r="L15" s="19" t="str">
        <f t="shared" si="5"/>
        <v>B</v>
      </c>
      <c r="M15" s="19">
        <f t="shared" si="6"/>
        <v>81.5</v>
      </c>
      <c r="N15" s="19" t="str">
        <f t="shared" si="7"/>
        <v>B</v>
      </c>
      <c r="O15" s="35">
        <v>1</v>
      </c>
      <c r="P15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15" s="19" t="str">
        <f t="shared" si="9"/>
        <v>A</v>
      </c>
      <c r="R15" s="19" t="str">
        <f t="shared" si="10"/>
        <v>A</v>
      </c>
      <c r="S15" s="18"/>
      <c r="T15" s="1">
        <v>86</v>
      </c>
      <c r="U15" s="1">
        <v>80</v>
      </c>
      <c r="V15" s="1">
        <v>85</v>
      </c>
      <c r="W15" s="1">
        <v>75.930000000000007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80</v>
      </c>
      <c r="AH15" s="1">
        <v>80</v>
      </c>
      <c r="AI15" s="1">
        <v>80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195</v>
      </c>
      <c r="FI15" s="41" t="s">
        <v>196</v>
      </c>
      <c r="FJ15" s="39">
        <v>5582</v>
      </c>
      <c r="FK15" s="39">
        <v>5592</v>
      </c>
    </row>
    <row r="16" spans="1:167" x14ac:dyDescent="0.25">
      <c r="A16" s="19">
        <v>6</v>
      </c>
      <c r="B16" s="19">
        <v>19384</v>
      </c>
      <c r="C16" s="19" t="s">
        <v>160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1</v>
      </c>
      <c r="J16" s="19" t="str">
        <f t="shared" si="3"/>
        <v>Memiliki kemampuan memahami kompetensi menganalisis fungsi sosial,struktur teks,unsur kebahasaan teks recount,teks narrative namun perlu peningkatan pemahaman makna lagu (song)</v>
      </c>
      <c r="K16" s="19">
        <f t="shared" si="4"/>
        <v>84</v>
      </c>
      <c r="L16" s="19" t="str">
        <f t="shared" si="5"/>
        <v>B</v>
      </c>
      <c r="M16" s="19">
        <f t="shared" si="6"/>
        <v>84</v>
      </c>
      <c r="N16" s="19" t="str">
        <f t="shared" si="7"/>
        <v>B</v>
      </c>
      <c r="O16" s="35">
        <v>1</v>
      </c>
      <c r="P16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16" s="19" t="str">
        <f t="shared" si="9"/>
        <v>B</v>
      </c>
      <c r="R16" s="19" t="str">
        <f t="shared" si="10"/>
        <v>B</v>
      </c>
      <c r="S16" s="18"/>
      <c r="T16" s="1">
        <v>88</v>
      </c>
      <c r="U16" s="1">
        <v>90</v>
      </c>
      <c r="V16" s="1">
        <v>86</v>
      </c>
      <c r="W16" s="1">
        <v>78.150000000000006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84</v>
      </c>
      <c r="AH16" s="1">
        <v>86</v>
      </c>
      <c r="AI16" s="1"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19400</v>
      </c>
      <c r="C17" s="19" t="s">
        <v>161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1</v>
      </c>
      <c r="J17" s="19" t="str">
        <f t="shared" si="3"/>
        <v>Memiliki kemampuan memahami kompetensi menganalisis fungsi sosial,struktur teks,unsur kebahasaan teks recount,teks narrative namun perlu peningkatan pemahaman makna lagu (song)</v>
      </c>
      <c r="K17" s="19">
        <f t="shared" si="4"/>
        <v>81</v>
      </c>
      <c r="L17" s="19" t="str">
        <f t="shared" si="5"/>
        <v>B</v>
      </c>
      <c r="M17" s="19">
        <f t="shared" si="6"/>
        <v>81</v>
      </c>
      <c r="N17" s="19" t="str">
        <f t="shared" si="7"/>
        <v>B</v>
      </c>
      <c r="O17" s="35">
        <v>1</v>
      </c>
      <c r="P17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17" s="19" t="str">
        <f t="shared" si="9"/>
        <v>B</v>
      </c>
      <c r="R17" s="19" t="str">
        <f t="shared" si="10"/>
        <v>B</v>
      </c>
      <c r="S17" s="18"/>
      <c r="T17" s="1">
        <v>85</v>
      </c>
      <c r="U17" s="1">
        <v>81</v>
      </c>
      <c r="V17" s="1">
        <v>85</v>
      </c>
      <c r="W17" s="1">
        <v>77.41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80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197</v>
      </c>
      <c r="FI17" s="41"/>
      <c r="FJ17" s="39">
        <v>5583</v>
      </c>
      <c r="FK17" s="39">
        <v>5593</v>
      </c>
    </row>
    <row r="18" spans="1:167" x14ac:dyDescent="0.25">
      <c r="A18" s="19">
        <v>8</v>
      </c>
      <c r="B18" s="19">
        <v>19416</v>
      </c>
      <c r="C18" s="19" t="s">
        <v>162</v>
      </c>
      <c r="D18" s="18"/>
      <c r="E18" s="19">
        <f t="shared" si="0"/>
        <v>81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1</v>
      </c>
      <c r="J18" s="19" t="str">
        <f t="shared" si="3"/>
        <v>Memiliki kemampuan memahami kompetensi menganalisis fungsi sosial,struktur teks,unsur kebahasaan teks recount,teks narrative namun perlu peningkatan pemahaman makna lagu (song)</v>
      </c>
      <c r="K18" s="19">
        <f t="shared" si="4"/>
        <v>83</v>
      </c>
      <c r="L18" s="19" t="str">
        <f t="shared" si="5"/>
        <v>B</v>
      </c>
      <c r="M18" s="19">
        <f t="shared" si="6"/>
        <v>83</v>
      </c>
      <c r="N18" s="19" t="str">
        <f t="shared" si="7"/>
        <v>B</v>
      </c>
      <c r="O18" s="35">
        <v>1</v>
      </c>
      <c r="P18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18" s="19" t="str">
        <f t="shared" si="9"/>
        <v>A</v>
      </c>
      <c r="R18" s="19" t="str">
        <f t="shared" si="10"/>
        <v>A</v>
      </c>
      <c r="S18" s="18"/>
      <c r="T18" s="1">
        <v>85</v>
      </c>
      <c r="U18" s="1">
        <v>78</v>
      </c>
      <c r="V18" s="1">
        <v>88</v>
      </c>
      <c r="W18" s="1">
        <v>73.7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87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19432</v>
      </c>
      <c r="C19" s="19" t="s">
        <v>163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1</v>
      </c>
      <c r="J19" s="19" t="str">
        <f t="shared" si="3"/>
        <v>Memiliki kemampuan memahami kompetensi menganalisis fungsi sosial,struktur teks,unsur kebahasaan teks recount,teks narrative namun perlu peningkatan pemahaman makna lagu (song)</v>
      </c>
      <c r="K19" s="19">
        <f t="shared" si="4"/>
        <v>82</v>
      </c>
      <c r="L19" s="19" t="str">
        <f t="shared" si="5"/>
        <v>B</v>
      </c>
      <c r="M19" s="19">
        <f t="shared" si="6"/>
        <v>82</v>
      </c>
      <c r="N19" s="19" t="str">
        <f t="shared" si="7"/>
        <v>B</v>
      </c>
      <c r="O19" s="35">
        <v>1</v>
      </c>
      <c r="P19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19" s="19" t="str">
        <f t="shared" si="9"/>
        <v>B</v>
      </c>
      <c r="R19" s="19" t="str">
        <f t="shared" si="10"/>
        <v>B</v>
      </c>
      <c r="S19" s="18"/>
      <c r="T19" s="1">
        <v>87</v>
      </c>
      <c r="U19" s="1">
        <v>82</v>
      </c>
      <c r="V19" s="1">
        <v>80</v>
      </c>
      <c r="W19" s="1">
        <v>74.44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80</v>
      </c>
      <c r="AH19" s="1">
        <v>84</v>
      </c>
      <c r="AI19" s="1">
        <v>80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5584</v>
      </c>
      <c r="FK19" s="39">
        <v>5594</v>
      </c>
    </row>
    <row r="20" spans="1:167" x14ac:dyDescent="0.25">
      <c r="A20" s="19">
        <v>10</v>
      </c>
      <c r="B20" s="19">
        <v>19448</v>
      </c>
      <c r="C20" s="19" t="s">
        <v>164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2</v>
      </c>
      <c r="J20" s="19" t="str">
        <f t="shared" si="3"/>
        <v>Memiliki kemampuan memahami kompetensi menganalisis fungsi sosial,struktur teks,unsur kebahasaan teks recount,t namun perlu peningkatan  teks narrative dan makna lagu (song)</v>
      </c>
      <c r="K20" s="19">
        <f t="shared" si="4"/>
        <v>82.25</v>
      </c>
      <c r="L20" s="19" t="str">
        <f t="shared" si="5"/>
        <v>B</v>
      </c>
      <c r="M20" s="19">
        <f t="shared" si="6"/>
        <v>82.25</v>
      </c>
      <c r="N20" s="19" t="str">
        <f t="shared" si="7"/>
        <v>B</v>
      </c>
      <c r="O20" s="35">
        <v>1</v>
      </c>
      <c r="P20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20" s="19" t="str">
        <f t="shared" si="9"/>
        <v>B</v>
      </c>
      <c r="R20" s="19" t="str">
        <f t="shared" si="10"/>
        <v>B</v>
      </c>
      <c r="S20" s="18"/>
      <c r="T20" s="1">
        <v>80</v>
      </c>
      <c r="U20" s="1">
        <v>72</v>
      </c>
      <c r="V20" s="1">
        <v>80</v>
      </c>
      <c r="W20" s="1">
        <v>75.19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80</v>
      </c>
      <c r="AH20" s="1">
        <v>83</v>
      </c>
      <c r="AI20" s="1">
        <v>80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19464</v>
      </c>
      <c r="C21" s="19" t="s">
        <v>165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1</v>
      </c>
      <c r="J21" s="19" t="str">
        <f t="shared" si="3"/>
        <v>Memiliki kemampuan memahami kompetensi menganalisis fungsi sosial,struktur teks,unsur kebahasaan teks recount,teks narrative namun perlu peningkatan pemahaman makna lagu (song)</v>
      </c>
      <c r="K21" s="19">
        <f t="shared" si="4"/>
        <v>82</v>
      </c>
      <c r="L21" s="19" t="str">
        <f t="shared" si="5"/>
        <v>B</v>
      </c>
      <c r="M21" s="19">
        <f t="shared" si="6"/>
        <v>82</v>
      </c>
      <c r="N21" s="19" t="str">
        <f t="shared" si="7"/>
        <v>B</v>
      </c>
      <c r="O21" s="35">
        <v>1</v>
      </c>
      <c r="P21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21" s="19" t="str">
        <f t="shared" si="9"/>
        <v>A</v>
      </c>
      <c r="R21" s="19" t="str">
        <f t="shared" si="10"/>
        <v>A</v>
      </c>
      <c r="S21" s="18"/>
      <c r="T21" s="1">
        <v>82</v>
      </c>
      <c r="U21" s="1">
        <v>80</v>
      </c>
      <c r="V21" s="1">
        <v>80</v>
      </c>
      <c r="W21" s="1">
        <v>81.11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84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5585</v>
      </c>
      <c r="FK21" s="39">
        <v>5595</v>
      </c>
    </row>
    <row r="22" spans="1:167" x14ac:dyDescent="0.25">
      <c r="A22" s="19">
        <v>12</v>
      </c>
      <c r="B22" s="19">
        <v>19480</v>
      </c>
      <c r="C22" s="19" t="s">
        <v>166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>Memiliki kemampuan memahami kompetensi menganalisis fungsi sosial,struktur teks,unsur kebahasaan teks recount,teks narrative namun perlu peningkatan pemahaman makna lagu (song)</v>
      </c>
      <c r="K22" s="19">
        <f t="shared" si="4"/>
        <v>79</v>
      </c>
      <c r="L22" s="19" t="str">
        <f t="shared" si="5"/>
        <v>B</v>
      </c>
      <c r="M22" s="19">
        <f t="shared" si="6"/>
        <v>79</v>
      </c>
      <c r="N22" s="19" t="str">
        <f t="shared" si="7"/>
        <v>B</v>
      </c>
      <c r="O22" s="35">
        <v>2</v>
      </c>
      <c r="P22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22" s="19" t="str">
        <f t="shared" si="9"/>
        <v>B</v>
      </c>
      <c r="R22" s="19" t="str">
        <f t="shared" si="10"/>
        <v>B</v>
      </c>
      <c r="S22" s="18"/>
      <c r="T22" s="1">
        <v>86</v>
      </c>
      <c r="U22" s="1">
        <v>86</v>
      </c>
      <c r="V22" s="1">
        <v>86</v>
      </c>
      <c r="W22" s="1">
        <v>80.37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76</v>
      </c>
      <c r="AH22" s="1">
        <v>78</v>
      </c>
      <c r="AI22" s="1"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19496</v>
      </c>
      <c r="C23" s="19" t="s">
        <v>167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1</v>
      </c>
      <c r="J23" s="19" t="str">
        <f t="shared" si="3"/>
        <v>Memiliki kemampuan memahami kompetensi menganalisis fungsi sosial,struktur teks,unsur kebahasaan teks recount,teks narrative namun perlu peningkatan pemahaman makna lagu (song)</v>
      </c>
      <c r="K23" s="19">
        <f t="shared" si="4"/>
        <v>82.5</v>
      </c>
      <c r="L23" s="19" t="str">
        <f t="shared" si="5"/>
        <v>B</v>
      </c>
      <c r="M23" s="19">
        <f t="shared" si="6"/>
        <v>82.5</v>
      </c>
      <c r="N23" s="19" t="str">
        <f t="shared" si="7"/>
        <v>B</v>
      </c>
      <c r="O23" s="35">
        <v>1</v>
      </c>
      <c r="P23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23" s="19" t="str">
        <f t="shared" si="9"/>
        <v>B</v>
      </c>
      <c r="R23" s="19" t="str">
        <f t="shared" si="10"/>
        <v>B</v>
      </c>
      <c r="S23" s="18"/>
      <c r="T23" s="1">
        <v>80</v>
      </c>
      <c r="U23" s="1">
        <v>79</v>
      </c>
      <c r="V23" s="1">
        <v>83</v>
      </c>
      <c r="W23" s="1">
        <v>83.33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86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5586</v>
      </c>
      <c r="FK23" s="39">
        <v>5596</v>
      </c>
    </row>
    <row r="24" spans="1:167" x14ac:dyDescent="0.25">
      <c r="A24" s="19">
        <v>14</v>
      </c>
      <c r="B24" s="19">
        <v>19512</v>
      </c>
      <c r="C24" s="19" t="s">
        <v>168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1</v>
      </c>
      <c r="J24" s="19" t="str">
        <f t="shared" si="3"/>
        <v>Memiliki kemampuan memahami kompetensi menganalisis fungsi sosial,struktur teks,unsur kebahasaan teks recount,teks narrative namun perlu peningkatan pemahaman makna lagu (song)</v>
      </c>
      <c r="K24" s="19">
        <f t="shared" si="4"/>
        <v>81.5</v>
      </c>
      <c r="L24" s="19" t="str">
        <f t="shared" si="5"/>
        <v>B</v>
      </c>
      <c r="M24" s="19">
        <f t="shared" si="6"/>
        <v>81.5</v>
      </c>
      <c r="N24" s="19" t="str">
        <f t="shared" si="7"/>
        <v>B</v>
      </c>
      <c r="O24" s="35">
        <v>1</v>
      </c>
      <c r="P24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24" s="19" t="str">
        <f t="shared" si="9"/>
        <v>B</v>
      </c>
      <c r="R24" s="19" t="str">
        <f t="shared" si="10"/>
        <v>B</v>
      </c>
      <c r="S24" s="18"/>
      <c r="T24" s="1">
        <v>83</v>
      </c>
      <c r="U24" s="1">
        <v>85</v>
      </c>
      <c r="V24" s="1">
        <v>85</v>
      </c>
      <c r="W24" s="1">
        <v>75.930000000000007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80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19528</v>
      </c>
      <c r="C25" s="19" t="s">
        <v>169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memahami kompetensi menganalisis fungsi sosial,struktur teks,unsur kebahasaan teks recount,teks narrative namun perlu peningkatan pemahaman makna lagu (song)</v>
      </c>
      <c r="K25" s="19">
        <f t="shared" si="4"/>
        <v>82.5</v>
      </c>
      <c r="L25" s="19" t="str">
        <f t="shared" si="5"/>
        <v>B</v>
      </c>
      <c r="M25" s="19">
        <f t="shared" si="6"/>
        <v>82.5</v>
      </c>
      <c r="N25" s="19" t="str">
        <f t="shared" si="7"/>
        <v>B</v>
      </c>
      <c r="O25" s="35">
        <v>1</v>
      </c>
      <c r="P25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25" s="19" t="str">
        <f t="shared" si="9"/>
        <v>A</v>
      </c>
      <c r="R25" s="19" t="str">
        <f t="shared" si="10"/>
        <v>A</v>
      </c>
      <c r="S25" s="18"/>
      <c r="T25" s="1">
        <v>90</v>
      </c>
      <c r="U25" s="1">
        <v>85</v>
      </c>
      <c r="V25" s="1">
        <v>86</v>
      </c>
      <c r="W25" s="1">
        <v>79.63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84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5587</v>
      </c>
      <c r="FK25" s="39">
        <v>5597</v>
      </c>
    </row>
    <row r="26" spans="1:167" x14ac:dyDescent="0.25">
      <c r="A26" s="19">
        <v>16</v>
      </c>
      <c r="B26" s="19">
        <v>19544</v>
      </c>
      <c r="C26" s="19" t="s">
        <v>170</v>
      </c>
      <c r="D26" s="18"/>
      <c r="E26" s="19">
        <f t="shared" si="0"/>
        <v>86</v>
      </c>
      <c r="F26" s="19" t="str">
        <f t="shared" si="1"/>
        <v>A</v>
      </c>
      <c r="G26" s="19">
        <f>IF((COUNTA(T12:AC12)&gt;0),(ROUND((AVERAGE(T26:AD26)),0)),"")</f>
        <v>86</v>
      </c>
      <c r="H26" s="19" t="str">
        <f t="shared" si="2"/>
        <v>A</v>
      </c>
      <c r="I26" s="35">
        <v>1</v>
      </c>
      <c r="J26" s="19" t="str">
        <f t="shared" si="3"/>
        <v>Memiliki kemampuan memahami kompetensi menganalisis fungsi sosial,struktur teks,unsur kebahasaan teks recount,teks narrative namun perlu peningkatan pemahaman makna lagu (song)</v>
      </c>
      <c r="K26" s="19">
        <f t="shared" si="4"/>
        <v>79.75</v>
      </c>
      <c r="L26" s="19" t="str">
        <f t="shared" si="5"/>
        <v>B</v>
      </c>
      <c r="M26" s="19">
        <f t="shared" si="6"/>
        <v>79.75</v>
      </c>
      <c r="N26" s="19" t="str">
        <f t="shared" si="7"/>
        <v>B</v>
      </c>
      <c r="O26" s="35">
        <v>1</v>
      </c>
      <c r="P26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26" s="19" t="str">
        <f t="shared" si="9"/>
        <v>B</v>
      </c>
      <c r="R26" s="19" t="str">
        <f t="shared" si="10"/>
        <v>B</v>
      </c>
      <c r="S26" s="18"/>
      <c r="T26" s="1">
        <v>90</v>
      </c>
      <c r="U26" s="1">
        <v>90</v>
      </c>
      <c r="V26" s="1">
        <v>85</v>
      </c>
      <c r="W26" s="1">
        <v>79.63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80</v>
      </c>
      <c r="AH26" s="1">
        <v>75</v>
      </c>
      <c r="AI26" s="1"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19560</v>
      </c>
      <c r="C27" s="19" t="s">
        <v>171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>Memiliki kemampuan memahami kompetensi menganalisis fungsi sosial,struktur teks,unsur kebahasaan teks recount,teks narrative namun perlu peningkatan pemahaman makna lagu (song)</v>
      </c>
      <c r="K27" s="19">
        <f t="shared" si="4"/>
        <v>84.25</v>
      </c>
      <c r="L27" s="19" t="str">
        <f t="shared" si="5"/>
        <v>A</v>
      </c>
      <c r="M27" s="19">
        <f t="shared" si="6"/>
        <v>84.25</v>
      </c>
      <c r="N27" s="19" t="str">
        <f t="shared" si="7"/>
        <v>A</v>
      </c>
      <c r="O27" s="35">
        <v>1</v>
      </c>
      <c r="P27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27" s="19" t="str">
        <f t="shared" si="9"/>
        <v>A</v>
      </c>
      <c r="R27" s="19" t="str">
        <f t="shared" si="10"/>
        <v>A</v>
      </c>
      <c r="S27" s="18"/>
      <c r="T27" s="1">
        <v>85</v>
      </c>
      <c r="U27" s="1">
        <v>90</v>
      </c>
      <c r="V27" s="1">
        <v>86</v>
      </c>
      <c r="W27" s="1">
        <v>79.63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87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5588</v>
      </c>
      <c r="FK27" s="39">
        <v>5598</v>
      </c>
    </row>
    <row r="28" spans="1:167" x14ac:dyDescent="0.25">
      <c r="A28" s="19">
        <v>18</v>
      </c>
      <c r="B28" s="19">
        <v>19576</v>
      </c>
      <c r="C28" s="19" t="s">
        <v>172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85</v>
      </c>
      <c r="H28" s="19" t="str">
        <f t="shared" si="2"/>
        <v>A</v>
      </c>
      <c r="I28" s="35">
        <v>1</v>
      </c>
      <c r="J28" s="19" t="str">
        <f t="shared" si="3"/>
        <v>Memiliki kemampuan memahami kompetensi menganalisis fungsi sosial,struktur teks,unsur kebahasaan teks recount,teks narrative namun perlu peningkatan pemahaman makna lagu (song)</v>
      </c>
      <c r="K28" s="19">
        <f t="shared" si="4"/>
        <v>81</v>
      </c>
      <c r="L28" s="19" t="str">
        <f t="shared" si="5"/>
        <v>B</v>
      </c>
      <c r="M28" s="19">
        <f t="shared" si="6"/>
        <v>81</v>
      </c>
      <c r="N28" s="19" t="str">
        <f t="shared" si="7"/>
        <v>B</v>
      </c>
      <c r="O28" s="35">
        <v>1</v>
      </c>
      <c r="P28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28" s="19" t="str">
        <f t="shared" si="9"/>
        <v>B</v>
      </c>
      <c r="R28" s="19" t="str">
        <f t="shared" si="10"/>
        <v>B</v>
      </c>
      <c r="S28" s="18"/>
      <c r="T28" s="1">
        <v>90</v>
      </c>
      <c r="U28" s="1">
        <v>84</v>
      </c>
      <c r="V28" s="1">
        <v>85</v>
      </c>
      <c r="W28" s="1">
        <v>80.37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84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19592</v>
      </c>
      <c r="C29" s="19" t="s">
        <v>173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2</v>
      </c>
      <c r="J29" s="19" t="str">
        <f t="shared" si="3"/>
        <v>Memiliki kemampuan memahami kompetensi menganalisis fungsi sosial,struktur teks,unsur kebahasaan teks recount,t namun perlu peningkatan  teks narrative dan makna lagu (song)</v>
      </c>
      <c r="K29" s="19">
        <f t="shared" si="4"/>
        <v>83.75</v>
      </c>
      <c r="L29" s="19" t="str">
        <f t="shared" si="5"/>
        <v>B</v>
      </c>
      <c r="M29" s="19">
        <f t="shared" si="6"/>
        <v>83.75</v>
      </c>
      <c r="N29" s="19" t="str">
        <f t="shared" si="7"/>
        <v>B</v>
      </c>
      <c r="O29" s="35">
        <v>1</v>
      </c>
      <c r="P29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29" s="19" t="str">
        <f t="shared" si="9"/>
        <v>B</v>
      </c>
      <c r="R29" s="19" t="str">
        <f t="shared" si="10"/>
        <v>B</v>
      </c>
      <c r="S29" s="18"/>
      <c r="T29" s="1">
        <v>70</v>
      </c>
      <c r="U29" s="1">
        <v>78</v>
      </c>
      <c r="V29" s="1">
        <v>86</v>
      </c>
      <c r="W29" s="1">
        <v>79.63</v>
      </c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87</v>
      </c>
      <c r="AH29" s="1">
        <v>80</v>
      </c>
      <c r="AI29" s="1"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5589</v>
      </c>
      <c r="FK29" s="39">
        <v>5599</v>
      </c>
    </row>
    <row r="30" spans="1:167" x14ac:dyDescent="0.25">
      <c r="A30" s="19">
        <v>20</v>
      </c>
      <c r="B30" s="19">
        <v>19608</v>
      </c>
      <c r="C30" s="19" t="s">
        <v>174</v>
      </c>
      <c r="D30" s="18"/>
      <c r="E30" s="19">
        <f t="shared" si="0"/>
        <v>86</v>
      </c>
      <c r="F30" s="19" t="str">
        <f t="shared" si="1"/>
        <v>A</v>
      </c>
      <c r="G30" s="19">
        <f>IF((COUNTA(T12:AC12)&gt;0),(ROUND((AVERAGE(T30:AD30)),0)),"")</f>
        <v>86</v>
      </c>
      <c r="H30" s="19" t="str">
        <f t="shared" si="2"/>
        <v>A</v>
      </c>
      <c r="I30" s="35">
        <v>1</v>
      </c>
      <c r="J30" s="19" t="str">
        <f t="shared" si="3"/>
        <v>Memiliki kemampuan memahami kompetensi menganalisis fungsi sosial,struktur teks,unsur kebahasaan teks recount,teks narrative namun perlu peningkatan pemahaman makna lagu (song)</v>
      </c>
      <c r="K30" s="19">
        <f t="shared" si="4"/>
        <v>85.25</v>
      </c>
      <c r="L30" s="19" t="str">
        <f t="shared" si="5"/>
        <v>A</v>
      </c>
      <c r="M30" s="19">
        <f t="shared" si="6"/>
        <v>85.25</v>
      </c>
      <c r="N30" s="19" t="str">
        <f t="shared" si="7"/>
        <v>A</v>
      </c>
      <c r="O30" s="35">
        <v>1</v>
      </c>
      <c r="P30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0" s="19" t="str">
        <f t="shared" si="9"/>
        <v>B</v>
      </c>
      <c r="R30" s="19" t="str">
        <f t="shared" si="10"/>
        <v>B</v>
      </c>
      <c r="S30" s="18"/>
      <c r="T30" s="1">
        <v>90</v>
      </c>
      <c r="U30" s="1">
        <v>90</v>
      </c>
      <c r="V30" s="1">
        <v>86</v>
      </c>
      <c r="W30" s="1">
        <v>78.89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86</v>
      </c>
      <c r="AH30" s="1">
        <v>80</v>
      </c>
      <c r="AI30" s="1">
        <v>85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19624</v>
      </c>
      <c r="C31" s="19" t="s">
        <v>175</v>
      </c>
      <c r="D31" s="18"/>
      <c r="E31" s="19">
        <f t="shared" si="0"/>
        <v>87</v>
      </c>
      <c r="F31" s="19" t="str">
        <f t="shared" si="1"/>
        <v>A</v>
      </c>
      <c r="G31" s="19">
        <f>IF((COUNTA(T12:AC12)&gt;0),(ROUND((AVERAGE(T31:AD31)),0)),"")</f>
        <v>87</v>
      </c>
      <c r="H31" s="19" t="str">
        <f t="shared" si="2"/>
        <v>A</v>
      </c>
      <c r="I31" s="35">
        <v>1</v>
      </c>
      <c r="J31" s="19" t="str">
        <f t="shared" si="3"/>
        <v>Memiliki kemampuan memahami kompetensi menganalisis fungsi sosial,struktur teks,unsur kebahasaan teks recount,teks narrative namun perlu peningkatan pemahaman makna lagu (song)</v>
      </c>
      <c r="K31" s="19">
        <f t="shared" si="4"/>
        <v>81.5</v>
      </c>
      <c r="L31" s="19" t="str">
        <f t="shared" si="5"/>
        <v>B</v>
      </c>
      <c r="M31" s="19">
        <f t="shared" si="6"/>
        <v>81.5</v>
      </c>
      <c r="N31" s="19" t="str">
        <f t="shared" si="7"/>
        <v>B</v>
      </c>
      <c r="O31" s="35">
        <v>1</v>
      </c>
      <c r="P31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1" s="19" t="str">
        <f t="shared" si="9"/>
        <v>B</v>
      </c>
      <c r="R31" s="19" t="str">
        <f t="shared" si="10"/>
        <v>B</v>
      </c>
      <c r="S31" s="18"/>
      <c r="T31" s="1">
        <v>95</v>
      </c>
      <c r="U31" s="1">
        <v>93</v>
      </c>
      <c r="V31" s="1">
        <v>85</v>
      </c>
      <c r="W31" s="1">
        <v>75.19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80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5590</v>
      </c>
      <c r="FK31" s="39">
        <v>5600</v>
      </c>
    </row>
    <row r="32" spans="1:167" x14ac:dyDescent="0.25">
      <c r="A32" s="19">
        <v>22</v>
      </c>
      <c r="B32" s="19">
        <v>19640</v>
      </c>
      <c r="C32" s="19" t="s">
        <v>176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1</v>
      </c>
      <c r="J32" s="19" t="str">
        <f t="shared" si="3"/>
        <v>Memiliki kemampuan memahami kompetensi menganalisis fungsi sosial,struktur teks,unsur kebahasaan teks recount,teks narrative namun perlu peningkatan pemahaman makna lagu (song)</v>
      </c>
      <c r="K32" s="19">
        <f t="shared" si="4"/>
        <v>81</v>
      </c>
      <c r="L32" s="19" t="str">
        <f t="shared" si="5"/>
        <v>B</v>
      </c>
      <c r="M32" s="19">
        <f t="shared" si="6"/>
        <v>81</v>
      </c>
      <c r="N32" s="19" t="str">
        <f t="shared" si="7"/>
        <v>B</v>
      </c>
      <c r="O32" s="35">
        <v>1</v>
      </c>
      <c r="P32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2" s="19" t="str">
        <f t="shared" si="9"/>
        <v>B</v>
      </c>
      <c r="R32" s="19" t="str">
        <f t="shared" si="10"/>
        <v>B</v>
      </c>
      <c r="S32" s="18"/>
      <c r="T32" s="1">
        <v>85</v>
      </c>
      <c r="U32" s="1">
        <v>80</v>
      </c>
      <c r="V32" s="1">
        <v>86</v>
      </c>
      <c r="W32" s="1">
        <v>72.959999999999994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84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19656</v>
      </c>
      <c r="C33" s="19" t="s">
        <v>177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1</v>
      </c>
      <c r="J33" s="19" t="str">
        <f t="shared" si="3"/>
        <v>Memiliki kemampuan memahami kompetensi menganalisis fungsi sosial,struktur teks,unsur kebahasaan teks recount,teks narrative namun perlu peningkatan pemahaman makna lagu (song)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1</v>
      </c>
      <c r="P33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3" s="19" t="str">
        <f t="shared" si="9"/>
        <v>A</v>
      </c>
      <c r="R33" s="19" t="str">
        <f t="shared" si="10"/>
        <v>A</v>
      </c>
      <c r="S33" s="18"/>
      <c r="T33" s="1">
        <v>82</v>
      </c>
      <c r="U33" s="1">
        <v>90</v>
      </c>
      <c r="V33" s="1">
        <v>85</v>
      </c>
      <c r="W33" s="1">
        <v>78.89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80</v>
      </c>
      <c r="AH33" s="1">
        <v>76</v>
      </c>
      <c r="AI33" s="1">
        <v>80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19672</v>
      </c>
      <c r="C34" s="19" t="s">
        <v>178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1</v>
      </c>
      <c r="J34" s="19" t="str">
        <f t="shared" si="3"/>
        <v>Memiliki kemampuan memahami kompetensi menganalisis fungsi sosial,struktur teks,unsur kebahasaan teks recount,teks narrative namun perlu peningkatan pemahaman makna lagu (song)</v>
      </c>
      <c r="K34" s="19">
        <f t="shared" si="4"/>
        <v>83</v>
      </c>
      <c r="L34" s="19" t="str">
        <f t="shared" si="5"/>
        <v>B</v>
      </c>
      <c r="M34" s="19">
        <f t="shared" si="6"/>
        <v>83</v>
      </c>
      <c r="N34" s="19" t="str">
        <f t="shared" si="7"/>
        <v>B</v>
      </c>
      <c r="O34" s="35">
        <v>1</v>
      </c>
      <c r="P34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4" s="19" t="str">
        <f t="shared" si="9"/>
        <v>A</v>
      </c>
      <c r="R34" s="19" t="str">
        <f t="shared" si="10"/>
        <v>A</v>
      </c>
      <c r="S34" s="18"/>
      <c r="T34" s="1">
        <v>84</v>
      </c>
      <c r="U34" s="1">
        <v>84</v>
      </c>
      <c r="V34" s="1">
        <v>87</v>
      </c>
      <c r="W34" s="1">
        <v>74.44</v>
      </c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84</v>
      </c>
      <c r="AH34" s="1">
        <v>82</v>
      </c>
      <c r="AI34" s="1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19688</v>
      </c>
      <c r="C35" s="19" t="s">
        <v>179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1</v>
      </c>
      <c r="J35" s="19" t="str">
        <f t="shared" si="3"/>
        <v>Memiliki kemampuan memahami kompetensi menganalisis fungsi sosial,struktur teks,unsur kebahasaan teks recount,teks narrative namun perlu peningkatan pemahaman makna lagu (song)</v>
      </c>
      <c r="K35" s="19">
        <f t="shared" si="4"/>
        <v>83.5</v>
      </c>
      <c r="L35" s="19" t="str">
        <f t="shared" si="5"/>
        <v>B</v>
      </c>
      <c r="M35" s="19">
        <f t="shared" si="6"/>
        <v>83.5</v>
      </c>
      <c r="N35" s="19" t="str">
        <f t="shared" si="7"/>
        <v>B</v>
      </c>
      <c r="O35" s="35">
        <v>1</v>
      </c>
      <c r="P35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5" s="19" t="str">
        <f t="shared" si="9"/>
        <v>A</v>
      </c>
      <c r="R35" s="19" t="str">
        <f t="shared" si="10"/>
        <v>A</v>
      </c>
      <c r="S35" s="18"/>
      <c r="T35" s="1">
        <v>92</v>
      </c>
      <c r="U35" s="1">
        <v>80</v>
      </c>
      <c r="V35" s="1">
        <v>85</v>
      </c>
      <c r="W35" s="1">
        <v>80.37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84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19704</v>
      </c>
      <c r="C36" s="19" t="s">
        <v>180</v>
      </c>
      <c r="D36" s="18"/>
      <c r="E36" s="19">
        <f t="shared" si="0"/>
        <v>86</v>
      </c>
      <c r="F36" s="19" t="str">
        <f t="shared" si="1"/>
        <v>A</v>
      </c>
      <c r="G36" s="19">
        <f>IF((COUNTA(T12:AC12)&gt;0),(ROUND((AVERAGE(T36:AD36)),0)),"")</f>
        <v>86</v>
      </c>
      <c r="H36" s="19" t="str">
        <f t="shared" si="2"/>
        <v>A</v>
      </c>
      <c r="I36" s="35">
        <v>1</v>
      </c>
      <c r="J36" s="19" t="str">
        <f t="shared" si="3"/>
        <v>Memiliki kemampuan memahami kompetensi menganalisis fungsi sosial,struktur teks,unsur kebahasaan teks recount,teks narrative namun perlu peningkatan pemahaman makna lagu (song)</v>
      </c>
      <c r="K36" s="19">
        <f t="shared" si="4"/>
        <v>82.75</v>
      </c>
      <c r="L36" s="19" t="str">
        <f t="shared" si="5"/>
        <v>B</v>
      </c>
      <c r="M36" s="19">
        <f t="shared" si="6"/>
        <v>82.75</v>
      </c>
      <c r="N36" s="19" t="str">
        <f t="shared" si="7"/>
        <v>B</v>
      </c>
      <c r="O36" s="35">
        <v>1</v>
      </c>
      <c r="P36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6" s="19" t="str">
        <f t="shared" si="9"/>
        <v>A</v>
      </c>
      <c r="R36" s="19" t="str">
        <f t="shared" si="10"/>
        <v>A</v>
      </c>
      <c r="S36" s="18"/>
      <c r="T36" s="1">
        <v>94</v>
      </c>
      <c r="U36" s="1">
        <v>88</v>
      </c>
      <c r="V36" s="1">
        <v>86</v>
      </c>
      <c r="W36" s="1">
        <v>76.67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86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19720</v>
      </c>
      <c r="C37" s="19" t="s">
        <v>181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1</v>
      </c>
      <c r="J37" s="19" t="str">
        <f t="shared" si="3"/>
        <v>Memiliki kemampuan memahami kompetensi menganalisis fungsi sosial,struktur teks,unsur kebahasaan teks recount,teks narrative namun perlu peningkatan pemahaman makna lagu (song)</v>
      </c>
      <c r="K37" s="19">
        <f t="shared" si="4"/>
        <v>83</v>
      </c>
      <c r="L37" s="19" t="str">
        <f t="shared" si="5"/>
        <v>B</v>
      </c>
      <c r="M37" s="19">
        <f t="shared" si="6"/>
        <v>83</v>
      </c>
      <c r="N37" s="19" t="str">
        <f t="shared" si="7"/>
        <v>B</v>
      </c>
      <c r="O37" s="35">
        <v>1</v>
      </c>
      <c r="P37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7" s="19" t="str">
        <f t="shared" si="9"/>
        <v>B</v>
      </c>
      <c r="R37" s="19" t="str">
        <f t="shared" si="10"/>
        <v>B</v>
      </c>
      <c r="S37" s="18"/>
      <c r="T37" s="1">
        <v>87</v>
      </c>
      <c r="U37" s="1">
        <v>86</v>
      </c>
      <c r="V37" s="1">
        <v>85</v>
      </c>
      <c r="W37" s="1">
        <v>77.41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87</v>
      </c>
      <c r="AI37" s="1"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19736</v>
      </c>
      <c r="C38" s="19" t="s">
        <v>182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1</v>
      </c>
      <c r="J38" s="19" t="str">
        <f t="shared" si="3"/>
        <v>Memiliki kemampuan memahami kompetensi menganalisis fungsi sosial,struktur teks,unsur kebahasaan teks recount,teks narrative namun perlu peningkatan pemahaman makna lagu (song)</v>
      </c>
      <c r="K38" s="19">
        <f t="shared" si="4"/>
        <v>82</v>
      </c>
      <c r="L38" s="19" t="str">
        <f t="shared" si="5"/>
        <v>B</v>
      </c>
      <c r="M38" s="19">
        <f t="shared" si="6"/>
        <v>82</v>
      </c>
      <c r="N38" s="19" t="str">
        <f t="shared" si="7"/>
        <v>B</v>
      </c>
      <c r="O38" s="35">
        <v>1</v>
      </c>
      <c r="P38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8" s="19" t="str">
        <f t="shared" si="9"/>
        <v>B</v>
      </c>
      <c r="R38" s="19" t="str">
        <f t="shared" si="10"/>
        <v>B</v>
      </c>
      <c r="S38" s="18"/>
      <c r="T38" s="1">
        <v>87</v>
      </c>
      <c r="U38" s="1">
        <v>82</v>
      </c>
      <c r="V38" s="1">
        <v>86</v>
      </c>
      <c r="W38" s="1">
        <v>79.63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80</v>
      </c>
      <c r="AH38" s="1">
        <v>82</v>
      </c>
      <c r="AI38" s="1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19752</v>
      </c>
      <c r="C39" s="19" t="s">
        <v>183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Memiliki kemampuan memahami kompetensi menganalisis fungsi sosial,struktur teks,unsur kebahasaan teks recount,teks narrative namun perlu peningkatan pemahaman makna lagu (song)</v>
      </c>
      <c r="K39" s="19">
        <f t="shared" si="4"/>
        <v>81.25</v>
      </c>
      <c r="L39" s="19" t="str">
        <f t="shared" si="5"/>
        <v>B</v>
      </c>
      <c r="M39" s="19">
        <f t="shared" si="6"/>
        <v>81.25</v>
      </c>
      <c r="N39" s="19" t="str">
        <f t="shared" si="7"/>
        <v>B</v>
      </c>
      <c r="O39" s="35">
        <v>1</v>
      </c>
      <c r="P39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9" s="19" t="str">
        <f t="shared" si="9"/>
        <v>B</v>
      </c>
      <c r="R39" s="19" t="str">
        <f t="shared" si="10"/>
        <v>B</v>
      </c>
      <c r="S39" s="18"/>
      <c r="T39" s="1">
        <v>87</v>
      </c>
      <c r="U39" s="1">
        <v>87</v>
      </c>
      <c r="V39" s="1">
        <v>86</v>
      </c>
      <c r="W39" s="1">
        <v>79.63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19768</v>
      </c>
      <c r="C40" s="19" t="s">
        <v>184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1</v>
      </c>
      <c r="J40" s="19" t="str">
        <f t="shared" si="3"/>
        <v>Memiliki kemampuan memahami kompetensi menganalisis fungsi sosial,struktur teks,unsur kebahasaan teks recount,teks narrative namun perlu peningkatan pemahaman makna lagu (song)</v>
      </c>
      <c r="K40" s="19">
        <f t="shared" si="4"/>
        <v>82.5</v>
      </c>
      <c r="L40" s="19" t="str">
        <f t="shared" si="5"/>
        <v>B</v>
      </c>
      <c r="M40" s="19">
        <f t="shared" si="6"/>
        <v>82.5</v>
      </c>
      <c r="N40" s="19" t="str">
        <f t="shared" si="7"/>
        <v>B</v>
      </c>
      <c r="O40" s="35">
        <v>1</v>
      </c>
      <c r="P40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40" s="19" t="str">
        <f t="shared" si="9"/>
        <v>B</v>
      </c>
      <c r="R40" s="19" t="str">
        <f t="shared" si="10"/>
        <v>B</v>
      </c>
      <c r="S40" s="18"/>
      <c r="T40" s="1">
        <v>74</v>
      </c>
      <c r="U40" s="1">
        <v>85</v>
      </c>
      <c r="V40" s="1">
        <v>85</v>
      </c>
      <c r="W40" s="1">
        <v>75.19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81</v>
      </c>
      <c r="AH40" s="1">
        <v>85</v>
      </c>
      <c r="AI40" s="1">
        <v>80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19784</v>
      </c>
      <c r="C41" s="19" t="s">
        <v>185</v>
      </c>
      <c r="D41" s="18"/>
      <c r="E41" s="19">
        <f t="shared" si="0"/>
        <v>88</v>
      </c>
      <c r="F41" s="19" t="str">
        <f t="shared" si="1"/>
        <v>A</v>
      </c>
      <c r="G41" s="19">
        <f>IF((COUNTA(T12:AC12)&gt;0),(ROUND((AVERAGE(T41:AD41)),0)),"")</f>
        <v>88</v>
      </c>
      <c r="H41" s="19" t="str">
        <f t="shared" si="2"/>
        <v>A</v>
      </c>
      <c r="I41" s="35">
        <v>1</v>
      </c>
      <c r="J41" s="19" t="str">
        <f t="shared" si="3"/>
        <v>Memiliki kemampuan memahami kompetensi menganalisis fungsi sosial,struktur teks,unsur kebahasaan teks recount,teks narrative namun perlu peningkatan pemahaman makna lagu (song)</v>
      </c>
      <c r="K41" s="19">
        <f t="shared" si="4"/>
        <v>80.5</v>
      </c>
      <c r="L41" s="19" t="str">
        <f t="shared" si="5"/>
        <v>B</v>
      </c>
      <c r="M41" s="19">
        <f t="shared" si="6"/>
        <v>80.5</v>
      </c>
      <c r="N41" s="19" t="str">
        <f t="shared" si="7"/>
        <v>B</v>
      </c>
      <c r="O41" s="35">
        <v>1</v>
      </c>
      <c r="P41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41" s="19" t="str">
        <f t="shared" si="9"/>
        <v>B</v>
      </c>
      <c r="R41" s="19" t="str">
        <f t="shared" si="10"/>
        <v>B</v>
      </c>
      <c r="S41" s="18"/>
      <c r="T41" s="1">
        <v>90</v>
      </c>
      <c r="U41" s="1">
        <v>92</v>
      </c>
      <c r="V41" s="1">
        <v>85</v>
      </c>
      <c r="W41" s="1">
        <v>84.81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19800</v>
      </c>
      <c r="C42" s="19" t="s">
        <v>186</v>
      </c>
      <c r="D42" s="18"/>
      <c r="E42" s="19">
        <f t="shared" si="0"/>
        <v>87</v>
      </c>
      <c r="F42" s="19" t="str">
        <f t="shared" si="1"/>
        <v>A</v>
      </c>
      <c r="G42" s="19">
        <f>IF((COUNTA(T12:AC12)&gt;0),(ROUND((AVERAGE(T42:AD42)),0)),"")</f>
        <v>87</v>
      </c>
      <c r="H42" s="19" t="str">
        <f t="shared" si="2"/>
        <v>A</v>
      </c>
      <c r="I42" s="35">
        <v>1</v>
      </c>
      <c r="J42" s="19" t="str">
        <f t="shared" si="3"/>
        <v>Memiliki kemampuan memahami kompetensi menganalisis fungsi sosial,struktur teks,unsur kebahasaan teks recount,teks narrative namun perlu peningkatan pemahaman makna lagu (song)</v>
      </c>
      <c r="K42" s="19">
        <f t="shared" si="4"/>
        <v>82.5</v>
      </c>
      <c r="L42" s="19" t="str">
        <f t="shared" si="5"/>
        <v>B</v>
      </c>
      <c r="M42" s="19">
        <f t="shared" si="6"/>
        <v>82.5</v>
      </c>
      <c r="N42" s="19" t="str">
        <f t="shared" si="7"/>
        <v>B</v>
      </c>
      <c r="O42" s="35">
        <v>1</v>
      </c>
      <c r="P42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42" s="19" t="str">
        <f t="shared" si="9"/>
        <v>B</v>
      </c>
      <c r="R42" s="19" t="str">
        <f t="shared" si="10"/>
        <v>B</v>
      </c>
      <c r="S42" s="18"/>
      <c r="T42" s="1">
        <v>95</v>
      </c>
      <c r="U42" s="1">
        <v>85</v>
      </c>
      <c r="V42" s="1">
        <v>86</v>
      </c>
      <c r="W42" s="1">
        <v>81.11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80</v>
      </c>
      <c r="AH42" s="1">
        <v>84</v>
      </c>
      <c r="AI42" s="1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19816</v>
      </c>
      <c r="C43" s="19" t="s">
        <v>187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1</v>
      </c>
      <c r="J43" s="19" t="str">
        <f t="shared" si="3"/>
        <v>Memiliki kemampuan memahami kompetensi menganalisis fungsi sosial,struktur teks,unsur kebahasaan teks recount,teks narrative namun perlu peningkatan pemahaman makna lagu (song)</v>
      </c>
      <c r="K43" s="19">
        <f t="shared" si="4"/>
        <v>83.75</v>
      </c>
      <c r="L43" s="19" t="str">
        <f t="shared" si="5"/>
        <v>B</v>
      </c>
      <c r="M43" s="19">
        <f t="shared" si="6"/>
        <v>83.75</v>
      </c>
      <c r="N43" s="19" t="str">
        <f t="shared" si="7"/>
        <v>B</v>
      </c>
      <c r="O43" s="35">
        <v>1</v>
      </c>
      <c r="P43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43" s="19" t="str">
        <f t="shared" si="9"/>
        <v>B</v>
      </c>
      <c r="R43" s="19" t="str">
        <f t="shared" si="10"/>
        <v>B</v>
      </c>
      <c r="S43" s="18"/>
      <c r="T43" s="1">
        <v>78</v>
      </c>
      <c r="U43" s="1">
        <v>81</v>
      </c>
      <c r="V43" s="1">
        <v>85</v>
      </c>
      <c r="W43" s="1">
        <v>75.930000000000007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87</v>
      </c>
      <c r="AH43" s="1">
        <v>84</v>
      </c>
      <c r="AI43" s="1"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19832</v>
      </c>
      <c r="C44" s="19" t="s">
        <v>188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1</v>
      </c>
      <c r="J44" s="19" t="str">
        <f t="shared" si="3"/>
        <v>Memiliki kemampuan memahami kompetensi menganalisis fungsi sosial,struktur teks,unsur kebahasaan teks recount,teks narrative namun perlu peningkatan pemahaman makna lagu (song)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1</v>
      </c>
      <c r="P44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44" s="19" t="str">
        <f t="shared" si="9"/>
        <v>B</v>
      </c>
      <c r="R44" s="19" t="str">
        <f t="shared" si="10"/>
        <v>B</v>
      </c>
      <c r="S44" s="18"/>
      <c r="T44" s="1">
        <v>85</v>
      </c>
      <c r="U44" s="1">
        <v>87</v>
      </c>
      <c r="V44" s="1">
        <v>86</v>
      </c>
      <c r="W44" s="1">
        <v>76.67</v>
      </c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74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19848</v>
      </c>
      <c r="C45" s="19" t="s">
        <v>189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1</v>
      </c>
      <c r="J45" s="19" t="str">
        <f t="shared" si="3"/>
        <v>Memiliki kemampuan memahami kompetensi menganalisis fungsi sosial,struktur teks,unsur kebahasaan teks recount,teks narrative namun perlu peningkatan pemahaman makna lagu (song)</v>
      </c>
      <c r="K45" s="19">
        <f t="shared" si="4"/>
        <v>82.5</v>
      </c>
      <c r="L45" s="19" t="str">
        <f t="shared" si="5"/>
        <v>B</v>
      </c>
      <c r="M45" s="19">
        <f t="shared" si="6"/>
        <v>82.5</v>
      </c>
      <c r="N45" s="19" t="str">
        <f t="shared" si="7"/>
        <v>B</v>
      </c>
      <c r="O45" s="35">
        <v>1</v>
      </c>
      <c r="P45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45" s="19" t="str">
        <f t="shared" si="9"/>
        <v>B</v>
      </c>
      <c r="R45" s="19" t="str">
        <f t="shared" si="10"/>
        <v>B</v>
      </c>
      <c r="S45" s="18"/>
      <c r="T45" s="1">
        <v>83</v>
      </c>
      <c r="U45" s="1">
        <v>75</v>
      </c>
      <c r="V45" s="1">
        <v>85</v>
      </c>
      <c r="W45" s="1">
        <v>75.19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80</v>
      </c>
      <c r="AH45" s="1">
        <v>84</v>
      </c>
      <c r="AI45" s="1"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19864</v>
      </c>
      <c r="C46" s="19" t="s">
        <v>190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2</v>
      </c>
      <c r="J46" s="19" t="str">
        <f t="shared" si="3"/>
        <v>Memiliki kemampuan memahami kompetensi menganalisis fungsi sosial,struktur teks,unsur kebahasaan teks recount,t namun perlu peningkatan  teks narrative dan makna lagu (song)</v>
      </c>
      <c r="K46" s="19">
        <f t="shared" si="4"/>
        <v>81.75</v>
      </c>
      <c r="L46" s="19" t="str">
        <f t="shared" si="5"/>
        <v>B</v>
      </c>
      <c r="M46" s="19">
        <f t="shared" si="6"/>
        <v>81.75</v>
      </c>
      <c r="N46" s="19" t="str">
        <f t="shared" si="7"/>
        <v>B</v>
      </c>
      <c r="O46" s="35">
        <v>1</v>
      </c>
      <c r="P46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46" s="19" t="str">
        <f t="shared" si="9"/>
        <v>B</v>
      </c>
      <c r="R46" s="19" t="str">
        <f t="shared" si="10"/>
        <v>B</v>
      </c>
      <c r="S46" s="18"/>
      <c r="T46" s="1">
        <v>79</v>
      </c>
      <c r="U46" s="1">
        <v>70</v>
      </c>
      <c r="V46" s="1">
        <v>85</v>
      </c>
      <c r="W46" s="1">
        <v>75.930000000000007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80</v>
      </c>
      <c r="AH46" s="1">
        <v>82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33870</v>
      </c>
      <c r="C47" s="19" t="s">
        <v>191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2</v>
      </c>
      <c r="J47" s="19" t="str">
        <f t="shared" si="3"/>
        <v>Memiliki kemampuan memahami kompetensi menganalisis fungsi sosial,struktur teks,unsur kebahasaan teks recount,t namun perlu peningkatan  teks narrative dan makna lagu (song)</v>
      </c>
      <c r="K47" s="19">
        <f t="shared" si="4"/>
        <v>76.25</v>
      </c>
      <c r="L47" s="19" t="str">
        <f t="shared" si="5"/>
        <v>B</v>
      </c>
      <c r="M47" s="19">
        <f t="shared" si="6"/>
        <v>76.25</v>
      </c>
      <c r="N47" s="19" t="str">
        <f t="shared" si="7"/>
        <v>B</v>
      </c>
      <c r="O47" s="35">
        <v>2</v>
      </c>
      <c r="P47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47" s="19" t="str">
        <f t="shared" si="9"/>
        <v>B</v>
      </c>
      <c r="R47" s="19" t="str">
        <f t="shared" si="10"/>
        <v>B</v>
      </c>
      <c r="S47" s="18"/>
      <c r="T47" s="1">
        <v>70</v>
      </c>
      <c r="U47" s="1">
        <v>75</v>
      </c>
      <c r="V47" s="1">
        <v>83</v>
      </c>
      <c r="W47" s="1">
        <v>76.67</v>
      </c>
      <c r="X47" s="1"/>
      <c r="Y47" s="1"/>
      <c r="Z47" s="1"/>
      <c r="AA47" s="1"/>
      <c r="AB47" s="1"/>
      <c r="AC47" s="1"/>
      <c r="AD47" s="1"/>
      <c r="AE47" s="18"/>
      <c r="AF47" s="1">
        <v>75</v>
      </c>
      <c r="AG47" s="1">
        <v>78</v>
      </c>
      <c r="AH47" s="1">
        <v>80</v>
      </c>
      <c r="AI47" s="1">
        <v>72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33900</v>
      </c>
      <c r="C48" s="19" t="s">
        <v>192</v>
      </c>
      <c r="D48" s="18"/>
      <c r="E48" s="19">
        <f t="shared" si="0"/>
        <v>83</v>
      </c>
      <c r="F48" s="19" t="str">
        <f t="shared" si="1"/>
        <v>B</v>
      </c>
      <c r="G48" s="19">
        <f>IF((COUNTA(T12:AC12)&gt;0),(ROUND((AVERAGE(T48:AD48)),0)),"")</f>
        <v>83</v>
      </c>
      <c r="H48" s="19" t="str">
        <f t="shared" si="2"/>
        <v>B</v>
      </c>
      <c r="I48" s="35">
        <v>1</v>
      </c>
      <c r="J48" s="19" t="str">
        <f t="shared" si="3"/>
        <v>Memiliki kemampuan memahami kompetensi menganalisis fungsi sosial,struktur teks,unsur kebahasaan teks recount,teks narrative namun perlu peningkatan pemahaman makna lagu (song)</v>
      </c>
      <c r="K48" s="19">
        <f t="shared" si="4"/>
        <v>75.75</v>
      </c>
      <c r="L48" s="19" t="str">
        <f t="shared" si="5"/>
        <v>B</v>
      </c>
      <c r="M48" s="19">
        <f t="shared" si="6"/>
        <v>75.75</v>
      </c>
      <c r="N48" s="19" t="str">
        <f t="shared" si="7"/>
        <v>B</v>
      </c>
      <c r="O48" s="35">
        <v>2</v>
      </c>
      <c r="P48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48" s="19" t="str">
        <f t="shared" si="9"/>
        <v>B</v>
      </c>
      <c r="R48" s="19" t="str">
        <f t="shared" si="10"/>
        <v>B</v>
      </c>
      <c r="S48" s="18"/>
      <c r="T48" s="1">
        <v>87</v>
      </c>
      <c r="U48" s="1">
        <v>82</v>
      </c>
      <c r="V48" s="1">
        <v>86</v>
      </c>
      <c r="W48" s="1">
        <v>77.41</v>
      </c>
      <c r="X48" s="1"/>
      <c r="Y48" s="1"/>
      <c r="Z48" s="1"/>
      <c r="AA48" s="1"/>
      <c r="AB48" s="1"/>
      <c r="AC48" s="1"/>
      <c r="AD48" s="1"/>
      <c r="AE48" s="18"/>
      <c r="AF48" s="1">
        <v>78</v>
      </c>
      <c r="AG48" s="1">
        <v>77</v>
      </c>
      <c r="AH48" s="1">
        <v>78</v>
      </c>
      <c r="AI48" s="1">
        <v>70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Perpust</cp:lastModifiedBy>
  <dcterms:created xsi:type="dcterms:W3CDTF">2015-09-01T09:01:01Z</dcterms:created>
  <dcterms:modified xsi:type="dcterms:W3CDTF">2017-06-13T01:47:30Z</dcterms:modified>
  <cp:category/>
</cp:coreProperties>
</file>