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30" windowWidth="17895" windowHeight="12210"/>
  </bookViews>
  <sheets>
    <sheet name="X-MIPA 3" sheetId="1" r:id="rId1"/>
    <sheet name="X-MIPA 6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H11" i="2" s="1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2" i="1" l="1"/>
  <c r="K52" i="2"/>
  <c r="K53" i="1"/>
  <c r="K53" i="2"/>
  <c r="K54" i="2"/>
  <c r="K54" i="1"/>
</calcChain>
</file>

<file path=xl/sharedStrings.xml><?xml version="1.0" encoding="utf-8"?>
<sst xmlns="http://schemas.openxmlformats.org/spreadsheetml/2006/main" count="344" uniqueCount="162">
  <si>
    <t>DAFTAR NILAI SISWA SMAN 9 SEMARANG SEMESTER GENAP TAHUN PELAJARAN 2016/2017</t>
  </si>
  <si>
    <t>Guru :</t>
  </si>
  <si>
    <t>Dra. Erna Sulistianingsih</t>
  </si>
  <si>
    <t>Kelas X-MIPA 3</t>
  </si>
  <si>
    <t>Mapel :</t>
  </si>
  <si>
    <t>Matematika [ Kelompok A (Wajib) ]</t>
  </si>
  <si>
    <t>didownload 11/06/2017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</si>
  <si>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</si>
  <si>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</si>
  <si>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</si>
  <si>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</si>
  <si>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</si>
  <si>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</si>
  <si>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</si>
  <si>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</si>
  <si>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</si>
  <si>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</si>
  <si>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</si>
  <si>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</si>
  <si>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</si>
  <si>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</si>
  <si>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</si>
  <si>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</si>
  <si>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</si>
  <si>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</si>
  <si>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</si>
  <si>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</si>
  <si>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</si>
  <si>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</si>
  <si>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</si>
  <si>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</si>
  <si>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</si>
  <si>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</si>
  <si>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</si>
  <si>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</si>
  <si>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</si>
  <si>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</si>
  <si>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</si>
  <si>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</si>
  <si>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</si>
  <si>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</si>
  <si>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</si>
  <si>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</si>
  <si>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</si>
  <si>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</si>
  <si>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</si>
  <si>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</si>
  <si>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</si>
  <si>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</si>
  <si>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</si>
  <si>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</si>
  <si>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</si>
  <si>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</si>
  <si>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AGUNG PRASETYO</t>
  </si>
  <si>
    <t>Predikat &amp; Deskripsi Pengetahuan</t>
  </si>
  <si>
    <t>ACUAN MENGISI DESKRIPSI</t>
  </si>
  <si>
    <t>AKBAR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</si>
  <si>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</si>
  <si>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</si>
  <si>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</si>
  <si>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</si>
  <si>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</si>
  <si>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</si>
  <si>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</si>
  <si>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</si>
  <si>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</si>
  <si>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</si>
  <si>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</si>
  <si>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</si>
  <si>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</si>
  <si>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</si>
  <si>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</si>
  <si>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</si>
  <si>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</si>
  <si>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</si>
  <si>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ELIZA LATIFIA FIRMANI</t>
  </si>
  <si>
    <t>ENI NURYANTI</t>
  </si>
  <si>
    <t>FADHILA ALYA DARINDRANI</t>
  </si>
  <si>
    <t>Predikat &amp; Deskripsi Keterampilan</t>
  </si>
  <si>
    <t>FEBRIENA NUR ALIFAH</t>
  </si>
  <si>
    <t>FORTUNELLA FARLYAGIZA</t>
  </si>
  <si>
    <t>GENTHA JAGAD BAGASKARA</t>
  </si>
  <si>
    <t>INTAN WAHYU WULANDARI</t>
  </si>
  <si>
    <t>IQBAL SAPRIANDI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</si>
  <si>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</si>
  <si>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</si>
  <si>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</si>
  <si>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</si>
  <si>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</si>
  <si>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</si>
  <si>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</si>
  <si>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</si>
  <si>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</si>
  <si>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</si>
  <si>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</si>
  <si>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</si>
  <si>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</si>
  <si>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</si>
  <si>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</si>
  <si>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</si>
  <si>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EDO NOORMAN ALFARIZI</t>
  </si>
  <si>
    <t>IVAN RIZKY HERMAWAN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</si>
  <si>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</si>
  <si>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</si>
  <si>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</si>
  <si>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</si>
  <si>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</si>
  <si>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</si>
  <si>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</si>
  <si>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</si>
  <si>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</si>
  <si>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</si>
  <si>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</si>
  <si>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19601030 198611 2 001</t>
  </si>
  <si>
    <t>Nip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</si>
  <si>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</si>
  <si>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</si>
  <si>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</si>
  <si>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</si>
  <si>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</si>
  <si>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</si>
  <si>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</si>
  <si>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</si>
  <si>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</si>
  <si>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</si>
  <si>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</si>
  <si>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</si>
  <si>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</si>
  <si>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</si>
  <si>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</si>
  <si>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</si>
  <si>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</si>
  <si>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</si>
  <si>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</si>
  <si>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</si>
  <si>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</si>
  <si>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</si>
  <si>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</si>
  <si>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</si>
  <si>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</si>
  <si>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</si>
  <si>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</si>
  <si>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</si>
  <si>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</si>
  <si>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</si>
  <si>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</si>
  <si>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</si>
  <si>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</si>
  <si>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</si>
  <si>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</si>
  <si>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</si>
  <si>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</si>
  <si>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BAGUS RIZKY ARYA NUGROHO</t>
  </si>
  <si>
    <t>NADIRA DHIYA IVANA</t>
  </si>
  <si>
    <t>Memiliki kemampuan  dalam menyelesaikan masalah  memahami Pengukuran  sudut Perbandingan Trigonometri rumus-rumus Trigonometri , aturan sinus, aturan cosinus, luas segitiga dan fungsi Trigonometri</t>
  </si>
  <si>
    <t>Memiliki ketrampilan dalam menyelesaikan masalah  memahami Pengukuran  sudut Perbandingan Trigonometri rumus-rumus Trigonometri , aturan sinus, aturan cosinus, luas segitiga dan fungsi Trigonometri</t>
  </si>
  <si>
    <t>Memiliki kemampuan memahami Pengukuran  sudut Perbandingan Trigonometri rumus-rumus Trigonometri , aturan sinus, aturan cosinus, luas segitiga  namun  perlu peningkatan pemahaman  fungsi Trigonometri</t>
  </si>
  <si>
    <t>Memiliki ketrampilan memahami Pengukuran  sudut Perbandingan Trigonometri rumus-rumus Trigonometri , aturan sinus, aturan cosinus, luas segitiga  namun  perlu peningkatan pemahaman  fungsi Trigonometri</t>
  </si>
  <si>
    <t>Memiliki kemampuan memahami rumus-rumus Trigonometri namun perlu peningkatan pemahaman aturan sinus, aturan cosinus,luas segitiga dan fungsi Trigonometri</t>
  </si>
  <si>
    <t>Memiliki ketrampilan memahami rumus-rumus Trigonometri namun perlu peningkatan pemahaman aturan sinus, aturan cosinus,luas segitiga dan fungsi Trigonometri</t>
  </si>
  <si>
    <t>Perlu peningkatan pemahaman pengukuran sudut perbandingan Trigonometri rumus-rumus Trigonometri, aturan sinus, aturan cosinus, luas segitiga dan fungsi Trigonometri</t>
  </si>
  <si>
    <t>Perlu peningkatan  ketrampilan  pengukuran sudut perbandingan Trigonometri rumus-rumus Trigonometri, aturan sinus, aturan cosinus, luas segitiga dan fungsi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</si>
</sst>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H11" activePane="bottomRight" state="frozen"/>
      <selection pane="topRight"/>
      <selection pane="bottomLeft"/>
      <selection pane="bottomRight" activeCell="AN43" sqref="AN43"/>
    </sheetView>
  </sheetViews>
  <sheetFormatPr defaultRowHeight="15" x14ac:dyDescent="0.25"/>
  <cols>
    <col min="1" max="1" width="6.5703125" customWidth="1"/>
    <col min="2" max="2" width="9.140625" hidden="1" customWidth="1"/>
    <col min="3" max="3" width="30.140625" customWidth="1"/>
    <col min="4" max="5" width="5.85546875" customWidth="1"/>
    <col min="6" max="6" width="5.42578125" customWidth="1"/>
    <col min="7" max="7" width="7.7109375" customWidth="1"/>
    <col min="8" max="8" width="5.5703125" customWidth="1"/>
    <col min="9" max="9" width="5.28515625" customWidth="1"/>
    <col min="10" max="10" width="7.5703125" customWidth="1"/>
    <col min="11" max="11" width="4.140625" customWidth="1"/>
    <col min="12" max="12" width="7.7109375" customWidth="1"/>
    <col min="13" max="13" width="3.7109375" customWidth="1"/>
    <col min="14" max="14" width="7.7109375" customWidth="1"/>
    <col min="15" max="15" width="6" customWidth="1"/>
    <col min="16" max="16" width="7.2851562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170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18682</v>
      </c>
      <c r="C11" s="19" t="s">
        <v>53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Pengukuran  sudut Perbandingan Trigonometri rumus-rumus Trigonometri , aturan sinus, aturan cosinus, luas segitiga  namun  perlu peningkatan pemahaman  fungsi Trigonometri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memahami Pengukuran  sudut Perbandingan Trigonometri rumus-rumus Trigonometri , aturan sinus, aturan cosinus, luas segitiga  namun  perlu peningkatan pemahaman  fungsi Trigonometri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78</v>
      </c>
      <c r="U11" s="1">
        <v>70</v>
      </c>
      <c r="V11" s="1">
        <v>80</v>
      </c>
      <c r="W11" s="1">
        <v>85</v>
      </c>
      <c r="X11" s="1">
        <v>75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18698</v>
      </c>
      <c r="C12" s="19" t="s">
        <v>56</v>
      </c>
      <c r="D12" s="18"/>
      <c r="E12" s="19">
        <f t="shared" si="0"/>
        <v>73</v>
      </c>
      <c r="F12" s="19" t="str">
        <f t="shared" si="1"/>
        <v>C</v>
      </c>
      <c r="G12" s="19">
        <f>IF((COUNTA(T12:AC12)&gt;0),(ROUND((AVERAGE(T12:AD12)),0)),"")</f>
        <v>73</v>
      </c>
      <c r="H12" s="19" t="str">
        <f t="shared" si="2"/>
        <v>C</v>
      </c>
      <c r="I12" s="35">
        <v>3</v>
      </c>
      <c r="J12" s="19" t="str">
        <f t="shared" si="3"/>
        <v>Memiliki kemampuan memahami rumus-rumus Trigonometri namun perlu peningkatan pemahaman aturan sinus, aturan cosinus,luas segitiga dan fungsi Trigonometri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2" s="19" t="str">
        <f t="shared" si="9"/>
        <v>B</v>
      </c>
      <c r="R12" s="19" t="str">
        <f t="shared" si="10"/>
        <v>B</v>
      </c>
      <c r="S12" s="18"/>
      <c r="T12" s="1">
        <v>75</v>
      </c>
      <c r="U12" s="1">
        <v>70</v>
      </c>
      <c r="V12" s="1">
        <v>72</v>
      </c>
      <c r="W12" s="1">
        <v>70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18714</v>
      </c>
      <c r="C13" s="19" t="s">
        <v>65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3" s="19">
        <f t="shared" si="4"/>
        <v>83.333333333333329</v>
      </c>
      <c r="L13" s="19" t="str">
        <f t="shared" si="5"/>
        <v>B</v>
      </c>
      <c r="M13" s="19">
        <f t="shared" si="6"/>
        <v>83.333333333333329</v>
      </c>
      <c r="N13" s="19" t="str">
        <f t="shared" si="7"/>
        <v>B</v>
      </c>
      <c r="O13" s="35">
        <v>1</v>
      </c>
      <c r="P13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3" s="19" t="str">
        <f t="shared" si="9"/>
        <v>B</v>
      </c>
      <c r="R13" s="19" t="str">
        <f t="shared" si="10"/>
        <v>B</v>
      </c>
      <c r="S13" s="18"/>
      <c r="T13" s="1">
        <v>72</v>
      </c>
      <c r="U13" s="1">
        <v>75</v>
      </c>
      <c r="V13" s="1">
        <v>80</v>
      </c>
      <c r="W13" s="1">
        <v>85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154</v>
      </c>
      <c r="FI13" s="41" t="s">
        <v>155</v>
      </c>
      <c r="FJ13" s="39">
        <v>6081</v>
      </c>
      <c r="FK13" s="39">
        <v>6091</v>
      </c>
    </row>
    <row r="14" spans="1:167" x14ac:dyDescent="0.25">
      <c r="A14" s="19">
        <v>4</v>
      </c>
      <c r="B14" s="19">
        <v>18730</v>
      </c>
      <c r="C14" s="19" t="s">
        <v>66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1</v>
      </c>
      <c r="P14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4" s="19" t="str">
        <f t="shared" si="9"/>
        <v>B</v>
      </c>
      <c r="R14" s="19" t="str">
        <f t="shared" si="10"/>
        <v>B</v>
      </c>
      <c r="S14" s="18"/>
      <c r="T14" s="1">
        <v>75</v>
      </c>
      <c r="U14" s="1">
        <v>76</v>
      </c>
      <c r="V14" s="1">
        <v>80</v>
      </c>
      <c r="W14" s="1">
        <v>85</v>
      </c>
      <c r="X14" s="1">
        <v>78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18746</v>
      </c>
      <c r="C15" s="19" t="s">
        <v>67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5" s="19">
        <f t="shared" si="4"/>
        <v>81.666666666666671</v>
      </c>
      <c r="L15" s="19" t="str">
        <f t="shared" si="5"/>
        <v>B</v>
      </c>
      <c r="M15" s="19">
        <f t="shared" si="6"/>
        <v>81.666666666666671</v>
      </c>
      <c r="N15" s="19" t="str">
        <f t="shared" si="7"/>
        <v>B</v>
      </c>
      <c r="O15" s="35">
        <v>1</v>
      </c>
      <c r="P15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5" s="19" t="str">
        <f t="shared" si="9"/>
        <v>B</v>
      </c>
      <c r="R15" s="19" t="str">
        <f t="shared" si="10"/>
        <v>B</v>
      </c>
      <c r="S15" s="18"/>
      <c r="T15" s="1">
        <v>72</v>
      </c>
      <c r="U15" s="1">
        <v>74</v>
      </c>
      <c r="V15" s="1">
        <v>80</v>
      </c>
      <c r="W15" s="1">
        <v>85</v>
      </c>
      <c r="X15" s="1">
        <v>72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156</v>
      </c>
      <c r="FI15" s="41" t="s">
        <v>157</v>
      </c>
      <c r="FJ15" s="39">
        <v>6082</v>
      </c>
      <c r="FK15" s="39">
        <v>6092</v>
      </c>
    </row>
    <row r="16" spans="1:167" x14ac:dyDescent="0.25">
      <c r="A16" s="19">
        <v>6</v>
      </c>
      <c r="B16" s="19">
        <v>18762</v>
      </c>
      <c r="C16" s="19" t="s">
        <v>68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1</v>
      </c>
      <c r="P16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82</v>
      </c>
      <c r="V16" s="1">
        <v>84</v>
      </c>
      <c r="W16" s="1">
        <v>88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18778</v>
      </c>
      <c r="C17" s="19" t="s">
        <v>69</v>
      </c>
      <c r="D17" s="18"/>
      <c r="E17" s="19">
        <f t="shared" si="0"/>
        <v>75</v>
      </c>
      <c r="F17" s="19" t="str">
        <f t="shared" si="1"/>
        <v>C</v>
      </c>
      <c r="G17" s="19">
        <f>IF((COUNTA(T12:AC12)&gt;0),(ROUND((AVERAGE(T17:AD17)),0)),"")</f>
        <v>75</v>
      </c>
      <c r="H17" s="19" t="str">
        <f t="shared" si="2"/>
        <v>C</v>
      </c>
      <c r="I17" s="35">
        <v>3</v>
      </c>
      <c r="J17" s="19" t="str">
        <f t="shared" si="3"/>
        <v>Memiliki kemampuan memahami rumus-rumus Trigonometri namun perlu peningkatan pemahaman aturan sinus, aturan cosinus,luas segitiga dan fungsi Trigonometri</v>
      </c>
      <c r="K17" s="19">
        <f t="shared" si="4"/>
        <v>81.666666666666671</v>
      </c>
      <c r="L17" s="19" t="str">
        <f t="shared" si="5"/>
        <v>B</v>
      </c>
      <c r="M17" s="19">
        <f t="shared" si="6"/>
        <v>81.666666666666671</v>
      </c>
      <c r="N17" s="19" t="str">
        <f t="shared" si="7"/>
        <v>B</v>
      </c>
      <c r="O17" s="35">
        <v>1</v>
      </c>
      <c r="P17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7" s="19" t="str">
        <f t="shared" si="9"/>
        <v>B</v>
      </c>
      <c r="R17" s="19" t="str">
        <f t="shared" si="10"/>
        <v>B</v>
      </c>
      <c r="S17" s="18"/>
      <c r="T17" s="1">
        <v>76</v>
      </c>
      <c r="U17" s="1">
        <v>55</v>
      </c>
      <c r="V17" s="1">
        <v>80</v>
      </c>
      <c r="W17" s="1">
        <v>85</v>
      </c>
      <c r="X17" s="1">
        <v>81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158</v>
      </c>
      <c r="FI17" s="41" t="s">
        <v>159</v>
      </c>
      <c r="FJ17" s="39">
        <v>6083</v>
      </c>
      <c r="FK17" s="39">
        <v>6093</v>
      </c>
    </row>
    <row r="18" spans="1:167" x14ac:dyDescent="0.25">
      <c r="A18" s="19">
        <v>8</v>
      </c>
      <c r="B18" s="19">
        <v>18794</v>
      </c>
      <c r="C18" s="19" t="s">
        <v>70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8" s="19">
        <f t="shared" si="4"/>
        <v>83.333333333333329</v>
      </c>
      <c r="L18" s="19" t="str">
        <f t="shared" si="5"/>
        <v>B</v>
      </c>
      <c r="M18" s="19">
        <f t="shared" si="6"/>
        <v>83.333333333333329</v>
      </c>
      <c r="N18" s="19" t="str">
        <f t="shared" si="7"/>
        <v>B</v>
      </c>
      <c r="O18" s="35">
        <v>1</v>
      </c>
      <c r="P18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8" s="19" t="str">
        <f t="shared" si="9"/>
        <v>B</v>
      </c>
      <c r="R18" s="19" t="str">
        <f t="shared" si="10"/>
        <v>B</v>
      </c>
      <c r="S18" s="18"/>
      <c r="T18" s="1">
        <v>79</v>
      </c>
      <c r="U18" s="1">
        <v>75</v>
      </c>
      <c r="V18" s="1">
        <v>80</v>
      </c>
      <c r="W18" s="1">
        <v>85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18810</v>
      </c>
      <c r="C19" s="19" t="s">
        <v>71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19" s="19">
        <f t="shared" si="4"/>
        <v>83.333333333333329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1</v>
      </c>
      <c r="P19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9" s="19" t="str">
        <f t="shared" si="9"/>
        <v>B</v>
      </c>
      <c r="R19" s="19" t="str">
        <f t="shared" si="10"/>
        <v>B</v>
      </c>
      <c r="S19" s="18"/>
      <c r="T19" s="1">
        <v>85</v>
      </c>
      <c r="U19" s="1">
        <v>88</v>
      </c>
      <c r="V19" s="1">
        <v>80</v>
      </c>
      <c r="W19" s="1">
        <v>85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160</v>
      </c>
      <c r="FI19" s="41" t="s">
        <v>161</v>
      </c>
      <c r="FJ19" s="39">
        <v>6084</v>
      </c>
      <c r="FK19" s="39">
        <v>6094</v>
      </c>
    </row>
    <row r="20" spans="1:167" x14ac:dyDescent="0.25">
      <c r="A20" s="19">
        <v>10</v>
      </c>
      <c r="B20" s="19">
        <v>18826</v>
      </c>
      <c r="C20" s="19" t="s">
        <v>72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0" s="19">
        <f t="shared" si="4"/>
        <v>83.333333333333329</v>
      </c>
      <c r="L20" s="19" t="str">
        <f t="shared" si="5"/>
        <v>B</v>
      </c>
      <c r="M20" s="19">
        <f t="shared" si="6"/>
        <v>83.333333333333329</v>
      </c>
      <c r="N20" s="19" t="str">
        <f t="shared" si="7"/>
        <v>B</v>
      </c>
      <c r="O20" s="35">
        <v>1</v>
      </c>
      <c r="P20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0" s="19" t="str">
        <f t="shared" si="9"/>
        <v>B</v>
      </c>
      <c r="R20" s="19" t="str">
        <f t="shared" si="10"/>
        <v>B</v>
      </c>
      <c r="S20" s="18"/>
      <c r="T20" s="1">
        <v>79</v>
      </c>
      <c r="U20" s="1">
        <v>80</v>
      </c>
      <c r="V20" s="1">
        <v>80</v>
      </c>
      <c r="W20" s="1">
        <v>83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18842</v>
      </c>
      <c r="C21" s="19" t="s">
        <v>73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1" s="19">
        <f t="shared" si="4"/>
        <v>81.666666666666671</v>
      </c>
      <c r="L21" s="19" t="str">
        <f t="shared" si="5"/>
        <v>B</v>
      </c>
      <c r="M21" s="19">
        <f t="shared" si="6"/>
        <v>81.666666666666671</v>
      </c>
      <c r="N21" s="19" t="str">
        <f t="shared" si="7"/>
        <v>B</v>
      </c>
      <c r="O21" s="35">
        <v>1</v>
      </c>
      <c r="P21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1" s="19" t="str">
        <f t="shared" si="9"/>
        <v>B</v>
      </c>
      <c r="R21" s="19" t="str">
        <f t="shared" si="10"/>
        <v>B</v>
      </c>
      <c r="S21" s="18"/>
      <c r="T21" s="1">
        <v>87</v>
      </c>
      <c r="U21" s="1">
        <v>75</v>
      </c>
      <c r="V21" s="1">
        <v>80</v>
      </c>
      <c r="W21" s="1">
        <v>80</v>
      </c>
      <c r="X21" s="1">
        <v>75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6085</v>
      </c>
      <c r="FK21" s="39">
        <v>6095</v>
      </c>
    </row>
    <row r="22" spans="1:167" x14ac:dyDescent="0.25">
      <c r="A22" s="19">
        <v>12</v>
      </c>
      <c r="B22" s="19">
        <v>18858</v>
      </c>
      <c r="C22" s="19" t="s">
        <v>74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1</v>
      </c>
      <c r="P22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2" s="19" t="str">
        <f t="shared" si="9"/>
        <v>B</v>
      </c>
      <c r="R22" s="19" t="str">
        <f t="shared" si="10"/>
        <v>B</v>
      </c>
      <c r="S22" s="18"/>
      <c r="T22" s="1">
        <v>78</v>
      </c>
      <c r="U22" s="1">
        <v>85</v>
      </c>
      <c r="V22" s="1">
        <v>80</v>
      </c>
      <c r="W22" s="1">
        <v>85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18874</v>
      </c>
      <c r="C23" s="19" t="s">
        <v>75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1</v>
      </c>
      <c r="P23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70</v>
      </c>
      <c r="V23" s="1">
        <v>80</v>
      </c>
      <c r="W23" s="1">
        <v>85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6086</v>
      </c>
      <c r="FK23" s="39">
        <v>6096</v>
      </c>
    </row>
    <row r="24" spans="1:167" x14ac:dyDescent="0.25">
      <c r="A24" s="19">
        <v>14</v>
      </c>
      <c r="B24" s="19">
        <v>18890</v>
      </c>
      <c r="C24" s="19" t="s">
        <v>76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1</v>
      </c>
      <c r="P24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4" s="19" t="str">
        <f t="shared" si="9"/>
        <v>B</v>
      </c>
      <c r="R24" s="19" t="str">
        <f t="shared" si="10"/>
        <v>B</v>
      </c>
      <c r="S24" s="18"/>
      <c r="T24" s="1">
        <v>78</v>
      </c>
      <c r="U24" s="1">
        <v>80</v>
      </c>
      <c r="V24" s="1">
        <v>80</v>
      </c>
      <c r="W24" s="1">
        <v>80</v>
      </c>
      <c r="X24" s="1">
        <v>82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18906</v>
      </c>
      <c r="C25" s="19" t="s">
        <v>77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25" s="19">
        <f t="shared" si="4"/>
        <v>83.333333333333329</v>
      </c>
      <c r="L25" s="19" t="str">
        <f t="shared" si="5"/>
        <v>B</v>
      </c>
      <c r="M25" s="19">
        <f t="shared" si="6"/>
        <v>83.333333333333329</v>
      </c>
      <c r="N25" s="19" t="str">
        <f t="shared" si="7"/>
        <v>B</v>
      </c>
      <c r="O25" s="35">
        <v>1</v>
      </c>
      <c r="P25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5" s="19" t="str">
        <f t="shared" si="9"/>
        <v>B</v>
      </c>
      <c r="R25" s="19" t="str">
        <f t="shared" si="10"/>
        <v>B</v>
      </c>
      <c r="S25" s="18"/>
      <c r="T25" s="1">
        <v>84</v>
      </c>
      <c r="U25" s="1">
        <v>75</v>
      </c>
      <c r="V25" s="1">
        <v>80</v>
      </c>
      <c r="W25" s="1">
        <v>88</v>
      </c>
      <c r="X25" s="1">
        <v>96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6087</v>
      </c>
      <c r="FK25" s="39">
        <v>6097</v>
      </c>
    </row>
    <row r="26" spans="1:167" x14ac:dyDescent="0.25">
      <c r="A26" s="19">
        <v>16</v>
      </c>
      <c r="B26" s="19">
        <v>18922</v>
      </c>
      <c r="C26" s="19" t="s">
        <v>79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6" s="19" t="str">
        <f t="shared" si="9"/>
        <v>B</v>
      </c>
      <c r="R26" s="19" t="str">
        <f t="shared" si="10"/>
        <v>B</v>
      </c>
      <c r="S26" s="18"/>
      <c r="T26" s="1">
        <v>77</v>
      </c>
      <c r="U26" s="1">
        <v>75</v>
      </c>
      <c r="V26" s="1">
        <v>80</v>
      </c>
      <c r="W26" s="1">
        <v>85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18938</v>
      </c>
      <c r="C27" s="19" t="s">
        <v>80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7" s="19">
        <f t="shared" si="4"/>
        <v>81.666666666666671</v>
      </c>
      <c r="L27" s="19" t="str">
        <f t="shared" si="5"/>
        <v>B</v>
      </c>
      <c r="M27" s="19">
        <f t="shared" si="6"/>
        <v>81.666666666666671</v>
      </c>
      <c r="N27" s="19" t="str">
        <f t="shared" si="7"/>
        <v>B</v>
      </c>
      <c r="O27" s="35">
        <v>1</v>
      </c>
      <c r="P27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7" s="19" t="str">
        <f t="shared" si="9"/>
        <v>B</v>
      </c>
      <c r="R27" s="19" t="str">
        <f t="shared" si="10"/>
        <v>B</v>
      </c>
      <c r="S27" s="18"/>
      <c r="T27" s="1">
        <v>76</v>
      </c>
      <c r="U27" s="1">
        <v>70</v>
      </c>
      <c r="V27" s="1">
        <v>80</v>
      </c>
      <c r="W27" s="1">
        <v>80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6088</v>
      </c>
      <c r="FK27" s="39">
        <v>6098</v>
      </c>
    </row>
    <row r="28" spans="1:167" x14ac:dyDescent="0.25">
      <c r="A28" s="19">
        <v>18</v>
      </c>
      <c r="B28" s="19">
        <v>18954</v>
      </c>
      <c r="C28" s="19" t="s">
        <v>81</v>
      </c>
      <c r="D28" s="18"/>
      <c r="E28" s="19">
        <f t="shared" si="0"/>
        <v>75</v>
      </c>
      <c r="F28" s="19" t="str">
        <f t="shared" si="1"/>
        <v>C</v>
      </c>
      <c r="G28" s="19">
        <f>IF((COUNTA(T12:AC12)&gt;0),(ROUND((AVERAGE(T28:AD28)),0)),"")</f>
        <v>75</v>
      </c>
      <c r="H28" s="19" t="str">
        <f t="shared" si="2"/>
        <v>C</v>
      </c>
      <c r="I28" s="35">
        <v>3</v>
      </c>
      <c r="J28" s="19" t="str">
        <f t="shared" si="3"/>
        <v>Memiliki kemampuan memahami rumus-rumus Trigonometri namun perlu peningkatan pemahaman aturan sinus, aturan cosinus,luas segitiga dan fungsi Trigonometri</v>
      </c>
      <c r="K28" s="19">
        <f t="shared" si="4"/>
        <v>81.666666666666671</v>
      </c>
      <c r="L28" s="19" t="str">
        <f t="shared" si="5"/>
        <v>B</v>
      </c>
      <c r="M28" s="19">
        <f t="shared" si="6"/>
        <v>81.666666666666671</v>
      </c>
      <c r="N28" s="19" t="str">
        <f t="shared" si="7"/>
        <v>B</v>
      </c>
      <c r="O28" s="35">
        <v>1</v>
      </c>
      <c r="P28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8" s="19" t="str">
        <f t="shared" si="9"/>
        <v>B</v>
      </c>
      <c r="R28" s="19" t="str">
        <f t="shared" si="10"/>
        <v>B</v>
      </c>
      <c r="S28" s="18"/>
      <c r="T28" s="1">
        <v>74</v>
      </c>
      <c r="U28" s="1">
        <v>70</v>
      </c>
      <c r="V28" s="1">
        <v>80</v>
      </c>
      <c r="W28" s="1">
        <v>80</v>
      </c>
      <c r="X28" s="1">
        <v>72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18970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1</v>
      </c>
      <c r="P29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70</v>
      </c>
      <c r="V29" s="1">
        <v>80</v>
      </c>
      <c r="W29" s="1">
        <v>80</v>
      </c>
      <c r="X29" s="1">
        <v>92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6089</v>
      </c>
      <c r="FK29" s="39">
        <v>6099</v>
      </c>
    </row>
    <row r="30" spans="1:167" x14ac:dyDescent="0.25">
      <c r="A30" s="19">
        <v>20</v>
      </c>
      <c r="B30" s="19">
        <v>18986</v>
      </c>
      <c r="C30" s="19" t="s">
        <v>83</v>
      </c>
      <c r="D30" s="18"/>
      <c r="E30" s="19">
        <f t="shared" si="0"/>
        <v>75</v>
      </c>
      <c r="F30" s="19" t="str">
        <f t="shared" si="1"/>
        <v>C</v>
      </c>
      <c r="G30" s="19">
        <f>IF((COUNTA(T12:AC12)&gt;0),(ROUND((AVERAGE(T30:AD30)),0)),"")</f>
        <v>75</v>
      </c>
      <c r="H30" s="19" t="str">
        <f t="shared" si="2"/>
        <v>C</v>
      </c>
      <c r="I30" s="35">
        <v>3</v>
      </c>
      <c r="J30" s="19" t="str">
        <f t="shared" si="3"/>
        <v>Memiliki kemampuan memahami rumus-rumus Trigonometri namun perlu peningkatan pemahaman aturan sinus, aturan cosinus,luas segitiga dan fungsi Trigonometri</v>
      </c>
      <c r="K30" s="19">
        <f t="shared" si="4"/>
        <v>78.333333333333329</v>
      </c>
      <c r="L30" s="19" t="str">
        <f t="shared" si="5"/>
        <v>B</v>
      </c>
      <c r="M30" s="19">
        <f t="shared" si="6"/>
        <v>78.333333333333329</v>
      </c>
      <c r="N30" s="19" t="str">
        <f t="shared" si="7"/>
        <v>B</v>
      </c>
      <c r="O30" s="35">
        <v>2</v>
      </c>
      <c r="P30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0" s="19" t="str">
        <f t="shared" si="9"/>
        <v>B</v>
      </c>
      <c r="R30" s="19" t="str">
        <f t="shared" si="10"/>
        <v>B</v>
      </c>
      <c r="S30" s="18"/>
      <c r="T30" s="1">
        <v>77</v>
      </c>
      <c r="U30" s="1">
        <v>70</v>
      </c>
      <c r="V30" s="1">
        <v>80</v>
      </c>
      <c r="W30" s="1">
        <v>70</v>
      </c>
      <c r="X30" s="1">
        <v>78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70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19002</v>
      </c>
      <c r="C31" s="19" t="s">
        <v>84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1" s="19">
        <f t="shared" si="4"/>
        <v>81.666666666666671</v>
      </c>
      <c r="L31" s="19" t="str">
        <f t="shared" si="5"/>
        <v>B</v>
      </c>
      <c r="M31" s="19">
        <f t="shared" si="6"/>
        <v>81.666666666666671</v>
      </c>
      <c r="N31" s="19" t="str">
        <f t="shared" si="7"/>
        <v>B</v>
      </c>
      <c r="O31" s="35">
        <v>1</v>
      </c>
      <c r="P31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1" s="19" t="str">
        <f t="shared" si="9"/>
        <v>B</v>
      </c>
      <c r="R31" s="19" t="str">
        <f t="shared" si="10"/>
        <v>B</v>
      </c>
      <c r="S31" s="18"/>
      <c r="T31" s="1">
        <v>75</v>
      </c>
      <c r="U31" s="1">
        <v>70</v>
      </c>
      <c r="V31" s="1">
        <v>80</v>
      </c>
      <c r="W31" s="1">
        <v>84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6090</v>
      </c>
      <c r="FK31" s="39">
        <v>6100</v>
      </c>
    </row>
    <row r="32" spans="1:167" x14ac:dyDescent="0.25">
      <c r="A32" s="19">
        <v>22</v>
      </c>
      <c r="B32" s="19">
        <v>19018</v>
      </c>
      <c r="C32" s="19" t="s">
        <v>85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2" s="19">
        <f t="shared" si="4"/>
        <v>81.666666666666671</v>
      </c>
      <c r="L32" s="19" t="str">
        <f t="shared" si="5"/>
        <v>B</v>
      </c>
      <c r="M32" s="19">
        <f t="shared" si="6"/>
        <v>81.666666666666671</v>
      </c>
      <c r="N32" s="19" t="str">
        <f t="shared" si="7"/>
        <v>B</v>
      </c>
      <c r="O32" s="35">
        <v>1</v>
      </c>
      <c r="P32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2" s="19" t="str">
        <f t="shared" si="9"/>
        <v>B</v>
      </c>
      <c r="R32" s="19" t="str">
        <f t="shared" si="10"/>
        <v>B</v>
      </c>
      <c r="S32" s="18"/>
      <c r="T32" s="1">
        <v>78</v>
      </c>
      <c r="U32" s="1">
        <v>76</v>
      </c>
      <c r="V32" s="1">
        <v>80</v>
      </c>
      <c r="W32" s="1">
        <v>82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19034</v>
      </c>
      <c r="C33" s="19" t="s">
        <v>86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3" s="19">
        <f t="shared" si="4"/>
        <v>81.666666666666671</v>
      </c>
      <c r="L33" s="19" t="str">
        <f t="shared" si="5"/>
        <v>B</v>
      </c>
      <c r="M33" s="19">
        <f t="shared" si="6"/>
        <v>81.666666666666671</v>
      </c>
      <c r="N33" s="19" t="str">
        <f t="shared" si="7"/>
        <v>B</v>
      </c>
      <c r="O33" s="35">
        <v>1</v>
      </c>
      <c r="P33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3" s="19" t="str">
        <f t="shared" si="9"/>
        <v>B</v>
      </c>
      <c r="R33" s="19" t="str">
        <f t="shared" si="10"/>
        <v>B</v>
      </c>
      <c r="S33" s="18"/>
      <c r="T33" s="1">
        <v>78</v>
      </c>
      <c r="U33" s="1">
        <v>70</v>
      </c>
      <c r="V33" s="1">
        <v>80</v>
      </c>
      <c r="W33" s="1">
        <v>82</v>
      </c>
      <c r="X33" s="1">
        <v>75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19050</v>
      </c>
      <c r="C34" s="19" t="s">
        <v>87</v>
      </c>
      <c r="D34" s="18"/>
      <c r="E34" s="19">
        <f t="shared" si="0"/>
        <v>75</v>
      </c>
      <c r="F34" s="19" t="str">
        <f t="shared" si="1"/>
        <v>C</v>
      </c>
      <c r="G34" s="19">
        <f>IF((COUNTA(T12:AC12)&gt;0),(ROUND((AVERAGE(T34:AD34)),0)),"")</f>
        <v>75</v>
      </c>
      <c r="H34" s="19" t="str">
        <f t="shared" si="2"/>
        <v>C</v>
      </c>
      <c r="I34" s="35">
        <v>3</v>
      </c>
      <c r="J34" s="19" t="str">
        <f t="shared" si="3"/>
        <v>Memiliki kemampuan memahami rumus-rumus Trigonometri namun perlu peningkatan pemahaman aturan sinus, aturan cosinus,luas segitiga dan fungsi Trigonometri</v>
      </c>
      <c r="K34" s="19">
        <f t="shared" si="4"/>
        <v>81.666666666666671</v>
      </c>
      <c r="L34" s="19" t="str">
        <f t="shared" si="5"/>
        <v>B</v>
      </c>
      <c r="M34" s="19">
        <f t="shared" si="6"/>
        <v>81.666666666666671</v>
      </c>
      <c r="N34" s="19" t="str">
        <f t="shared" si="7"/>
        <v>B</v>
      </c>
      <c r="O34" s="35">
        <v>1</v>
      </c>
      <c r="P34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4" s="19" t="str">
        <f t="shared" si="9"/>
        <v>B</v>
      </c>
      <c r="R34" s="19" t="str">
        <f t="shared" si="10"/>
        <v>B</v>
      </c>
      <c r="S34" s="18"/>
      <c r="T34" s="1">
        <v>72</v>
      </c>
      <c r="U34" s="1">
        <v>70</v>
      </c>
      <c r="V34" s="1">
        <v>80</v>
      </c>
      <c r="W34" s="1">
        <v>78</v>
      </c>
      <c r="X34" s="1">
        <v>74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19066</v>
      </c>
      <c r="C35" s="19" t="s">
        <v>88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5" s="19">
        <f t="shared" si="4"/>
        <v>83.333333333333329</v>
      </c>
      <c r="L35" s="19" t="str">
        <f t="shared" si="5"/>
        <v>B</v>
      </c>
      <c r="M35" s="19">
        <f t="shared" si="6"/>
        <v>83.333333333333329</v>
      </c>
      <c r="N35" s="19" t="str">
        <f t="shared" si="7"/>
        <v>B</v>
      </c>
      <c r="O35" s="35">
        <v>1</v>
      </c>
      <c r="P35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65</v>
      </c>
      <c r="V35" s="1">
        <v>80</v>
      </c>
      <c r="W35" s="1">
        <v>82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19082</v>
      </c>
      <c r="C36" s="19" t="s">
        <v>89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6" s="19">
        <f t="shared" si="4"/>
        <v>83.333333333333329</v>
      </c>
      <c r="L36" s="19" t="str">
        <f t="shared" si="5"/>
        <v>B</v>
      </c>
      <c r="M36" s="19">
        <f t="shared" si="6"/>
        <v>83.333333333333329</v>
      </c>
      <c r="N36" s="19" t="str">
        <f t="shared" si="7"/>
        <v>B</v>
      </c>
      <c r="O36" s="35">
        <v>1</v>
      </c>
      <c r="P36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6" s="19" t="str">
        <f t="shared" si="9"/>
        <v>B</v>
      </c>
      <c r="R36" s="19" t="str">
        <f t="shared" si="10"/>
        <v>B</v>
      </c>
      <c r="S36" s="18"/>
      <c r="T36" s="1">
        <v>78</v>
      </c>
      <c r="U36" s="1">
        <v>65</v>
      </c>
      <c r="V36" s="1">
        <v>80</v>
      </c>
      <c r="W36" s="1">
        <v>85</v>
      </c>
      <c r="X36" s="1">
        <v>92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19098</v>
      </c>
      <c r="C37" s="19" t="s">
        <v>90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2</v>
      </c>
      <c r="P37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7" s="19" t="str">
        <f t="shared" si="9"/>
        <v>B</v>
      </c>
      <c r="R37" s="19" t="str">
        <f t="shared" si="10"/>
        <v>B</v>
      </c>
      <c r="S37" s="18"/>
      <c r="T37" s="1">
        <v>75</v>
      </c>
      <c r="U37" s="1">
        <v>70</v>
      </c>
      <c r="V37" s="1">
        <v>80</v>
      </c>
      <c r="W37" s="1">
        <v>80</v>
      </c>
      <c r="X37" s="1">
        <v>89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19114</v>
      </c>
      <c r="C38" s="19" t="s">
        <v>91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8" s="19" t="str">
        <f t="shared" si="9"/>
        <v>B</v>
      </c>
      <c r="R38" s="19" t="str">
        <f t="shared" si="10"/>
        <v>B</v>
      </c>
      <c r="S38" s="18"/>
      <c r="T38" s="1">
        <v>75</v>
      </c>
      <c r="U38" s="1">
        <v>70</v>
      </c>
      <c r="V38" s="1">
        <v>80</v>
      </c>
      <c r="W38" s="1">
        <v>83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19130</v>
      </c>
      <c r="C39" s="19" t="s">
        <v>92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9" s="19">
        <f t="shared" si="4"/>
        <v>81.666666666666671</v>
      </c>
      <c r="L39" s="19" t="str">
        <f t="shared" si="5"/>
        <v>B</v>
      </c>
      <c r="M39" s="19">
        <f t="shared" si="6"/>
        <v>81.666666666666671</v>
      </c>
      <c r="N39" s="19" t="str">
        <f t="shared" si="7"/>
        <v>B</v>
      </c>
      <c r="O39" s="35">
        <v>1</v>
      </c>
      <c r="P39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9" s="19" t="str">
        <f t="shared" si="9"/>
        <v>B</v>
      </c>
      <c r="R39" s="19" t="str">
        <f t="shared" si="10"/>
        <v>B</v>
      </c>
      <c r="S39" s="18"/>
      <c r="T39" s="1">
        <v>74</v>
      </c>
      <c r="U39" s="1">
        <v>70</v>
      </c>
      <c r="V39" s="1">
        <v>80</v>
      </c>
      <c r="W39" s="1">
        <v>80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19146</v>
      </c>
      <c r="C40" s="19" t="s">
        <v>93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0" s="19">
        <f t="shared" si="4"/>
        <v>81.666666666666671</v>
      </c>
      <c r="L40" s="19" t="str">
        <f t="shared" si="5"/>
        <v>B</v>
      </c>
      <c r="M40" s="19">
        <f t="shared" si="6"/>
        <v>81.666666666666671</v>
      </c>
      <c r="N40" s="19" t="str">
        <f t="shared" si="7"/>
        <v>B</v>
      </c>
      <c r="O40" s="35">
        <v>1</v>
      </c>
      <c r="P40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0" s="19" t="str">
        <f t="shared" si="9"/>
        <v>B</v>
      </c>
      <c r="R40" s="19" t="str">
        <f t="shared" si="10"/>
        <v>B</v>
      </c>
      <c r="S40" s="18"/>
      <c r="T40" s="1">
        <v>78</v>
      </c>
      <c r="U40" s="1">
        <v>70</v>
      </c>
      <c r="V40" s="1">
        <v>80</v>
      </c>
      <c r="W40" s="1">
        <v>82</v>
      </c>
      <c r="X40" s="1">
        <v>76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19162</v>
      </c>
      <c r="C41" s="19" t="s">
        <v>94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1" s="19">
        <f t="shared" si="4"/>
        <v>81.666666666666671</v>
      </c>
      <c r="L41" s="19" t="str">
        <f t="shared" si="5"/>
        <v>B</v>
      </c>
      <c r="M41" s="19">
        <f t="shared" si="6"/>
        <v>81.666666666666671</v>
      </c>
      <c r="N41" s="19" t="str">
        <f t="shared" si="7"/>
        <v>B</v>
      </c>
      <c r="O41" s="35">
        <v>1</v>
      </c>
      <c r="P41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70</v>
      </c>
      <c r="V41" s="1">
        <v>80</v>
      </c>
      <c r="W41" s="1">
        <v>85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19178</v>
      </c>
      <c r="C42" s="19" t="s">
        <v>95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2" s="19">
        <f t="shared" si="4"/>
        <v>81.666666666666671</v>
      </c>
      <c r="L42" s="19" t="str">
        <f t="shared" si="5"/>
        <v>B</v>
      </c>
      <c r="M42" s="19">
        <f t="shared" si="6"/>
        <v>81.666666666666671</v>
      </c>
      <c r="N42" s="19" t="str">
        <f t="shared" si="7"/>
        <v>B</v>
      </c>
      <c r="O42" s="35">
        <v>1</v>
      </c>
      <c r="P42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2" s="19" t="str">
        <f t="shared" si="9"/>
        <v>B</v>
      </c>
      <c r="R42" s="19" t="str">
        <f t="shared" si="10"/>
        <v>B</v>
      </c>
      <c r="S42" s="18"/>
      <c r="T42" s="1">
        <v>74</v>
      </c>
      <c r="U42" s="1">
        <v>70</v>
      </c>
      <c r="V42" s="1">
        <v>80</v>
      </c>
      <c r="W42" s="1">
        <v>85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19194</v>
      </c>
      <c r="C43" s="19" t="s">
        <v>96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1</v>
      </c>
      <c r="P43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3" s="19" t="str">
        <f t="shared" si="9"/>
        <v>B</v>
      </c>
      <c r="R43" s="19" t="str">
        <f t="shared" si="10"/>
        <v>B</v>
      </c>
      <c r="S43" s="18"/>
      <c r="T43" s="1">
        <v>74</v>
      </c>
      <c r="U43" s="1">
        <v>78</v>
      </c>
      <c r="V43" s="1">
        <v>80</v>
      </c>
      <c r="W43" s="1">
        <v>78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19210</v>
      </c>
      <c r="C44" s="19" t="s">
        <v>97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4" s="19">
        <f t="shared" si="4"/>
        <v>81.666666666666671</v>
      </c>
      <c r="L44" s="19" t="str">
        <f t="shared" si="5"/>
        <v>B</v>
      </c>
      <c r="M44" s="19">
        <f t="shared" si="6"/>
        <v>81.666666666666671</v>
      </c>
      <c r="N44" s="19" t="str">
        <f t="shared" si="7"/>
        <v>B</v>
      </c>
      <c r="O44" s="35">
        <v>1</v>
      </c>
      <c r="P44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4" s="19" t="str">
        <f t="shared" si="9"/>
        <v>B</v>
      </c>
      <c r="R44" s="19" t="str">
        <f t="shared" si="10"/>
        <v>B</v>
      </c>
      <c r="S44" s="18"/>
      <c r="T44" s="1">
        <v>79</v>
      </c>
      <c r="U44" s="1">
        <v>80</v>
      </c>
      <c r="V44" s="1">
        <v>80</v>
      </c>
      <c r="W44" s="1">
        <v>85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19226</v>
      </c>
      <c r="C45" s="19" t="s">
        <v>98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5" s="19">
        <f t="shared" si="4"/>
        <v>81.666666666666671</v>
      </c>
      <c r="L45" s="19" t="str">
        <f t="shared" si="5"/>
        <v>B</v>
      </c>
      <c r="M45" s="19">
        <f t="shared" si="6"/>
        <v>81.666666666666671</v>
      </c>
      <c r="N45" s="19" t="str">
        <f t="shared" si="7"/>
        <v>B</v>
      </c>
      <c r="O45" s="35">
        <v>1</v>
      </c>
      <c r="P45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75</v>
      </c>
      <c r="V45" s="1">
        <v>80</v>
      </c>
      <c r="W45" s="1">
        <v>83</v>
      </c>
      <c r="X45" s="1">
        <v>72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19242</v>
      </c>
      <c r="C46" s="19" t="s">
        <v>99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6" s="19">
        <f t="shared" si="4"/>
        <v>81.666666666666671</v>
      </c>
      <c r="L46" s="19" t="str">
        <f t="shared" si="5"/>
        <v>B</v>
      </c>
      <c r="M46" s="19">
        <f t="shared" si="6"/>
        <v>81.666666666666671</v>
      </c>
      <c r="N46" s="19" t="str">
        <f t="shared" si="7"/>
        <v>B</v>
      </c>
      <c r="O46" s="35">
        <v>1</v>
      </c>
      <c r="P46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6" s="19" t="str">
        <f t="shared" si="9"/>
        <v>B</v>
      </c>
      <c r="R46" s="19" t="str">
        <f t="shared" si="10"/>
        <v>B</v>
      </c>
      <c r="S46" s="18"/>
      <c r="T46" s="1">
        <v>74</v>
      </c>
      <c r="U46" s="1">
        <v>70</v>
      </c>
      <c r="V46" s="1">
        <v>80</v>
      </c>
      <c r="W46" s="1">
        <v>82</v>
      </c>
      <c r="X46" s="1">
        <v>78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19258</v>
      </c>
      <c r="C47" s="19" t="s">
        <v>100</v>
      </c>
      <c r="D47" s="18"/>
      <c r="E47" s="19">
        <f t="shared" si="0"/>
        <v>75</v>
      </c>
      <c r="F47" s="19" t="str">
        <f t="shared" si="1"/>
        <v>C</v>
      </c>
      <c r="G47" s="19">
        <f>IF((COUNTA(T12:AC12)&gt;0),(ROUND((AVERAGE(T47:AD47)),0)),"")</f>
        <v>75</v>
      </c>
      <c r="H47" s="19" t="str">
        <f t="shared" si="2"/>
        <v>C</v>
      </c>
      <c r="I47" s="35">
        <v>3</v>
      </c>
      <c r="J47" s="19" t="str">
        <f t="shared" si="3"/>
        <v>Memiliki kemampuan memahami rumus-rumus Trigonometri namun perlu peningkatan pemahaman aturan sinus, aturan cosinus,luas segitiga dan fungsi Trigonometri</v>
      </c>
      <c r="K47" s="19">
        <f t="shared" si="4"/>
        <v>81.666666666666671</v>
      </c>
      <c r="L47" s="19" t="str">
        <f t="shared" si="5"/>
        <v>B</v>
      </c>
      <c r="M47" s="19">
        <f t="shared" si="6"/>
        <v>81.666666666666671</v>
      </c>
      <c r="N47" s="19" t="str">
        <f t="shared" si="7"/>
        <v>B</v>
      </c>
      <c r="O47" s="35">
        <v>1</v>
      </c>
      <c r="P47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7" s="19" t="str">
        <f t="shared" si="9"/>
        <v>B</v>
      </c>
      <c r="R47" s="19" t="str">
        <f t="shared" si="10"/>
        <v>B</v>
      </c>
      <c r="S47" s="18"/>
      <c r="T47" s="1">
        <v>72</v>
      </c>
      <c r="U47" s="1">
        <v>70</v>
      </c>
      <c r="V47" s="1">
        <v>80</v>
      </c>
      <c r="W47" s="1">
        <v>74</v>
      </c>
      <c r="X47" s="1">
        <v>78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19274</v>
      </c>
      <c r="C48" s="19" t="s">
        <v>101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8" s="19">
        <f t="shared" si="4"/>
        <v>83.333333333333329</v>
      </c>
      <c r="L48" s="19" t="str">
        <f t="shared" si="5"/>
        <v>B</v>
      </c>
      <c r="M48" s="19">
        <f t="shared" si="6"/>
        <v>83.333333333333329</v>
      </c>
      <c r="N48" s="19" t="str">
        <f t="shared" si="7"/>
        <v>B</v>
      </c>
      <c r="O48" s="35">
        <v>1</v>
      </c>
      <c r="P48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8" s="19" t="str">
        <f t="shared" si="9"/>
        <v>B</v>
      </c>
      <c r="R48" s="19" t="str">
        <f t="shared" si="10"/>
        <v>B</v>
      </c>
      <c r="S48" s="18"/>
      <c r="T48" s="1">
        <v>75</v>
      </c>
      <c r="U48" s="1">
        <v>70</v>
      </c>
      <c r="V48" s="1">
        <v>80</v>
      </c>
      <c r="W48" s="1">
        <v>85</v>
      </c>
      <c r="X48" s="1">
        <v>80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85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24" activePane="bottomRight" state="frozen"/>
      <selection pane="topRight"/>
      <selection pane="bottomLeft"/>
      <selection pane="bottomRight" activeCell="I49" sqref="I49"/>
    </sheetView>
  </sheetViews>
  <sheetFormatPr defaultRowHeight="15" x14ac:dyDescent="0.25"/>
  <cols>
    <col min="1" max="1" width="6.5703125" customWidth="1"/>
    <col min="2" max="2" width="9.140625" hidden="1" customWidth="1"/>
    <col min="3" max="3" width="29.28515625" customWidth="1"/>
    <col min="4" max="4" width="5.85546875" customWidth="1"/>
    <col min="5" max="7" width="7.7109375" customWidth="1"/>
    <col min="8" max="8" width="5.42578125" customWidth="1"/>
    <col min="9" max="9" width="5.140625" customWidth="1"/>
    <col min="10" max="10" width="5.85546875" customWidth="1"/>
    <col min="11" max="11" width="2.85546875" customWidth="1"/>
    <col min="12" max="12" width="4.85546875" customWidth="1"/>
    <col min="13" max="13" width="4.28515625" customWidth="1"/>
    <col min="14" max="14" width="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170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20458</v>
      </c>
      <c r="C11" s="19" t="s">
        <v>116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 dalam menyelesaikan masalah  memahami Pengukuran  sudut Perbandingan Trigonometri rumus-rumus Trigonometri , aturan sinus, aturan cosinus, luas segitiga dan fungsi Trigonometri</v>
      </c>
      <c r="K11" s="19">
        <f t="shared" ref="K11:K50" si="4">IF((COUNTA(AF11:AN11)&gt;0),AVERAGE(AF11:AN11),"")</f>
        <v>81.666666666666671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menyelesaikan masalah  memahami Pengukuran  sudut Perbandingan Trigonometri rumus-rumus Trigonometri , aturan sinus, aturan cosinus, luas segitiga dan fungsi Trigonometri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83</v>
      </c>
      <c r="U11" s="1">
        <v>80</v>
      </c>
      <c r="V11" s="1">
        <v>84</v>
      </c>
      <c r="W11" s="1">
        <v>84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20474</v>
      </c>
      <c r="C12" s="19" t="s">
        <v>117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2" s="19" t="str">
        <f t="shared" si="9"/>
        <v/>
      </c>
      <c r="R12" s="19" t="str">
        <f t="shared" si="10"/>
        <v/>
      </c>
      <c r="S12" s="18"/>
      <c r="T12" s="1">
        <v>80</v>
      </c>
      <c r="U12" s="1">
        <v>70</v>
      </c>
      <c r="V12" s="1">
        <v>80</v>
      </c>
      <c r="W12" s="1">
        <v>76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20490</v>
      </c>
      <c r="C13" s="19" t="s">
        <v>118</v>
      </c>
      <c r="D13" s="18"/>
      <c r="E13" s="19">
        <f t="shared" si="0"/>
        <v>75</v>
      </c>
      <c r="F13" s="19" t="str">
        <f t="shared" si="1"/>
        <v>C</v>
      </c>
      <c r="G13" s="19">
        <f>IF((COUNTA(T12:AC12)&gt;0),(ROUND((AVERAGE(T13:AD13)),0)),"")</f>
        <v>75</v>
      </c>
      <c r="H13" s="19" t="str">
        <f t="shared" si="2"/>
        <v>C</v>
      </c>
      <c r="I13" s="35">
        <v>3</v>
      </c>
      <c r="J13" s="19" t="str">
        <f t="shared" si="3"/>
        <v>Memiliki kemampuan memahami rumus-rumus Trigonometri namun perlu peningkatan pemahaman aturan sinus, aturan cosinus,luas segitiga dan fungsi Trigonometri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3" s="19" t="str">
        <f t="shared" si="9"/>
        <v/>
      </c>
      <c r="R13" s="19" t="str">
        <f t="shared" si="10"/>
        <v/>
      </c>
      <c r="S13" s="18"/>
      <c r="T13" s="1">
        <v>74</v>
      </c>
      <c r="U13" s="1">
        <v>70</v>
      </c>
      <c r="V13" s="1">
        <v>80</v>
      </c>
      <c r="W13" s="1">
        <v>80</v>
      </c>
      <c r="X13" s="1">
        <v>70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154</v>
      </c>
      <c r="FI13" s="41" t="s">
        <v>155</v>
      </c>
      <c r="FJ13" s="39">
        <v>6101</v>
      </c>
      <c r="FK13" s="39">
        <v>6111</v>
      </c>
    </row>
    <row r="14" spans="1:167" x14ac:dyDescent="0.25">
      <c r="A14" s="19">
        <v>4</v>
      </c>
      <c r="B14" s="19">
        <v>20506</v>
      </c>
      <c r="C14" s="19" t="s">
        <v>119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2</v>
      </c>
      <c r="P14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4" s="19" t="str">
        <f t="shared" si="9"/>
        <v/>
      </c>
      <c r="R14" s="19" t="str">
        <f t="shared" si="10"/>
        <v/>
      </c>
      <c r="S14" s="18"/>
      <c r="T14" s="1">
        <v>86</v>
      </c>
      <c r="U14" s="1">
        <v>84</v>
      </c>
      <c r="V14" s="1">
        <v>86</v>
      </c>
      <c r="W14" s="1">
        <v>82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20522</v>
      </c>
      <c r="C15" s="19" t="s">
        <v>120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5" s="19">
        <f t="shared" si="4"/>
        <v>81.666666666666671</v>
      </c>
      <c r="L15" s="19" t="str">
        <f t="shared" si="5"/>
        <v>B</v>
      </c>
      <c r="M15" s="19">
        <f t="shared" si="6"/>
        <v>81.666666666666671</v>
      </c>
      <c r="N15" s="19" t="str">
        <f t="shared" si="7"/>
        <v>B</v>
      </c>
      <c r="O15" s="35">
        <v>1</v>
      </c>
      <c r="P15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5" s="19" t="str">
        <f t="shared" si="9"/>
        <v/>
      </c>
      <c r="R15" s="19" t="str">
        <f t="shared" si="10"/>
        <v/>
      </c>
      <c r="S15" s="18"/>
      <c r="T15" s="1">
        <v>76</v>
      </c>
      <c r="U15" s="1">
        <v>76</v>
      </c>
      <c r="V15" s="1">
        <v>80</v>
      </c>
      <c r="W15" s="1">
        <v>76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156</v>
      </c>
      <c r="FI15" s="41" t="s">
        <v>157</v>
      </c>
      <c r="FJ15" s="39">
        <v>6102</v>
      </c>
      <c r="FK15" s="39">
        <v>6112</v>
      </c>
    </row>
    <row r="16" spans="1:167" x14ac:dyDescent="0.25">
      <c r="A16" s="19">
        <v>6</v>
      </c>
      <c r="B16" s="19">
        <v>20538</v>
      </c>
      <c r="C16" s="19" t="s">
        <v>121</v>
      </c>
      <c r="D16" s="18"/>
      <c r="E16" s="19">
        <f t="shared" si="0"/>
        <v>75</v>
      </c>
      <c r="F16" s="19" t="str">
        <f t="shared" si="1"/>
        <v>C</v>
      </c>
      <c r="G16" s="19">
        <f>IF((COUNTA(T12:AC12)&gt;0),(ROUND((AVERAGE(T16:AD16)),0)),"")</f>
        <v>75</v>
      </c>
      <c r="H16" s="19" t="str">
        <f t="shared" si="2"/>
        <v>C</v>
      </c>
      <c r="I16" s="35">
        <v>3</v>
      </c>
      <c r="J16" s="19" t="str">
        <f t="shared" si="3"/>
        <v>Memiliki kemampuan memahami rumus-rumus Trigonometri namun perlu peningkatan pemahaman aturan sinus, aturan cosinus,luas segitiga dan fungsi Trigonometri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6" s="19" t="str">
        <f t="shared" si="9"/>
        <v/>
      </c>
      <c r="R16" s="19" t="str">
        <f t="shared" si="10"/>
        <v/>
      </c>
      <c r="S16" s="18"/>
      <c r="T16" s="1">
        <v>77</v>
      </c>
      <c r="U16" s="1">
        <v>70</v>
      </c>
      <c r="V16" s="1">
        <v>80</v>
      </c>
      <c r="W16" s="1">
        <v>72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20554</v>
      </c>
      <c r="C17" s="19" t="s">
        <v>122</v>
      </c>
      <c r="D17" s="18"/>
      <c r="E17" s="19">
        <f t="shared" si="0"/>
        <v>75</v>
      </c>
      <c r="F17" s="19" t="str">
        <f t="shared" si="1"/>
        <v>C</v>
      </c>
      <c r="G17" s="19">
        <f>IF((COUNTA(T12:AC12)&gt;0),(ROUND((AVERAGE(T17:AD17)),0)),"")</f>
        <v>75</v>
      </c>
      <c r="H17" s="19" t="str">
        <f t="shared" si="2"/>
        <v>C</v>
      </c>
      <c r="I17" s="35">
        <v>3</v>
      </c>
      <c r="J17" s="19" t="str">
        <f t="shared" si="3"/>
        <v>Memiliki kemampuan memahami rumus-rumus Trigonometri namun perlu peningkatan pemahaman aturan sinus, aturan cosinus,luas segitiga dan fungsi Trigonometri</v>
      </c>
      <c r="K17" s="19">
        <f t="shared" si="4"/>
        <v>81.666666666666671</v>
      </c>
      <c r="L17" s="19" t="str">
        <f t="shared" si="5"/>
        <v>B</v>
      </c>
      <c r="M17" s="19">
        <f t="shared" si="6"/>
        <v>81.666666666666671</v>
      </c>
      <c r="N17" s="19" t="str">
        <f t="shared" si="7"/>
        <v>B</v>
      </c>
      <c r="O17" s="35">
        <v>1</v>
      </c>
      <c r="P17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7" s="19" t="str">
        <f t="shared" si="9"/>
        <v/>
      </c>
      <c r="R17" s="19" t="str">
        <f t="shared" si="10"/>
        <v/>
      </c>
      <c r="S17" s="18"/>
      <c r="T17" s="1">
        <v>72</v>
      </c>
      <c r="U17" s="1">
        <v>70</v>
      </c>
      <c r="V17" s="1">
        <v>80</v>
      </c>
      <c r="W17" s="1">
        <v>78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158</v>
      </c>
      <c r="FI17" s="41" t="s">
        <v>159</v>
      </c>
      <c r="FJ17" s="39">
        <v>6103</v>
      </c>
      <c r="FK17" s="39">
        <v>6113</v>
      </c>
    </row>
    <row r="18" spans="1:167" x14ac:dyDescent="0.25">
      <c r="A18" s="19">
        <v>8</v>
      </c>
      <c r="B18" s="19">
        <v>20570</v>
      </c>
      <c r="C18" s="19" t="s">
        <v>123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8" s="19" t="str">
        <f t="shared" si="9"/>
        <v/>
      </c>
      <c r="R18" s="19" t="str">
        <f t="shared" si="10"/>
        <v/>
      </c>
      <c r="S18" s="18"/>
      <c r="T18" s="1">
        <v>76</v>
      </c>
      <c r="U18" s="1">
        <v>70</v>
      </c>
      <c r="V18" s="1">
        <v>80</v>
      </c>
      <c r="W18" s="1">
        <v>82</v>
      </c>
      <c r="X18" s="1">
        <v>76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20586</v>
      </c>
      <c r="C19" s="19" t="s">
        <v>124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9" s="19">
        <f t="shared" si="4"/>
        <v>81.666666666666671</v>
      </c>
      <c r="L19" s="19" t="str">
        <f t="shared" si="5"/>
        <v>B</v>
      </c>
      <c r="M19" s="19">
        <f t="shared" si="6"/>
        <v>81.666666666666671</v>
      </c>
      <c r="N19" s="19" t="str">
        <f t="shared" si="7"/>
        <v>B</v>
      </c>
      <c r="O19" s="35">
        <v>1</v>
      </c>
      <c r="P19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9" s="19" t="str">
        <f t="shared" si="9"/>
        <v/>
      </c>
      <c r="R19" s="19" t="str">
        <f t="shared" si="10"/>
        <v/>
      </c>
      <c r="S19" s="18"/>
      <c r="T19" s="1">
        <v>75</v>
      </c>
      <c r="U19" s="1">
        <v>70</v>
      </c>
      <c r="V19" s="1">
        <v>80</v>
      </c>
      <c r="W19" s="1">
        <v>78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160</v>
      </c>
      <c r="FI19" s="41" t="s">
        <v>161</v>
      </c>
      <c r="FJ19" s="39">
        <v>6104</v>
      </c>
      <c r="FK19" s="39">
        <v>6114</v>
      </c>
    </row>
    <row r="20" spans="1:167" x14ac:dyDescent="0.25">
      <c r="A20" s="19">
        <v>10</v>
      </c>
      <c r="B20" s="19">
        <v>20602</v>
      </c>
      <c r="C20" s="19" t="s">
        <v>125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0" s="19" t="str">
        <f t="shared" si="9"/>
        <v/>
      </c>
      <c r="R20" s="19" t="str">
        <f t="shared" si="10"/>
        <v/>
      </c>
      <c r="S20" s="18"/>
      <c r="T20" s="1">
        <v>78</v>
      </c>
      <c r="U20" s="1">
        <v>70</v>
      </c>
      <c r="V20" s="1">
        <v>80</v>
      </c>
      <c r="W20" s="1">
        <v>78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20618</v>
      </c>
      <c r="C21" s="19" t="s">
        <v>126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1" s="19">
        <f t="shared" si="4"/>
        <v>83.333333333333329</v>
      </c>
      <c r="L21" s="19" t="str">
        <f t="shared" si="5"/>
        <v>B</v>
      </c>
      <c r="M21" s="19">
        <f t="shared" si="6"/>
        <v>83.333333333333329</v>
      </c>
      <c r="N21" s="19" t="str">
        <f t="shared" si="7"/>
        <v>B</v>
      </c>
      <c r="O21" s="35">
        <v>1</v>
      </c>
      <c r="P21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1" s="19" t="str">
        <f t="shared" si="9"/>
        <v/>
      </c>
      <c r="R21" s="19" t="str">
        <f t="shared" si="10"/>
        <v/>
      </c>
      <c r="S21" s="18"/>
      <c r="T21" s="1">
        <v>76</v>
      </c>
      <c r="U21" s="1">
        <v>70</v>
      </c>
      <c r="V21" s="1">
        <v>80</v>
      </c>
      <c r="W21" s="1">
        <v>82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6105</v>
      </c>
      <c r="FK21" s="39">
        <v>6115</v>
      </c>
    </row>
    <row r="22" spans="1:167" x14ac:dyDescent="0.25">
      <c r="A22" s="19">
        <v>12</v>
      </c>
      <c r="B22" s="19">
        <v>20634</v>
      </c>
      <c r="C22" s="19" t="s">
        <v>127</v>
      </c>
      <c r="D22" s="18"/>
      <c r="E22" s="19">
        <f t="shared" si="0"/>
        <v>75</v>
      </c>
      <c r="F22" s="19" t="str">
        <f t="shared" si="1"/>
        <v>C</v>
      </c>
      <c r="G22" s="19">
        <f>IF((COUNTA(T12:AC12)&gt;0),(ROUND((AVERAGE(T22:AD22)),0)),"")</f>
        <v>75</v>
      </c>
      <c r="H22" s="19" t="str">
        <f t="shared" si="2"/>
        <v>C</v>
      </c>
      <c r="I22" s="35">
        <v>2</v>
      </c>
      <c r="J22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1</v>
      </c>
      <c r="P22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2" s="19" t="str">
        <f t="shared" si="9"/>
        <v/>
      </c>
      <c r="R22" s="19" t="str">
        <f t="shared" si="10"/>
        <v/>
      </c>
      <c r="S22" s="18"/>
      <c r="T22" s="1">
        <v>76</v>
      </c>
      <c r="U22" s="1">
        <v>70</v>
      </c>
      <c r="V22" s="1">
        <v>80</v>
      </c>
      <c r="W22" s="1">
        <v>80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20650</v>
      </c>
      <c r="C23" s="19" t="s">
        <v>128</v>
      </c>
      <c r="D23" s="18"/>
      <c r="E23" s="19">
        <f t="shared" si="0"/>
        <v>75</v>
      </c>
      <c r="F23" s="19" t="str">
        <f t="shared" si="1"/>
        <v>C</v>
      </c>
      <c r="G23" s="19">
        <f>IF((COUNTA(T12:AC12)&gt;0),(ROUND((AVERAGE(T23:AD23)),0)),"")</f>
        <v>75</v>
      </c>
      <c r="H23" s="19" t="str">
        <f t="shared" si="2"/>
        <v>C</v>
      </c>
      <c r="I23" s="35">
        <v>3</v>
      </c>
      <c r="J23" s="19" t="str">
        <f t="shared" si="3"/>
        <v>Memiliki kemampuan memahami rumus-rumus Trigonometri namun perlu peningkatan pemahaman aturan sinus, aturan cosinus,luas segitiga dan fungsi Trigonometri</v>
      </c>
      <c r="K23" s="19">
        <f t="shared" si="4"/>
        <v>81.666666666666671</v>
      </c>
      <c r="L23" s="19" t="str">
        <f t="shared" si="5"/>
        <v>B</v>
      </c>
      <c r="M23" s="19">
        <f t="shared" si="6"/>
        <v>81.666666666666671</v>
      </c>
      <c r="N23" s="19" t="str">
        <f t="shared" si="7"/>
        <v>B</v>
      </c>
      <c r="O23" s="35">
        <v>1</v>
      </c>
      <c r="P23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3" s="19" t="str">
        <f t="shared" si="9"/>
        <v/>
      </c>
      <c r="R23" s="19" t="str">
        <f t="shared" si="10"/>
        <v/>
      </c>
      <c r="S23" s="18"/>
      <c r="T23" s="1">
        <v>74</v>
      </c>
      <c r="U23" s="1">
        <v>70</v>
      </c>
      <c r="V23" s="1">
        <v>80</v>
      </c>
      <c r="W23" s="1">
        <v>76</v>
      </c>
      <c r="X23" s="1">
        <v>75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6106</v>
      </c>
      <c r="FK23" s="39">
        <v>6116</v>
      </c>
    </row>
    <row r="24" spans="1:167" x14ac:dyDescent="0.25">
      <c r="A24" s="19">
        <v>14</v>
      </c>
      <c r="B24" s="19">
        <v>20666</v>
      </c>
      <c r="C24" s="19" t="s">
        <v>129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4" s="19" t="str">
        <f t="shared" si="9"/>
        <v/>
      </c>
      <c r="R24" s="19" t="str">
        <f t="shared" si="10"/>
        <v/>
      </c>
      <c r="S24" s="18"/>
      <c r="T24" s="1">
        <v>77</v>
      </c>
      <c r="U24" s="1">
        <v>70</v>
      </c>
      <c r="V24" s="1">
        <v>80</v>
      </c>
      <c r="W24" s="1">
        <v>78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20682</v>
      </c>
      <c r="C25" s="19" t="s">
        <v>130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5" s="19" t="str">
        <f t="shared" si="9"/>
        <v/>
      </c>
      <c r="R25" s="19" t="str">
        <f t="shared" si="10"/>
        <v/>
      </c>
      <c r="S25" s="18"/>
      <c r="T25" s="1">
        <v>76</v>
      </c>
      <c r="U25" s="1">
        <v>70</v>
      </c>
      <c r="V25" s="1">
        <v>80</v>
      </c>
      <c r="W25" s="1">
        <v>76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6107</v>
      </c>
      <c r="FK25" s="39">
        <v>6117</v>
      </c>
    </row>
    <row r="26" spans="1:167" x14ac:dyDescent="0.25">
      <c r="A26" s="19">
        <v>16</v>
      </c>
      <c r="B26" s="19">
        <v>20698</v>
      </c>
      <c r="C26" s="19" t="s">
        <v>131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6" s="19" t="str">
        <f t="shared" si="9"/>
        <v/>
      </c>
      <c r="R26" s="19" t="str">
        <f t="shared" si="10"/>
        <v/>
      </c>
      <c r="S26" s="18"/>
      <c r="T26" s="1">
        <v>86</v>
      </c>
      <c r="U26" s="1">
        <v>84</v>
      </c>
      <c r="V26" s="1">
        <v>86</v>
      </c>
      <c r="W26" s="1">
        <v>82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20714</v>
      </c>
      <c r="C27" s="19" t="s">
        <v>132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75</v>
      </c>
      <c r="H27" s="19" t="str">
        <f t="shared" si="2"/>
        <v>C</v>
      </c>
      <c r="I27" s="35">
        <v>3</v>
      </c>
      <c r="J27" s="19" t="str">
        <f t="shared" si="3"/>
        <v>Memiliki kemampuan memahami rumus-rumus Trigonometri namun perlu peningkatan pemahaman aturan sinus, aturan cosinus,luas segitiga dan fungsi Trigonometri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7" s="19" t="str">
        <f t="shared" si="9"/>
        <v/>
      </c>
      <c r="R27" s="19" t="str">
        <f t="shared" si="10"/>
        <v/>
      </c>
      <c r="S27" s="18"/>
      <c r="T27" s="1">
        <v>76</v>
      </c>
      <c r="U27" s="1">
        <v>70</v>
      </c>
      <c r="V27" s="1">
        <v>80</v>
      </c>
      <c r="W27" s="1">
        <v>76</v>
      </c>
      <c r="X27" s="1">
        <v>74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6108</v>
      </c>
      <c r="FK27" s="39">
        <v>6118</v>
      </c>
    </row>
    <row r="28" spans="1:167" x14ac:dyDescent="0.25">
      <c r="A28" s="19">
        <v>18</v>
      </c>
      <c r="B28" s="19">
        <v>20730</v>
      </c>
      <c r="C28" s="19" t="s">
        <v>133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8" s="19">
        <f t="shared" si="4"/>
        <v>81.666666666666671</v>
      </c>
      <c r="L28" s="19" t="str">
        <f t="shared" si="5"/>
        <v>B</v>
      </c>
      <c r="M28" s="19">
        <f t="shared" si="6"/>
        <v>81.666666666666671</v>
      </c>
      <c r="N28" s="19" t="str">
        <f t="shared" si="7"/>
        <v>B</v>
      </c>
      <c r="O28" s="35">
        <v>1</v>
      </c>
      <c r="P28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8" s="19" t="str">
        <f t="shared" si="9"/>
        <v/>
      </c>
      <c r="R28" s="19" t="str">
        <f t="shared" si="10"/>
        <v/>
      </c>
      <c r="S28" s="18"/>
      <c r="T28" s="1">
        <v>86</v>
      </c>
      <c r="U28" s="1">
        <v>70</v>
      </c>
      <c r="V28" s="1">
        <v>80</v>
      </c>
      <c r="W28" s="1">
        <v>84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20746</v>
      </c>
      <c r="C29" s="19" t="s">
        <v>134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9" s="19">
        <f t="shared" si="4"/>
        <v>81.666666666666671</v>
      </c>
      <c r="L29" s="19" t="str">
        <f t="shared" si="5"/>
        <v>B</v>
      </c>
      <c r="M29" s="19">
        <f t="shared" si="6"/>
        <v>81.666666666666671</v>
      </c>
      <c r="N29" s="19" t="str">
        <f t="shared" si="7"/>
        <v>B</v>
      </c>
      <c r="O29" s="35">
        <v>1</v>
      </c>
      <c r="P29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9" s="19" t="str">
        <f t="shared" si="9"/>
        <v/>
      </c>
      <c r="R29" s="19" t="str">
        <f t="shared" si="10"/>
        <v/>
      </c>
      <c r="S29" s="18"/>
      <c r="T29" s="1">
        <v>77</v>
      </c>
      <c r="U29" s="1">
        <v>70</v>
      </c>
      <c r="V29" s="1">
        <v>80</v>
      </c>
      <c r="W29" s="1">
        <v>82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6109</v>
      </c>
      <c r="FK29" s="39">
        <v>6119</v>
      </c>
    </row>
    <row r="30" spans="1:167" x14ac:dyDescent="0.25">
      <c r="A30" s="19">
        <v>20</v>
      </c>
      <c r="B30" s="19">
        <v>20762</v>
      </c>
      <c r="C30" s="19" t="s">
        <v>135</v>
      </c>
      <c r="D30" s="18"/>
      <c r="E30" s="19">
        <f t="shared" si="0"/>
        <v>75</v>
      </c>
      <c r="F30" s="19" t="str">
        <f t="shared" si="1"/>
        <v>C</v>
      </c>
      <c r="G30" s="19">
        <f>IF((COUNTA(T12:AC12)&gt;0),(ROUND((AVERAGE(T30:AD30)),0)),"")</f>
        <v>75</v>
      </c>
      <c r="H30" s="19" t="str">
        <f t="shared" si="2"/>
        <v>C</v>
      </c>
      <c r="I30" s="35">
        <v>3</v>
      </c>
      <c r="J30" s="19" t="str">
        <f t="shared" si="3"/>
        <v>Memiliki kemampuan memahami rumus-rumus Trigonometri namun perlu peningkatan pemahaman aturan sinus, aturan cosinus,luas segitiga dan fungsi Trigonometri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0" s="19" t="str">
        <f t="shared" si="9"/>
        <v/>
      </c>
      <c r="R30" s="19" t="str">
        <f t="shared" si="10"/>
        <v/>
      </c>
      <c r="S30" s="18"/>
      <c r="T30" s="1">
        <v>75</v>
      </c>
      <c r="U30" s="1">
        <v>70</v>
      </c>
      <c r="V30" s="1">
        <v>80</v>
      </c>
      <c r="W30" s="1">
        <v>76</v>
      </c>
      <c r="X30" s="1">
        <v>74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20778</v>
      </c>
      <c r="C31" s="19" t="s">
        <v>136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1</v>
      </c>
      <c r="J31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31" s="19">
        <f t="shared" si="4"/>
        <v>81.666666666666671</v>
      </c>
      <c r="L31" s="19" t="str">
        <f t="shared" si="5"/>
        <v>B</v>
      </c>
      <c r="M31" s="19">
        <f t="shared" si="6"/>
        <v>81.666666666666671</v>
      </c>
      <c r="N31" s="19" t="str">
        <f t="shared" si="7"/>
        <v>B</v>
      </c>
      <c r="O31" s="35">
        <v>1</v>
      </c>
      <c r="P31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1" s="19" t="str">
        <f t="shared" si="9"/>
        <v/>
      </c>
      <c r="R31" s="19" t="str">
        <f t="shared" si="10"/>
        <v/>
      </c>
      <c r="S31" s="18"/>
      <c r="T31" s="1">
        <v>82</v>
      </c>
      <c r="U31" s="1">
        <v>85</v>
      </c>
      <c r="V31" s="1">
        <v>80</v>
      </c>
      <c r="W31" s="1">
        <v>86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6110</v>
      </c>
      <c r="FK31" s="39">
        <v>6120</v>
      </c>
    </row>
    <row r="32" spans="1:167" x14ac:dyDescent="0.25">
      <c r="A32" s="19">
        <v>22</v>
      </c>
      <c r="B32" s="19">
        <v>20794</v>
      </c>
      <c r="C32" s="19" t="s">
        <v>137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2" s="19">
        <f t="shared" si="4"/>
        <v>81.666666666666671</v>
      </c>
      <c r="L32" s="19" t="str">
        <f t="shared" si="5"/>
        <v>B</v>
      </c>
      <c r="M32" s="19">
        <f t="shared" si="6"/>
        <v>81.666666666666671</v>
      </c>
      <c r="N32" s="19" t="str">
        <f t="shared" si="7"/>
        <v>B</v>
      </c>
      <c r="O32" s="35">
        <v>1</v>
      </c>
      <c r="P32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2" s="19" t="str">
        <f t="shared" si="9"/>
        <v/>
      </c>
      <c r="R32" s="19" t="str">
        <f t="shared" si="10"/>
        <v/>
      </c>
      <c r="S32" s="18"/>
      <c r="T32" s="1">
        <v>75</v>
      </c>
      <c r="U32" s="1">
        <v>70</v>
      </c>
      <c r="V32" s="1">
        <v>80</v>
      </c>
      <c r="W32" s="1">
        <v>76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20810</v>
      </c>
      <c r="C33" s="19" t="s">
        <v>138</v>
      </c>
      <c r="D33" s="18"/>
      <c r="E33" s="19">
        <f t="shared" si="0"/>
        <v>74</v>
      </c>
      <c r="F33" s="19" t="str">
        <f t="shared" si="1"/>
        <v>C</v>
      </c>
      <c r="G33" s="19">
        <f>IF((COUNTA(T12:AC12)&gt;0),(ROUND((AVERAGE(T33:AD33)),0)),"")</f>
        <v>74</v>
      </c>
      <c r="H33" s="19" t="str">
        <f t="shared" si="2"/>
        <v>C</v>
      </c>
      <c r="I33" s="35">
        <v>3</v>
      </c>
      <c r="J33" s="19" t="str">
        <f t="shared" si="3"/>
        <v>Memiliki kemampuan memahami rumus-rumus Trigonometri namun perlu peningkatan pemahaman aturan sinus, aturan cosinus,luas segitiga dan fungsi Trigonometri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3" s="19" t="str">
        <f t="shared" si="9"/>
        <v/>
      </c>
      <c r="R33" s="19" t="str">
        <f t="shared" si="10"/>
        <v/>
      </c>
      <c r="S33" s="18"/>
      <c r="T33" s="1">
        <v>75</v>
      </c>
      <c r="U33" s="1">
        <v>70</v>
      </c>
      <c r="V33" s="1">
        <v>80</v>
      </c>
      <c r="W33" s="1">
        <v>75</v>
      </c>
      <c r="X33" s="1">
        <v>72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20826</v>
      </c>
      <c r="C34" s="19" t="s">
        <v>139</v>
      </c>
      <c r="D34" s="18"/>
      <c r="E34" s="19">
        <f t="shared" si="0"/>
        <v>74</v>
      </c>
      <c r="F34" s="19" t="str">
        <f t="shared" si="1"/>
        <v>C</v>
      </c>
      <c r="G34" s="19">
        <f>IF((COUNTA(T12:AC12)&gt;0),(ROUND((AVERAGE(T34:AD34)),0)),"")</f>
        <v>74</v>
      </c>
      <c r="H34" s="19" t="str">
        <f t="shared" si="2"/>
        <v>C</v>
      </c>
      <c r="I34" s="35">
        <v>3</v>
      </c>
      <c r="J34" s="19" t="str">
        <f t="shared" si="3"/>
        <v>Memiliki kemampuan memahami rumus-rumus Trigonometri namun perlu peningkatan pemahaman aturan sinus, aturan cosinus,luas segitiga dan fungsi Trigonometri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4" s="19" t="str">
        <f t="shared" si="9"/>
        <v/>
      </c>
      <c r="R34" s="19" t="str">
        <f t="shared" si="10"/>
        <v/>
      </c>
      <c r="S34" s="18"/>
      <c r="T34" s="1">
        <v>75</v>
      </c>
      <c r="U34" s="1">
        <v>70</v>
      </c>
      <c r="V34" s="1">
        <v>80</v>
      </c>
      <c r="W34" s="1">
        <v>74</v>
      </c>
      <c r="X34" s="1">
        <v>70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20842</v>
      </c>
      <c r="C35" s="19" t="s">
        <v>140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1</v>
      </c>
      <c r="J35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35" s="19">
        <f t="shared" si="4"/>
        <v>81.666666666666671</v>
      </c>
      <c r="L35" s="19" t="str">
        <f t="shared" si="5"/>
        <v>B</v>
      </c>
      <c r="M35" s="19">
        <f t="shared" si="6"/>
        <v>81.666666666666671</v>
      </c>
      <c r="N35" s="19" t="str">
        <f t="shared" si="7"/>
        <v>B</v>
      </c>
      <c r="O35" s="35">
        <v>1</v>
      </c>
      <c r="P35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5" s="19" t="str">
        <f t="shared" si="9"/>
        <v/>
      </c>
      <c r="R35" s="19" t="str">
        <f t="shared" si="10"/>
        <v/>
      </c>
      <c r="S35" s="18"/>
      <c r="T35" s="1">
        <v>85</v>
      </c>
      <c r="U35" s="1">
        <v>90</v>
      </c>
      <c r="V35" s="1">
        <v>80</v>
      </c>
      <c r="W35" s="1">
        <v>85</v>
      </c>
      <c r="X35" s="1">
        <v>76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20858</v>
      </c>
      <c r="C36" s="19" t="s">
        <v>141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1</v>
      </c>
      <c r="J36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36" s="19">
        <f t="shared" si="4"/>
        <v>83.333333333333329</v>
      </c>
      <c r="L36" s="19" t="str">
        <f t="shared" si="5"/>
        <v>B</v>
      </c>
      <c r="M36" s="19">
        <f t="shared" si="6"/>
        <v>83.333333333333329</v>
      </c>
      <c r="N36" s="19" t="str">
        <f t="shared" si="7"/>
        <v>B</v>
      </c>
      <c r="O36" s="35">
        <v>1</v>
      </c>
      <c r="P36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6" s="19" t="str">
        <f t="shared" si="9"/>
        <v/>
      </c>
      <c r="R36" s="19" t="str">
        <f t="shared" si="10"/>
        <v/>
      </c>
      <c r="S36" s="18"/>
      <c r="T36" s="1">
        <v>84</v>
      </c>
      <c r="U36" s="1">
        <v>84</v>
      </c>
      <c r="V36" s="1">
        <v>84</v>
      </c>
      <c r="W36" s="1">
        <v>86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20874</v>
      </c>
      <c r="C37" s="19" t="s">
        <v>142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2</v>
      </c>
      <c r="J37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7" s="19">
        <f t="shared" si="4"/>
        <v>83.333333333333329</v>
      </c>
      <c r="L37" s="19" t="str">
        <f t="shared" si="5"/>
        <v>B</v>
      </c>
      <c r="M37" s="19">
        <f t="shared" si="6"/>
        <v>83.333333333333329</v>
      </c>
      <c r="N37" s="19" t="str">
        <f t="shared" si="7"/>
        <v>B</v>
      </c>
      <c r="O37" s="35">
        <v>1</v>
      </c>
      <c r="P37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7" s="19" t="str">
        <f t="shared" si="9"/>
        <v/>
      </c>
      <c r="R37" s="19" t="str">
        <f t="shared" si="10"/>
        <v/>
      </c>
      <c r="S37" s="18"/>
      <c r="T37" s="1">
        <v>78</v>
      </c>
      <c r="U37" s="1">
        <v>74</v>
      </c>
      <c r="V37" s="1">
        <v>80</v>
      </c>
      <c r="W37" s="1">
        <v>80</v>
      </c>
      <c r="X37" s="1">
        <v>76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20890</v>
      </c>
      <c r="C38" s="19" t="s">
        <v>143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1</v>
      </c>
      <c r="P38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8" s="19" t="str">
        <f t="shared" si="9"/>
        <v/>
      </c>
      <c r="R38" s="19" t="str">
        <f t="shared" si="10"/>
        <v/>
      </c>
      <c r="S38" s="18"/>
      <c r="T38" s="1">
        <v>86</v>
      </c>
      <c r="U38" s="1">
        <v>70</v>
      </c>
      <c r="V38" s="1">
        <v>80</v>
      </c>
      <c r="W38" s="1">
        <v>78</v>
      </c>
      <c r="X38" s="1">
        <v>75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20906</v>
      </c>
      <c r="C39" s="19" t="s">
        <v>144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1</v>
      </c>
      <c r="P39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9" s="19" t="str">
        <f t="shared" si="9"/>
        <v/>
      </c>
      <c r="R39" s="19" t="str">
        <f t="shared" si="10"/>
        <v/>
      </c>
      <c r="S39" s="18"/>
      <c r="T39" s="1">
        <v>79</v>
      </c>
      <c r="U39" s="1">
        <v>70</v>
      </c>
      <c r="V39" s="1">
        <v>80</v>
      </c>
      <c r="W39" s="1">
        <v>78</v>
      </c>
      <c r="X39" s="1">
        <v>72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20922</v>
      </c>
      <c r="C40" s="19" t="s">
        <v>145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1</v>
      </c>
      <c r="P40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0" s="19" t="str">
        <f t="shared" si="9"/>
        <v/>
      </c>
      <c r="R40" s="19" t="str">
        <f t="shared" si="10"/>
        <v/>
      </c>
      <c r="S40" s="18"/>
      <c r="T40" s="1">
        <v>75</v>
      </c>
      <c r="U40" s="1">
        <v>70</v>
      </c>
      <c r="V40" s="1">
        <v>80</v>
      </c>
      <c r="W40" s="1">
        <v>84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20938</v>
      </c>
      <c r="C41" s="19" t="s">
        <v>146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1" s="19">
        <f t="shared" si="4"/>
        <v>81.666666666666671</v>
      </c>
      <c r="L41" s="19" t="str">
        <f t="shared" si="5"/>
        <v>B</v>
      </c>
      <c r="M41" s="19">
        <f t="shared" si="6"/>
        <v>81.666666666666671</v>
      </c>
      <c r="N41" s="19" t="str">
        <f t="shared" si="7"/>
        <v>B</v>
      </c>
      <c r="O41" s="35">
        <v>1</v>
      </c>
      <c r="P41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1" s="19" t="str">
        <f t="shared" si="9"/>
        <v/>
      </c>
      <c r="R41" s="19" t="str">
        <f t="shared" si="10"/>
        <v/>
      </c>
      <c r="S41" s="18"/>
      <c r="T41" s="1">
        <v>78</v>
      </c>
      <c r="U41" s="1">
        <v>70</v>
      </c>
      <c r="V41" s="1">
        <v>80</v>
      </c>
      <c r="W41" s="1">
        <v>80</v>
      </c>
      <c r="X41" s="1">
        <v>72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20954</v>
      </c>
      <c r="C42" s="19" t="s">
        <v>147</v>
      </c>
      <c r="D42" s="18"/>
      <c r="E42" s="19">
        <f t="shared" si="0"/>
        <v>75</v>
      </c>
      <c r="F42" s="19" t="str">
        <f t="shared" si="1"/>
        <v>C</v>
      </c>
      <c r="G42" s="19">
        <f>IF((COUNTA(T12:AC12)&gt;0),(ROUND((AVERAGE(T42:AD42)),0)),"")</f>
        <v>75</v>
      </c>
      <c r="H42" s="19" t="str">
        <f t="shared" si="2"/>
        <v>C</v>
      </c>
      <c r="I42" s="35">
        <v>3</v>
      </c>
      <c r="J42" s="19" t="str">
        <f t="shared" si="3"/>
        <v>Memiliki kemampuan memahami rumus-rumus Trigonometri namun perlu peningkatan pemahaman aturan sinus, aturan cosinus,luas segitiga dan fungsi Trigonometri</v>
      </c>
      <c r="K42" s="19">
        <f t="shared" si="4"/>
        <v>83.333333333333329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1</v>
      </c>
      <c r="P42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2" s="19" t="str">
        <f t="shared" si="9"/>
        <v/>
      </c>
      <c r="R42" s="19" t="str">
        <f t="shared" si="10"/>
        <v/>
      </c>
      <c r="S42" s="18"/>
      <c r="T42" s="1">
        <v>74</v>
      </c>
      <c r="U42" s="1">
        <v>70</v>
      </c>
      <c r="V42" s="1">
        <v>80</v>
      </c>
      <c r="W42" s="1">
        <v>75</v>
      </c>
      <c r="X42" s="1">
        <v>76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20970</v>
      </c>
      <c r="C43" s="19" t="s">
        <v>148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3" s="19">
        <f t="shared" si="4"/>
        <v>81.666666666666671</v>
      </c>
      <c r="L43" s="19" t="str">
        <f t="shared" si="5"/>
        <v>B</v>
      </c>
      <c r="M43" s="19">
        <f t="shared" si="6"/>
        <v>81.666666666666671</v>
      </c>
      <c r="N43" s="19" t="str">
        <f t="shared" si="7"/>
        <v>B</v>
      </c>
      <c r="O43" s="35">
        <v>1</v>
      </c>
      <c r="P43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3" s="19" t="str">
        <f t="shared" si="9"/>
        <v/>
      </c>
      <c r="R43" s="19" t="str">
        <f t="shared" si="10"/>
        <v/>
      </c>
      <c r="S43" s="18"/>
      <c r="T43" s="1">
        <v>84</v>
      </c>
      <c r="U43" s="1">
        <v>76</v>
      </c>
      <c r="V43" s="1">
        <v>80</v>
      </c>
      <c r="W43" s="1">
        <v>82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20986</v>
      </c>
      <c r="C44" s="19" t="s">
        <v>149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4" s="19">
        <f t="shared" si="4"/>
        <v>81.666666666666671</v>
      </c>
      <c r="L44" s="19" t="str">
        <f t="shared" si="5"/>
        <v>B</v>
      </c>
      <c r="M44" s="19">
        <f t="shared" si="6"/>
        <v>81.666666666666671</v>
      </c>
      <c r="N44" s="19" t="str">
        <f t="shared" si="7"/>
        <v>B</v>
      </c>
      <c r="O44" s="35">
        <v>1</v>
      </c>
      <c r="P44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4" s="19" t="str">
        <f t="shared" si="9"/>
        <v/>
      </c>
      <c r="R44" s="19" t="str">
        <f t="shared" si="10"/>
        <v/>
      </c>
      <c r="S44" s="18"/>
      <c r="T44" s="1">
        <v>78</v>
      </c>
      <c r="U44" s="1">
        <v>70</v>
      </c>
      <c r="V44" s="1">
        <v>80</v>
      </c>
      <c r="W44" s="1">
        <v>80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21002</v>
      </c>
      <c r="C45" s="19" t="s">
        <v>150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1</v>
      </c>
      <c r="P45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5" s="19" t="str">
        <f t="shared" si="9"/>
        <v/>
      </c>
      <c r="R45" s="19" t="str">
        <f t="shared" si="10"/>
        <v/>
      </c>
      <c r="S45" s="18"/>
      <c r="T45" s="1">
        <v>83</v>
      </c>
      <c r="U45" s="1">
        <v>70</v>
      </c>
      <c r="V45" s="1">
        <v>80</v>
      </c>
      <c r="W45" s="1">
        <v>82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21018</v>
      </c>
      <c r="C46" s="19" t="s">
        <v>151</v>
      </c>
      <c r="D46" s="18"/>
      <c r="E46" s="19">
        <f t="shared" si="0"/>
        <v>75</v>
      </c>
      <c r="F46" s="19" t="str">
        <f t="shared" si="1"/>
        <v>C</v>
      </c>
      <c r="G46" s="19">
        <f>IF((COUNTA(T12:AC12)&gt;0),(ROUND((AVERAGE(T46:AD46)),0)),"")</f>
        <v>75</v>
      </c>
      <c r="H46" s="19" t="str">
        <f t="shared" si="2"/>
        <v>C</v>
      </c>
      <c r="I46" s="35">
        <v>3</v>
      </c>
      <c r="J46" s="19" t="str">
        <f t="shared" si="3"/>
        <v>Memiliki kemampuan memahami rumus-rumus Trigonometri namun perlu peningkatan pemahaman aturan sinus, aturan cosinus,luas segitiga dan fungsi Trigonometri</v>
      </c>
      <c r="K46" s="19">
        <f t="shared" si="4"/>
        <v>83.333333333333329</v>
      </c>
      <c r="L46" s="19" t="str">
        <f t="shared" si="5"/>
        <v>B</v>
      </c>
      <c r="M46" s="19">
        <f t="shared" si="6"/>
        <v>83.333333333333329</v>
      </c>
      <c r="N46" s="19" t="str">
        <f t="shared" si="7"/>
        <v>B</v>
      </c>
      <c r="O46" s="35">
        <v>1</v>
      </c>
      <c r="P46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6" s="19" t="str">
        <f t="shared" si="9"/>
        <v/>
      </c>
      <c r="R46" s="19" t="str">
        <f t="shared" si="10"/>
        <v/>
      </c>
      <c r="S46" s="18"/>
      <c r="T46" s="1">
        <v>74</v>
      </c>
      <c r="U46" s="1">
        <v>70</v>
      </c>
      <c r="V46" s="1">
        <v>80</v>
      </c>
      <c r="W46" s="1">
        <v>78</v>
      </c>
      <c r="X46" s="1">
        <v>75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21034</v>
      </c>
      <c r="C47" s="19" t="s">
        <v>152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2</v>
      </c>
      <c r="P47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7" s="19" t="str">
        <f t="shared" si="9"/>
        <v/>
      </c>
      <c r="R47" s="19" t="str">
        <f t="shared" si="10"/>
        <v/>
      </c>
      <c r="S47" s="18"/>
      <c r="T47" s="1">
        <v>75</v>
      </c>
      <c r="U47" s="1">
        <v>76</v>
      </c>
      <c r="V47" s="1">
        <v>80</v>
      </c>
      <c r="W47" s="1">
        <v>75</v>
      </c>
      <c r="X47" s="1">
        <v>74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21050</v>
      </c>
      <c r="C48" s="19" t="s">
        <v>153</v>
      </c>
      <c r="D48" s="18"/>
      <c r="E48" s="19">
        <f t="shared" si="0"/>
        <v>77</v>
      </c>
      <c r="F48" s="19" t="str">
        <f t="shared" si="1"/>
        <v>B</v>
      </c>
      <c r="G48" s="19">
        <f>IF((COUNTA(T12:AC12)&gt;0),(ROUND((AVERAGE(T48:AD48)),0)),"")</f>
        <v>77</v>
      </c>
      <c r="H48" s="19" t="str">
        <f t="shared" si="2"/>
        <v>B</v>
      </c>
      <c r="I48" s="35">
        <v>2</v>
      </c>
      <c r="J48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8" s="19">
        <f t="shared" si="4"/>
        <v>81.666666666666671</v>
      </c>
      <c r="L48" s="19" t="str">
        <f t="shared" si="5"/>
        <v>B</v>
      </c>
      <c r="M48" s="19">
        <f t="shared" si="6"/>
        <v>81.666666666666671</v>
      </c>
      <c r="N48" s="19" t="str">
        <f t="shared" si="7"/>
        <v>B</v>
      </c>
      <c r="O48" s="35">
        <v>1</v>
      </c>
      <c r="P48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8" s="19" t="str">
        <f t="shared" si="9"/>
        <v/>
      </c>
      <c r="R48" s="19" t="str">
        <f t="shared" si="10"/>
        <v/>
      </c>
      <c r="S48" s="18"/>
      <c r="T48" s="1">
        <v>79</v>
      </c>
      <c r="U48" s="1">
        <v>70</v>
      </c>
      <c r="V48" s="1">
        <v>80</v>
      </c>
      <c r="W48" s="1">
        <v>80</v>
      </c>
      <c r="X48" s="1">
        <v>75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3</vt:lpstr>
      <vt:lpstr>X-MIPA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cp:lastPrinted>2017-06-11T04:10:57Z</cp:lastPrinted>
  <dcterms:created xsi:type="dcterms:W3CDTF">2015-09-01T09:01:01Z</dcterms:created>
  <dcterms:modified xsi:type="dcterms:W3CDTF">2017-06-12T09:05:40Z</dcterms:modified>
  <cp:category/>
</cp:coreProperties>
</file>