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80" yWindow="510" windowWidth="15480" windowHeight="8115"/>
  </bookViews>
  <sheets>
    <sheet name="X-MIPA 4" sheetId="1" r:id="rId1"/>
    <sheet name="X-MIPA 5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V13" i="2" l="1"/>
  <c r="V14" i="2"/>
  <c r="V18" i="2"/>
  <c r="V19" i="2"/>
  <c r="V23" i="2"/>
  <c r="V24" i="2"/>
  <c r="V25" i="2"/>
  <c r="V26" i="2"/>
  <c r="V31" i="2"/>
  <c r="V34" i="2"/>
  <c r="V37" i="2"/>
  <c r="V38" i="2"/>
  <c r="V40" i="2"/>
  <c r="V43" i="2"/>
  <c r="V44" i="2"/>
  <c r="V45" i="2"/>
  <c r="V46" i="2"/>
  <c r="W11" i="2"/>
  <c r="W12" i="2"/>
  <c r="W13" i="2"/>
  <c r="W14" i="2"/>
  <c r="W15" i="2"/>
  <c r="W16" i="2"/>
  <c r="W18" i="2"/>
  <c r="W20" i="2"/>
  <c r="W21" i="2"/>
  <c r="W22" i="2"/>
  <c r="W23" i="2"/>
  <c r="W24" i="2"/>
  <c r="W25" i="2"/>
  <c r="W27" i="2"/>
  <c r="W28" i="2"/>
  <c r="W29" i="2"/>
  <c r="W34" i="2"/>
  <c r="W38" i="2"/>
  <c r="W41" i="2"/>
  <c r="W42" i="2"/>
  <c r="W44" i="2"/>
  <c r="W45" i="2"/>
  <c r="W46" i="2"/>
  <c r="U13" i="2" l="1"/>
  <c r="U14" i="2"/>
  <c r="U15" i="2"/>
  <c r="U16" i="2"/>
  <c r="U18" i="2"/>
  <c r="U20" i="2"/>
  <c r="U24" i="2"/>
  <c r="U28" i="2"/>
  <c r="U33" i="2"/>
  <c r="U35" i="2"/>
  <c r="U40" i="2"/>
  <c r="U42" i="2"/>
  <c r="U46" i="2"/>
  <c r="T14" i="2"/>
  <c r="T18" i="2"/>
  <c r="T19" i="2"/>
  <c r="T24" i="2"/>
  <c r="T25" i="2"/>
  <c r="T34" i="2"/>
  <c r="T40" i="2"/>
  <c r="T44" i="2"/>
  <c r="T45" i="2"/>
  <c r="T46" i="2"/>
  <c r="V40" i="1" l="1"/>
  <c r="W22" i="1"/>
  <c r="U23" i="1"/>
  <c r="W24" i="1"/>
  <c r="W26" i="1"/>
  <c r="W30" i="1"/>
  <c r="W34" i="1"/>
  <c r="W36" i="1"/>
  <c r="U40" i="1"/>
  <c r="W40" i="1" s="1"/>
  <c r="U46" i="1"/>
  <c r="T13" i="1"/>
  <c r="T16" i="1"/>
  <c r="T24" i="1"/>
  <c r="T38" i="1"/>
  <c r="T40" i="1"/>
  <c r="W47" i="1" l="1"/>
  <c r="G47" i="1" s="1"/>
  <c r="H47" i="1" s="1"/>
  <c r="W45" i="1"/>
  <c r="W43" i="1"/>
  <c r="W39" i="1"/>
  <c r="E39" i="1" s="1"/>
  <c r="F39" i="1" s="1"/>
  <c r="G35" i="1"/>
  <c r="H35" i="1" s="1"/>
  <c r="W31" i="1"/>
  <c r="E31" i="1" s="1"/>
  <c r="F31" i="1" s="1"/>
  <c r="W29" i="1"/>
  <c r="W27" i="1"/>
  <c r="E27" i="1" s="1"/>
  <c r="F27" i="1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K54" i="2" s="1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E35" i="1" l="1"/>
  <c r="F35" i="1" s="1"/>
  <c r="K54" i="1"/>
  <c r="H11" i="2"/>
  <c r="H11" i="1"/>
  <c r="K53" i="1"/>
  <c r="K53" i="2"/>
  <c r="K52" i="1"/>
  <c r="K52" i="2"/>
</calcChain>
</file>

<file path=xl/sharedStrings.xml><?xml version="1.0" encoding="utf-8"?>
<sst xmlns="http://schemas.openxmlformats.org/spreadsheetml/2006/main" count="388" uniqueCount="162">
  <si>
    <t>DAFTAR NILAI SISWA SMAN 9 SEMARANG SEMESTER GENAP TAHUN PELAJARAN 2016/2017</t>
  </si>
  <si>
    <t>Guru :</t>
  </si>
  <si>
    <t>Wiwiek Widayati S.Pd, M.Pd</t>
  </si>
  <si>
    <t>Kelas X-MIPA 4</t>
  </si>
  <si>
    <t>Mapel :</t>
  </si>
  <si>
    <t>Fisika [ Kelompok C (Peminatan) ]</t>
  </si>
  <si>
    <t>didownload 31/05/2017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</si>
  <si>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</si>
  <si>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</si>
  <si>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</si>
  <si>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</si>
  <si>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</si>
  <si>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</si>
  <si>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</si>
  <si>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</si>
  <si>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</si>
  <si>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</si>
  <si>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</si>
  <si>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</si>
  <si>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</si>
  <si>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</si>
  <si>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</si>
  <si>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</si>
  <si>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</si>
  <si>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</si>
  <si>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</si>
  <si>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</si>
  <si>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</si>
  <si>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</si>
  <si>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</si>
  <si>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</si>
  <si>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</si>
  <si>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</si>
  <si>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</si>
  <si>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</si>
  <si>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</si>
  <si>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</si>
  <si>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</si>
  <si>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</si>
  <si>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</si>
  <si>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</si>
  <si>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</si>
  <si>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</si>
  <si>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</si>
  <si>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</si>
  <si>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</si>
  <si>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</si>
  <si>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</si>
  <si>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</si>
  <si>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</si>
  <si>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</si>
  <si>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</si>
  <si>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</si>
  <si>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</si>
  <si>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</si>
  <si>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</si>
  <si>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</si>
  <si>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</si>
  <si>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</si>
  <si>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</si>
  <si>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</si>
  <si>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</si>
  <si>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</si>
  <si>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</si>
  <si>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</si>
  <si>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</si>
  <si>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</si>
  <si>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</si>
  <si>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</si>
  <si>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</si>
  <si>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</si>
  <si>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</si>
  <si>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</si>
  <si>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</si>
  <si>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</si>
  <si>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</si>
  <si>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</si>
  <si>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</si>
  <si>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Predikat &amp; Deskripsi Keterampilan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</si>
  <si>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</si>
  <si>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</si>
  <si>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</si>
  <si>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</si>
  <si>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</si>
  <si>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</si>
  <si>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</si>
  <si>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</si>
  <si>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</si>
  <si>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</si>
  <si>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</si>
  <si>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</si>
  <si>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</si>
  <si>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</si>
  <si>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</si>
  <si>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</si>
  <si>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</si>
  <si>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</si>
  <si>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</si>
  <si>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</si>
  <si>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</si>
  <si>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NAURA ALFA QARINA</t>
  </si>
  <si>
    <t>MAHARANI SHERLY AUDRINATA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</si>
  <si>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</si>
  <si>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</si>
  <si>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</si>
  <si>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</si>
  <si>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</si>
  <si>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</si>
  <si>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</si>
  <si>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</si>
  <si>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</si>
  <si>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</si>
  <si>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</si>
  <si>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19621202 198601 2 003</t>
  </si>
  <si>
    <t>Nip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</si>
  <si>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</si>
  <si>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</si>
  <si>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</si>
  <si>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</si>
  <si>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</si>
  <si>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</si>
  <si>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</si>
  <si>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</si>
  <si>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</si>
  <si>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</si>
  <si>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</si>
  <si>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</si>
  <si>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</si>
  <si>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</si>
  <si>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</si>
  <si>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</si>
  <si>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</si>
  <si>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</si>
  <si>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</si>
  <si>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</si>
  <si>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</si>
  <si>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</si>
  <si>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</si>
  <si>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</si>
  <si>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</si>
  <si>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</si>
  <si>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</si>
  <si>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</si>
  <si>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</si>
  <si>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</si>
  <si>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</si>
  <si>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</si>
  <si>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</si>
  <si>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</si>
  <si>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</si>
  <si>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</si>
  <si>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</si>
  <si>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Memiliki kemampuan menganalisis H Newton, namun perlu meningkatkan kemampuan menganalisis Usaha dan Energi</t>
  </si>
  <si>
    <t>Memiliki kemampuan menganalisis Usaha dan Energi, namun perlu meningkatkan kemampuan menganalisis Momentum dan Impuls</t>
  </si>
  <si>
    <t>Memiliki kemampuan menganalisis Momentu dan Impuls, namun perlu meningkatkan kemampuan menganalisis getaran Harmonis</t>
  </si>
  <si>
    <t>Memiliki kemampuan menganalisis Getaran Harmonis , namun perlu meningkatkan kemampuan menganalisis H Newton Gravitasi</t>
  </si>
  <si>
    <t>Memiliki ketrampilan mempresentikan hasil diskusi kelompok H Newton tentang Gravitasi,Usaha dan Energi</t>
  </si>
  <si>
    <t>Memilik kemampuan merancang dan membuat roket sederhana</t>
  </si>
  <si>
    <t>Memilik ketrampilan mempresentasikan pembuatan roket sederhana</t>
  </si>
  <si>
    <t>Memilik ketrampilan melakukan percobaan GHS pada ayunan sederhanadan getaran pegas</t>
  </si>
  <si>
    <t>Memilik kemampuan mengolah data dan menganalisis hasil  percobaan GHS pada Ayunan Sederhana dan Getaran Pegas</t>
  </si>
  <si>
    <t>Memiliki kemampuan menerapkan  H Newton tentang Gravitasi,Usaha dan Energi, Momentum Implus, Getaran Hasmonis namun perlu meningkatkan kemapuan menganalisisnya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</si>
</sst>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3" fillId="0" borderId="0" applyFont="0" applyFill="0" applyBorder="0" applyAlignment="0" applyProtection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1" fillId="2" borderId="1" xfId="0" applyNumberFormat="1" applyFont="1" applyFill="1" applyBorder="1" applyAlignment="1" applyProtection="1">
      <alignment horizontal="right"/>
      <protection locked="0"/>
    </xf>
    <xf numFmtId="41" fontId="1" fillId="2" borderId="1" xfId="0" applyNumberFormat="1" applyFont="1" applyFill="1" applyBorder="1" applyAlignment="1" applyProtection="1">
      <alignment horizontal="right"/>
      <protection locked="0"/>
    </xf>
    <xf numFmtId="41" fontId="0" fillId="0" borderId="10" xfId="1" applyFont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RAIAN%20NILAI%20SMT%202%2016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MIPA 5"/>
      <sheetName val="X-MIPA 4"/>
      <sheetName val="X IPS 2"/>
      <sheetName val="X-IPS-1"/>
      <sheetName val="XI-IPA2"/>
      <sheetName val="XIIPA-3"/>
      <sheetName val="Sheet1"/>
      <sheetName val="Sheet2"/>
    </sheetNames>
    <sheetDataSet>
      <sheetData sheetId="0">
        <row r="9">
          <cell r="E9">
            <v>80</v>
          </cell>
        </row>
        <row r="11">
          <cell r="H11">
            <v>90</v>
          </cell>
        </row>
        <row r="12">
          <cell r="E12">
            <v>77.5</v>
          </cell>
          <cell r="H12">
            <v>72.5</v>
          </cell>
        </row>
        <row r="13">
          <cell r="H13">
            <v>82.5</v>
          </cell>
        </row>
        <row r="14">
          <cell r="H14">
            <v>82.5</v>
          </cell>
        </row>
        <row r="16">
          <cell r="E16">
            <v>77.5</v>
          </cell>
          <cell r="H16">
            <v>82.5</v>
          </cell>
        </row>
        <row r="17">
          <cell r="E17">
            <v>77.5</v>
          </cell>
        </row>
        <row r="18">
          <cell r="H18">
            <v>80</v>
          </cell>
        </row>
        <row r="22">
          <cell r="E22">
            <v>70</v>
          </cell>
          <cell r="H22">
            <v>80</v>
          </cell>
        </row>
        <row r="23">
          <cell r="E23">
            <v>87.5</v>
          </cell>
        </row>
        <row r="26">
          <cell r="H26">
            <v>85</v>
          </cell>
        </row>
        <row r="31">
          <cell r="H31">
            <v>82.5</v>
          </cell>
        </row>
        <row r="32">
          <cell r="E32">
            <v>82.5</v>
          </cell>
        </row>
        <row r="33">
          <cell r="H33">
            <v>77.5</v>
          </cell>
        </row>
        <row r="38">
          <cell r="E38">
            <v>87.5</v>
          </cell>
          <cell r="H38">
            <v>82.5</v>
          </cell>
        </row>
        <row r="40">
          <cell r="H40">
            <v>85</v>
          </cell>
        </row>
        <row r="42">
          <cell r="E42">
            <v>87.5</v>
          </cell>
        </row>
        <row r="43">
          <cell r="E43">
            <v>85</v>
          </cell>
        </row>
        <row r="44">
          <cell r="E44">
            <v>85</v>
          </cell>
          <cell r="H44">
            <v>82.5</v>
          </cell>
        </row>
      </sheetData>
      <sheetData sheetId="1">
        <row r="10">
          <cell r="F10">
            <v>72.5</v>
          </cell>
          <cell r="O10">
            <v>79.5</v>
          </cell>
        </row>
        <row r="11">
          <cell r="O11">
            <v>78</v>
          </cell>
        </row>
        <row r="12">
          <cell r="F12">
            <v>80</v>
          </cell>
          <cell r="L12">
            <v>92.5</v>
          </cell>
          <cell r="O12">
            <v>81.5</v>
          </cell>
        </row>
        <row r="13">
          <cell r="L13">
            <v>87.5</v>
          </cell>
          <cell r="O13">
            <v>78</v>
          </cell>
        </row>
        <row r="14">
          <cell r="O14">
            <v>81</v>
          </cell>
        </row>
        <row r="15">
          <cell r="F15">
            <v>85</v>
          </cell>
          <cell r="O15">
            <v>78.5</v>
          </cell>
        </row>
        <row r="17">
          <cell r="L17">
            <v>90</v>
          </cell>
          <cell r="O17">
            <v>80</v>
          </cell>
        </row>
        <row r="18">
          <cell r="L18">
            <v>85</v>
          </cell>
        </row>
        <row r="19">
          <cell r="O19">
            <v>80</v>
          </cell>
        </row>
        <row r="20">
          <cell r="O20">
            <v>82.5</v>
          </cell>
        </row>
        <row r="21">
          <cell r="O21">
            <v>81.5</v>
          </cell>
        </row>
        <row r="22">
          <cell r="I22">
            <v>80</v>
          </cell>
          <cell r="L22">
            <v>80</v>
          </cell>
          <cell r="O22">
            <v>74.5</v>
          </cell>
        </row>
        <row r="23">
          <cell r="F23">
            <v>70</v>
          </cell>
          <cell r="L23">
            <v>90</v>
          </cell>
          <cell r="O23">
            <v>79</v>
          </cell>
        </row>
        <row r="24">
          <cell r="L24">
            <v>90</v>
          </cell>
          <cell r="O24">
            <v>82.5</v>
          </cell>
        </row>
        <row r="25">
          <cell r="L25">
            <v>87.5</v>
          </cell>
        </row>
        <row r="26">
          <cell r="O26">
            <v>84.5</v>
          </cell>
        </row>
        <row r="27">
          <cell r="O27">
            <v>75.5</v>
          </cell>
        </row>
        <row r="28">
          <cell r="O28">
            <v>81</v>
          </cell>
        </row>
        <row r="30">
          <cell r="L30">
            <v>82.5</v>
          </cell>
        </row>
        <row r="33">
          <cell r="L33">
            <v>87.5</v>
          </cell>
          <cell r="O33">
            <v>90</v>
          </cell>
        </row>
        <row r="36">
          <cell r="L36">
            <v>87.5</v>
          </cell>
        </row>
        <row r="37">
          <cell r="F37">
            <v>85</v>
          </cell>
          <cell r="L37">
            <v>87.5</v>
          </cell>
          <cell r="O37">
            <v>78</v>
          </cell>
        </row>
        <row r="39">
          <cell r="F39">
            <v>70</v>
          </cell>
          <cell r="I39">
            <v>87.5</v>
          </cell>
          <cell r="L39">
            <v>87.5</v>
          </cell>
        </row>
        <row r="40">
          <cell r="O40">
            <v>80</v>
          </cell>
        </row>
        <row r="41">
          <cell r="O41">
            <v>75</v>
          </cell>
        </row>
        <row r="42">
          <cell r="L42">
            <v>87.5</v>
          </cell>
        </row>
        <row r="43">
          <cell r="L43">
            <v>87.5</v>
          </cell>
          <cell r="O43">
            <v>75</v>
          </cell>
        </row>
        <row r="44">
          <cell r="L44">
            <v>92.5</v>
          </cell>
          <cell r="O44">
            <v>76.5</v>
          </cell>
        </row>
        <row r="45">
          <cell r="I45">
            <v>77.5</v>
          </cell>
          <cell r="L45">
            <v>77.5</v>
          </cell>
          <cell r="O45">
            <v>78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3" activePane="bottomRight" state="frozen"/>
      <selection pane="topRight"/>
      <selection pane="bottomLeft"/>
      <selection pane="bottomRight" activeCell="A48" sqref="A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177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41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9" t="s">
        <v>19</v>
      </c>
      <c r="R8" s="49"/>
      <c r="S8" s="18"/>
      <c r="T8" s="48" t="s">
        <v>20</v>
      </c>
      <c r="U8" s="48"/>
      <c r="V8" s="48"/>
      <c r="W8" s="48"/>
      <c r="X8" s="48"/>
      <c r="Y8" s="48"/>
      <c r="Z8" s="48"/>
      <c r="AA8" s="48"/>
      <c r="AB8" s="48"/>
      <c r="AC8" s="48"/>
      <c r="AD8" s="48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53" t="s">
        <v>19</v>
      </c>
      <c r="AR8" s="53"/>
      <c r="AS8" s="53"/>
      <c r="AT8" s="53"/>
      <c r="AU8" s="53"/>
      <c r="AV8" s="53"/>
      <c r="AW8" s="53"/>
      <c r="AX8" s="53"/>
      <c r="AY8" s="53"/>
      <c r="AZ8" s="53"/>
      <c r="BA8" s="54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48" t="s">
        <v>22</v>
      </c>
      <c r="F9" s="48"/>
      <c r="G9" s="69" t="s">
        <v>23</v>
      </c>
      <c r="H9" s="70"/>
      <c r="I9" s="70"/>
      <c r="J9" s="71"/>
      <c r="K9" s="51" t="s">
        <v>22</v>
      </c>
      <c r="L9" s="51"/>
      <c r="M9" s="72" t="s">
        <v>23</v>
      </c>
      <c r="N9" s="73"/>
      <c r="O9" s="73"/>
      <c r="P9" s="74"/>
      <c r="Q9" s="61" t="s">
        <v>22</v>
      </c>
      <c r="R9" s="61" t="s">
        <v>23</v>
      </c>
      <c r="S9" s="18"/>
      <c r="T9" s="45" t="s">
        <v>24</v>
      </c>
      <c r="U9" s="45" t="s">
        <v>25</v>
      </c>
      <c r="V9" s="45" t="s">
        <v>26</v>
      </c>
      <c r="W9" s="45" t="s">
        <v>27</v>
      </c>
      <c r="X9" s="45" t="s">
        <v>28</v>
      </c>
      <c r="Y9" s="45" t="s">
        <v>29</v>
      </c>
      <c r="Z9" s="45" t="s">
        <v>30</v>
      </c>
      <c r="AA9" s="45" t="s">
        <v>31</v>
      </c>
      <c r="AB9" s="45" t="s">
        <v>32</v>
      </c>
      <c r="AC9" s="45" t="s">
        <v>33</v>
      </c>
      <c r="AD9" s="47" t="s">
        <v>34</v>
      </c>
      <c r="AE9" s="33"/>
      <c r="AF9" s="55" t="s">
        <v>35</v>
      </c>
      <c r="AG9" s="55" t="s">
        <v>36</v>
      </c>
      <c r="AH9" s="55" t="s">
        <v>37</v>
      </c>
      <c r="AI9" s="55" t="s">
        <v>38</v>
      </c>
      <c r="AJ9" s="55" t="s">
        <v>39</v>
      </c>
      <c r="AK9" s="55" t="s">
        <v>40</v>
      </c>
      <c r="AL9" s="55" t="s">
        <v>41</v>
      </c>
      <c r="AM9" s="55" t="s">
        <v>42</v>
      </c>
      <c r="AN9" s="55" t="s">
        <v>43</v>
      </c>
      <c r="AO9" s="55" t="s">
        <v>44</v>
      </c>
      <c r="AP9" s="33"/>
      <c r="AQ9" s="52" t="s">
        <v>45</v>
      </c>
      <c r="AR9" s="52"/>
      <c r="AS9" s="52" t="s">
        <v>46</v>
      </c>
      <c r="AT9" s="52"/>
      <c r="AU9" s="52" t="s">
        <v>47</v>
      </c>
      <c r="AV9" s="52"/>
      <c r="AW9" s="52"/>
      <c r="AX9" s="52" t="s">
        <v>48</v>
      </c>
      <c r="AY9" s="52"/>
      <c r="AZ9" s="52"/>
      <c r="BA9" s="5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2"/>
      <c r="R10" s="62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7"/>
      <c r="AE10" s="33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19291</v>
      </c>
      <c r="C11" s="19" t="s">
        <v>53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Usaha dan Energi, namun perlu meningkatkan kemampuan menganalisis Momentum dan Impuls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 ketrampilan melakukan percobaan GHS pada ayunan sederhanadan getaran pegas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39">
        <v>80</v>
      </c>
      <c r="U11" s="40">
        <v>85</v>
      </c>
      <c r="V11" s="40">
        <v>86</v>
      </c>
      <c r="W11" s="41">
        <v>80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85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54</v>
      </c>
      <c r="FD11" s="77"/>
      <c r="FE11" s="77"/>
      <c r="FG11" s="75" t="s">
        <v>55</v>
      </c>
      <c r="FH11" s="75"/>
      <c r="FI11" s="75"/>
    </row>
    <row r="12" spans="1:167" x14ac:dyDescent="0.25">
      <c r="A12" s="19">
        <v>2</v>
      </c>
      <c r="B12" s="19">
        <v>19323</v>
      </c>
      <c r="C12" s="19" t="s">
        <v>56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4</v>
      </c>
      <c r="J12" s="19" t="str">
        <f t="shared" si="3"/>
        <v>Memiliki kemampuan menganalisis Momentu dan Impuls, namun perlu meningkatkan kemampuan menganalisis getaran Harmonis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4</v>
      </c>
      <c r="P12" s="19" t="str">
        <f t="shared" si="8"/>
        <v>Memilik ketrampilan melakukan percobaan GHS pada ayunan sederhanadan getaran pegas</v>
      </c>
      <c r="Q12" s="19" t="str">
        <f t="shared" si="9"/>
        <v>A</v>
      </c>
      <c r="R12" s="19" t="str">
        <f t="shared" si="10"/>
        <v/>
      </c>
      <c r="S12" s="18"/>
      <c r="T12" s="39">
        <v>78</v>
      </c>
      <c r="U12" s="40">
        <v>80</v>
      </c>
      <c r="V12" s="40">
        <v>85</v>
      </c>
      <c r="W12" s="4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19339</v>
      </c>
      <c r="C13" s="19" t="s">
        <v>65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3</v>
      </c>
      <c r="J13" s="19" t="str">
        <f t="shared" si="3"/>
        <v>Memiliki kemampuan menganalisis Usaha dan Energi, namun perlu meningkatkan kemampuan menganalisis Momentum dan Impuls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4</v>
      </c>
      <c r="P13" s="19" t="str">
        <f t="shared" si="8"/>
        <v>Memilik ketrampilan melakukan percobaan GHS pada ayunan sederhanadan getaran pegas</v>
      </c>
      <c r="Q13" s="19" t="str">
        <f t="shared" si="9"/>
        <v>A</v>
      </c>
      <c r="R13" s="19" t="str">
        <f t="shared" si="10"/>
        <v/>
      </c>
      <c r="S13" s="18"/>
      <c r="T13" s="39">
        <f>'[1]X-MIPA 4'!F12</f>
        <v>80</v>
      </c>
      <c r="U13" s="40">
        <v>85</v>
      </c>
      <c r="V13" s="40">
        <v>85</v>
      </c>
      <c r="W13" s="41">
        <v>84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6">
        <v>1</v>
      </c>
      <c r="FH13" s="78" t="s">
        <v>161</v>
      </c>
      <c r="FI13" s="78" t="s">
        <v>156</v>
      </c>
      <c r="FJ13" s="79">
        <v>4981</v>
      </c>
      <c r="FK13" s="79">
        <v>4991</v>
      </c>
    </row>
    <row r="14" spans="1:167" x14ac:dyDescent="0.25">
      <c r="A14" s="19">
        <v>4</v>
      </c>
      <c r="B14" s="19">
        <v>19355</v>
      </c>
      <c r="C14" s="19" t="s">
        <v>66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3</v>
      </c>
      <c r="J14" s="19" t="str">
        <f t="shared" si="3"/>
        <v>Memiliki kemampuan menganalisis Usaha dan Energi, namun perlu meningkatkan kemampuan menganalisis Momentum dan Impuls</v>
      </c>
      <c r="K14" s="19">
        <f t="shared" si="4"/>
        <v>82.5</v>
      </c>
      <c r="L14" s="19" t="str">
        <f t="shared" si="5"/>
        <v>B</v>
      </c>
      <c r="M14" s="19">
        <f t="shared" si="6"/>
        <v>82.5</v>
      </c>
      <c r="N14" s="19" t="str">
        <f t="shared" si="7"/>
        <v>B</v>
      </c>
      <c r="O14" s="35">
        <v>4</v>
      </c>
      <c r="P14" s="19" t="str">
        <f t="shared" si="8"/>
        <v>Memilik ketrampilan melakukan percobaan GHS pada ayunan sederhanadan getaran pegas</v>
      </c>
      <c r="Q14" s="19" t="str">
        <f t="shared" si="9"/>
        <v>A</v>
      </c>
      <c r="R14" s="19" t="str">
        <f t="shared" si="10"/>
        <v/>
      </c>
      <c r="S14" s="18"/>
      <c r="T14" s="39">
        <v>80</v>
      </c>
      <c r="U14" s="40">
        <v>78</v>
      </c>
      <c r="V14" s="40">
        <v>80</v>
      </c>
      <c r="W14" s="4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85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6"/>
      <c r="FH14" s="78"/>
      <c r="FI14" s="78"/>
      <c r="FJ14" s="79"/>
      <c r="FK14" s="79"/>
    </row>
    <row r="15" spans="1:167" x14ac:dyDescent="0.25">
      <c r="A15" s="19">
        <v>5</v>
      </c>
      <c r="B15" s="19">
        <v>19371</v>
      </c>
      <c r="C15" s="19" t="s">
        <v>67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5</v>
      </c>
      <c r="J15" s="19" t="str">
        <f t="shared" si="3"/>
        <v>Memiliki kemampuan menganalisis Getaran Harmonis , namun perlu meningkatkan kemampuan menganalisis H Newton Gravitasi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4</v>
      </c>
      <c r="P15" s="19" t="str">
        <f t="shared" si="8"/>
        <v>Memilik ketrampilan melakukan percobaan GHS pada ayunan sederhanadan getaran pegas</v>
      </c>
      <c r="Q15" s="19" t="str">
        <f t="shared" si="9"/>
        <v>A</v>
      </c>
      <c r="R15" s="19" t="str">
        <f t="shared" si="10"/>
        <v/>
      </c>
      <c r="S15" s="18"/>
      <c r="T15" s="39">
        <v>80</v>
      </c>
      <c r="U15" s="40">
        <v>78</v>
      </c>
      <c r="V15" s="40">
        <v>80</v>
      </c>
      <c r="W15" s="41">
        <v>78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6">
        <v>2</v>
      </c>
      <c r="FH15" s="78" t="s">
        <v>152</v>
      </c>
      <c r="FI15" s="78" t="s">
        <v>157</v>
      </c>
      <c r="FJ15" s="79">
        <v>4982</v>
      </c>
      <c r="FK15" s="79">
        <v>4992</v>
      </c>
    </row>
    <row r="16" spans="1:167" x14ac:dyDescent="0.25">
      <c r="A16" s="19">
        <v>6</v>
      </c>
      <c r="B16" s="19">
        <v>19387</v>
      </c>
      <c r="C16" s="19" t="s">
        <v>68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3</v>
      </c>
      <c r="J16" s="19" t="str">
        <f t="shared" si="3"/>
        <v>Memiliki kemampuan menganalisis Usaha dan Energi, namun perlu meningkatkan kemampuan menganalisis Momentum dan Impuls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4</v>
      </c>
      <c r="P16" s="19" t="str">
        <f t="shared" si="8"/>
        <v>Memilik ketrampilan melakukan percobaan GHS pada ayunan sederhanadan getaran pegas</v>
      </c>
      <c r="Q16" s="19" t="str">
        <f t="shared" si="9"/>
        <v>A</v>
      </c>
      <c r="R16" s="19" t="str">
        <f t="shared" si="10"/>
        <v/>
      </c>
      <c r="S16" s="18"/>
      <c r="T16" s="39">
        <f>'[1]X-MIPA 4'!F15</f>
        <v>85</v>
      </c>
      <c r="U16" s="40">
        <v>85</v>
      </c>
      <c r="V16" s="40">
        <v>82</v>
      </c>
      <c r="W16" s="41">
        <v>82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85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6"/>
      <c r="FH16" s="78"/>
      <c r="FI16" s="78"/>
      <c r="FJ16" s="79"/>
      <c r="FK16" s="79"/>
    </row>
    <row r="17" spans="1:167" x14ac:dyDescent="0.25">
      <c r="A17" s="19">
        <v>7</v>
      </c>
      <c r="B17" s="19">
        <v>19403</v>
      </c>
      <c r="C17" s="19" t="s">
        <v>69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5</v>
      </c>
      <c r="J17" s="19" t="str">
        <f t="shared" si="3"/>
        <v>Memiliki kemampuan menganalisis Getaran Harmonis , namun perlu meningkatkan kemampuan menganalisis H Newton Gravitasi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4</v>
      </c>
      <c r="P17" s="19" t="str">
        <f t="shared" si="8"/>
        <v>Memilik ketrampilan melakukan percobaan GHS pada ayunan sederhanadan getaran pegas</v>
      </c>
      <c r="Q17" s="19" t="str">
        <f t="shared" si="9"/>
        <v>A</v>
      </c>
      <c r="R17" s="19" t="str">
        <f t="shared" si="10"/>
        <v/>
      </c>
      <c r="S17" s="18"/>
      <c r="T17" s="39">
        <v>75</v>
      </c>
      <c r="U17" s="40">
        <v>80</v>
      </c>
      <c r="V17" s="40">
        <v>80</v>
      </c>
      <c r="W17" s="4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42" t="s">
        <v>153</v>
      </c>
      <c r="FI17" s="78" t="s">
        <v>158</v>
      </c>
      <c r="FJ17" s="79">
        <v>4983</v>
      </c>
      <c r="FK17" s="79">
        <v>4993</v>
      </c>
    </row>
    <row r="18" spans="1:167" x14ac:dyDescent="0.25">
      <c r="A18" s="19">
        <v>8</v>
      </c>
      <c r="B18" s="19">
        <v>19419</v>
      </c>
      <c r="C18" s="19" t="s">
        <v>70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>Memiliki kemampuan menerapkan  H Newton tentang Gravitasi,Usaha dan Energi, Momentum Implus, Getaran Hasmonis namun perlu meningkatkan kemapuan menganalisisnya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5</v>
      </c>
      <c r="P18" s="19" t="str">
        <f t="shared" si="8"/>
        <v>Memilik kemampuan mengolah data dan menganalisis hasil  percobaan GHS pada Ayunan Sederhana dan Getaran Pegas</v>
      </c>
      <c r="Q18" s="19" t="str">
        <f t="shared" si="9"/>
        <v>A</v>
      </c>
      <c r="R18" s="19" t="str">
        <f t="shared" si="10"/>
        <v/>
      </c>
      <c r="S18" s="18"/>
      <c r="T18" s="39">
        <v>85</v>
      </c>
      <c r="U18" s="40">
        <v>86</v>
      </c>
      <c r="V18" s="40">
        <v>86</v>
      </c>
      <c r="W18" s="41">
        <v>88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85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42"/>
      <c r="FI18" s="78"/>
      <c r="FJ18" s="79"/>
      <c r="FK18" s="79"/>
    </row>
    <row r="19" spans="1:167" x14ac:dyDescent="0.25">
      <c r="A19" s="19">
        <v>9</v>
      </c>
      <c r="B19" s="19">
        <v>19435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3</v>
      </c>
      <c r="J19" s="19" t="str">
        <f t="shared" si="3"/>
        <v>Memiliki kemampuan menganalisis Usaha dan Energi, namun perlu meningkatkan kemampuan menganalisis Momentum dan Impuls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4</v>
      </c>
      <c r="P19" s="19" t="str">
        <f t="shared" si="8"/>
        <v>Memilik ketrampilan melakukan percobaan GHS pada ayunan sederhanadan getaran pegas</v>
      </c>
      <c r="Q19" s="19" t="str">
        <f t="shared" si="9"/>
        <v>A</v>
      </c>
      <c r="R19" s="19" t="str">
        <f t="shared" si="10"/>
        <v/>
      </c>
      <c r="S19" s="18"/>
      <c r="T19" s="39">
        <v>78</v>
      </c>
      <c r="U19" s="40">
        <v>80</v>
      </c>
      <c r="V19" s="40">
        <v>80</v>
      </c>
      <c r="W19" s="4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 t="s">
        <v>154</v>
      </c>
      <c r="FI19" s="78" t="s">
        <v>159</v>
      </c>
      <c r="FJ19" s="79">
        <v>4984</v>
      </c>
      <c r="FK19" s="79">
        <v>4994</v>
      </c>
    </row>
    <row r="20" spans="1:167" x14ac:dyDescent="0.25">
      <c r="A20" s="19">
        <v>10</v>
      </c>
      <c r="B20" s="19">
        <v>19451</v>
      </c>
      <c r="C20" s="19" t="s">
        <v>72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3</v>
      </c>
      <c r="J20" s="19" t="str">
        <f t="shared" si="3"/>
        <v>Memiliki kemampuan menganalisis Usaha dan Energi, namun perlu meningkatkan kemampuan menganalisis Momentum dan Impuls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4</v>
      </c>
      <c r="P20" s="19" t="str">
        <f t="shared" si="8"/>
        <v>Memilik ketrampilan melakukan percobaan GHS pada ayunan sederhanadan getaran pegas</v>
      </c>
      <c r="Q20" s="19" t="str">
        <f t="shared" si="9"/>
        <v>A</v>
      </c>
      <c r="R20" s="19" t="str">
        <f t="shared" si="10"/>
        <v/>
      </c>
      <c r="S20" s="18"/>
      <c r="T20" s="39">
        <v>80</v>
      </c>
      <c r="U20" s="40">
        <v>82</v>
      </c>
      <c r="V20" s="40">
        <v>84</v>
      </c>
      <c r="W20" s="4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79"/>
      <c r="FK20" s="79"/>
    </row>
    <row r="21" spans="1:167" x14ac:dyDescent="0.25">
      <c r="A21" s="19">
        <v>11</v>
      </c>
      <c r="B21" s="19">
        <v>19467</v>
      </c>
      <c r="C21" s="19" t="s">
        <v>73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3</v>
      </c>
      <c r="J21" s="19" t="str">
        <f t="shared" si="3"/>
        <v>Memiliki kemampuan menganalisis Usaha dan Energi, namun perlu meningkatkan kemampuan menganalisis Momentum dan Impuls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4</v>
      </c>
      <c r="P21" s="19" t="str">
        <f t="shared" si="8"/>
        <v>Memilik ketrampilan melakukan percobaan GHS pada ayunan sederhanadan getaran pegas</v>
      </c>
      <c r="Q21" s="19" t="str">
        <f t="shared" si="9"/>
        <v>A</v>
      </c>
      <c r="R21" s="19" t="str">
        <f t="shared" si="10"/>
        <v/>
      </c>
      <c r="S21" s="18"/>
      <c r="T21" s="39">
        <v>78</v>
      </c>
      <c r="U21" s="40">
        <v>80</v>
      </c>
      <c r="V21" s="40">
        <v>80</v>
      </c>
      <c r="W21" s="41">
        <v>82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 t="s">
        <v>155</v>
      </c>
      <c r="FI21" s="78" t="s">
        <v>160</v>
      </c>
      <c r="FJ21" s="79">
        <v>4985</v>
      </c>
      <c r="FK21" s="79">
        <v>4995</v>
      </c>
    </row>
    <row r="22" spans="1:167" x14ac:dyDescent="0.25">
      <c r="A22" s="19">
        <v>12</v>
      </c>
      <c r="B22" s="19">
        <v>19483</v>
      </c>
      <c r="C22" s="19" t="s">
        <v>74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3</v>
      </c>
      <c r="J22" s="19" t="str">
        <f t="shared" si="3"/>
        <v>Memiliki kemampuan menganalisis Usaha dan Energi, namun perlu meningkatkan kemampuan menganalisis Momentum dan Impuls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4</v>
      </c>
      <c r="P22" s="19" t="str">
        <f t="shared" si="8"/>
        <v>Memilik ketrampilan melakukan percobaan GHS pada ayunan sederhanadan getaran pegas</v>
      </c>
      <c r="Q22" s="19" t="str">
        <f t="shared" si="9"/>
        <v>A</v>
      </c>
      <c r="R22" s="19" t="str">
        <f t="shared" si="10"/>
        <v/>
      </c>
      <c r="S22" s="18"/>
      <c r="T22" s="39">
        <v>80</v>
      </c>
      <c r="U22" s="40">
        <v>84</v>
      </c>
      <c r="V22" s="40">
        <v>78</v>
      </c>
      <c r="W22" s="41">
        <f t="shared" ref="W22:W47" si="11">AVERAGE(U22:V22)</f>
        <v>81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85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79"/>
      <c r="FK22" s="79"/>
    </row>
    <row r="23" spans="1:167" x14ac:dyDescent="0.25">
      <c r="A23" s="19">
        <v>13</v>
      </c>
      <c r="B23" s="19">
        <v>19499</v>
      </c>
      <c r="C23" s="19" t="s">
        <v>75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4</v>
      </c>
      <c r="J23" s="19" t="str">
        <f t="shared" si="3"/>
        <v>Memiliki kemampuan menganalisis Momentu dan Impuls, namun perlu meningkatkan kemampuan menganalisis getaran Harmonis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4</v>
      </c>
      <c r="P23" s="19" t="str">
        <f t="shared" si="8"/>
        <v>Memilik ketrampilan melakukan percobaan GHS pada ayunan sederhanadan getaran pegas</v>
      </c>
      <c r="Q23" s="19" t="str">
        <f t="shared" si="9"/>
        <v>A</v>
      </c>
      <c r="R23" s="19" t="str">
        <f t="shared" si="10"/>
        <v/>
      </c>
      <c r="S23" s="18"/>
      <c r="T23" s="39">
        <v>78</v>
      </c>
      <c r="U23" s="40">
        <f>'[1]X-MIPA 4'!I22</f>
        <v>80</v>
      </c>
      <c r="V23" s="40">
        <v>78</v>
      </c>
      <c r="W23" s="41">
        <v>78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79">
        <v>4986</v>
      </c>
      <c r="FK23" s="79">
        <v>4996</v>
      </c>
    </row>
    <row r="24" spans="1:167" x14ac:dyDescent="0.25">
      <c r="A24" s="19">
        <v>14</v>
      </c>
      <c r="B24" s="19">
        <v>19515</v>
      </c>
      <c r="C24" s="19" t="s">
        <v>76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3</v>
      </c>
      <c r="J24" s="19" t="str">
        <f t="shared" si="3"/>
        <v>Memiliki kemampuan menganalisis Usaha dan Energi, namun perlu meningkatkan kemampuan menganalisis Momentum dan Impuls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4</v>
      </c>
      <c r="P24" s="19" t="str">
        <f t="shared" si="8"/>
        <v>Memilik ketrampilan melakukan percobaan GHS pada ayunan sederhanadan getaran pegas</v>
      </c>
      <c r="Q24" s="19" t="str">
        <f t="shared" si="9"/>
        <v>A</v>
      </c>
      <c r="R24" s="19" t="str">
        <f t="shared" si="10"/>
        <v/>
      </c>
      <c r="S24" s="18"/>
      <c r="T24" s="39">
        <f>'[1]X-MIPA 4'!F23</f>
        <v>70</v>
      </c>
      <c r="U24" s="40">
        <v>85</v>
      </c>
      <c r="V24" s="40">
        <v>84</v>
      </c>
      <c r="W24" s="41">
        <f t="shared" si="11"/>
        <v>84.5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79"/>
      <c r="FK24" s="79"/>
    </row>
    <row r="25" spans="1:167" x14ac:dyDescent="0.25">
      <c r="A25" s="19">
        <v>15</v>
      </c>
      <c r="B25" s="19">
        <v>19531</v>
      </c>
      <c r="C25" s="19" t="s">
        <v>77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3</v>
      </c>
      <c r="J25" s="19" t="str">
        <f t="shared" si="3"/>
        <v>Memiliki kemampuan menganalisis Usaha dan Energi, namun perlu meningkatkan kemampuan menganalisis Momentum dan Impuls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4</v>
      </c>
      <c r="P25" s="19" t="str">
        <f t="shared" si="8"/>
        <v>Memilik ketrampilan melakukan percobaan GHS pada ayunan sederhanadan getaran pegas</v>
      </c>
      <c r="Q25" s="19" t="str">
        <f t="shared" si="9"/>
        <v>A</v>
      </c>
      <c r="R25" s="19" t="str">
        <f t="shared" si="10"/>
        <v/>
      </c>
      <c r="S25" s="18"/>
      <c r="T25" s="39">
        <v>76</v>
      </c>
      <c r="U25" s="40">
        <v>82</v>
      </c>
      <c r="V25" s="40">
        <v>82</v>
      </c>
      <c r="W25" s="4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0" t="s">
        <v>78</v>
      </c>
      <c r="FD25" s="50"/>
      <c r="FE25" s="50"/>
      <c r="FG25" s="76">
        <v>7</v>
      </c>
      <c r="FH25" s="78"/>
      <c r="FI25" s="78"/>
      <c r="FJ25" s="79">
        <v>4987</v>
      </c>
      <c r="FK25" s="79">
        <v>4997</v>
      </c>
    </row>
    <row r="26" spans="1:167" x14ac:dyDescent="0.25">
      <c r="A26" s="19">
        <v>16</v>
      </c>
      <c r="B26" s="19">
        <v>19547</v>
      </c>
      <c r="C26" s="19" t="s">
        <v>79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4</v>
      </c>
      <c r="J26" s="19" t="str">
        <f t="shared" si="3"/>
        <v>Memiliki kemampuan menganalisis Momentu dan Impuls, namun perlu meningkatkan kemampuan menganalisis getaran Harmonis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4</v>
      </c>
      <c r="P26" s="19" t="str">
        <f t="shared" si="8"/>
        <v>Memilik ketrampilan melakukan percobaan GHS pada ayunan sederhanadan getaran pegas</v>
      </c>
      <c r="Q26" s="19" t="str">
        <f t="shared" si="9"/>
        <v>A</v>
      </c>
      <c r="R26" s="19" t="str">
        <f t="shared" si="10"/>
        <v/>
      </c>
      <c r="S26" s="18"/>
      <c r="T26" s="39">
        <v>76</v>
      </c>
      <c r="U26" s="40">
        <v>80</v>
      </c>
      <c r="V26" s="40">
        <v>80</v>
      </c>
      <c r="W26" s="41">
        <f t="shared" si="11"/>
        <v>80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6"/>
      <c r="FH26" s="78"/>
      <c r="FI26" s="78"/>
      <c r="FJ26" s="79"/>
      <c r="FK26" s="79"/>
    </row>
    <row r="27" spans="1:167" x14ac:dyDescent="0.25">
      <c r="A27" s="19">
        <v>17</v>
      </c>
      <c r="B27" s="19">
        <v>19563</v>
      </c>
      <c r="C27" s="19" t="s">
        <v>80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3</v>
      </c>
      <c r="J27" s="19" t="str">
        <f t="shared" si="3"/>
        <v>Memiliki kemampuan menganalisis Usaha dan Energi, namun perlu meningkatkan kemampuan menganalisis Momentum dan Impuls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4</v>
      </c>
      <c r="P27" s="19" t="str">
        <f t="shared" si="8"/>
        <v>Memilik ketrampilan melakukan percobaan GHS pada ayunan sederhanadan getaran pegas</v>
      </c>
      <c r="Q27" s="19" t="str">
        <f t="shared" si="9"/>
        <v>A</v>
      </c>
      <c r="R27" s="19" t="str">
        <f t="shared" si="10"/>
        <v/>
      </c>
      <c r="S27" s="18"/>
      <c r="T27" s="39">
        <v>85</v>
      </c>
      <c r="U27" s="40">
        <v>82</v>
      </c>
      <c r="V27" s="40">
        <v>85</v>
      </c>
      <c r="W27" s="41">
        <f t="shared" si="11"/>
        <v>83.5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80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6">
        <v>8</v>
      </c>
      <c r="FH27" s="78"/>
      <c r="FI27" s="78"/>
      <c r="FJ27" s="79">
        <v>4988</v>
      </c>
      <c r="FK27" s="79">
        <v>4998</v>
      </c>
    </row>
    <row r="28" spans="1:167" x14ac:dyDescent="0.25">
      <c r="A28" s="19">
        <v>18</v>
      </c>
      <c r="B28" s="19">
        <v>19579</v>
      </c>
      <c r="C28" s="19" t="s">
        <v>81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4</v>
      </c>
      <c r="J28" s="19" t="str">
        <f t="shared" si="3"/>
        <v>Memiliki kemampuan menganalisis Momentu dan Impuls, namun perlu meningkatkan kemampuan menganalisis getaran Harmonis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4</v>
      </c>
      <c r="P28" s="19" t="str">
        <f t="shared" si="8"/>
        <v>Memilik ketrampilan melakukan percobaan GHS pada ayunan sederhanadan getaran pegas</v>
      </c>
      <c r="Q28" s="19" t="str">
        <f t="shared" si="9"/>
        <v>A</v>
      </c>
      <c r="R28" s="19" t="str">
        <f t="shared" si="10"/>
        <v/>
      </c>
      <c r="S28" s="18"/>
      <c r="T28" s="39">
        <v>82</v>
      </c>
      <c r="U28" s="40">
        <v>80</v>
      </c>
      <c r="V28" s="40">
        <v>76</v>
      </c>
      <c r="W28" s="41">
        <v>76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6"/>
      <c r="FH28" s="78"/>
      <c r="FI28" s="78"/>
      <c r="FJ28" s="79"/>
      <c r="FK28" s="79"/>
    </row>
    <row r="29" spans="1:167" x14ac:dyDescent="0.25">
      <c r="A29" s="19">
        <v>19</v>
      </c>
      <c r="B29" s="19">
        <v>19595</v>
      </c>
      <c r="C29" s="19" t="s">
        <v>82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4</v>
      </c>
      <c r="J29" s="19" t="str">
        <f t="shared" si="3"/>
        <v>Memiliki kemampuan menganalisis Momentu dan Impuls, namun perlu meningkatkan kemampuan menganalisis getaran Harmonis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4</v>
      </c>
      <c r="P29" s="19" t="str">
        <f t="shared" si="8"/>
        <v>Memilik ketrampilan melakukan percobaan GHS pada ayunan sederhanadan getaran pegas</v>
      </c>
      <c r="Q29" s="19" t="str">
        <f t="shared" si="9"/>
        <v>A</v>
      </c>
      <c r="R29" s="19" t="str">
        <f t="shared" si="10"/>
        <v/>
      </c>
      <c r="S29" s="18"/>
      <c r="T29" s="39">
        <v>78</v>
      </c>
      <c r="U29" s="40">
        <v>80</v>
      </c>
      <c r="V29" s="40">
        <v>78</v>
      </c>
      <c r="W29" s="41">
        <f t="shared" si="11"/>
        <v>79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85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6">
        <v>9</v>
      </c>
      <c r="FH29" s="78"/>
      <c r="FI29" s="78"/>
      <c r="FJ29" s="79">
        <v>4989</v>
      </c>
      <c r="FK29" s="79">
        <v>4999</v>
      </c>
    </row>
    <row r="30" spans="1:167" x14ac:dyDescent="0.25">
      <c r="A30" s="19">
        <v>20</v>
      </c>
      <c r="B30" s="19">
        <v>19611</v>
      </c>
      <c r="C30" s="19" t="s">
        <v>83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3</v>
      </c>
      <c r="J30" s="19" t="str">
        <f t="shared" si="3"/>
        <v>Memiliki kemampuan menganalisis Usaha dan Energi, namun perlu meningkatkan kemampuan menganalisis Momentum dan Impuls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4</v>
      </c>
      <c r="P30" s="19" t="str">
        <f t="shared" si="8"/>
        <v>Memilik ketrampilan melakukan percobaan GHS pada ayunan sederhanadan getaran pegas</v>
      </c>
      <c r="Q30" s="19" t="str">
        <f t="shared" si="9"/>
        <v>A</v>
      </c>
      <c r="R30" s="19" t="str">
        <f t="shared" si="10"/>
        <v/>
      </c>
      <c r="S30" s="18"/>
      <c r="T30" s="39">
        <v>80</v>
      </c>
      <c r="U30" s="40">
        <v>82</v>
      </c>
      <c r="V30" s="40">
        <v>86</v>
      </c>
      <c r="W30" s="41">
        <f t="shared" si="11"/>
        <v>84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6"/>
      <c r="FH30" s="78"/>
      <c r="FI30" s="78"/>
      <c r="FJ30" s="79"/>
      <c r="FK30" s="79"/>
    </row>
    <row r="31" spans="1:167" x14ac:dyDescent="0.25">
      <c r="A31" s="19">
        <v>21</v>
      </c>
      <c r="B31" s="19">
        <v>19627</v>
      </c>
      <c r="C31" s="19" t="s">
        <v>84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4</v>
      </c>
      <c r="J31" s="19" t="str">
        <f t="shared" si="3"/>
        <v>Memiliki kemampuan menganalisis Momentu dan Impuls, namun perlu meningkatkan kemampuan menganalisis getaran Harmonis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4</v>
      </c>
      <c r="P31" s="19" t="str">
        <f t="shared" si="8"/>
        <v>Memilik ketrampilan melakukan percobaan GHS pada ayunan sederhanadan getaran pegas</v>
      </c>
      <c r="Q31" s="19" t="str">
        <f t="shared" si="9"/>
        <v>A</v>
      </c>
      <c r="R31" s="19" t="str">
        <f t="shared" si="10"/>
        <v/>
      </c>
      <c r="S31" s="18"/>
      <c r="T31" s="39">
        <v>78</v>
      </c>
      <c r="U31" s="40">
        <v>80</v>
      </c>
      <c r="V31" s="40">
        <v>78</v>
      </c>
      <c r="W31" s="41">
        <f t="shared" si="11"/>
        <v>79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79">
        <v>4990</v>
      </c>
      <c r="FK31" s="79">
        <v>5000</v>
      </c>
    </row>
    <row r="32" spans="1:167" x14ac:dyDescent="0.25">
      <c r="A32" s="19">
        <v>22</v>
      </c>
      <c r="B32" s="19">
        <v>19643</v>
      </c>
      <c r="C32" s="19" t="s">
        <v>85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3</v>
      </c>
      <c r="J32" s="19" t="str">
        <f t="shared" si="3"/>
        <v>Memiliki kemampuan menganalisis Usaha dan Energi, namun perlu meningkatkan kemampuan menganalisis Momentum dan Impuls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4</v>
      </c>
      <c r="P32" s="19" t="str">
        <f t="shared" si="8"/>
        <v>Memilik ketrampilan melakukan percobaan GHS pada ayunan sederhanadan getaran pegas</v>
      </c>
      <c r="Q32" s="19" t="str">
        <f t="shared" si="9"/>
        <v>A</v>
      </c>
      <c r="R32" s="19" t="str">
        <f t="shared" si="10"/>
        <v/>
      </c>
      <c r="S32" s="18"/>
      <c r="T32" s="39">
        <v>85</v>
      </c>
      <c r="U32" s="40">
        <v>78</v>
      </c>
      <c r="V32" s="40">
        <v>78</v>
      </c>
      <c r="W32" s="41">
        <v>80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85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79"/>
      <c r="FI32" s="79"/>
      <c r="FJ32" s="79"/>
      <c r="FK32" s="79"/>
    </row>
    <row r="33" spans="1:157" x14ac:dyDescent="0.25">
      <c r="A33" s="19">
        <v>23</v>
      </c>
      <c r="B33" s="19">
        <v>19659</v>
      </c>
      <c r="C33" s="19" t="s">
        <v>86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3</v>
      </c>
      <c r="J33" s="19" t="str">
        <f t="shared" si="3"/>
        <v>Memiliki kemampuan menganalisis Usaha dan Energi, namun perlu meningkatkan kemampuan menganalisis Momentum dan Impuls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4</v>
      </c>
      <c r="P33" s="19" t="str">
        <f t="shared" si="8"/>
        <v>Memilik ketrampilan melakukan percobaan GHS pada ayunan sederhanadan getaran pegas</v>
      </c>
      <c r="Q33" s="19" t="str">
        <f t="shared" si="9"/>
        <v>A</v>
      </c>
      <c r="R33" s="19" t="str">
        <f t="shared" si="10"/>
        <v/>
      </c>
      <c r="S33" s="18"/>
      <c r="T33" s="39">
        <v>78</v>
      </c>
      <c r="U33" s="40">
        <v>80</v>
      </c>
      <c r="V33" s="40">
        <v>84</v>
      </c>
      <c r="W33" s="41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19675</v>
      </c>
      <c r="C34" s="19" t="s">
        <v>87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3</v>
      </c>
      <c r="J34" s="19" t="str">
        <f t="shared" si="3"/>
        <v>Memiliki kemampuan menganalisis Usaha dan Energi, namun perlu meningkatkan kemampuan menganalisis Momentum dan Impuls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4</v>
      </c>
      <c r="P34" s="19" t="str">
        <f t="shared" si="8"/>
        <v>Memilik ketrampilan melakukan percobaan GHS pada ayunan sederhanadan getaran pegas</v>
      </c>
      <c r="Q34" s="19" t="str">
        <f t="shared" si="9"/>
        <v>A</v>
      </c>
      <c r="R34" s="19" t="str">
        <f t="shared" si="10"/>
        <v/>
      </c>
      <c r="S34" s="18"/>
      <c r="T34" s="39">
        <v>84</v>
      </c>
      <c r="U34" s="40">
        <v>82</v>
      </c>
      <c r="V34" s="40">
        <v>84</v>
      </c>
      <c r="W34" s="41">
        <f t="shared" si="11"/>
        <v>83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19691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3</v>
      </c>
      <c r="J35" s="19" t="str">
        <f t="shared" si="3"/>
        <v>Memiliki kemampuan menganalisis Usaha dan Energi, namun perlu meningkatkan kemampuan menganalisis Momentum dan Impuls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4</v>
      </c>
      <c r="P35" s="19" t="str">
        <f t="shared" si="8"/>
        <v>Memilik ketrampilan melakukan percobaan GHS pada ayunan sederhanadan getaran pegas</v>
      </c>
      <c r="Q35" s="19" t="str">
        <f t="shared" si="9"/>
        <v>A</v>
      </c>
      <c r="R35" s="19" t="str">
        <f t="shared" si="10"/>
        <v/>
      </c>
      <c r="S35" s="18"/>
      <c r="T35" s="39">
        <v>80</v>
      </c>
      <c r="U35" s="40">
        <v>80</v>
      </c>
      <c r="V35" s="40">
        <v>78</v>
      </c>
      <c r="W35" s="4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85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19707</v>
      </c>
      <c r="C36" s="19" t="s">
        <v>89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3</v>
      </c>
      <c r="J36" s="19" t="str">
        <f t="shared" si="3"/>
        <v>Memiliki kemampuan menganalisis Usaha dan Energi, namun perlu meningkatkan kemampuan menganalisis Momentum dan Impuls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4</v>
      </c>
      <c r="P36" s="19" t="str">
        <f t="shared" si="8"/>
        <v>Memilik ketrampilan melakukan percobaan GHS pada ayunan sederhanadan getaran pegas</v>
      </c>
      <c r="Q36" s="19" t="str">
        <f t="shared" si="9"/>
        <v>A</v>
      </c>
      <c r="R36" s="19" t="str">
        <f t="shared" si="10"/>
        <v/>
      </c>
      <c r="S36" s="18"/>
      <c r="T36" s="39">
        <v>80</v>
      </c>
      <c r="U36" s="40">
        <v>84</v>
      </c>
      <c r="V36" s="40">
        <v>82</v>
      </c>
      <c r="W36" s="41">
        <f t="shared" si="11"/>
        <v>83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19723</v>
      </c>
      <c r="C37" s="19" t="s">
        <v>90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4</v>
      </c>
      <c r="J37" s="19" t="str">
        <f t="shared" si="3"/>
        <v>Memiliki kemampuan menganalisis Momentu dan Impuls, namun perlu meningkatkan kemampuan menganalisis getaran Harmonis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4</v>
      </c>
      <c r="P37" s="19" t="str">
        <f t="shared" si="8"/>
        <v>Memilik ketrampilan melakukan percobaan GHS pada ayunan sederhanadan getaran pegas</v>
      </c>
      <c r="Q37" s="19" t="str">
        <f t="shared" si="9"/>
        <v>A</v>
      </c>
      <c r="R37" s="19" t="str">
        <f t="shared" si="10"/>
        <v/>
      </c>
      <c r="S37" s="18"/>
      <c r="T37" s="39">
        <v>75</v>
      </c>
      <c r="U37" s="40">
        <v>78</v>
      </c>
      <c r="V37" s="40">
        <v>80</v>
      </c>
      <c r="W37" s="4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80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19739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3</v>
      </c>
      <c r="J38" s="19" t="str">
        <f t="shared" si="3"/>
        <v>Memiliki kemampuan menganalisis Usaha dan Energi, namun perlu meningkatkan kemampuan menganalisis Momentum dan Impuls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4</v>
      </c>
      <c r="P38" s="19" t="str">
        <f t="shared" si="8"/>
        <v>Memilik ketrampilan melakukan percobaan GHS pada ayunan sederhanadan getaran pegas</v>
      </c>
      <c r="Q38" s="19" t="str">
        <f t="shared" si="9"/>
        <v>A</v>
      </c>
      <c r="R38" s="19" t="str">
        <f t="shared" si="10"/>
        <v/>
      </c>
      <c r="S38" s="18"/>
      <c r="T38" s="39">
        <f>'[1]X-MIPA 4'!F37</f>
        <v>85</v>
      </c>
      <c r="U38" s="40">
        <v>80</v>
      </c>
      <c r="V38" s="40">
        <v>80</v>
      </c>
      <c r="W38" s="41">
        <v>78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19755</v>
      </c>
      <c r="C39" s="19" t="s">
        <v>92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4</v>
      </c>
      <c r="J39" s="19" t="str">
        <f t="shared" si="3"/>
        <v>Memiliki kemampuan menganalisis Momentu dan Impuls, namun perlu meningkatkan kemampuan menganalisis getaran Harmonis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4</v>
      </c>
      <c r="P39" s="19" t="str">
        <f t="shared" si="8"/>
        <v>Memilik ketrampilan melakukan percobaan GHS pada ayunan sederhanadan getaran pegas</v>
      </c>
      <c r="Q39" s="19" t="str">
        <f t="shared" si="9"/>
        <v>A</v>
      </c>
      <c r="R39" s="19" t="str">
        <f t="shared" si="10"/>
        <v/>
      </c>
      <c r="S39" s="18"/>
      <c r="T39" s="39">
        <v>80</v>
      </c>
      <c r="U39" s="40">
        <v>78</v>
      </c>
      <c r="V39" s="40">
        <v>80</v>
      </c>
      <c r="W39" s="41">
        <f t="shared" si="11"/>
        <v>79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19771</v>
      </c>
      <c r="C40" s="19" t="s">
        <v>93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3</v>
      </c>
      <c r="J40" s="19" t="str">
        <f t="shared" si="3"/>
        <v>Memiliki kemampuan menganalisis Usaha dan Energi, namun perlu meningkatkan kemampuan menganalisis Momentum dan Impuls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4</v>
      </c>
      <c r="P40" s="19" t="str">
        <f t="shared" si="8"/>
        <v>Memilik ketrampilan melakukan percobaan GHS pada ayunan sederhanadan getaran pegas</v>
      </c>
      <c r="Q40" s="19" t="str">
        <f t="shared" si="9"/>
        <v>A</v>
      </c>
      <c r="R40" s="19" t="str">
        <f t="shared" si="10"/>
        <v/>
      </c>
      <c r="S40" s="18"/>
      <c r="T40" s="39">
        <f>'[1]X-MIPA 4'!F39</f>
        <v>70</v>
      </c>
      <c r="U40" s="40">
        <f>'[1]X-MIPA 4'!I39</f>
        <v>87.5</v>
      </c>
      <c r="V40" s="40">
        <f>'[1]X-MIPA 4'!L39</f>
        <v>87.5</v>
      </c>
      <c r="W40" s="41">
        <f t="shared" si="11"/>
        <v>87.5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19787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3</v>
      </c>
      <c r="J41" s="19" t="str">
        <f t="shared" si="3"/>
        <v>Memiliki kemampuan menganalisis Usaha dan Energi, namun perlu meningkatkan kemampuan menganalisis Momentum dan Impuls</v>
      </c>
      <c r="K41" s="19">
        <f t="shared" si="4"/>
        <v>82.5</v>
      </c>
      <c r="L41" s="19" t="str">
        <f t="shared" si="5"/>
        <v>B</v>
      </c>
      <c r="M41" s="19">
        <f t="shared" si="6"/>
        <v>82.5</v>
      </c>
      <c r="N41" s="19" t="str">
        <f t="shared" si="7"/>
        <v>B</v>
      </c>
      <c r="O41" s="35">
        <v>4</v>
      </c>
      <c r="P41" s="19" t="str">
        <f t="shared" si="8"/>
        <v>Memilik ketrampilan melakukan percobaan GHS pada ayunan sederhanadan getaran pegas</v>
      </c>
      <c r="Q41" s="19" t="str">
        <f t="shared" si="9"/>
        <v>A</v>
      </c>
      <c r="R41" s="19" t="str">
        <f t="shared" si="10"/>
        <v/>
      </c>
      <c r="S41" s="18"/>
      <c r="T41" s="39">
        <v>80</v>
      </c>
      <c r="U41" s="40">
        <v>78</v>
      </c>
      <c r="V41" s="40">
        <v>80</v>
      </c>
      <c r="W41" s="4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80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19803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3</v>
      </c>
      <c r="J42" s="19" t="str">
        <f t="shared" si="3"/>
        <v>Memiliki kemampuan menganalisis Usaha dan Energi, namun perlu meningkatkan kemampuan menganalisis Momentum dan Impuls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4</v>
      </c>
      <c r="P42" s="19" t="str">
        <f t="shared" si="8"/>
        <v>Memilik ketrampilan melakukan percobaan GHS pada ayunan sederhanadan getaran pegas</v>
      </c>
      <c r="Q42" s="19" t="str">
        <f t="shared" si="9"/>
        <v>A</v>
      </c>
      <c r="R42" s="19" t="str">
        <f t="shared" si="10"/>
        <v/>
      </c>
      <c r="S42" s="18"/>
      <c r="T42" s="39">
        <v>80</v>
      </c>
      <c r="U42" s="40">
        <v>85</v>
      </c>
      <c r="V42" s="40">
        <v>84</v>
      </c>
      <c r="W42" s="41">
        <v>80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19819</v>
      </c>
      <c r="C43" s="19" t="s">
        <v>96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3</v>
      </c>
      <c r="J43" s="19" t="str">
        <f t="shared" si="3"/>
        <v>Memiliki kemampuan menganalisis Usaha dan Energi, namun perlu meningkatkan kemampuan menganalisis Momentum dan Impuls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4</v>
      </c>
      <c r="P43" s="19" t="str">
        <f t="shared" si="8"/>
        <v>Memilik ketrampilan melakukan percobaan GHS pada ayunan sederhanadan getaran pegas</v>
      </c>
      <c r="Q43" s="19" t="str">
        <f t="shared" si="9"/>
        <v>A</v>
      </c>
      <c r="R43" s="19" t="str">
        <f t="shared" si="10"/>
        <v/>
      </c>
      <c r="S43" s="18"/>
      <c r="T43" s="39">
        <v>80</v>
      </c>
      <c r="U43" s="40">
        <v>80</v>
      </c>
      <c r="V43" s="40">
        <v>82</v>
      </c>
      <c r="W43" s="41">
        <f t="shared" si="11"/>
        <v>81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19835</v>
      </c>
      <c r="C44" s="19" t="s">
        <v>97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4</v>
      </c>
      <c r="J44" s="19" t="str">
        <f t="shared" si="3"/>
        <v>Memiliki kemampuan menganalisis Momentu dan Impuls, namun perlu meningkatkan kemampuan menganalisis getaran Harmonis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4</v>
      </c>
      <c r="P44" s="19" t="str">
        <f t="shared" si="8"/>
        <v>Memilik ketrampilan melakukan percobaan GHS pada ayunan sederhanadan getaran pegas</v>
      </c>
      <c r="Q44" s="19" t="str">
        <f t="shared" si="9"/>
        <v>A</v>
      </c>
      <c r="R44" s="19" t="str">
        <f t="shared" si="10"/>
        <v/>
      </c>
      <c r="S44" s="18"/>
      <c r="T44" s="39">
        <v>72</v>
      </c>
      <c r="U44" s="40">
        <v>80</v>
      </c>
      <c r="V44" s="40">
        <v>82</v>
      </c>
      <c r="W44" s="4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19851</v>
      </c>
      <c r="C45" s="19" t="s">
        <v>98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3</v>
      </c>
      <c r="J45" s="19" t="str">
        <f t="shared" si="3"/>
        <v>Memiliki kemampuan menganalisis Usaha dan Energi, namun perlu meningkatkan kemampuan menganalisis Momentum dan Impuls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4</v>
      </c>
      <c r="P45" s="19" t="str">
        <f t="shared" si="8"/>
        <v>Memilik ketrampilan melakukan percobaan GHS pada ayunan sederhanadan getaran pegas</v>
      </c>
      <c r="Q45" s="19" t="str">
        <f t="shared" si="9"/>
        <v>A</v>
      </c>
      <c r="R45" s="19" t="str">
        <f t="shared" si="10"/>
        <v/>
      </c>
      <c r="S45" s="18"/>
      <c r="T45" s="39">
        <v>80</v>
      </c>
      <c r="U45" s="40">
        <v>86</v>
      </c>
      <c r="V45" s="40">
        <v>82</v>
      </c>
      <c r="W45" s="41">
        <f t="shared" si="11"/>
        <v>84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80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19867</v>
      </c>
      <c r="C46" s="19" t="s">
        <v>99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3</v>
      </c>
      <c r="J46" s="19" t="str">
        <f t="shared" si="3"/>
        <v>Memiliki kemampuan menganalisis Usaha dan Energi, namun perlu meningkatkan kemampuan menganalisis Momentum dan Impuls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4</v>
      </c>
      <c r="P46" s="19" t="str">
        <f t="shared" si="8"/>
        <v>Memilik ketrampilan melakukan percobaan GHS pada ayunan sederhanadan getaran pegas</v>
      </c>
      <c r="Q46" s="19" t="str">
        <f t="shared" si="9"/>
        <v>A</v>
      </c>
      <c r="R46" s="19" t="str">
        <f t="shared" si="10"/>
        <v/>
      </c>
      <c r="S46" s="18"/>
      <c r="T46" s="39">
        <v>80</v>
      </c>
      <c r="U46" s="40">
        <f>'[1]X-MIPA 4'!I45</f>
        <v>77.5</v>
      </c>
      <c r="V46" s="40">
        <v>80</v>
      </c>
      <c r="W46" s="41">
        <v>82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33856</v>
      </c>
      <c r="C47" s="19" t="s">
        <v>100</v>
      </c>
      <c r="D47" s="18"/>
      <c r="E47" s="19">
        <f t="shared" si="0"/>
        <v>75</v>
      </c>
      <c r="F47" s="19" t="str">
        <f t="shared" si="1"/>
        <v>C</v>
      </c>
      <c r="G47" s="19">
        <f>IF((COUNTA(T12:AC12)&gt;0),(ROUND((AVERAGE(T47:AD47)),0)),"")</f>
        <v>75</v>
      </c>
      <c r="H47" s="19" t="str">
        <f t="shared" si="2"/>
        <v>C</v>
      </c>
      <c r="I47" s="35">
        <v>5</v>
      </c>
      <c r="J47" s="19" t="str">
        <f t="shared" si="3"/>
        <v>Memiliki kemampuan menganalisis Getaran Harmonis , namun perlu meningkatkan kemampuan menganalisis H Newton Gravitasi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4</v>
      </c>
      <c r="P47" s="19" t="str">
        <f t="shared" si="8"/>
        <v>Memilik ketrampilan melakukan percobaan GHS pada ayunan sederhanadan getaran pegas</v>
      </c>
      <c r="Q47" s="19" t="str">
        <f t="shared" si="9"/>
        <v>A</v>
      </c>
      <c r="R47" s="19" t="str">
        <f t="shared" si="10"/>
        <v/>
      </c>
      <c r="S47" s="18"/>
      <c r="T47" s="39">
        <v>76</v>
      </c>
      <c r="U47" s="40">
        <v>75</v>
      </c>
      <c r="V47" s="40">
        <v>75</v>
      </c>
      <c r="W47" s="41">
        <f t="shared" si="11"/>
        <v>75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33887</v>
      </c>
      <c r="C48" s="19" t="s">
        <v>101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4</v>
      </c>
      <c r="J48" s="19" t="str">
        <f t="shared" si="3"/>
        <v>Memiliki kemampuan menganalisis Momentu dan Impuls, namun perlu meningkatkan kemampuan menganalisis getaran Harmonis</v>
      </c>
      <c r="K48" s="19">
        <f t="shared" si="4"/>
        <v>82.5</v>
      </c>
      <c r="L48" s="19" t="str">
        <f t="shared" si="5"/>
        <v>B</v>
      </c>
      <c r="M48" s="19">
        <f t="shared" si="6"/>
        <v>82.5</v>
      </c>
      <c r="N48" s="19" t="str">
        <f t="shared" si="7"/>
        <v>B</v>
      </c>
      <c r="O48" s="35">
        <v>4</v>
      </c>
      <c r="P48" s="19" t="str">
        <f t="shared" si="8"/>
        <v>Memilik ketrampilan melakukan percobaan GHS pada ayunan sederhanadan getaran pegas</v>
      </c>
      <c r="Q48" s="19" t="str">
        <f t="shared" si="9"/>
        <v>A</v>
      </c>
      <c r="R48" s="19" t="str">
        <f t="shared" si="10"/>
        <v/>
      </c>
      <c r="S48" s="18"/>
      <c r="T48" s="39">
        <v>80</v>
      </c>
      <c r="U48" s="40">
        <v>78</v>
      </c>
      <c r="V48" s="40">
        <v>80</v>
      </c>
      <c r="W48" s="41">
        <v>76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85</v>
      </c>
      <c r="AH48" s="1">
        <v>80</v>
      </c>
      <c r="AI48" s="1">
        <v>85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44" t="s">
        <v>103</v>
      </c>
      <c r="H52" s="4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44" t="s">
        <v>106</v>
      </c>
      <c r="H53" s="4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4" t="s">
        <v>108</v>
      </c>
      <c r="H54" s="4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4" t="s">
        <v>109</v>
      </c>
      <c r="H55" s="4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9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1" activePane="bottomRight" state="frozen"/>
      <selection pane="topRight"/>
      <selection pane="bottomLeft"/>
      <selection pane="bottomRight" activeCell="A42" sqref="A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177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42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9" t="s">
        <v>19</v>
      </c>
      <c r="R8" s="49"/>
      <c r="S8" s="18"/>
      <c r="T8" s="48" t="s">
        <v>20</v>
      </c>
      <c r="U8" s="48"/>
      <c r="V8" s="48"/>
      <c r="W8" s="48"/>
      <c r="X8" s="48"/>
      <c r="Y8" s="48"/>
      <c r="Z8" s="48"/>
      <c r="AA8" s="48"/>
      <c r="AB8" s="48"/>
      <c r="AC8" s="48"/>
      <c r="AD8" s="48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53" t="s">
        <v>19</v>
      </c>
      <c r="AR8" s="53"/>
      <c r="AS8" s="53"/>
      <c r="AT8" s="53"/>
      <c r="AU8" s="53"/>
      <c r="AV8" s="53"/>
      <c r="AW8" s="53"/>
      <c r="AX8" s="53"/>
      <c r="AY8" s="53"/>
      <c r="AZ8" s="53"/>
      <c r="BA8" s="54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48" t="s">
        <v>22</v>
      </c>
      <c r="F9" s="48"/>
      <c r="G9" s="69" t="s">
        <v>23</v>
      </c>
      <c r="H9" s="70"/>
      <c r="I9" s="70"/>
      <c r="J9" s="71"/>
      <c r="K9" s="51" t="s">
        <v>22</v>
      </c>
      <c r="L9" s="51"/>
      <c r="M9" s="72" t="s">
        <v>23</v>
      </c>
      <c r="N9" s="73"/>
      <c r="O9" s="73"/>
      <c r="P9" s="74"/>
      <c r="Q9" s="61" t="s">
        <v>22</v>
      </c>
      <c r="R9" s="61" t="s">
        <v>23</v>
      </c>
      <c r="S9" s="18"/>
      <c r="T9" s="45" t="s">
        <v>24</v>
      </c>
      <c r="U9" s="45" t="s">
        <v>25</v>
      </c>
      <c r="V9" s="45" t="s">
        <v>26</v>
      </c>
      <c r="W9" s="45" t="s">
        <v>27</v>
      </c>
      <c r="X9" s="45" t="s">
        <v>28</v>
      </c>
      <c r="Y9" s="45" t="s">
        <v>29</v>
      </c>
      <c r="Z9" s="45" t="s">
        <v>30</v>
      </c>
      <c r="AA9" s="45" t="s">
        <v>31</v>
      </c>
      <c r="AB9" s="45" t="s">
        <v>32</v>
      </c>
      <c r="AC9" s="45" t="s">
        <v>33</v>
      </c>
      <c r="AD9" s="47" t="s">
        <v>34</v>
      </c>
      <c r="AE9" s="33"/>
      <c r="AF9" s="55" t="s">
        <v>35</v>
      </c>
      <c r="AG9" s="55" t="s">
        <v>36</v>
      </c>
      <c r="AH9" s="55" t="s">
        <v>37</v>
      </c>
      <c r="AI9" s="55" t="s">
        <v>38</v>
      </c>
      <c r="AJ9" s="55" t="s">
        <v>39</v>
      </c>
      <c r="AK9" s="55" t="s">
        <v>40</v>
      </c>
      <c r="AL9" s="55" t="s">
        <v>41</v>
      </c>
      <c r="AM9" s="55" t="s">
        <v>42</v>
      </c>
      <c r="AN9" s="55" t="s">
        <v>43</v>
      </c>
      <c r="AO9" s="55" t="s">
        <v>44</v>
      </c>
      <c r="AP9" s="33"/>
      <c r="AQ9" s="52" t="s">
        <v>45</v>
      </c>
      <c r="AR9" s="52"/>
      <c r="AS9" s="52" t="s">
        <v>46</v>
      </c>
      <c r="AT9" s="52"/>
      <c r="AU9" s="52" t="s">
        <v>47</v>
      </c>
      <c r="AV9" s="52"/>
      <c r="AW9" s="52"/>
      <c r="AX9" s="52" t="s">
        <v>48</v>
      </c>
      <c r="AY9" s="52"/>
      <c r="AZ9" s="52"/>
      <c r="BA9" s="5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2"/>
      <c r="R10" s="62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7"/>
      <c r="AE10" s="33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19882</v>
      </c>
      <c r="C11" s="19" t="s">
        <v>116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ketrampilan mempresentikan hasil diskusi kelompok H Newton tentang Gravitasi,Usaha dan Energi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 kemampuan merancang dan membuat roket sederhana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39">
        <v>78</v>
      </c>
      <c r="U11" s="40">
        <v>82</v>
      </c>
      <c r="V11" s="40">
        <v>80</v>
      </c>
      <c r="W11" s="40">
        <f>'[1]X-MIPA 4'!O10</f>
        <v>79.5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54</v>
      </c>
      <c r="FD11" s="77"/>
      <c r="FE11" s="77"/>
      <c r="FG11" s="75" t="s">
        <v>55</v>
      </c>
      <c r="FH11" s="75"/>
      <c r="FI11" s="75"/>
    </row>
    <row r="12" spans="1:167" x14ac:dyDescent="0.25">
      <c r="A12" s="19">
        <v>2</v>
      </c>
      <c r="B12" s="19">
        <v>19898</v>
      </c>
      <c r="C12" s="19" t="s">
        <v>117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4</v>
      </c>
      <c r="J12" s="19" t="str">
        <f t="shared" si="3"/>
        <v>Memiliki kemampuan menganalisis H Newton, namun perlu meningkatkan kemampuan menganalisis Usaha dan Energi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4</v>
      </c>
      <c r="P12" s="19" t="str">
        <f t="shared" si="8"/>
        <v>Memilik kemampuan merancang dan membuat roket sederhana</v>
      </c>
      <c r="Q12" s="19" t="str">
        <f t="shared" si="9"/>
        <v>A</v>
      </c>
      <c r="R12" s="19" t="str">
        <f t="shared" si="10"/>
        <v/>
      </c>
      <c r="S12" s="18"/>
      <c r="T12" s="39">
        <v>80</v>
      </c>
      <c r="U12" s="40">
        <v>76</v>
      </c>
      <c r="V12" s="40">
        <v>80</v>
      </c>
      <c r="W12" s="40">
        <f>'[1]X-MIPA 4'!O11</f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19914</v>
      </c>
      <c r="C13" s="19" t="s">
        <v>118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ketrampilan mempresentikan hasil diskusi kelompok H Newton tentang Gravitasi,Usaha dan Energi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5</v>
      </c>
      <c r="P13" s="19" t="str">
        <f t="shared" si="8"/>
        <v>Memilik ketrampilan mempresentasikan pembuatan roket sederhana</v>
      </c>
      <c r="Q13" s="19" t="str">
        <f t="shared" si="9"/>
        <v>A</v>
      </c>
      <c r="R13" s="19" t="str">
        <f t="shared" si="10"/>
        <v/>
      </c>
      <c r="S13" s="18"/>
      <c r="T13" s="39">
        <v>80</v>
      </c>
      <c r="U13" s="40">
        <f>'[1]X-MIPA 5'!H11</f>
        <v>90</v>
      </c>
      <c r="V13" s="40">
        <f>'[1]X-MIPA 4'!L12</f>
        <v>92.5</v>
      </c>
      <c r="W13" s="40">
        <f>'[1]X-MIPA 4'!O12</f>
        <v>81.5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6">
        <v>1</v>
      </c>
      <c r="FH13" s="43" t="s">
        <v>156</v>
      </c>
      <c r="FI13" s="78" t="s">
        <v>156</v>
      </c>
      <c r="FJ13" s="79">
        <v>5001</v>
      </c>
      <c r="FK13" s="79">
        <v>5011</v>
      </c>
    </row>
    <row r="14" spans="1:167" x14ac:dyDescent="0.25">
      <c r="A14" s="19">
        <v>4</v>
      </c>
      <c r="B14" s="19">
        <v>19930</v>
      </c>
      <c r="C14" s="19" t="s">
        <v>119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4</v>
      </c>
      <c r="J14" s="19" t="str">
        <f t="shared" si="3"/>
        <v>Memiliki kemampuan menganalisis H Newton, namun perlu meningkatkan kemampuan menganalisis Usaha dan Energi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4</v>
      </c>
      <c r="P14" s="19" t="str">
        <f t="shared" si="8"/>
        <v>Memilik kemampuan merancang dan membuat roket sederhana</v>
      </c>
      <c r="Q14" s="19" t="str">
        <f t="shared" si="9"/>
        <v>A</v>
      </c>
      <c r="R14" s="19" t="str">
        <f t="shared" si="10"/>
        <v/>
      </c>
      <c r="S14" s="18"/>
      <c r="T14" s="39">
        <f>'[1]X-MIPA 5'!E12</f>
        <v>77.5</v>
      </c>
      <c r="U14" s="40">
        <f>'[1]X-MIPA 5'!H12</f>
        <v>72.5</v>
      </c>
      <c r="V14" s="40">
        <f>'[1]X-MIPA 4'!L13</f>
        <v>87.5</v>
      </c>
      <c r="W14" s="40">
        <f>'[1]X-MIPA 4'!O13</f>
        <v>78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6"/>
      <c r="FH14" s="43"/>
      <c r="FI14" s="78"/>
      <c r="FJ14" s="79"/>
      <c r="FK14" s="79"/>
    </row>
    <row r="15" spans="1:167" x14ac:dyDescent="0.25">
      <c r="A15" s="19">
        <v>5</v>
      </c>
      <c r="B15" s="19">
        <v>19946</v>
      </c>
      <c r="C15" s="19" t="s">
        <v>120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4</v>
      </c>
      <c r="J15" s="19" t="str">
        <f t="shared" si="3"/>
        <v>Memiliki kemampuan menganalisis H Newton, namun perlu meningkatkan kemampuan menganalisis Usaha dan Energi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4</v>
      </c>
      <c r="P15" s="19" t="str">
        <f t="shared" si="8"/>
        <v>Memilik kemampuan merancang dan membuat roket sederhana</v>
      </c>
      <c r="Q15" s="19" t="str">
        <f t="shared" si="9"/>
        <v>A</v>
      </c>
      <c r="R15" s="19" t="str">
        <f t="shared" si="10"/>
        <v/>
      </c>
      <c r="S15" s="18"/>
      <c r="T15" s="39">
        <v>78</v>
      </c>
      <c r="U15" s="40">
        <f>'[1]X-MIPA 5'!H13</f>
        <v>82.5</v>
      </c>
      <c r="V15" s="40">
        <v>76</v>
      </c>
      <c r="W15" s="40">
        <f>'[1]X-MIPA 4'!O14</f>
        <v>81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6">
        <v>2</v>
      </c>
      <c r="FH15" s="78" t="s">
        <v>152</v>
      </c>
      <c r="FI15" s="78" t="s">
        <v>157</v>
      </c>
      <c r="FJ15" s="79">
        <v>5002</v>
      </c>
      <c r="FK15" s="79">
        <v>5012</v>
      </c>
    </row>
    <row r="16" spans="1:167" x14ac:dyDescent="0.25">
      <c r="A16" s="19">
        <v>6</v>
      </c>
      <c r="B16" s="19">
        <v>19962</v>
      </c>
      <c r="C16" s="19" t="s">
        <v>121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3</v>
      </c>
      <c r="J16" s="19" t="str">
        <f t="shared" si="3"/>
        <v>Memiliki ketrampilan mempresentikan hasil diskusi kelompok H Newton tentang Gravitasi,Usaha dan Energi</v>
      </c>
      <c r="K16" s="19">
        <f t="shared" si="4"/>
        <v>81.25</v>
      </c>
      <c r="L16" s="19" t="str">
        <f t="shared" si="5"/>
        <v>B</v>
      </c>
      <c r="M16" s="19">
        <f t="shared" si="6"/>
        <v>81.25</v>
      </c>
      <c r="N16" s="19" t="str">
        <f t="shared" si="7"/>
        <v>B</v>
      </c>
      <c r="O16" s="35">
        <v>4</v>
      </c>
      <c r="P16" s="19" t="str">
        <f t="shared" si="8"/>
        <v>Memilik kemampuan merancang dan membuat roket sederhana</v>
      </c>
      <c r="Q16" s="19" t="str">
        <f t="shared" si="9"/>
        <v>A</v>
      </c>
      <c r="R16" s="19" t="str">
        <f t="shared" si="10"/>
        <v/>
      </c>
      <c r="S16" s="18"/>
      <c r="T16" s="39">
        <v>85</v>
      </c>
      <c r="U16" s="40">
        <f>'[1]X-MIPA 5'!H14</f>
        <v>82.5</v>
      </c>
      <c r="V16" s="40">
        <v>84</v>
      </c>
      <c r="W16" s="40">
        <f>'[1]X-MIPA 4'!O15</f>
        <v>78.5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6"/>
      <c r="FH16" s="78"/>
      <c r="FI16" s="78"/>
      <c r="FJ16" s="79"/>
      <c r="FK16" s="79"/>
    </row>
    <row r="17" spans="1:167" x14ac:dyDescent="0.25">
      <c r="A17" s="19">
        <v>7</v>
      </c>
      <c r="B17" s="19">
        <v>19978</v>
      </c>
      <c r="C17" s="19" t="s">
        <v>122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3</v>
      </c>
      <c r="J17" s="19" t="str">
        <f t="shared" si="3"/>
        <v>Memiliki ketrampilan mempresentikan hasil diskusi kelompok H Newton tentang Gravitasi,Usaha dan Energi</v>
      </c>
      <c r="K17" s="19">
        <f t="shared" si="4"/>
        <v>82.5</v>
      </c>
      <c r="L17" s="19" t="str">
        <f t="shared" si="5"/>
        <v>B</v>
      </c>
      <c r="M17" s="19">
        <f t="shared" si="6"/>
        <v>82.5</v>
      </c>
      <c r="N17" s="19" t="str">
        <f t="shared" si="7"/>
        <v>B</v>
      </c>
      <c r="O17" s="35">
        <v>4</v>
      </c>
      <c r="P17" s="19" t="str">
        <f t="shared" si="8"/>
        <v>Memilik kemampuan merancang dan membuat roket sederhana</v>
      </c>
      <c r="Q17" s="19" t="str">
        <f t="shared" si="9"/>
        <v>A</v>
      </c>
      <c r="R17" s="19" t="str">
        <f t="shared" si="10"/>
        <v/>
      </c>
      <c r="S17" s="18"/>
      <c r="T17" s="39">
        <v>80</v>
      </c>
      <c r="U17" s="40">
        <v>78</v>
      </c>
      <c r="V17" s="40">
        <v>80</v>
      </c>
      <c r="W17" s="40">
        <v>80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43" t="s">
        <v>156</v>
      </c>
      <c r="FI17" s="78" t="s">
        <v>156</v>
      </c>
      <c r="FJ17" s="79">
        <v>5003</v>
      </c>
      <c r="FK17" s="79">
        <v>5013</v>
      </c>
    </row>
    <row r="18" spans="1:167" x14ac:dyDescent="0.25">
      <c r="A18" s="19">
        <v>8</v>
      </c>
      <c r="B18" s="19">
        <v>19994</v>
      </c>
      <c r="C18" s="19" t="s">
        <v>123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3</v>
      </c>
      <c r="J18" s="19" t="str">
        <f t="shared" si="3"/>
        <v>Memiliki ketrampilan mempresentikan hasil diskusi kelompok H Newton tentang Gravitasi,Usaha dan Energi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4</v>
      </c>
      <c r="P18" s="19" t="str">
        <f t="shared" si="8"/>
        <v>Memilik kemampuan merancang dan membuat roket sederhana</v>
      </c>
      <c r="Q18" s="19" t="str">
        <f t="shared" si="9"/>
        <v>A</v>
      </c>
      <c r="R18" s="19" t="str">
        <f t="shared" si="10"/>
        <v/>
      </c>
      <c r="S18" s="18"/>
      <c r="T18" s="39">
        <f>'[1]X-MIPA 5'!E16</f>
        <v>77.5</v>
      </c>
      <c r="U18" s="40">
        <f>'[1]X-MIPA 5'!H16</f>
        <v>82.5</v>
      </c>
      <c r="V18" s="40">
        <f>'[1]X-MIPA 4'!L17</f>
        <v>90</v>
      </c>
      <c r="W18" s="40">
        <f>'[1]X-MIPA 4'!O17</f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43"/>
      <c r="FI18" s="78"/>
      <c r="FJ18" s="79"/>
      <c r="FK18" s="79"/>
    </row>
    <row r="19" spans="1:167" x14ac:dyDescent="0.25">
      <c r="A19" s="19">
        <v>9</v>
      </c>
      <c r="B19" s="19">
        <v>20010</v>
      </c>
      <c r="C19" s="19" t="s">
        <v>124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3</v>
      </c>
      <c r="J19" s="19" t="str">
        <f t="shared" si="3"/>
        <v>Memiliki ketrampilan mempresentikan hasil diskusi kelompok H Newton tentang Gravitasi,Usaha dan Energi</v>
      </c>
      <c r="K19" s="19">
        <f t="shared" si="4"/>
        <v>81.25</v>
      </c>
      <c r="L19" s="19" t="str">
        <f t="shared" si="5"/>
        <v>B</v>
      </c>
      <c r="M19" s="19">
        <f t="shared" si="6"/>
        <v>81.25</v>
      </c>
      <c r="N19" s="19" t="str">
        <f t="shared" si="7"/>
        <v>B</v>
      </c>
      <c r="O19" s="35">
        <v>4</v>
      </c>
      <c r="P19" s="19" t="str">
        <f t="shared" si="8"/>
        <v>Memilik kemampuan merancang dan membuat roket sederhana</v>
      </c>
      <c r="Q19" s="19" t="str">
        <f t="shared" si="9"/>
        <v>A</v>
      </c>
      <c r="R19" s="19" t="str">
        <f t="shared" si="10"/>
        <v/>
      </c>
      <c r="S19" s="18"/>
      <c r="T19" s="39">
        <f>'[1]X-MIPA 5'!E17</f>
        <v>77.5</v>
      </c>
      <c r="U19" s="40">
        <v>78</v>
      </c>
      <c r="V19" s="40">
        <f>'[1]X-MIPA 4'!L18</f>
        <v>85</v>
      </c>
      <c r="W19" s="40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 t="s">
        <v>152</v>
      </c>
      <c r="FI19" s="78" t="s">
        <v>157</v>
      </c>
      <c r="FJ19" s="79">
        <v>5004</v>
      </c>
      <c r="FK19" s="79">
        <v>5014</v>
      </c>
    </row>
    <row r="20" spans="1:167" x14ac:dyDescent="0.25">
      <c r="A20" s="19">
        <v>10</v>
      </c>
      <c r="B20" s="19">
        <v>20026</v>
      </c>
      <c r="C20" s="19" t="s">
        <v>125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3</v>
      </c>
      <c r="J20" s="19" t="str">
        <f t="shared" si="3"/>
        <v>Memiliki ketrampilan mempresentikan hasil diskusi kelompok H Newton tentang Gravitasi,Usaha dan Energi</v>
      </c>
      <c r="K20" s="19">
        <f t="shared" si="4"/>
        <v>82.5</v>
      </c>
      <c r="L20" s="19" t="str">
        <f t="shared" si="5"/>
        <v>B</v>
      </c>
      <c r="M20" s="19">
        <f t="shared" si="6"/>
        <v>82.5</v>
      </c>
      <c r="N20" s="19" t="str">
        <f t="shared" si="7"/>
        <v>B</v>
      </c>
      <c r="O20" s="35">
        <v>4</v>
      </c>
      <c r="P20" s="19" t="str">
        <f t="shared" si="8"/>
        <v>Memilik kemampuan merancang dan membuat roket sederhana</v>
      </c>
      <c r="Q20" s="19" t="str">
        <f t="shared" si="9"/>
        <v>A</v>
      </c>
      <c r="R20" s="19" t="str">
        <f t="shared" si="10"/>
        <v/>
      </c>
      <c r="S20" s="18"/>
      <c r="T20" s="39">
        <v>80</v>
      </c>
      <c r="U20" s="40">
        <f>'[1]X-MIPA 5'!H18</f>
        <v>80</v>
      </c>
      <c r="V20" s="40">
        <v>78</v>
      </c>
      <c r="W20" s="40">
        <f>'[1]X-MIPA 4'!O19</f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79"/>
      <c r="FK20" s="79"/>
    </row>
    <row r="21" spans="1:167" x14ac:dyDescent="0.25">
      <c r="A21" s="19">
        <v>11</v>
      </c>
      <c r="B21" s="19">
        <v>20042</v>
      </c>
      <c r="C21" s="19" t="s">
        <v>126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4</v>
      </c>
      <c r="J21" s="19" t="str">
        <f t="shared" si="3"/>
        <v>Memiliki kemampuan menganalisis H Newton, namun perlu meningkatkan kemampuan menganalisis Usaha dan Energi</v>
      </c>
      <c r="K21" s="19">
        <f t="shared" si="4"/>
        <v>81.25</v>
      </c>
      <c r="L21" s="19" t="str">
        <f t="shared" si="5"/>
        <v>B</v>
      </c>
      <c r="M21" s="19">
        <f t="shared" si="6"/>
        <v>81.25</v>
      </c>
      <c r="N21" s="19" t="str">
        <f t="shared" si="7"/>
        <v>B</v>
      </c>
      <c r="O21" s="35">
        <v>4</v>
      </c>
      <c r="P21" s="19" t="str">
        <f t="shared" si="8"/>
        <v>Memilik kemampuan merancang dan membuat roket sederhana</v>
      </c>
      <c r="Q21" s="19" t="str">
        <f t="shared" si="9"/>
        <v>A</v>
      </c>
      <c r="R21" s="19" t="str">
        <f t="shared" si="10"/>
        <v/>
      </c>
      <c r="S21" s="18"/>
      <c r="T21" s="39">
        <v>78</v>
      </c>
      <c r="U21" s="40">
        <v>80</v>
      </c>
      <c r="V21" s="40">
        <v>86</v>
      </c>
      <c r="W21" s="40">
        <f>'[1]X-MIPA 4'!O20</f>
        <v>82.5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43" t="s">
        <v>153</v>
      </c>
      <c r="FI21" s="43" t="s">
        <v>158</v>
      </c>
      <c r="FJ21" s="79">
        <v>5005</v>
      </c>
      <c r="FK21" s="79">
        <v>5015</v>
      </c>
    </row>
    <row r="22" spans="1:167" x14ac:dyDescent="0.25">
      <c r="A22" s="19">
        <v>12</v>
      </c>
      <c r="B22" s="19">
        <v>20058</v>
      </c>
      <c r="C22" s="19" t="s">
        <v>127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4</v>
      </c>
      <c r="J22" s="19" t="str">
        <f t="shared" si="3"/>
        <v>Memiliki kemampuan menganalisis H Newton, namun perlu meningkatkan kemampuan menganalisis Usaha dan Energi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4</v>
      </c>
      <c r="P22" s="19" t="str">
        <f t="shared" si="8"/>
        <v>Memilik kemampuan merancang dan membuat roket sederhana</v>
      </c>
      <c r="Q22" s="19" t="str">
        <f t="shared" si="9"/>
        <v>A</v>
      </c>
      <c r="R22" s="19" t="str">
        <f t="shared" si="10"/>
        <v/>
      </c>
      <c r="S22" s="18"/>
      <c r="T22" s="39">
        <v>80</v>
      </c>
      <c r="U22" s="40">
        <v>80</v>
      </c>
      <c r="V22" s="40">
        <v>80</v>
      </c>
      <c r="W22" s="40">
        <f>'[1]X-MIPA 4'!O21</f>
        <v>81.5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43"/>
      <c r="FI22" s="43"/>
      <c r="FJ22" s="79"/>
      <c r="FK22" s="79"/>
    </row>
    <row r="23" spans="1:167" x14ac:dyDescent="0.25">
      <c r="A23" s="19">
        <v>13</v>
      </c>
      <c r="B23" s="19">
        <v>20074</v>
      </c>
      <c r="C23" s="19" t="s">
        <v>128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4</v>
      </c>
      <c r="J23" s="19" t="str">
        <f t="shared" si="3"/>
        <v>Memiliki kemampuan menganalisis H Newton, namun perlu meningkatkan kemampuan menganalisis Usaha dan Energi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4</v>
      </c>
      <c r="P23" s="19" t="str">
        <f t="shared" si="8"/>
        <v>Memilik kemampuan merancang dan membuat roket sederhana</v>
      </c>
      <c r="Q23" s="19" t="str">
        <f t="shared" si="9"/>
        <v>A</v>
      </c>
      <c r="R23" s="19" t="str">
        <f t="shared" si="10"/>
        <v/>
      </c>
      <c r="S23" s="18"/>
      <c r="T23" s="39">
        <v>78</v>
      </c>
      <c r="U23" s="40">
        <v>80</v>
      </c>
      <c r="V23" s="40">
        <f>'[1]X-MIPA 4'!L22</f>
        <v>80</v>
      </c>
      <c r="W23" s="40">
        <f>'[1]X-MIPA 4'!O22</f>
        <v>74.5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43" t="s">
        <v>154</v>
      </c>
      <c r="FI23" s="43" t="s">
        <v>159</v>
      </c>
      <c r="FJ23" s="79">
        <v>5006</v>
      </c>
      <c r="FK23" s="79">
        <v>5016</v>
      </c>
    </row>
    <row r="24" spans="1:167" x14ac:dyDescent="0.25">
      <c r="A24" s="19">
        <v>14</v>
      </c>
      <c r="B24" s="19">
        <v>20090</v>
      </c>
      <c r="C24" s="19" t="s">
        <v>129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3</v>
      </c>
      <c r="J24" s="19" t="str">
        <f t="shared" si="3"/>
        <v>Memiliki ketrampilan mempresentikan hasil diskusi kelompok H Newton tentang Gravitasi,Usaha dan Energi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4</v>
      </c>
      <c r="P24" s="19" t="str">
        <f t="shared" si="8"/>
        <v>Memilik kemampuan merancang dan membuat roket sederhana</v>
      </c>
      <c r="Q24" s="19" t="str">
        <f t="shared" si="9"/>
        <v>A</v>
      </c>
      <c r="R24" s="19" t="str">
        <f t="shared" si="10"/>
        <v/>
      </c>
      <c r="S24" s="18"/>
      <c r="T24" s="39">
        <f>'[1]X-MIPA 5'!E22</f>
        <v>70</v>
      </c>
      <c r="U24" s="40">
        <f>'[1]X-MIPA 5'!H22</f>
        <v>80</v>
      </c>
      <c r="V24" s="40">
        <f>'[1]X-MIPA 4'!L23</f>
        <v>90</v>
      </c>
      <c r="W24" s="40">
        <f>'[1]X-MIPA 4'!O23</f>
        <v>79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43"/>
      <c r="FI24" s="43"/>
      <c r="FJ24" s="79"/>
      <c r="FK24" s="79"/>
    </row>
    <row r="25" spans="1:167" x14ac:dyDescent="0.25">
      <c r="A25" s="19">
        <v>15</v>
      </c>
      <c r="B25" s="19">
        <v>20106</v>
      </c>
      <c r="C25" s="19" t="s">
        <v>130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3</v>
      </c>
      <c r="J25" s="19" t="str">
        <f t="shared" si="3"/>
        <v>Memiliki ketrampilan mempresentikan hasil diskusi kelompok H Newton tentang Gravitasi,Usaha dan Energi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4</v>
      </c>
      <c r="P25" s="19" t="str">
        <f t="shared" si="8"/>
        <v>Memilik kemampuan merancang dan membuat roket sederhana</v>
      </c>
      <c r="Q25" s="19" t="str">
        <f t="shared" si="9"/>
        <v>A</v>
      </c>
      <c r="R25" s="19" t="str">
        <f t="shared" si="10"/>
        <v/>
      </c>
      <c r="S25" s="18"/>
      <c r="T25" s="39">
        <f>'[1]X-MIPA 5'!E23</f>
        <v>87.5</v>
      </c>
      <c r="U25" s="40">
        <v>80</v>
      </c>
      <c r="V25" s="40">
        <f>'[1]X-MIPA 4'!L24</f>
        <v>90</v>
      </c>
      <c r="W25" s="40">
        <f>'[1]X-MIPA 4'!O24</f>
        <v>82.5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0" t="s">
        <v>78</v>
      </c>
      <c r="FD25" s="50"/>
      <c r="FE25" s="50"/>
      <c r="FG25" s="76">
        <v>7</v>
      </c>
      <c r="FH25" s="43" t="s">
        <v>155</v>
      </c>
      <c r="FI25" s="43" t="s">
        <v>160</v>
      </c>
      <c r="FJ25" s="79">
        <v>5007</v>
      </c>
      <c r="FK25" s="79">
        <v>5017</v>
      </c>
    </row>
    <row r="26" spans="1:167" x14ac:dyDescent="0.25">
      <c r="A26" s="19">
        <v>16</v>
      </c>
      <c r="B26" s="19">
        <v>20122</v>
      </c>
      <c r="C26" s="19" t="s">
        <v>131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3</v>
      </c>
      <c r="J26" s="19" t="str">
        <f t="shared" si="3"/>
        <v>Memiliki ketrampilan mempresentikan hasil diskusi kelompok H Newton tentang Gravitasi,Usaha dan Energi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4</v>
      </c>
      <c r="P26" s="19" t="str">
        <f t="shared" si="8"/>
        <v>Memilik kemampuan merancang dan membuat roket sederhana</v>
      </c>
      <c r="Q26" s="19" t="str">
        <f t="shared" si="9"/>
        <v>A</v>
      </c>
      <c r="R26" s="19" t="str">
        <f t="shared" si="10"/>
        <v/>
      </c>
      <c r="S26" s="18"/>
      <c r="T26" s="39">
        <v>78</v>
      </c>
      <c r="U26" s="40">
        <v>76</v>
      </c>
      <c r="V26" s="40">
        <f>'[1]X-MIPA 4'!L25</f>
        <v>87.5</v>
      </c>
      <c r="W26" s="40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6"/>
      <c r="FH26" s="43"/>
      <c r="FI26" s="43"/>
      <c r="FJ26" s="79"/>
      <c r="FK26" s="79"/>
    </row>
    <row r="27" spans="1:167" x14ac:dyDescent="0.25">
      <c r="A27" s="19">
        <v>17</v>
      </c>
      <c r="B27" s="19">
        <v>20138</v>
      </c>
      <c r="C27" s="19" t="s">
        <v>132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4</v>
      </c>
      <c r="J27" s="19" t="str">
        <f t="shared" si="3"/>
        <v>Memiliki kemampuan menganalisis H Newton, namun perlu meningkatkan kemampuan menganalisis Usaha dan Energi</v>
      </c>
      <c r="K27" s="19">
        <f t="shared" si="4"/>
        <v>83.75</v>
      </c>
      <c r="L27" s="19" t="str">
        <f t="shared" si="5"/>
        <v>B</v>
      </c>
      <c r="M27" s="19">
        <f t="shared" si="6"/>
        <v>83.75</v>
      </c>
      <c r="N27" s="19" t="str">
        <f t="shared" si="7"/>
        <v>B</v>
      </c>
      <c r="O27" s="35">
        <v>4</v>
      </c>
      <c r="P27" s="19" t="str">
        <f t="shared" si="8"/>
        <v>Memilik kemampuan merancang dan membuat roket sederhana</v>
      </c>
      <c r="Q27" s="19" t="str">
        <f t="shared" si="9"/>
        <v>A</v>
      </c>
      <c r="R27" s="19" t="str">
        <f t="shared" si="10"/>
        <v/>
      </c>
      <c r="S27" s="18"/>
      <c r="T27" s="39">
        <v>78</v>
      </c>
      <c r="U27" s="40">
        <v>80</v>
      </c>
      <c r="V27" s="40">
        <v>80</v>
      </c>
      <c r="W27" s="40">
        <f>'[1]X-MIPA 4'!O26</f>
        <v>84.5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80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6">
        <v>8</v>
      </c>
      <c r="FH27" s="78"/>
      <c r="FI27" s="78"/>
      <c r="FJ27" s="79">
        <v>5008</v>
      </c>
      <c r="FK27" s="79">
        <v>5018</v>
      </c>
    </row>
    <row r="28" spans="1:167" x14ac:dyDescent="0.25">
      <c r="A28" s="19">
        <v>18</v>
      </c>
      <c r="B28" s="19">
        <v>20154</v>
      </c>
      <c r="C28" s="19" t="s">
        <v>133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3</v>
      </c>
      <c r="J28" s="19" t="str">
        <f t="shared" si="3"/>
        <v>Memiliki ketrampilan mempresentikan hasil diskusi kelompok H Newton tentang Gravitasi,Usaha dan Energi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4</v>
      </c>
      <c r="P28" s="19" t="str">
        <f t="shared" si="8"/>
        <v>Memilik kemampuan merancang dan membuat roket sederhana</v>
      </c>
      <c r="Q28" s="19" t="str">
        <f t="shared" si="9"/>
        <v>A</v>
      </c>
      <c r="R28" s="19" t="str">
        <f t="shared" si="10"/>
        <v/>
      </c>
      <c r="S28" s="18"/>
      <c r="T28" s="39">
        <v>78</v>
      </c>
      <c r="U28" s="40">
        <f>'[1]X-MIPA 5'!H26</f>
        <v>85</v>
      </c>
      <c r="V28" s="40">
        <v>80</v>
      </c>
      <c r="W28" s="40">
        <f>'[1]X-MIPA 4'!O27</f>
        <v>75.5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6"/>
      <c r="FH28" s="78"/>
      <c r="FI28" s="78"/>
      <c r="FJ28" s="79"/>
      <c r="FK28" s="79"/>
    </row>
    <row r="29" spans="1:167" x14ac:dyDescent="0.25">
      <c r="A29" s="19">
        <v>19</v>
      </c>
      <c r="B29" s="19">
        <v>20170</v>
      </c>
      <c r="C29" s="19" t="s">
        <v>134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3</v>
      </c>
      <c r="J29" s="19" t="str">
        <f t="shared" si="3"/>
        <v>Memiliki ketrampilan mempresentikan hasil diskusi kelompok H Newton tentang Gravitasi,Usaha dan Energi</v>
      </c>
      <c r="K29" s="19">
        <f t="shared" si="4"/>
        <v>81.25</v>
      </c>
      <c r="L29" s="19" t="str">
        <f t="shared" si="5"/>
        <v>B</v>
      </c>
      <c r="M29" s="19">
        <f t="shared" si="6"/>
        <v>81.25</v>
      </c>
      <c r="N29" s="19" t="str">
        <f t="shared" si="7"/>
        <v>B</v>
      </c>
      <c r="O29" s="35">
        <v>4</v>
      </c>
      <c r="P29" s="19" t="str">
        <f t="shared" si="8"/>
        <v>Memilik kemampuan merancang dan membuat roket sederhana</v>
      </c>
      <c r="Q29" s="19" t="str">
        <f t="shared" si="9"/>
        <v>A</v>
      </c>
      <c r="R29" s="19" t="str">
        <f t="shared" si="10"/>
        <v/>
      </c>
      <c r="S29" s="18"/>
      <c r="T29" s="39">
        <v>78</v>
      </c>
      <c r="U29" s="40">
        <v>80</v>
      </c>
      <c r="V29" s="40">
        <v>82</v>
      </c>
      <c r="W29" s="40">
        <f>'[1]X-MIPA 4'!O28</f>
        <v>81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6">
        <v>9</v>
      </c>
      <c r="FH29" s="78"/>
      <c r="FI29" s="78"/>
      <c r="FJ29" s="79">
        <v>5009</v>
      </c>
      <c r="FK29" s="79">
        <v>5019</v>
      </c>
    </row>
    <row r="30" spans="1:167" x14ac:dyDescent="0.25">
      <c r="A30" s="19">
        <v>20</v>
      </c>
      <c r="B30" s="19">
        <v>20186</v>
      </c>
      <c r="C30" s="19" t="s">
        <v>135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3</v>
      </c>
      <c r="J30" s="19" t="str">
        <f t="shared" si="3"/>
        <v>Memiliki ketrampilan mempresentikan hasil diskusi kelompok H Newton tentang Gravitasi,Usaha dan Energi</v>
      </c>
      <c r="K30" s="19">
        <f t="shared" si="4"/>
        <v>83.75</v>
      </c>
      <c r="L30" s="19" t="str">
        <f t="shared" si="5"/>
        <v>B</v>
      </c>
      <c r="M30" s="19">
        <f t="shared" si="6"/>
        <v>83.75</v>
      </c>
      <c r="N30" s="19" t="str">
        <f t="shared" si="7"/>
        <v>B</v>
      </c>
      <c r="O30" s="35">
        <v>4</v>
      </c>
      <c r="P30" s="19" t="str">
        <f t="shared" si="8"/>
        <v>Memilik kemampuan merancang dan membuat roket sederhana</v>
      </c>
      <c r="Q30" s="19" t="str">
        <f t="shared" si="9"/>
        <v>A</v>
      </c>
      <c r="R30" s="19" t="str">
        <f t="shared" si="10"/>
        <v/>
      </c>
      <c r="S30" s="18"/>
      <c r="T30" s="39">
        <v>80</v>
      </c>
      <c r="U30" s="40">
        <v>80</v>
      </c>
      <c r="V30" s="40">
        <v>82</v>
      </c>
      <c r="W30" s="40">
        <v>82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6"/>
      <c r="FH30" s="78"/>
      <c r="FI30" s="78"/>
      <c r="FJ30" s="79"/>
      <c r="FK30" s="79"/>
    </row>
    <row r="31" spans="1:167" x14ac:dyDescent="0.25">
      <c r="A31" s="19">
        <v>21</v>
      </c>
      <c r="B31" s="19">
        <v>20202</v>
      </c>
      <c r="C31" s="19" t="s">
        <v>136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4</v>
      </c>
      <c r="J31" s="19" t="str">
        <f t="shared" si="3"/>
        <v>Memiliki kemampuan menganalisis H Newton, namun perlu meningkatkan kemampuan menganalisis Usaha dan Energi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4</v>
      </c>
      <c r="P31" s="19" t="str">
        <f t="shared" si="8"/>
        <v>Memilik kemampuan merancang dan membuat roket sederhana</v>
      </c>
      <c r="Q31" s="19" t="str">
        <f t="shared" si="9"/>
        <v>A</v>
      </c>
      <c r="R31" s="19" t="str">
        <f t="shared" si="10"/>
        <v/>
      </c>
      <c r="S31" s="18"/>
      <c r="T31" s="39">
        <v>80</v>
      </c>
      <c r="U31" s="40">
        <v>80</v>
      </c>
      <c r="V31" s="40">
        <f>'[1]X-MIPA 4'!L30</f>
        <v>82.5</v>
      </c>
      <c r="W31" s="40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79">
        <v>5010</v>
      </c>
      <c r="FK31" s="79">
        <v>5020</v>
      </c>
    </row>
    <row r="32" spans="1:167" x14ac:dyDescent="0.25">
      <c r="A32" s="19">
        <v>22</v>
      </c>
      <c r="B32" s="19">
        <v>20218</v>
      </c>
      <c r="C32" s="19" t="s">
        <v>137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4</v>
      </c>
      <c r="J32" s="19" t="str">
        <f t="shared" si="3"/>
        <v>Memiliki kemampuan menganalisis H Newton, namun perlu meningkatkan kemampuan menganalisis Usaha dan Energi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4</v>
      </c>
      <c r="P32" s="19" t="str">
        <f t="shared" si="8"/>
        <v>Memilik kemampuan merancang dan membuat roket sederhana</v>
      </c>
      <c r="Q32" s="19" t="str">
        <f t="shared" si="9"/>
        <v>A</v>
      </c>
      <c r="R32" s="19" t="str">
        <f t="shared" si="10"/>
        <v/>
      </c>
      <c r="S32" s="18"/>
      <c r="T32" s="39">
        <v>80</v>
      </c>
      <c r="U32" s="40">
        <v>75</v>
      </c>
      <c r="V32" s="40">
        <v>80</v>
      </c>
      <c r="W32" s="40"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79"/>
      <c r="FI32" s="79"/>
      <c r="FJ32" s="79"/>
      <c r="FK32" s="79"/>
    </row>
    <row r="33" spans="1:157" x14ac:dyDescent="0.25">
      <c r="A33" s="19">
        <v>23</v>
      </c>
      <c r="B33" s="19">
        <v>20234</v>
      </c>
      <c r="C33" s="19" t="s">
        <v>138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3</v>
      </c>
      <c r="J33" s="19" t="str">
        <f t="shared" si="3"/>
        <v>Memiliki ketrampilan mempresentikan hasil diskusi kelompok H Newton tentang Gravitasi,Usaha dan Energi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4</v>
      </c>
      <c r="P33" s="19" t="str">
        <f t="shared" si="8"/>
        <v>Memilik kemampuan merancang dan membuat roket sederhana</v>
      </c>
      <c r="Q33" s="19" t="str">
        <f t="shared" si="9"/>
        <v>A</v>
      </c>
      <c r="R33" s="19" t="str">
        <f t="shared" si="10"/>
        <v/>
      </c>
      <c r="S33" s="18"/>
      <c r="T33" s="39">
        <v>80</v>
      </c>
      <c r="U33" s="40">
        <f>'[1]X-MIPA 5'!H31</f>
        <v>82.5</v>
      </c>
      <c r="V33" s="40">
        <v>84</v>
      </c>
      <c r="W33" s="40">
        <v>80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20250</v>
      </c>
      <c r="C34" s="19" t="s">
        <v>139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3</v>
      </c>
      <c r="J34" s="19" t="str">
        <f t="shared" si="3"/>
        <v>Memiliki ketrampilan mempresentikan hasil diskusi kelompok H Newton tentang Gravitasi,Usaha dan Energi</v>
      </c>
      <c r="K34" s="19">
        <f t="shared" si="4"/>
        <v>81.25</v>
      </c>
      <c r="L34" s="19" t="str">
        <f t="shared" si="5"/>
        <v>B</v>
      </c>
      <c r="M34" s="19">
        <f t="shared" si="6"/>
        <v>81.25</v>
      </c>
      <c r="N34" s="19" t="str">
        <f t="shared" si="7"/>
        <v>B</v>
      </c>
      <c r="O34" s="35">
        <v>4</v>
      </c>
      <c r="P34" s="19" t="str">
        <f t="shared" si="8"/>
        <v>Memilik kemampuan merancang dan membuat roket sederhana</v>
      </c>
      <c r="Q34" s="19" t="str">
        <f t="shared" si="9"/>
        <v>A</v>
      </c>
      <c r="R34" s="19" t="str">
        <f t="shared" si="10"/>
        <v/>
      </c>
      <c r="S34" s="18"/>
      <c r="T34" s="39">
        <f>'[1]X-MIPA 5'!E32</f>
        <v>82.5</v>
      </c>
      <c r="U34" s="40">
        <v>84</v>
      </c>
      <c r="V34" s="40">
        <f>'[1]X-MIPA 4'!L33</f>
        <v>87.5</v>
      </c>
      <c r="W34" s="40">
        <f>'[1]X-MIPA 4'!O33</f>
        <v>90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20266</v>
      </c>
      <c r="C35" s="19" t="s">
        <v>140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4</v>
      </c>
      <c r="J35" s="19" t="str">
        <f t="shared" si="3"/>
        <v>Memiliki kemampuan menganalisis H Newton, namun perlu meningkatkan kemampuan menganalisis Usaha dan Energi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4</v>
      </c>
      <c r="P35" s="19" t="str">
        <f t="shared" si="8"/>
        <v>Memilik kemampuan merancang dan membuat roket sederhana</v>
      </c>
      <c r="Q35" s="19" t="str">
        <f t="shared" si="9"/>
        <v>A</v>
      </c>
      <c r="R35" s="19" t="str">
        <f t="shared" si="10"/>
        <v/>
      </c>
      <c r="S35" s="18"/>
      <c r="T35" s="39">
        <v>80</v>
      </c>
      <c r="U35" s="40">
        <f>'[1]X-MIPA 5'!H33</f>
        <v>77.5</v>
      </c>
      <c r="V35" s="40">
        <v>78</v>
      </c>
      <c r="W35" s="40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20282</v>
      </c>
      <c r="C36" s="19" t="s">
        <v>141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4</v>
      </c>
      <c r="J36" s="19" t="str">
        <f t="shared" si="3"/>
        <v>Memiliki kemampuan menganalisis H Newton, namun perlu meningkatkan kemampuan menganalisis Usaha dan Energi</v>
      </c>
      <c r="K36" s="19">
        <f t="shared" si="4"/>
        <v>81.25</v>
      </c>
      <c r="L36" s="19" t="str">
        <f t="shared" si="5"/>
        <v>B</v>
      </c>
      <c r="M36" s="19">
        <f t="shared" si="6"/>
        <v>81.25</v>
      </c>
      <c r="N36" s="19" t="str">
        <f t="shared" si="7"/>
        <v>B</v>
      </c>
      <c r="O36" s="35">
        <v>4</v>
      </c>
      <c r="P36" s="19" t="str">
        <f t="shared" si="8"/>
        <v>Memilik kemampuan merancang dan membuat roket sederhana</v>
      </c>
      <c r="Q36" s="19" t="str">
        <f t="shared" si="9"/>
        <v>A</v>
      </c>
      <c r="R36" s="19" t="str">
        <f t="shared" si="10"/>
        <v/>
      </c>
      <c r="S36" s="18"/>
      <c r="T36" s="39">
        <v>78</v>
      </c>
      <c r="U36" s="40">
        <v>79</v>
      </c>
      <c r="V36" s="40">
        <v>80</v>
      </c>
      <c r="W36" s="40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85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20298</v>
      </c>
      <c r="C37" s="19" t="s">
        <v>142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3</v>
      </c>
      <c r="J37" s="19" t="str">
        <f t="shared" si="3"/>
        <v>Memiliki ketrampilan mempresentikan hasil diskusi kelompok H Newton tentang Gravitasi,Usaha dan Energi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4</v>
      </c>
      <c r="P37" s="19" t="str">
        <f t="shared" si="8"/>
        <v>Memilik kemampuan merancang dan membuat roket sederhana</v>
      </c>
      <c r="Q37" s="19" t="str">
        <f t="shared" si="9"/>
        <v>A</v>
      </c>
      <c r="R37" s="19" t="str">
        <f t="shared" si="10"/>
        <v/>
      </c>
      <c r="S37" s="18"/>
      <c r="T37" s="39">
        <v>75</v>
      </c>
      <c r="U37" s="40">
        <v>76</v>
      </c>
      <c r="V37" s="40">
        <f>'[1]X-MIPA 4'!L36</f>
        <v>87.5</v>
      </c>
      <c r="W37" s="40">
        <v>78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20314</v>
      </c>
      <c r="C38" s="19" t="s">
        <v>143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3</v>
      </c>
      <c r="J38" s="19" t="str">
        <f t="shared" si="3"/>
        <v>Memiliki ketrampilan mempresentikan hasil diskusi kelompok H Newton tentang Gravitasi,Usaha dan Energi</v>
      </c>
      <c r="K38" s="19">
        <f t="shared" si="4"/>
        <v>81.25</v>
      </c>
      <c r="L38" s="19" t="str">
        <f t="shared" si="5"/>
        <v>B</v>
      </c>
      <c r="M38" s="19">
        <f t="shared" si="6"/>
        <v>81.25</v>
      </c>
      <c r="N38" s="19" t="str">
        <f t="shared" si="7"/>
        <v>B</v>
      </c>
      <c r="O38" s="35">
        <v>4</v>
      </c>
      <c r="P38" s="19" t="str">
        <f t="shared" si="8"/>
        <v>Memilik kemampuan merancang dan membuat roket sederhana</v>
      </c>
      <c r="Q38" s="19" t="str">
        <f t="shared" si="9"/>
        <v>A</v>
      </c>
      <c r="R38" s="19" t="str">
        <f t="shared" si="10"/>
        <v/>
      </c>
      <c r="S38" s="18"/>
      <c r="T38" s="39">
        <v>75</v>
      </c>
      <c r="U38" s="40">
        <v>80</v>
      </c>
      <c r="V38" s="40">
        <f>'[1]X-MIPA 4'!L37</f>
        <v>87.5</v>
      </c>
      <c r="W38" s="40">
        <f>'[1]X-MIPA 4'!O37</f>
        <v>78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20330</v>
      </c>
      <c r="C39" s="19" t="s">
        <v>144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3</v>
      </c>
      <c r="J39" s="19" t="str">
        <f t="shared" si="3"/>
        <v>Memiliki ketrampilan mempresentikan hasil diskusi kelompok H Newton tentang Gravitasi,Usaha dan Energi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4</v>
      </c>
      <c r="P39" s="19" t="str">
        <f t="shared" si="8"/>
        <v>Memilik kemampuan merancang dan membuat roket sederhana</v>
      </c>
      <c r="Q39" s="19" t="str">
        <f t="shared" si="9"/>
        <v>A</v>
      </c>
      <c r="R39" s="19" t="str">
        <f t="shared" si="10"/>
        <v/>
      </c>
      <c r="S39" s="18"/>
      <c r="T39" s="39">
        <v>80</v>
      </c>
      <c r="U39" s="40">
        <v>86</v>
      </c>
      <c r="V39" s="40">
        <v>84</v>
      </c>
      <c r="W39" s="40">
        <v>85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20346</v>
      </c>
      <c r="C40" s="19" t="s">
        <v>145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3</v>
      </c>
      <c r="J40" s="19" t="str">
        <f t="shared" si="3"/>
        <v>Memiliki ketrampilan mempresentikan hasil diskusi kelompok H Newton tentang Gravitasi,Usaha dan Energi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4</v>
      </c>
      <c r="P40" s="19" t="str">
        <f t="shared" si="8"/>
        <v>Memilik kemampuan merancang dan membuat roket sederhana</v>
      </c>
      <c r="Q40" s="19" t="str">
        <f t="shared" si="9"/>
        <v>A</v>
      </c>
      <c r="R40" s="19" t="str">
        <f t="shared" si="10"/>
        <v/>
      </c>
      <c r="S40" s="18"/>
      <c r="T40" s="39">
        <f>'[1]X-MIPA 5'!E38</f>
        <v>87.5</v>
      </c>
      <c r="U40" s="40">
        <f>'[1]X-MIPA 5'!H38</f>
        <v>82.5</v>
      </c>
      <c r="V40" s="40">
        <f>'[1]X-MIPA 4'!L39</f>
        <v>87.5</v>
      </c>
      <c r="W40" s="40">
        <v>85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20362</v>
      </c>
      <c r="C41" s="19" t="s">
        <v>146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3</v>
      </c>
      <c r="J41" s="19" t="str">
        <f t="shared" si="3"/>
        <v>Memiliki ketrampilan mempresentikan hasil diskusi kelompok H Newton tentang Gravitasi,Usaha dan Energi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4</v>
      </c>
      <c r="P41" s="19" t="str">
        <f t="shared" si="8"/>
        <v>Memilik kemampuan merancang dan membuat roket sederhana</v>
      </c>
      <c r="Q41" s="19" t="str">
        <f t="shared" si="9"/>
        <v>A</v>
      </c>
      <c r="R41" s="19" t="str">
        <f t="shared" si="10"/>
        <v/>
      </c>
      <c r="S41" s="18"/>
      <c r="T41" s="39">
        <v>80</v>
      </c>
      <c r="U41" s="40">
        <v>80</v>
      </c>
      <c r="V41" s="40">
        <v>80</v>
      </c>
      <c r="W41" s="40">
        <f>'[1]X-MIPA 4'!O40</f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20378</v>
      </c>
      <c r="C42" s="19" t="s">
        <v>147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3</v>
      </c>
      <c r="J42" s="19" t="str">
        <f t="shared" si="3"/>
        <v>Memiliki ketrampilan mempresentikan hasil diskusi kelompok H Newton tentang Gravitasi,Usaha dan Energi</v>
      </c>
      <c r="K42" s="19">
        <f t="shared" si="4"/>
        <v>83.75</v>
      </c>
      <c r="L42" s="19" t="str">
        <f t="shared" si="5"/>
        <v>B</v>
      </c>
      <c r="M42" s="19">
        <f t="shared" si="6"/>
        <v>83.75</v>
      </c>
      <c r="N42" s="19" t="str">
        <f t="shared" si="7"/>
        <v>B</v>
      </c>
      <c r="O42" s="35">
        <v>4</v>
      </c>
      <c r="P42" s="19" t="str">
        <f t="shared" si="8"/>
        <v>Memilik kemampuan merancang dan membuat roket sederhana</v>
      </c>
      <c r="Q42" s="19" t="str">
        <f t="shared" si="9"/>
        <v>A</v>
      </c>
      <c r="R42" s="19" t="str">
        <f t="shared" si="10"/>
        <v/>
      </c>
      <c r="S42" s="18"/>
      <c r="T42" s="39">
        <v>80</v>
      </c>
      <c r="U42" s="40">
        <f>'[1]X-MIPA 5'!H40</f>
        <v>85</v>
      </c>
      <c r="V42" s="40">
        <v>80</v>
      </c>
      <c r="W42" s="40">
        <f>'[1]X-MIPA 4'!O41</f>
        <v>75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20394</v>
      </c>
      <c r="C43" s="19" t="s">
        <v>148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>Memiliki ketrampilan mempresentikan hasil diskusi kelompok H Newton tentang Gravitasi,Usaha dan Energi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4</v>
      </c>
      <c r="P43" s="19" t="str">
        <f t="shared" si="8"/>
        <v>Memilik kemampuan merancang dan membuat roket sederhana</v>
      </c>
      <c r="Q43" s="19" t="str">
        <f t="shared" si="9"/>
        <v>A</v>
      </c>
      <c r="R43" s="19" t="str">
        <f t="shared" si="10"/>
        <v/>
      </c>
      <c r="S43" s="18"/>
      <c r="T43" s="39">
        <v>80</v>
      </c>
      <c r="U43" s="40">
        <v>78</v>
      </c>
      <c r="V43" s="40">
        <f>'[1]X-MIPA 4'!L42</f>
        <v>87.5</v>
      </c>
      <c r="W43" s="40">
        <v>85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20410</v>
      </c>
      <c r="C44" s="19" t="s">
        <v>149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3</v>
      </c>
      <c r="J44" s="19" t="str">
        <f t="shared" si="3"/>
        <v>Memiliki ketrampilan mempresentikan hasil diskusi kelompok H Newton tentang Gravitasi,Usaha dan Energi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4</v>
      </c>
      <c r="P44" s="19" t="str">
        <f t="shared" si="8"/>
        <v>Memilik kemampuan merancang dan membuat roket sederhana</v>
      </c>
      <c r="Q44" s="19" t="str">
        <f t="shared" si="9"/>
        <v>A</v>
      </c>
      <c r="R44" s="19" t="str">
        <f t="shared" si="10"/>
        <v/>
      </c>
      <c r="S44" s="18"/>
      <c r="T44" s="39">
        <f>'[1]X-MIPA 5'!E42</f>
        <v>87.5</v>
      </c>
      <c r="U44" s="40">
        <v>80</v>
      </c>
      <c r="V44" s="40">
        <f>'[1]X-MIPA 4'!L43</f>
        <v>87.5</v>
      </c>
      <c r="W44" s="40">
        <f>'[1]X-MIPA 4'!O43</f>
        <v>75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20426</v>
      </c>
      <c r="C45" s="19" t="s">
        <v>150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3</v>
      </c>
      <c r="J45" s="19" t="str">
        <f t="shared" si="3"/>
        <v>Memiliki ketrampilan mempresentikan hasil diskusi kelompok H Newton tentang Gravitasi,Usaha dan Energi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4</v>
      </c>
      <c r="P45" s="19" t="str">
        <f t="shared" si="8"/>
        <v>Memilik kemampuan merancang dan membuat roket sederhana</v>
      </c>
      <c r="Q45" s="19" t="str">
        <f t="shared" si="9"/>
        <v>A</v>
      </c>
      <c r="R45" s="19" t="str">
        <f t="shared" si="10"/>
        <v/>
      </c>
      <c r="S45" s="18"/>
      <c r="T45" s="39">
        <f>'[1]X-MIPA 5'!E43</f>
        <v>85</v>
      </c>
      <c r="U45" s="40">
        <v>75</v>
      </c>
      <c r="V45" s="40">
        <f>'[1]X-MIPA 4'!L44</f>
        <v>92.5</v>
      </c>
      <c r="W45" s="40">
        <f>'[1]X-MIPA 4'!O44</f>
        <v>76.5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20442</v>
      </c>
      <c r="C46" s="19" t="s">
        <v>151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3</v>
      </c>
      <c r="J46" s="19" t="str">
        <f t="shared" si="3"/>
        <v>Memiliki ketrampilan mempresentikan hasil diskusi kelompok H Newton tentang Gravitasi,Usaha dan Energi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4</v>
      </c>
      <c r="P46" s="19" t="str">
        <f t="shared" si="8"/>
        <v>Memilik kemampuan merancang dan membuat roket sederhana</v>
      </c>
      <c r="Q46" s="19" t="str">
        <f t="shared" si="9"/>
        <v>A</v>
      </c>
      <c r="R46" s="19" t="str">
        <f t="shared" si="10"/>
        <v/>
      </c>
      <c r="S46" s="18"/>
      <c r="T46" s="39">
        <f>'[1]X-MIPA 5'!E44</f>
        <v>85</v>
      </c>
      <c r="U46" s="40">
        <f>'[1]X-MIPA 5'!H44</f>
        <v>82.5</v>
      </c>
      <c r="V46" s="40">
        <f>'[1]X-MIPA 4'!L45</f>
        <v>77.5</v>
      </c>
      <c r="W46" s="40">
        <f>'[1]X-MIPA 4'!O45</f>
        <v>78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>A</v>
      </c>
      <c r="R47" s="19" t="str">
        <f t="shared" si="10"/>
        <v/>
      </c>
      <c r="S47" s="18"/>
      <c r="T47" s="39"/>
      <c r="U47" s="1"/>
      <c r="V47" s="40"/>
      <c r="W47" s="40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>A</v>
      </c>
      <c r="R48" s="19" t="str">
        <f t="shared" si="10"/>
        <v/>
      </c>
      <c r="S48" s="18"/>
      <c r="T48" s="39"/>
      <c r="U48" s="1"/>
      <c r="V48" s="40"/>
      <c r="W48" s="40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44" t="s">
        <v>103</v>
      </c>
      <c r="H52" s="4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44" t="s">
        <v>106</v>
      </c>
      <c r="H53" s="4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4" t="s">
        <v>108</v>
      </c>
      <c r="H54" s="4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4" t="s">
        <v>109</v>
      </c>
      <c r="H55" s="4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2">
    <mergeCell ref="FK31:FK32"/>
    <mergeCell ref="FJ25:FJ26"/>
    <mergeCell ref="FK25:FK26"/>
    <mergeCell ref="FJ27:FJ28"/>
    <mergeCell ref="FK27:FK28"/>
    <mergeCell ref="FJ29:FJ30"/>
    <mergeCell ref="FK29:FK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G25:FG26"/>
    <mergeCell ref="FG27:FG28"/>
    <mergeCell ref="FH27:FH28"/>
    <mergeCell ref="FI27:FI28"/>
    <mergeCell ref="FG29:FG30"/>
    <mergeCell ref="FH29:FH30"/>
    <mergeCell ref="FI29:FI30"/>
    <mergeCell ref="FG19:FG20"/>
    <mergeCell ref="FH19:FH20"/>
    <mergeCell ref="FI19:FI20"/>
    <mergeCell ref="FG21:FG22"/>
    <mergeCell ref="FG23:FG24"/>
    <mergeCell ref="FG15:FG16"/>
    <mergeCell ref="FI13:FI14"/>
    <mergeCell ref="FH15:FH16"/>
    <mergeCell ref="FI15:FI16"/>
    <mergeCell ref="FG17:FG18"/>
    <mergeCell ref="FI17:FI18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4</vt:lpstr>
      <vt:lpstr>X-MIPA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dcterms:created xsi:type="dcterms:W3CDTF">2015-09-01T09:01:01Z</dcterms:created>
  <dcterms:modified xsi:type="dcterms:W3CDTF">2017-06-13T00:33:10Z</dcterms:modified>
</cp:coreProperties>
</file>