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9255" windowHeight="7110"/>
  </bookViews>
  <sheets>
    <sheet name="X-MIPA 2" sheetId="1" r:id="rId1"/>
    <sheet name="X-MIPA 4" sheetId="2" r:id="rId2"/>
    <sheet name="X-MIPA 5" sheetId="3" r:id="rId3"/>
  </sheets>
  <calcPr calcId="144525"/>
</workbook>
</file>

<file path=xl/calcChain.xml><?xml version="1.0" encoding="utf-8"?>
<calcChain xmlns="http://schemas.openxmlformats.org/spreadsheetml/2006/main">
  <c r="K55" i="3" l="1"/>
  <c r="R50" i="3"/>
  <c r="Q50" i="3"/>
  <c r="P50" i="3"/>
  <c r="M50" i="3"/>
  <c r="N50" i="3" s="1"/>
  <c r="K50" i="3"/>
  <c r="L50" i="3" s="1"/>
  <c r="J50" i="3"/>
  <c r="G50" i="3"/>
  <c r="H50" i="3" s="1"/>
  <c r="F50" i="3"/>
  <c r="E50" i="3"/>
  <c r="R49" i="3"/>
  <c r="Q49" i="3"/>
  <c r="P49" i="3"/>
  <c r="M49" i="3"/>
  <c r="N49" i="3" s="1"/>
  <c r="K49" i="3"/>
  <c r="L49" i="3" s="1"/>
  <c r="J49" i="3"/>
  <c r="H49" i="3"/>
  <c r="G49" i="3"/>
  <c r="F49" i="3"/>
  <c r="E49" i="3"/>
  <c r="R48" i="3"/>
  <c r="Q48" i="3"/>
  <c r="P48" i="3"/>
  <c r="M48" i="3"/>
  <c r="N48" i="3" s="1"/>
  <c r="K48" i="3"/>
  <c r="L48" i="3" s="1"/>
  <c r="J48" i="3"/>
  <c r="G48" i="3"/>
  <c r="H48" i="3" s="1"/>
  <c r="F48" i="3"/>
  <c r="E48" i="3"/>
  <c r="R47" i="3"/>
  <c r="Q47" i="3"/>
  <c r="P47" i="3"/>
  <c r="M47" i="3"/>
  <c r="N47" i="3" s="1"/>
  <c r="K47" i="3"/>
  <c r="L47" i="3" s="1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F43" i="3"/>
  <c r="E43" i="3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N36" i="3"/>
  <c r="M36" i="3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N30" i="3"/>
  <c r="M30" i="3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L26" i="3"/>
  <c r="K26" i="3"/>
  <c r="J26" i="3"/>
  <c r="G26" i="3"/>
  <c r="H26" i="3" s="1"/>
  <c r="E26" i="3"/>
  <c r="F26" i="3" s="1"/>
  <c r="R25" i="3"/>
  <c r="Q25" i="3"/>
  <c r="P25" i="3"/>
  <c r="N25" i="3"/>
  <c r="M25" i="3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E11" i="3"/>
  <c r="F11" i="3" s="1"/>
  <c r="K55" i="2"/>
  <c r="R50" i="2"/>
  <c r="Q50" i="2"/>
  <c r="P50" i="2"/>
  <c r="N50" i="2"/>
  <c r="M50" i="2"/>
  <c r="L50" i="2"/>
  <c r="K50" i="2"/>
  <c r="J50" i="2"/>
  <c r="G50" i="2"/>
  <c r="H50" i="2" s="1"/>
  <c r="F50" i="2"/>
  <c r="E50" i="2"/>
  <c r="R49" i="2"/>
  <c r="Q49" i="2"/>
  <c r="P49" i="2"/>
  <c r="M49" i="2"/>
  <c r="N49" i="2" s="1"/>
  <c r="K49" i="2"/>
  <c r="L49" i="2" s="1"/>
  <c r="J49" i="2"/>
  <c r="G49" i="2"/>
  <c r="H49" i="2" s="1"/>
  <c r="E49" i="2"/>
  <c r="F49" i="2" s="1"/>
  <c r="R48" i="2"/>
  <c r="Q48" i="2"/>
  <c r="P48" i="2"/>
  <c r="M48" i="2"/>
  <c r="N48" i="2" s="1"/>
  <c r="K48" i="2"/>
  <c r="L48" i="2" s="1"/>
  <c r="J48" i="2"/>
  <c r="G48" i="2"/>
  <c r="H48" i="2" s="1"/>
  <c r="F48" i="2"/>
  <c r="E48" i="2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F46" i="2"/>
  <c r="E46" i="2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F44" i="2"/>
  <c r="E44" i="2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L40" i="2"/>
  <c r="K40" i="2"/>
  <c r="J40" i="2"/>
  <c r="G40" i="2"/>
  <c r="H40" i="2" s="1"/>
  <c r="F40" i="2"/>
  <c r="E40" i="2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F38" i="2"/>
  <c r="E38" i="2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L36" i="2"/>
  <c r="K36" i="2"/>
  <c r="J36" i="2"/>
  <c r="G36" i="2"/>
  <c r="H36" i="2" s="1"/>
  <c r="E36" i="2"/>
  <c r="F36" i="2" s="1"/>
  <c r="R35" i="2"/>
  <c r="Q35" i="2"/>
  <c r="P35" i="2"/>
  <c r="N35" i="2"/>
  <c r="M35" i="2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F34" i="2"/>
  <c r="E34" i="2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F32" i="2"/>
  <c r="E32" i="2"/>
  <c r="R31" i="2"/>
  <c r="Q31" i="2"/>
  <c r="P31" i="2"/>
  <c r="N31" i="2"/>
  <c r="M31" i="2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F30" i="2"/>
  <c r="E30" i="2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F28" i="2"/>
  <c r="E28" i="2"/>
  <c r="R27" i="2"/>
  <c r="Q27" i="2"/>
  <c r="P27" i="2"/>
  <c r="N27" i="2"/>
  <c r="M27" i="2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F26" i="2"/>
  <c r="E26" i="2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F24" i="2"/>
  <c r="E24" i="2"/>
  <c r="R23" i="2"/>
  <c r="Q23" i="2"/>
  <c r="P23" i="2"/>
  <c r="N23" i="2"/>
  <c r="M23" i="2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F22" i="2"/>
  <c r="E22" i="2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F20" i="2"/>
  <c r="E20" i="2"/>
  <c r="R19" i="2"/>
  <c r="Q19" i="2"/>
  <c r="P19" i="2"/>
  <c r="N19" i="2"/>
  <c r="M19" i="2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F18" i="2"/>
  <c r="E18" i="2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F14" i="2"/>
  <c r="E14" i="2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L12" i="2"/>
  <c r="K12" i="2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H11" i="2" s="1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F50" i="1"/>
  <c r="E50" i="1"/>
  <c r="R49" i="1"/>
  <c r="Q49" i="1"/>
  <c r="P49" i="1"/>
  <c r="N49" i="1"/>
  <c r="M49" i="1"/>
  <c r="K49" i="1"/>
  <c r="L49" i="1" s="1"/>
  <c r="J49" i="1"/>
  <c r="G49" i="1"/>
  <c r="H49" i="1" s="1"/>
  <c r="E49" i="1"/>
  <c r="F49" i="1" s="1"/>
  <c r="R48" i="1"/>
  <c r="Q48" i="1"/>
  <c r="P48" i="1"/>
  <c r="N48" i="1"/>
  <c r="M48" i="1"/>
  <c r="L48" i="1"/>
  <c r="K48" i="1"/>
  <c r="J48" i="1"/>
  <c r="G48" i="1"/>
  <c r="H48" i="1" s="1"/>
  <c r="F48" i="1"/>
  <c r="E48" i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L44" i="1"/>
  <c r="K44" i="1"/>
  <c r="J44" i="1"/>
  <c r="G44" i="1"/>
  <c r="H44" i="1" s="1"/>
  <c r="E44" i="1"/>
  <c r="F44" i="1" s="1"/>
  <c r="R43" i="1"/>
  <c r="Q43" i="1"/>
  <c r="P43" i="1"/>
  <c r="N43" i="1"/>
  <c r="M43" i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F41" i="1"/>
  <c r="E41" i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F39" i="1"/>
  <c r="E39" i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F37" i="1"/>
  <c r="E37" i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F31" i="1"/>
  <c r="E31" i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F29" i="1"/>
  <c r="E29" i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F27" i="1"/>
  <c r="E27" i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F25" i="1"/>
  <c r="E25" i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F23" i="1"/>
  <c r="E23" i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F21" i="1"/>
  <c r="E21" i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F19" i="1"/>
  <c r="E19" i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F17" i="1"/>
  <c r="E17" i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F15" i="1"/>
  <c r="E15" i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K54" i="1" l="1"/>
  <c r="H11" i="1"/>
  <c r="K52" i="1"/>
  <c r="K52" i="2"/>
  <c r="K53" i="1"/>
  <c r="K53" i="2"/>
  <c r="K54" i="2"/>
  <c r="H11" i="3"/>
  <c r="K54" i="3"/>
  <c r="K53" i="3"/>
  <c r="K52" i="3"/>
</calcChain>
</file>

<file path=xl/sharedStrings.xml><?xml version="1.0" encoding="utf-8"?>
<sst xmlns="http://schemas.openxmlformats.org/spreadsheetml/2006/main" count="567" uniqueCount="198">
  <si>
    <t>DAFTAR NILAI SISWA SMAN 9 SEMARANG SEMESTER GENAP TAHUN PELAJARAN 2016/2017</t>
  </si>
  <si>
    <t>Guru :</t>
  </si>
  <si>
    <t>Budiyarti S.Pd</t>
  </si>
  <si>
    <t>Kelas X-MIPA 2</t>
  </si>
  <si>
    <t>Mapel :</t>
  </si>
  <si>
    <t>Matematika [ Kelompok A (Wajib) ]</t>
  </si>
  <si>
    <t>didownload 31/05/2017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</si>
  <si>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</si>
  <si>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</si>
  <si>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</si>
  <si>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</si>
  <si>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</si>
  <si>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</si>
  <si>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</si>
  <si>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</si>
  <si>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</si>
  <si>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</si>
  <si>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</si>
  <si>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</si>
  <si>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</si>
  <si>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</si>
  <si>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</si>
  <si>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</si>
  <si>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</si>
  <si>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</si>
  <si>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</si>
  <si>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</si>
  <si>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</si>
  <si>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</si>
  <si>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</si>
  <si>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</si>
  <si>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</si>
  <si>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</si>
  <si>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</si>
  <si>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</si>
  <si>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</si>
  <si>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</si>
  <si>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</si>
  <si>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</si>
  <si>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</si>
  <si>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</si>
  <si>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</si>
  <si>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</si>
  <si>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</si>
  <si>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</si>
  <si>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</si>
  <si>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</si>
  <si>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</si>
  <si>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</si>
  <si>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</si>
  <si>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</si>
  <si>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</si>
  <si>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</si>
  <si>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ALFONSUS RENALDI RUSDIANTO</t>
  </si>
  <si>
    <t>Predikat &amp; Deskripsi Pengetahuan</t>
  </si>
  <si>
    <t>ACUAN MENGISI DESKRIPSI</t>
  </si>
  <si>
    <t>ALYA NURUL NOVIANTI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</si>
  <si>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</si>
  <si>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</si>
  <si>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</si>
  <si>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</si>
  <si>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</si>
  <si>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</si>
  <si>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</si>
  <si>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</si>
  <si>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</si>
  <si>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</si>
  <si>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</si>
  <si>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</si>
  <si>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</si>
  <si>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</si>
  <si>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</si>
  <si>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</si>
  <si>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</si>
  <si>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</si>
  <si>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</si>
  <si>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</si>
  <si>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</si>
  <si>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Predikat &amp; Deskripsi Keterampilan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</si>
  <si>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</si>
  <si>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</si>
  <si>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</si>
  <si>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</si>
  <si>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</si>
  <si>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</si>
  <si>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</si>
  <si>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</si>
  <si>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</si>
  <si>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</si>
  <si>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</si>
  <si>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</si>
  <si>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</si>
  <si>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</si>
  <si>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</si>
  <si>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</si>
  <si>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</si>
  <si>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SEPFIANDA EKA WIDHIRA</t>
  </si>
  <si>
    <t>SHANANDA ALVITA ARRIVIA</t>
  </si>
  <si>
    <t>WINA ELVATIKA SARI</t>
  </si>
  <si>
    <t>YOANNES DION PRADVENANTA</t>
  </si>
  <si>
    <t>ZAFAF MUSYAFA`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</si>
  <si>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</si>
  <si>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</si>
  <si>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</si>
  <si>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</si>
  <si>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</si>
  <si>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</si>
  <si>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</si>
  <si>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</si>
  <si>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</si>
  <si>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</si>
  <si>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</si>
  <si>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19650307 199101 2 001</t>
  </si>
  <si>
    <t>Nip</t>
  </si>
  <si>
    <t>Kelas X-MIPA 4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</si>
  <si>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</si>
  <si>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</si>
  <si>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</si>
  <si>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</si>
  <si>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</si>
  <si>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</si>
  <si>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</si>
  <si>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</si>
  <si>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</si>
  <si>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</si>
  <si>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</si>
  <si>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</si>
  <si>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</si>
  <si>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</si>
  <si>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</si>
  <si>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FITRI ALYA TAMPUBOLON</t>
  </si>
  <si>
    <t>HAMIDAH SALSABILLA</t>
  </si>
  <si>
    <t>IRFAN MAULANA</t>
  </si>
  <si>
    <t>KANYA ADISTI BINGARMANITRA</t>
  </si>
  <si>
    <t>LATIFA HIMATUL ALIYAH</t>
  </si>
  <si>
    <t>MOHAMMAD FARHAN HAFIZD</t>
  </si>
  <si>
    <t>MOHAMMAD HILAL BACHERI GANIRA</t>
  </si>
  <si>
    <t>MUHAMAD BAYU CAHYONO</t>
  </si>
  <si>
    <t>NABILA AMALIA IZAAZ AANISA</t>
  </si>
  <si>
    <t>NAUFAL AFIF HIDAYAT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</si>
  <si>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</si>
  <si>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</si>
  <si>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</si>
  <si>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</si>
  <si>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</si>
  <si>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</si>
  <si>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</si>
  <si>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</si>
  <si>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</si>
  <si>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</si>
  <si>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</si>
  <si>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NAURA ALFA QARINA</t>
  </si>
  <si>
    <t>MAHARANI SHERLY AUDRINATA</t>
  </si>
  <si>
    <t>Kelas X-MIPA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</si>
  <si>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</si>
  <si>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</si>
  <si>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</si>
  <si>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</si>
  <si>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</si>
  <si>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</si>
  <si>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</si>
  <si>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</si>
  <si>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</si>
  <si>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</si>
  <si>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</si>
  <si>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</si>
  <si>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</si>
  <si>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</si>
  <si>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</si>
  <si>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</si>
  <si>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</si>
  <si>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</si>
  <si>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</si>
  <si>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</si>
  <si>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</si>
  <si>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</si>
  <si>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</si>
  <si>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</si>
  <si>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</si>
  <si>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</si>
  <si>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</si>
  <si>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</si>
  <si>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</si>
  <si>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</si>
  <si>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</si>
  <si>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</si>
  <si>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</si>
  <si>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</si>
  <si>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</si>
  <si>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</si>
  <si>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Memiliki kemampuan  dalam menyelesaikan masalah  memahami Pengukuran  sudut Perbandingan Trigonometri rumus-rumus Trigonometri , aturan sinus, aturan cosinus, luas segitiga dan fungsi Trigonometri</t>
  </si>
  <si>
    <t>Memiliki ketrampilan dalam menyelesaikan masalah  memahami Pengukuran  sudut Perbandingan Trigonometri rumus-rumus Trigonometri , aturan sinus, aturan cosinus, luas segitiga dan fungsi Trigonometri</t>
  </si>
  <si>
    <t>Memiliki kemampuan memahami Pengukuran  sudut Perbandingan Trigonometri rumus-rumus Trigonometri , aturan sinus, aturan cosinus, luas segitiga  namun  perlu peningkatan pemahaman  fungsi Trigonometri</t>
  </si>
  <si>
    <t>Memiliki ketrampilan memahami Pengukuran  sudut Perbandingan Trigonometri rumus-rumus Trigonometri , aturan sinus, aturan cosinus, luas segitiga  namun  perlu peningkatan pemahaman  fungsi Trigonometri</t>
  </si>
  <si>
    <t>Memiliki kemampuan memahami rumus-rumus Trigonometri namun perlu peningkatan pemahaman aturan sinus, aturan cosinus,luas segitiga dan fungsi Trigonometri</t>
  </si>
  <si>
    <t>Memiliki ketrampilan memahami rumus-rumus Trigonometri namun perlu peningkatan pemahaman aturan sinus, aturan cosinus,luas segitiga dan fungsi Trigonometri</t>
  </si>
  <si>
    <t>Perlu peningkatan pemahaman pengukuran sudut perbandingan Trigonometri rumus-rumus Trigonometri, aturan sinus, aturan cosinus, luas segitiga dan fungsi Trigonometri</t>
  </si>
  <si>
    <t>Perlu peningkatan  ketrampilan  pengukuran sudut perbandingan Trigonometri rumus-rumus Trigonometri, aturan sinus, aturan cosinus, luas segitiga dan fungsi Trigonometri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</si>
</sst>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="120" zoomScaleNormal="120" workbookViewId="0">
      <pane xSplit="3" ySplit="10" topLeftCell="J11" activePane="bottomRight" state="frozen"/>
      <selection pane="topRight"/>
      <selection pane="bottomLeft"/>
      <selection pane="bottomRight" activeCell="I48" sqref="I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188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188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39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18091</v>
      </c>
      <c r="C11" s="19" t="s">
        <v>53</v>
      </c>
      <c r="D11" s="18"/>
      <c r="E11" s="19">
        <f t="shared" ref="E11:E50" si="0">IF((COUNTA(T11:AA11)&gt;0),(ROUND( AVERAGE(T11:AA11),0)),"")</f>
        <v>65</v>
      </c>
      <c r="F11" s="19" t="str">
        <f t="shared" ref="F11:F50" si="1">IF(AND(ISNUMBER(E11),E11&gt;=1),IF(E11&lt;=$FD$13,$FE$13,IF(E11&lt;=$FD$14,$FE$14,IF(E11&lt;=$FD$15,$FE$15,IF(E11&lt;=$FD$16,$FE$16,)))), "")</f>
        <v>D</v>
      </c>
      <c r="G11" s="19">
        <f>IF((COUNTA(T11:AC11)&gt;0),(ROUND((AVERAGE(T11:AD11)),0)),"")</f>
        <v>65</v>
      </c>
      <c r="H11" s="19" t="str">
        <f t="shared" ref="H11:H50" si="2">IF(AND(ISNUMBER(G11),G11&gt;=1),IF(G11&lt;=$FD$13,$FE$13,IF(G11&lt;=$FD$14,$FE$14,IF(G11&lt;=$FD$15,$FE$15,IF(G11&lt;=$FD$16,$FE$16,)))), "")</f>
        <v>D</v>
      </c>
      <c r="I11" s="35">
        <v>4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Perlu peningkatan pemahaman pengukuran sudut perbandingan Trigonometri rumus-rumus Trigonometri, aturan sinus, aturan cosinus, luas segitiga dan fungsi Trigonometri</v>
      </c>
      <c r="K11" s="19">
        <f t="shared" ref="K11:K50" si="4">IF((COUNTA(AF11:AN11)&gt;0),AVERAGE(AF11:AN11),"")</f>
        <v>76.666666666666671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76.666666666666671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memahami Pengukuran  sudut Perbandingan Trigonometri rumus-rumus Trigonometri , aturan sinus, aturan cosinus, luas segitiga  namun  perlu peningkatan pemahaman  fungsi Trigonometri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67.5</v>
      </c>
      <c r="U11" s="1">
        <v>70</v>
      </c>
      <c r="V11" s="1">
        <v>58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75</v>
      </c>
      <c r="AG11" s="1">
        <v>80</v>
      </c>
      <c r="AH11" s="1">
        <v>75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18107</v>
      </c>
      <c r="C12" s="19" t="s">
        <v>56</v>
      </c>
      <c r="D12" s="18"/>
      <c r="E12" s="19">
        <f t="shared" si="0"/>
        <v>71</v>
      </c>
      <c r="F12" s="19" t="str">
        <f t="shared" si="1"/>
        <v>C</v>
      </c>
      <c r="G12" s="19">
        <f>IF((COUNTA(T12:AC12)&gt;0),(ROUND((AVERAGE(T12:AD12)),0)),"")</f>
        <v>71</v>
      </c>
      <c r="H12" s="19" t="str">
        <f t="shared" si="2"/>
        <v>C</v>
      </c>
      <c r="I12" s="35">
        <v>3</v>
      </c>
      <c r="J12" s="19" t="str">
        <f t="shared" si="3"/>
        <v>Memiliki kemampuan memahami rumus-rumus Trigonometri namun perlu peningkatan pemahaman aturan sinus, aturan cosinus,luas segitiga dan fungsi Trigonometri</v>
      </c>
      <c r="K12" s="19">
        <f t="shared" si="4"/>
        <v>85</v>
      </c>
      <c r="L12" s="19" t="str">
        <f t="shared" si="5"/>
        <v>A</v>
      </c>
      <c r="M12" s="19">
        <f t="shared" si="6"/>
        <v>85</v>
      </c>
      <c r="N12" s="19" t="str">
        <f t="shared" si="7"/>
        <v>A</v>
      </c>
      <c r="O12" s="35">
        <v>1</v>
      </c>
      <c r="P12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12" s="19" t="str">
        <f t="shared" si="9"/>
        <v>B</v>
      </c>
      <c r="R12" s="19" t="str">
        <f t="shared" si="10"/>
        <v/>
      </c>
      <c r="S12" s="18"/>
      <c r="T12" s="1">
        <v>78</v>
      </c>
      <c r="U12" s="1">
        <v>64.5</v>
      </c>
      <c r="V12" s="1">
        <v>70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90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18123</v>
      </c>
      <c r="C13" s="19" t="s">
        <v>65</v>
      </c>
      <c r="D13" s="18"/>
      <c r="E13" s="19">
        <f t="shared" si="0"/>
        <v>66</v>
      </c>
      <c r="F13" s="19" t="str">
        <f t="shared" si="1"/>
        <v>D</v>
      </c>
      <c r="G13" s="19">
        <f>IF((COUNTA(T12:AC12)&gt;0),(ROUND((AVERAGE(T13:AD13)),0)),"")</f>
        <v>66</v>
      </c>
      <c r="H13" s="19" t="str">
        <f t="shared" si="2"/>
        <v>D</v>
      </c>
      <c r="I13" s="35">
        <v>4</v>
      </c>
      <c r="J13" s="19" t="str">
        <f t="shared" si="3"/>
        <v>Perlu peningkatan pemahaman pengukuran sudut perbandingan Trigonometri rumus-rumus Trigonometri, aturan sinus, aturan cosinus, luas segitiga dan fungsi Trigonometri</v>
      </c>
      <c r="K13" s="19">
        <f t="shared" si="4"/>
        <v>81.666666666666671</v>
      </c>
      <c r="L13" s="19" t="str">
        <f t="shared" si="5"/>
        <v>B</v>
      </c>
      <c r="M13" s="19">
        <f t="shared" si="6"/>
        <v>81.666666666666671</v>
      </c>
      <c r="N13" s="19" t="str">
        <f t="shared" si="7"/>
        <v>B</v>
      </c>
      <c r="O13" s="35">
        <v>2</v>
      </c>
      <c r="P13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13" s="19" t="str">
        <f t="shared" si="9"/>
        <v>B</v>
      </c>
      <c r="R13" s="19" t="str">
        <f t="shared" si="10"/>
        <v/>
      </c>
      <c r="S13" s="18"/>
      <c r="T13" s="1">
        <v>65</v>
      </c>
      <c r="U13" s="1">
        <v>70</v>
      </c>
      <c r="V13" s="1">
        <v>63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80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190</v>
      </c>
      <c r="FI13" s="73" t="s">
        <v>191</v>
      </c>
      <c r="FJ13" s="74">
        <v>6121</v>
      </c>
      <c r="FK13" s="74">
        <v>6131</v>
      </c>
    </row>
    <row r="14" spans="1:167" x14ac:dyDescent="0.25">
      <c r="A14" s="19">
        <v>4</v>
      </c>
      <c r="B14" s="19">
        <v>18139</v>
      </c>
      <c r="C14" s="19" t="s">
        <v>66</v>
      </c>
      <c r="D14" s="18"/>
      <c r="E14" s="19">
        <f t="shared" si="0"/>
        <v>74</v>
      </c>
      <c r="F14" s="19" t="str">
        <f t="shared" si="1"/>
        <v>C</v>
      </c>
      <c r="G14" s="19">
        <f>IF((COUNTA(T12:AC12)&gt;0),(ROUND((AVERAGE(T14:AD14)),0)),"")</f>
        <v>74</v>
      </c>
      <c r="H14" s="19" t="str">
        <f t="shared" si="2"/>
        <v>C</v>
      </c>
      <c r="I14" s="35">
        <v>3</v>
      </c>
      <c r="J14" s="19" t="str">
        <f t="shared" si="3"/>
        <v>Memiliki kemampuan memahami rumus-rumus Trigonometri namun perlu peningkatan pemahaman aturan sinus, aturan cosinus,luas segitiga dan fungsi Trigonometri</v>
      </c>
      <c r="K14" s="19">
        <f t="shared" si="4"/>
        <v>81.666666666666671</v>
      </c>
      <c r="L14" s="19" t="str">
        <f t="shared" si="5"/>
        <v>B</v>
      </c>
      <c r="M14" s="19">
        <f t="shared" si="6"/>
        <v>81.666666666666671</v>
      </c>
      <c r="N14" s="19" t="str">
        <f t="shared" si="7"/>
        <v>B</v>
      </c>
      <c r="O14" s="35">
        <v>2</v>
      </c>
      <c r="P14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14" s="19" t="str">
        <f t="shared" si="9"/>
        <v>B</v>
      </c>
      <c r="R14" s="19" t="str">
        <f t="shared" si="10"/>
        <v/>
      </c>
      <c r="S14" s="18"/>
      <c r="T14" s="1">
        <v>76</v>
      </c>
      <c r="U14" s="1">
        <v>66.5</v>
      </c>
      <c r="V14" s="1">
        <v>80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75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18155</v>
      </c>
      <c r="C15" s="19" t="s">
        <v>67</v>
      </c>
      <c r="D15" s="18"/>
      <c r="E15" s="19">
        <f t="shared" si="0"/>
        <v>78</v>
      </c>
      <c r="F15" s="19" t="str">
        <f t="shared" si="1"/>
        <v>B</v>
      </c>
      <c r="G15" s="19">
        <f>IF((COUNTA(T12:AC12)&gt;0),(ROUND((AVERAGE(T15:AD15)),0)),"")</f>
        <v>78</v>
      </c>
      <c r="H15" s="19" t="str">
        <f t="shared" si="2"/>
        <v>B</v>
      </c>
      <c r="I15" s="35">
        <v>2</v>
      </c>
      <c r="J15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15" s="19">
        <f t="shared" si="4"/>
        <v>83.333333333333329</v>
      </c>
      <c r="L15" s="19" t="str">
        <f t="shared" si="5"/>
        <v>B</v>
      </c>
      <c r="M15" s="19">
        <f t="shared" si="6"/>
        <v>83.333333333333329</v>
      </c>
      <c r="N15" s="19" t="str">
        <f t="shared" si="7"/>
        <v>B</v>
      </c>
      <c r="O15" s="35">
        <v>2</v>
      </c>
      <c r="P15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15" s="19" t="str">
        <f t="shared" si="9"/>
        <v>B</v>
      </c>
      <c r="R15" s="19" t="str">
        <f t="shared" si="10"/>
        <v/>
      </c>
      <c r="S15" s="18"/>
      <c r="T15" s="1">
        <v>80</v>
      </c>
      <c r="U15" s="1">
        <v>71.5</v>
      </c>
      <c r="V15" s="1">
        <v>83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90</v>
      </c>
      <c r="AH15" s="1">
        <v>75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192</v>
      </c>
      <c r="FI15" s="73" t="s">
        <v>193</v>
      </c>
      <c r="FJ15" s="74">
        <v>6122</v>
      </c>
      <c r="FK15" s="74">
        <v>6132</v>
      </c>
    </row>
    <row r="16" spans="1:167" x14ac:dyDescent="0.25">
      <c r="A16" s="19">
        <v>6</v>
      </c>
      <c r="B16" s="19">
        <v>18171</v>
      </c>
      <c r="C16" s="19" t="s">
        <v>68</v>
      </c>
      <c r="D16" s="18"/>
      <c r="E16" s="19">
        <f t="shared" si="0"/>
        <v>76</v>
      </c>
      <c r="F16" s="19" t="str">
        <f t="shared" si="1"/>
        <v>B</v>
      </c>
      <c r="G16" s="19">
        <f>IF((COUNTA(T12:AC12)&gt;0),(ROUND((AVERAGE(T16:AD16)),0)),"")</f>
        <v>76</v>
      </c>
      <c r="H16" s="19" t="str">
        <f t="shared" si="2"/>
        <v>B</v>
      </c>
      <c r="I16" s="35">
        <v>2</v>
      </c>
      <c r="J16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16" s="19">
        <f t="shared" si="4"/>
        <v>85</v>
      </c>
      <c r="L16" s="19" t="str">
        <f t="shared" si="5"/>
        <v>A</v>
      </c>
      <c r="M16" s="19">
        <f t="shared" si="6"/>
        <v>85</v>
      </c>
      <c r="N16" s="19" t="str">
        <f t="shared" si="7"/>
        <v>A</v>
      </c>
      <c r="O16" s="35">
        <v>1</v>
      </c>
      <c r="P16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16" s="19" t="str">
        <f t="shared" si="9"/>
        <v>B</v>
      </c>
      <c r="R16" s="19" t="str">
        <f t="shared" si="10"/>
        <v/>
      </c>
      <c r="S16" s="18"/>
      <c r="T16" s="1">
        <v>80</v>
      </c>
      <c r="U16" s="1">
        <v>74</v>
      </c>
      <c r="V16" s="1">
        <v>73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90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18187</v>
      </c>
      <c r="C17" s="19" t="s">
        <v>69</v>
      </c>
      <c r="D17" s="18"/>
      <c r="E17" s="19">
        <f t="shared" si="0"/>
        <v>81</v>
      </c>
      <c r="F17" s="19" t="str">
        <f t="shared" si="1"/>
        <v>B</v>
      </c>
      <c r="G17" s="19">
        <f>IF((COUNTA(T12:AC12)&gt;0),(ROUND((AVERAGE(T17:AD17)),0)),"")</f>
        <v>81</v>
      </c>
      <c r="H17" s="19" t="str">
        <f t="shared" si="2"/>
        <v>B</v>
      </c>
      <c r="I17" s="35">
        <v>2</v>
      </c>
      <c r="J17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17" s="19">
        <f t="shared" si="4"/>
        <v>85</v>
      </c>
      <c r="L17" s="19" t="str">
        <f t="shared" si="5"/>
        <v>A</v>
      </c>
      <c r="M17" s="19">
        <f t="shared" si="6"/>
        <v>85</v>
      </c>
      <c r="N17" s="19" t="str">
        <f t="shared" si="7"/>
        <v>A</v>
      </c>
      <c r="O17" s="35">
        <v>1</v>
      </c>
      <c r="P17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17" s="19" t="str">
        <f t="shared" si="9"/>
        <v>B</v>
      </c>
      <c r="R17" s="19" t="str">
        <f t="shared" si="10"/>
        <v/>
      </c>
      <c r="S17" s="18"/>
      <c r="T17" s="1">
        <v>85</v>
      </c>
      <c r="U17" s="1">
        <v>78</v>
      </c>
      <c r="V17" s="1">
        <v>80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90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194</v>
      </c>
      <c r="FI17" s="73" t="s">
        <v>195</v>
      </c>
      <c r="FJ17" s="74">
        <v>6123</v>
      </c>
      <c r="FK17" s="74">
        <v>6133</v>
      </c>
    </row>
    <row r="18" spans="1:167" x14ac:dyDescent="0.25">
      <c r="A18" s="19">
        <v>8</v>
      </c>
      <c r="B18" s="19">
        <v>18203</v>
      </c>
      <c r="C18" s="19" t="s">
        <v>70</v>
      </c>
      <c r="D18" s="18"/>
      <c r="E18" s="19">
        <f t="shared" si="0"/>
        <v>72</v>
      </c>
      <c r="F18" s="19" t="str">
        <f t="shared" si="1"/>
        <v>C</v>
      </c>
      <c r="G18" s="19">
        <f>IF((COUNTA(T12:AC12)&gt;0),(ROUND((AVERAGE(T18:AD18)),0)),"")</f>
        <v>72</v>
      </c>
      <c r="H18" s="19" t="str">
        <f t="shared" si="2"/>
        <v>C</v>
      </c>
      <c r="I18" s="35">
        <v>3</v>
      </c>
      <c r="J18" s="19" t="str">
        <f t="shared" si="3"/>
        <v>Memiliki kemampuan memahami rumus-rumus Trigonometri namun perlu peningkatan pemahaman aturan sinus, aturan cosinus,luas segitiga dan fungsi Trigonometri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1</v>
      </c>
      <c r="P18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18" s="19" t="str">
        <f t="shared" si="9"/>
        <v>B</v>
      </c>
      <c r="R18" s="19" t="str">
        <f t="shared" si="10"/>
        <v/>
      </c>
      <c r="S18" s="18"/>
      <c r="T18" s="1">
        <v>77.5</v>
      </c>
      <c r="U18" s="1">
        <v>65</v>
      </c>
      <c r="V18" s="1">
        <v>73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90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18219</v>
      </c>
      <c r="C19" s="19" t="s">
        <v>71</v>
      </c>
      <c r="D19" s="18"/>
      <c r="E19" s="19">
        <f t="shared" si="0"/>
        <v>78</v>
      </c>
      <c r="F19" s="19" t="str">
        <f t="shared" si="1"/>
        <v>B</v>
      </c>
      <c r="G19" s="19">
        <f>IF((COUNTA(T12:AC12)&gt;0),(ROUND((AVERAGE(T19:AD19)),0)),"")</f>
        <v>78</v>
      </c>
      <c r="H19" s="19" t="str">
        <f t="shared" si="2"/>
        <v>B</v>
      </c>
      <c r="I19" s="35">
        <v>2</v>
      </c>
      <c r="J19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19" s="19">
        <f t="shared" si="4"/>
        <v>85</v>
      </c>
      <c r="L19" s="19" t="str">
        <f t="shared" si="5"/>
        <v>A</v>
      </c>
      <c r="M19" s="19">
        <f t="shared" si="6"/>
        <v>85</v>
      </c>
      <c r="N19" s="19" t="str">
        <f t="shared" si="7"/>
        <v>A</v>
      </c>
      <c r="O19" s="35">
        <v>1</v>
      </c>
      <c r="P19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19" s="19" t="str">
        <f t="shared" si="9"/>
        <v>B</v>
      </c>
      <c r="R19" s="19" t="str">
        <f t="shared" si="10"/>
        <v/>
      </c>
      <c r="S19" s="18"/>
      <c r="T19" s="1">
        <v>82.5</v>
      </c>
      <c r="U19" s="1">
        <v>75.5</v>
      </c>
      <c r="V19" s="1">
        <v>75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90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196</v>
      </c>
      <c r="FI19" s="73" t="s">
        <v>197</v>
      </c>
      <c r="FJ19" s="74">
        <v>6124</v>
      </c>
      <c r="FK19" s="74">
        <v>6134</v>
      </c>
    </row>
    <row r="20" spans="1:167" x14ac:dyDescent="0.25">
      <c r="A20" s="19">
        <v>10</v>
      </c>
      <c r="B20" s="19">
        <v>18235</v>
      </c>
      <c r="C20" s="19" t="s">
        <v>72</v>
      </c>
      <c r="D20" s="18"/>
      <c r="E20" s="19">
        <f t="shared" si="0"/>
        <v>76</v>
      </c>
      <c r="F20" s="19" t="str">
        <f t="shared" si="1"/>
        <v>B</v>
      </c>
      <c r="G20" s="19">
        <f>IF((COUNTA(T12:AC12)&gt;0),(ROUND((AVERAGE(T20:AD20)),0)),"")</f>
        <v>76</v>
      </c>
      <c r="H20" s="19" t="str">
        <f t="shared" si="2"/>
        <v>B</v>
      </c>
      <c r="I20" s="35">
        <v>2</v>
      </c>
      <c r="J20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1</v>
      </c>
      <c r="P20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20" s="19" t="str">
        <f t="shared" si="9"/>
        <v>B</v>
      </c>
      <c r="R20" s="19" t="str">
        <f t="shared" si="10"/>
        <v/>
      </c>
      <c r="S20" s="18"/>
      <c r="T20" s="1">
        <v>81.5</v>
      </c>
      <c r="U20" s="1">
        <v>71</v>
      </c>
      <c r="V20" s="1">
        <v>75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90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18251</v>
      </c>
      <c r="C21" s="19" t="s">
        <v>73</v>
      </c>
      <c r="D21" s="18"/>
      <c r="E21" s="19">
        <f t="shared" si="0"/>
        <v>87</v>
      </c>
      <c r="F21" s="19" t="str">
        <f t="shared" si="1"/>
        <v>A</v>
      </c>
      <c r="G21" s="19">
        <f>IF((COUNTA(T12:AC12)&gt;0),(ROUND((AVERAGE(T21:AD21)),0)),"")</f>
        <v>87</v>
      </c>
      <c r="H21" s="19" t="str">
        <f t="shared" si="2"/>
        <v>A</v>
      </c>
      <c r="I21" s="35">
        <v>1</v>
      </c>
      <c r="J21" s="19" t="str">
        <f t="shared" si="3"/>
        <v>Memiliki kemampuan  dalam menyelesaikan masalah  memahami Pengukuran  sudut Perbandingan Trigonometri rumus-rumus Trigonometri , aturan sinus, aturan cosinus, luas segitiga dan fungsi Trigonometri</v>
      </c>
      <c r="K21" s="19">
        <f t="shared" si="4"/>
        <v>85</v>
      </c>
      <c r="L21" s="19" t="str">
        <f t="shared" si="5"/>
        <v>A</v>
      </c>
      <c r="M21" s="19">
        <f t="shared" si="6"/>
        <v>85</v>
      </c>
      <c r="N21" s="19" t="str">
        <f t="shared" si="7"/>
        <v>A</v>
      </c>
      <c r="O21" s="35">
        <v>1</v>
      </c>
      <c r="P21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21" s="19" t="str">
        <f t="shared" si="9"/>
        <v>B</v>
      </c>
      <c r="R21" s="19" t="str">
        <f t="shared" si="10"/>
        <v/>
      </c>
      <c r="S21" s="18"/>
      <c r="T21" s="1">
        <v>85</v>
      </c>
      <c r="U21" s="1">
        <v>86.5</v>
      </c>
      <c r="V21" s="1">
        <v>88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90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6125</v>
      </c>
      <c r="FK21" s="74">
        <v>6135</v>
      </c>
    </row>
    <row r="22" spans="1:167" x14ac:dyDescent="0.25">
      <c r="A22" s="19">
        <v>12</v>
      </c>
      <c r="B22" s="19">
        <v>18267</v>
      </c>
      <c r="C22" s="19" t="s">
        <v>74</v>
      </c>
      <c r="D22" s="18"/>
      <c r="E22" s="19">
        <f t="shared" si="0"/>
        <v>71</v>
      </c>
      <c r="F22" s="19" t="str">
        <f t="shared" si="1"/>
        <v>C</v>
      </c>
      <c r="G22" s="19">
        <f>IF((COUNTA(T12:AC12)&gt;0),(ROUND((AVERAGE(T22:AD22)),0)),"")</f>
        <v>71</v>
      </c>
      <c r="H22" s="19" t="str">
        <f t="shared" si="2"/>
        <v>C</v>
      </c>
      <c r="I22" s="35">
        <v>3</v>
      </c>
      <c r="J22" s="19" t="str">
        <f t="shared" si="3"/>
        <v>Memiliki kemampuan memahami rumus-rumus Trigonometri namun perlu peningkatan pemahaman aturan sinus, aturan cosinus,luas segitiga dan fungsi Trigonometri</v>
      </c>
      <c r="K22" s="19">
        <f t="shared" si="4"/>
        <v>81.666666666666671</v>
      </c>
      <c r="L22" s="19" t="str">
        <f t="shared" si="5"/>
        <v>B</v>
      </c>
      <c r="M22" s="19">
        <f t="shared" si="6"/>
        <v>81.666666666666671</v>
      </c>
      <c r="N22" s="19" t="str">
        <f t="shared" si="7"/>
        <v>B</v>
      </c>
      <c r="O22" s="35">
        <v>2</v>
      </c>
      <c r="P22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22" s="19" t="str">
        <f t="shared" si="9"/>
        <v>B</v>
      </c>
      <c r="R22" s="19" t="str">
        <f t="shared" si="10"/>
        <v/>
      </c>
      <c r="S22" s="18"/>
      <c r="T22" s="1">
        <v>72.5</v>
      </c>
      <c r="U22" s="1">
        <v>60</v>
      </c>
      <c r="V22" s="1">
        <v>80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75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18283</v>
      </c>
      <c r="C23" s="19" t="s">
        <v>75</v>
      </c>
      <c r="D23" s="18"/>
      <c r="E23" s="19">
        <f t="shared" si="0"/>
        <v>70</v>
      </c>
      <c r="F23" s="19" t="str">
        <f t="shared" si="1"/>
        <v>C</v>
      </c>
      <c r="G23" s="19">
        <f>IF((COUNTA(T12:AC12)&gt;0),(ROUND((AVERAGE(T23:AD23)),0)),"")</f>
        <v>70</v>
      </c>
      <c r="H23" s="19" t="str">
        <f t="shared" si="2"/>
        <v>C</v>
      </c>
      <c r="I23" s="35">
        <v>3</v>
      </c>
      <c r="J23" s="19" t="str">
        <f t="shared" si="3"/>
        <v>Memiliki kemampuan memahami rumus-rumus Trigonometri namun perlu peningkatan pemahaman aturan sinus, aturan cosinus,luas segitiga dan fungsi Trigonometri</v>
      </c>
      <c r="K23" s="19">
        <f t="shared" si="4"/>
        <v>83.333333333333329</v>
      </c>
      <c r="L23" s="19" t="str">
        <f t="shared" si="5"/>
        <v>B</v>
      </c>
      <c r="M23" s="19">
        <f t="shared" si="6"/>
        <v>83.333333333333329</v>
      </c>
      <c r="N23" s="19" t="str">
        <f t="shared" si="7"/>
        <v>B</v>
      </c>
      <c r="O23" s="35">
        <v>2</v>
      </c>
      <c r="P23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23" s="19" t="str">
        <f t="shared" si="9"/>
        <v>B</v>
      </c>
      <c r="R23" s="19" t="str">
        <f t="shared" si="10"/>
        <v/>
      </c>
      <c r="S23" s="18"/>
      <c r="T23" s="1">
        <v>74</v>
      </c>
      <c r="U23" s="1">
        <v>65</v>
      </c>
      <c r="V23" s="1">
        <v>70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90</v>
      </c>
      <c r="AH23" s="1">
        <v>75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6126</v>
      </c>
      <c r="FK23" s="74">
        <v>6136</v>
      </c>
    </row>
    <row r="24" spans="1:167" x14ac:dyDescent="0.25">
      <c r="A24" s="19">
        <v>14</v>
      </c>
      <c r="B24" s="19">
        <v>18299</v>
      </c>
      <c r="C24" s="19" t="s">
        <v>76</v>
      </c>
      <c r="D24" s="18"/>
      <c r="E24" s="19">
        <f t="shared" si="0"/>
        <v>70</v>
      </c>
      <c r="F24" s="19" t="str">
        <f t="shared" si="1"/>
        <v>C</v>
      </c>
      <c r="G24" s="19">
        <f>IF((COUNTA(T12:AC12)&gt;0),(ROUND((AVERAGE(T24:AD24)),0)),"")</f>
        <v>70</v>
      </c>
      <c r="H24" s="19" t="str">
        <f t="shared" si="2"/>
        <v>C</v>
      </c>
      <c r="I24" s="35">
        <v>3</v>
      </c>
      <c r="J24" s="19" t="str">
        <f t="shared" si="3"/>
        <v>Memiliki kemampuan memahami rumus-rumus Trigonometri namun perlu peningkatan pemahaman aturan sinus, aturan cosinus,luas segitiga dan fungsi Trigonometri</v>
      </c>
      <c r="K24" s="19">
        <f t="shared" si="4"/>
        <v>83.333333333333329</v>
      </c>
      <c r="L24" s="19" t="str">
        <f t="shared" si="5"/>
        <v>B</v>
      </c>
      <c r="M24" s="19">
        <f t="shared" si="6"/>
        <v>83.333333333333329</v>
      </c>
      <c r="N24" s="19" t="str">
        <f t="shared" si="7"/>
        <v>B</v>
      </c>
      <c r="O24" s="35">
        <v>2</v>
      </c>
      <c r="P24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24" s="19" t="str">
        <f t="shared" si="9"/>
        <v>B</v>
      </c>
      <c r="R24" s="19" t="str">
        <f t="shared" si="10"/>
        <v/>
      </c>
      <c r="S24" s="18"/>
      <c r="T24" s="1">
        <v>76.5</v>
      </c>
      <c r="U24" s="1">
        <v>63</v>
      </c>
      <c r="V24" s="1">
        <v>70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90</v>
      </c>
      <c r="AH24" s="1">
        <v>75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18315</v>
      </c>
      <c r="C25" s="19" t="s">
        <v>77</v>
      </c>
      <c r="D25" s="18"/>
      <c r="E25" s="19">
        <f t="shared" si="0"/>
        <v>70</v>
      </c>
      <c r="F25" s="19" t="str">
        <f t="shared" si="1"/>
        <v>C</v>
      </c>
      <c r="G25" s="19">
        <f>IF((COUNTA(T12:AC12)&gt;0),(ROUND((AVERAGE(T25:AD25)),0)),"")</f>
        <v>70</v>
      </c>
      <c r="H25" s="19" t="str">
        <f t="shared" si="2"/>
        <v>C</v>
      </c>
      <c r="I25" s="35">
        <v>3</v>
      </c>
      <c r="J25" s="19" t="str">
        <f t="shared" si="3"/>
        <v>Memiliki kemampuan memahami rumus-rumus Trigonometri namun perlu peningkatan pemahaman aturan sinus, aturan cosinus,luas segitiga dan fungsi Trigonometri</v>
      </c>
      <c r="K25" s="19">
        <f t="shared" si="4"/>
        <v>75</v>
      </c>
      <c r="L25" s="19" t="str">
        <f t="shared" si="5"/>
        <v>C</v>
      </c>
      <c r="M25" s="19">
        <f t="shared" si="6"/>
        <v>75</v>
      </c>
      <c r="N25" s="19" t="str">
        <f t="shared" si="7"/>
        <v>C</v>
      </c>
      <c r="O25" s="35">
        <v>3</v>
      </c>
      <c r="P25" s="19" t="str">
        <f t="shared" si="8"/>
        <v>Memiliki ketrampilan memahami rumus-rumus Trigonometri namun perlu peningkatan pemahaman aturan sinus, aturan cosinus,luas segitiga dan fungsi Trigonometri</v>
      </c>
      <c r="Q25" s="19" t="str">
        <f t="shared" si="9"/>
        <v>B</v>
      </c>
      <c r="R25" s="19" t="str">
        <f t="shared" si="10"/>
        <v/>
      </c>
      <c r="S25" s="18"/>
      <c r="T25" s="1">
        <v>73</v>
      </c>
      <c r="U25" s="1">
        <v>66</v>
      </c>
      <c r="V25" s="1">
        <v>70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75</v>
      </c>
      <c r="AG25" s="1">
        <v>80</v>
      </c>
      <c r="AH25" s="1">
        <v>70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6127</v>
      </c>
      <c r="FK25" s="74">
        <v>6137</v>
      </c>
    </row>
    <row r="26" spans="1:167" x14ac:dyDescent="0.25">
      <c r="A26" s="19">
        <v>16</v>
      </c>
      <c r="B26" s="19">
        <v>18331</v>
      </c>
      <c r="C26" s="19" t="s">
        <v>79</v>
      </c>
      <c r="D26" s="18"/>
      <c r="E26" s="19">
        <f t="shared" si="0"/>
        <v>79</v>
      </c>
      <c r="F26" s="19" t="str">
        <f t="shared" si="1"/>
        <v>B</v>
      </c>
      <c r="G26" s="19">
        <f>IF((COUNTA(T12:AC12)&gt;0),(ROUND((AVERAGE(T26:AD26)),0)),"")</f>
        <v>79</v>
      </c>
      <c r="H26" s="19" t="str">
        <f t="shared" si="2"/>
        <v>B</v>
      </c>
      <c r="I26" s="35">
        <v>2</v>
      </c>
      <c r="J26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26" s="19">
        <f t="shared" si="4"/>
        <v>85</v>
      </c>
      <c r="L26" s="19" t="str">
        <f t="shared" si="5"/>
        <v>A</v>
      </c>
      <c r="M26" s="19">
        <f t="shared" si="6"/>
        <v>85</v>
      </c>
      <c r="N26" s="19" t="str">
        <f t="shared" si="7"/>
        <v>A</v>
      </c>
      <c r="O26" s="35">
        <v>1</v>
      </c>
      <c r="P26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26" s="19" t="str">
        <f t="shared" si="9"/>
        <v>B</v>
      </c>
      <c r="R26" s="19" t="str">
        <f t="shared" si="10"/>
        <v/>
      </c>
      <c r="S26" s="18"/>
      <c r="T26" s="1">
        <v>85</v>
      </c>
      <c r="U26" s="1">
        <v>80.5</v>
      </c>
      <c r="V26" s="1">
        <v>70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90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18347</v>
      </c>
      <c r="C27" s="19" t="s">
        <v>80</v>
      </c>
      <c r="D27" s="18"/>
      <c r="E27" s="19">
        <f t="shared" si="0"/>
        <v>75</v>
      </c>
      <c r="F27" s="19" t="str">
        <f t="shared" si="1"/>
        <v>C</v>
      </c>
      <c r="G27" s="19">
        <f>IF((COUNTA(T12:AC12)&gt;0),(ROUND((AVERAGE(T27:AD27)),0)),"")</f>
        <v>75</v>
      </c>
      <c r="H27" s="19" t="str">
        <f t="shared" si="2"/>
        <v>C</v>
      </c>
      <c r="I27" s="35">
        <v>3</v>
      </c>
      <c r="J27" s="19" t="str">
        <f t="shared" si="3"/>
        <v>Memiliki kemampuan memahami rumus-rumus Trigonometri namun perlu peningkatan pemahaman aturan sinus, aturan cosinus,luas segitiga dan fungsi Trigonometri</v>
      </c>
      <c r="K27" s="19">
        <f t="shared" si="4"/>
        <v>85</v>
      </c>
      <c r="L27" s="19" t="str">
        <f t="shared" si="5"/>
        <v>A</v>
      </c>
      <c r="M27" s="19">
        <f t="shared" si="6"/>
        <v>85</v>
      </c>
      <c r="N27" s="19" t="str">
        <f t="shared" si="7"/>
        <v>A</v>
      </c>
      <c r="O27" s="35">
        <v>1</v>
      </c>
      <c r="P27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27" s="19" t="str">
        <f t="shared" si="9"/>
        <v>B</v>
      </c>
      <c r="R27" s="19" t="str">
        <f t="shared" si="10"/>
        <v/>
      </c>
      <c r="S27" s="18"/>
      <c r="T27" s="1">
        <v>82.5</v>
      </c>
      <c r="U27" s="1">
        <v>73</v>
      </c>
      <c r="V27" s="1">
        <v>70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90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6128</v>
      </c>
      <c r="FK27" s="74">
        <v>6138</v>
      </c>
    </row>
    <row r="28" spans="1:167" x14ac:dyDescent="0.25">
      <c r="A28" s="19">
        <v>18</v>
      </c>
      <c r="B28" s="19">
        <v>18363</v>
      </c>
      <c r="C28" s="19" t="s">
        <v>81</v>
      </c>
      <c r="D28" s="18"/>
      <c r="E28" s="19">
        <f t="shared" si="0"/>
        <v>78</v>
      </c>
      <c r="F28" s="19" t="str">
        <f t="shared" si="1"/>
        <v>B</v>
      </c>
      <c r="G28" s="19">
        <f>IF((COUNTA(T12:AC12)&gt;0),(ROUND((AVERAGE(T28:AD28)),0)),"")</f>
        <v>78</v>
      </c>
      <c r="H28" s="19" t="str">
        <f t="shared" si="2"/>
        <v>B</v>
      </c>
      <c r="I28" s="35">
        <v>2</v>
      </c>
      <c r="J28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28" s="19">
        <f t="shared" si="4"/>
        <v>83.333333333333329</v>
      </c>
      <c r="L28" s="19" t="str">
        <f t="shared" si="5"/>
        <v>B</v>
      </c>
      <c r="M28" s="19">
        <f t="shared" si="6"/>
        <v>83.333333333333329</v>
      </c>
      <c r="N28" s="19" t="str">
        <f t="shared" si="7"/>
        <v>B</v>
      </c>
      <c r="O28" s="35">
        <v>2</v>
      </c>
      <c r="P28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28" s="19" t="str">
        <f t="shared" si="9"/>
        <v>B</v>
      </c>
      <c r="R28" s="19" t="str">
        <f t="shared" si="10"/>
        <v/>
      </c>
      <c r="S28" s="18"/>
      <c r="T28" s="1">
        <v>81.5</v>
      </c>
      <c r="U28" s="1">
        <v>78</v>
      </c>
      <c r="V28" s="1">
        <v>75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18379</v>
      </c>
      <c r="C29" s="19" t="s">
        <v>82</v>
      </c>
      <c r="D29" s="18"/>
      <c r="E29" s="19">
        <f t="shared" si="0"/>
        <v>71</v>
      </c>
      <c r="F29" s="19" t="str">
        <f t="shared" si="1"/>
        <v>C</v>
      </c>
      <c r="G29" s="19">
        <f>IF((COUNTA(T12:AC12)&gt;0),(ROUND((AVERAGE(T29:AD29)),0)),"")</f>
        <v>71</v>
      </c>
      <c r="H29" s="19" t="str">
        <f t="shared" si="2"/>
        <v>C</v>
      </c>
      <c r="I29" s="35">
        <v>3</v>
      </c>
      <c r="J29" s="19" t="str">
        <f t="shared" si="3"/>
        <v>Memiliki kemampuan memahami rumus-rumus Trigonometri namun perlu peningkatan pemahaman aturan sinus, aturan cosinus,luas segitiga dan fungsi Trigonometri</v>
      </c>
      <c r="K29" s="19">
        <f t="shared" si="4"/>
        <v>85</v>
      </c>
      <c r="L29" s="19" t="str">
        <f t="shared" si="5"/>
        <v>A</v>
      </c>
      <c r="M29" s="19">
        <f t="shared" si="6"/>
        <v>85</v>
      </c>
      <c r="N29" s="19" t="str">
        <f t="shared" si="7"/>
        <v>A</v>
      </c>
      <c r="O29" s="35">
        <v>1</v>
      </c>
      <c r="P29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29" s="19" t="str">
        <f t="shared" si="9"/>
        <v>B</v>
      </c>
      <c r="R29" s="19" t="str">
        <f t="shared" si="10"/>
        <v/>
      </c>
      <c r="S29" s="18"/>
      <c r="T29" s="1">
        <v>77.5</v>
      </c>
      <c r="U29" s="1">
        <v>66</v>
      </c>
      <c r="V29" s="1">
        <v>70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90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6129</v>
      </c>
      <c r="FK29" s="74">
        <v>6139</v>
      </c>
    </row>
    <row r="30" spans="1:167" x14ac:dyDescent="0.25">
      <c r="A30" s="19">
        <v>20</v>
      </c>
      <c r="B30" s="19">
        <v>18395</v>
      </c>
      <c r="C30" s="19" t="s">
        <v>83</v>
      </c>
      <c r="D30" s="18"/>
      <c r="E30" s="19">
        <f t="shared" si="0"/>
        <v>70</v>
      </c>
      <c r="F30" s="19" t="str">
        <f t="shared" si="1"/>
        <v>C</v>
      </c>
      <c r="G30" s="19">
        <f>IF((COUNTA(T12:AC12)&gt;0),(ROUND((AVERAGE(T30:AD30)),0)),"")</f>
        <v>70</v>
      </c>
      <c r="H30" s="19" t="str">
        <f t="shared" si="2"/>
        <v>C</v>
      </c>
      <c r="I30" s="35">
        <v>3</v>
      </c>
      <c r="J30" s="19" t="str">
        <f t="shared" si="3"/>
        <v>Memiliki kemampuan memahami rumus-rumus Trigonometri namun perlu peningkatan pemahaman aturan sinus, aturan cosinus,luas segitiga dan fungsi Trigonometri</v>
      </c>
      <c r="K30" s="19">
        <f t="shared" si="4"/>
        <v>85</v>
      </c>
      <c r="L30" s="19" t="str">
        <f t="shared" si="5"/>
        <v>A</v>
      </c>
      <c r="M30" s="19">
        <f t="shared" si="6"/>
        <v>85</v>
      </c>
      <c r="N30" s="19" t="str">
        <f t="shared" si="7"/>
        <v>A</v>
      </c>
      <c r="O30" s="35">
        <v>1</v>
      </c>
      <c r="P30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30" s="19" t="str">
        <f t="shared" si="9"/>
        <v>B</v>
      </c>
      <c r="R30" s="19" t="str">
        <f t="shared" si="10"/>
        <v/>
      </c>
      <c r="S30" s="18"/>
      <c r="T30" s="1">
        <v>76.5</v>
      </c>
      <c r="U30" s="1">
        <v>64</v>
      </c>
      <c r="V30" s="1">
        <v>70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90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18411</v>
      </c>
      <c r="C31" s="19" t="s">
        <v>84</v>
      </c>
      <c r="D31" s="18"/>
      <c r="E31" s="19">
        <f t="shared" si="0"/>
        <v>76</v>
      </c>
      <c r="F31" s="19" t="str">
        <f t="shared" si="1"/>
        <v>B</v>
      </c>
      <c r="G31" s="19">
        <f>IF((COUNTA(T12:AC12)&gt;0),(ROUND((AVERAGE(T31:AD31)),0)),"")</f>
        <v>76</v>
      </c>
      <c r="H31" s="19" t="str">
        <f t="shared" si="2"/>
        <v>B</v>
      </c>
      <c r="I31" s="35">
        <v>2</v>
      </c>
      <c r="J31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31" s="19">
        <f t="shared" si="4"/>
        <v>85</v>
      </c>
      <c r="L31" s="19" t="str">
        <f t="shared" si="5"/>
        <v>A</v>
      </c>
      <c r="M31" s="19">
        <f t="shared" si="6"/>
        <v>85</v>
      </c>
      <c r="N31" s="19" t="str">
        <f t="shared" si="7"/>
        <v>A</v>
      </c>
      <c r="O31" s="35">
        <v>1</v>
      </c>
      <c r="P31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31" s="19" t="str">
        <f t="shared" si="9"/>
        <v>B</v>
      </c>
      <c r="R31" s="19" t="str">
        <f t="shared" si="10"/>
        <v/>
      </c>
      <c r="S31" s="18"/>
      <c r="T31" s="1">
        <v>83.5</v>
      </c>
      <c r="U31" s="1">
        <v>75.5</v>
      </c>
      <c r="V31" s="1">
        <v>70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90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6130</v>
      </c>
      <c r="FK31" s="74">
        <v>6140</v>
      </c>
    </row>
    <row r="32" spans="1:167" x14ac:dyDescent="0.25">
      <c r="A32" s="19">
        <v>22</v>
      </c>
      <c r="B32" s="19">
        <v>18427</v>
      </c>
      <c r="C32" s="19" t="s">
        <v>85</v>
      </c>
      <c r="D32" s="18"/>
      <c r="E32" s="19">
        <f t="shared" si="0"/>
        <v>70</v>
      </c>
      <c r="F32" s="19" t="str">
        <f t="shared" si="1"/>
        <v>C</v>
      </c>
      <c r="G32" s="19">
        <f>IF((COUNTA(T12:AC12)&gt;0),(ROUND((AVERAGE(T32:AD32)),0)),"")</f>
        <v>70</v>
      </c>
      <c r="H32" s="19" t="str">
        <f t="shared" si="2"/>
        <v>C</v>
      </c>
      <c r="I32" s="35">
        <v>3</v>
      </c>
      <c r="J32" s="19" t="str">
        <f t="shared" si="3"/>
        <v>Memiliki kemampuan memahami rumus-rumus Trigonometri namun perlu peningkatan pemahaman aturan sinus, aturan cosinus,luas segitiga dan fungsi Trigonometri</v>
      </c>
      <c r="K32" s="19">
        <f t="shared" si="4"/>
        <v>76.666666666666671</v>
      </c>
      <c r="L32" s="19" t="str">
        <f t="shared" si="5"/>
        <v>B</v>
      </c>
      <c r="M32" s="19">
        <f t="shared" si="6"/>
        <v>76.666666666666671</v>
      </c>
      <c r="N32" s="19" t="str">
        <f t="shared" si="7"/>
        <v>B</v>
      </c>
      <c r="O32" s="35">
        <v>2</v>
      </c>
      <c r="P32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32" s="19" t="str">
        <f t="shared" si="9"/>
        <v>B</v>
      </c>
      <c r="R32" s="19" t="str">
        <f t="shared" si="10"/>
        <v/>
      </c>
      <c r="S32" s="18"/>
      <c r="T32" s="1">
        <v>70</v>
      </c>
      <c r="U32" s="1">
        <v>70</v>
      </c>
      <c r="V32" s="1">
        <v>70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75</v>
      </c>
      <c r="AG32" s="1">
        <v>80</v>
      </c>
      <c r="AH32" s="1">
        <v>75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18443</v>
      </c>
      <c r="C33" s="19" t="s">
        <v>86</v>
      </c>
      <c r="D33" s="18"/>
      <c r="E33" s="19">
        <f t="shared" si="0"/>
        <v>85</v>
      </c>
      <c r="F33" s="19" t="str">
        <f t="shared" si="1"/>
        <v>A</v>
      </c>
      <c r="G33" s="19">
        <f>IF((COUNTA(T12:AC12)&gt;0),(ROUND((AVERAGE(T33:AD33)),0)),"")</f>
        <v>85</v>
      </c>
      <c r="H33" s="19" t="str">
        <f t="shared" si="2"/>
        <v>A</v>
      </c>
      <c r="I33" s="35">
        <v>1</v>
      </c>
      <c r="J33" s="19" t="str">
        <f t="shared" si="3"/>
        <v>Memiliki kemampuan  dalam menyelesaikan masalah  memahami Pengukuran  sudut Perbandingan Trigonometri rumus-rumus Trigonometri , aturan sinus, aturan cosinus, luas segitiga dan fungsi Trigonometri</v>
      </c>
      <c r="K33" s="19">
        <f t="shared" si="4"/>
        <v>86.666666666666671</v>
      </c>
      <c r="L33" s="19" t="str">
        <f t="shared" si="5"/>
        <v>A</v>
      </c>
      <c r="M33" s="19">
        <f t="shared" si="6"/>
        <v>86.666666666666671</v>
      </c>
      <c r="N33" s="19" t="str">
        <f t="shared" si="7"/>
        <v>A</v>
      </c>
      <c r="O33" s="35">
        <v>1</v>
      </c>
      <c r="P33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33" s="19" t="str">
        <f t="shared" si="9"/>
        <v>B</v>
      </c>
      <c r="R33" s="19" t="str">
        <f t="shared" si="10"/>
        <v/>
      </c>
      <c r="S33" s="18"/>
      <c r="T33" s="1">
        <v>85</v>
      </c>
      <c r="U33" s="1">
        <v>92.5</v>
      </c>
      <c r="V33" s="1">
        <v>78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90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18459</v>
      </c>
      <c r="C34" s="19" t="s">
        <v>87</v>
      </c>
      <c r="D34" s="18"/>
      <c r="E34" s="19">
        <f t="shared" si="0"/>
        <v>71</v>
      </c>
      <c r="F34" s="19" t="str">
        <f t="shared" si="1"/>
        <v>C</v>
      </c>
      <c r="G34" s="19">
        <f>IF((COUNTA(T12:AC12)&gt;0),(ROUND((AVERAGE(T34:AD34)),0)),"")</f>
        <v>71</v>
      </c>
      <c r="H34" s="19" t="str">
        <f t="shared" si="2"/>
        <v>C</v>
      </c>
      <c r="I34" s="35">
        <v>3</v>
      </c>
      <c r="J34" s="19" t="str">
        <f t="shared" si="3"/>
        <v>Memiliki kemampuan memahami rumus-rumus Trigonometri namun perlu peningkatan pemahaman aturan sinus, aturan cosinus,luas segitiga dan fungsi Trigonometri</v>
      </c>
      <c r="K34" s="19">
        <f t="shared" si="4"/>
        <v>81.666666666666671</v>
      </c>
      <c r="L34" s="19" t="str">
        <f t="shared" si="5"/>
        <v>B</v>
      </c>
      <c r="M34" s="19">
        <f t="shared" si="6"/>
        <v>81.666666666666671</v>
      </c>
      <c r="N34" s="19" t="str">
        <f t="shared" si="7"/>
        <v>B</v>
      </c>
      <c r="O34" s="35">
        <v>2</v>
      </c>
      <c r="P34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34" s="19" t="str">
        <f t="shared" si="9"/>
        <v>B</v>
      </c>
      <c r="R34" s="19" t="str">
        <f t="shared" si="10"/>
        <v/>
      </c>
      <c r="S34" s="18"/>
      <c r="T34" s="1">
        <v>67.5</v>
      </c>
      <c r="U34" s="1">
        <v>70</v>
      </c>
      <c r="V34" s="1">
        <v>75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18475</v>
      </c>
      <c r="C35" s="19" t="s">
        <v>88</v>
      </c>
      <c r="D35" s="18"/>
      <c r="E35" s="19">
        <f t="shared" si="0"/>
        <v>70</v>
      </c>
      <c r="F35" s="19" t="str">
        <f t="shared" si="1"/>
        <v>C</v>
      </c>
      <c r="G35" s="19">
        <f>IF((COUNTA(T12:AC12)&gt;0),(ROUND((AVERAGE(T35:AD35)),0)),"")</f>
        <v>70</v>
      </c>
      <c r="H35" s="19" t="str">
        <f t="shared" si="2"/>
        <v>C</v>
      </c>
      <c r="I35" s="35">
        <v>3</v>
      </c>
      <c r="J35" s="19" t="str">
        <f t="shared" si="3"/>
        <v>Memiliki kemampuan memahami rumus-rumus Trigonometri namun perlu peningkatan pemahaman aturan sinus, aturan cosinus,luas segitiga dan fungsi Trigonometri</v>
      </c>
      <c r="K35" s="19">
        <f t="shared" si="4"/>
        <v>73.333333333333329</v>
      </c>
      <c r="L35" s="19" t="str">
        <f t="shared" si="5"/>
        <v>C</v>
      </c>
      <c r="M35" s="19">
        <f t="shared" si="6"/>
        <v>73.333333333333329</v>
      </c>
      <c r="N35" s="19" t="str">
        <f t="shared" si="7"/>
        <v>C</v>
      </c>
      <c r="O35" s="35">
        <v>3</v>
      </c>
      <c r="P35" s="19" t="str">
        <f t="shared" si="8"/>
        <v>Memiliki ketrampilan memahami rumus-rumus Trigonometri namun perlu peningkatan pemahaman aturan sinus, aturan cosinus,luas segitiga dan fungsi Trigonometri</v>
      </c>
      <c r="Q35" s="19" t="str">
        <f t="shared" si="9"/>
        <v>B</v>
      </c>
      <c r="R35" s="19" t="str">
        <f t="shared" si="10"/>
        <v/>
      </c>
      <c r="S35" s="18"/>
      <c r="T35" s="1">
        <v>70</v>
      </c>
      <c r="U35" s="1">
        <v>70</v>
      </c>
      <c r="V35" s="1">
        <v>70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70</v>
      </c>
      <c r="AG35" s="1">
        <v>80</v>
      </c>
      <c r="AH35" s="1">
        <v>70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18491</v>
      </c>
      <c r="C36" s="19" t="s">
        <v>89</v>
      </c>
      <c r="D36" s="18"/>
      <c r="E36" s="19">
        <f t="shared" si="0"/>
        <v>70</v>
      </c>
      <c r="F36" s="19" t="str">
        <f t="shared" si="1"/>
        <v>C</v>
      </c>
      <c r="G36" s="19">
        <f>IF((COUNTA(T12:AC12)&gt;0),(ROUND((AVERAGE(T36:AD36)),0)),"")</f>
        <v>70</v>
      </c>
      <c r="H36" s="19" t="str">
        <f t="shared" si="2"/>
        <v>C</v>
      </c>
      <c r="I36" s="35">
        <v>3</v>
      </c>
      <c r="J36" s="19" t="str">
        <f t="shared" si="3"/>
        <v>Memiliki kemampuan memahami rumus-rumus Trigonometri namun perlu peningkatan pemahaman aturan sinus, aturan cosinus,luas segitiga dan fungsi Trigonometri</v>
      </c>
      <c r="K36" s="19">
        <f t="shared" si="4"/>
        <v>83.333333333333329</v>
      </c>
      <c r="L36" s="19" t="str">
        <f t="shared" si="5"/>
        <v>B</v>
      </c>
      <c r="M36" s="19">
        <f t="shared" si="6"/>
        <v>83.333333333333329</v>
      </c>
      <c r="N36" s="19" t="str">
        <f t="shared" si="7"/>
        <v>B</v>
      </c>
      <c r="O36" s="35">
        <v>2</v>
      </c>
      <c r="P36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36" s="19" t="str">
        <f t="shared" si="9"/>
        <v>B</v>
      </c>
      <c r="R36" s="19" t="str">
        <f t="shared" si="10"/>
        <v/>
      </c>
      <c r="S36" s="18"/>
      <c r="T36" s="1">
        <v>75</v>
      </c>
      <c r="U36" s="1">
        <v>65.5</v>
      </c>
      <c r="V36" s="1">
        <v>70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18507</v>
      </c>
      <c r="C37" s="19" t="s">
        <v>90</v>
      </c>
      <c r="D37" s="18"/>
      <c r="E37" s="19">
        <f t="shared" si="0"/>
        <v>79</v>
      </c>
      <c r="F37" s="19" t="str">
        <f t="shared" si="1"/>
        <v>B</v>
      </c>
      <c r="G37" s="19">
        <f>IF((COUNTA(T12:AC12)&gt;0),(ROUND((AVERAGE(T37:AD37)),0)),"")</f>
        <v>79</v>
      </c>
      <c r="H37" s="19" t="str">
        <f t="shared" si="2"/>
        <v>B</v>
      </c>
      <c r="I37" s="35">
        <v>2</v>
      </c>
      <c r="J37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37" s="19">
        <f t="shared" si="4"/>
        <v>86.666666666666671</v>
      </c>
      <c r="L37" s="19" t="str">
        <f t="shared" si="5"/>
        <v>A</v>
      </c>
      <c r="M37" s="19">
        <f t="shared" si="6"/>
        <v>86.666666666666671</v>
      </c>
      <c r="N37" s="19" t="str">
        <f t="shared" si="7"/>
        <v>A</v>
      </c>
      <c r="O37" s="35">
        <v>1</v>
      </c>
      <c r="P37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37" s="19" t="str">
        <f t="shared" si="9"/>
        <v>B</v>
      </c>
      <c r="R37" s="19" t="str">
        <f t="shared" si="10"/>
        <v/>
      </c>
      <c r="S37" s="18"/>
      <c r="T37" s="1">
        <v>83</v>
      </c>
      <c r="U37" s="1">
        <v>74</v>
      </c>
      <c r="V37" s="1">
        <v>80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90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18523</v>
      </c>
      <c r="C38" s="19" t="s">
        <v>91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2</v>
      </c>
      <c r="J38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38" s="19">
        <f t="shared" si="4"/>
        <v>86.666666666666671</v>
      </c>
      <c r="L38" s="19" t="str">
        <f t="shared" si="5"/>
        <v>A</v>
      </c>
      <c r="M38" s="19">
        <f t="shared" si="6"/>
        <v>86.666666666666671</v>
      </c>
      <c r="N38" s="19" t="str">
        <f t="shared" si="7"/>
        <v>A</v>
      </c>
      <c r="O38" s="35">
        <v>1</v>
      </c>
      <c r="P38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38" s="19" t="str">
        <f t="shared" si="9"/>
        <v>B</v>
      </c>
      <c r="R38" s="19" t="str">
        <f t="shared" si="10"/>
        <v/>
      </c>
      <c r="S38" s="18"/>
      <c r="T38" s="1">
        <v>84</v>
      </c>
      <c r="U38" s="1">
        <v>75</v>
      </c>
      <c r="V38" s="1">
        <v>80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90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18539</v>
      </c>
      <c r="C39" s="19" t="s">
        <v>92</v>
      </c>
      <c r="D39" s="18"/>
      <c r="E39" s="19">
        <f t="shared" si="0"/>
        <v>74</v>
      </c>
      <c r="F39" s="19" t="str">
        <f t="shared" si="1"/>
        <v>C</v>
      </c>
      <c r="G39" s="19">
        <f>IF((COUNTA(T12:AC12)&gt;0),(ROUND((AVERAGE(T39:AD39)),0)),"")</f>
        <v>74</v>
      </c>
      <c r="H39" s="19" t="str">
        <f t="shared" si="2"/>
        <v>C</v>
      </c>
      <c r="I39" s="35">
        <v>3</v>
      </c>
      <c r="J39" s="19" t="str">
        <f t="shared" si="3"/>
        <v>Memiliki kemampuan memahami rumus-rumus Trigonometri namun perlu peningkatan pemahaman aturan sinus, aturan cosinus,luas segitiga dan fungsi Trigonometri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1</v>
      </c>
      <c r="P39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39" s="19" t="str">
        <f t="shared" si="9"/>
        <v>B</v>
      </c>
      <c r="R39" s="19" t="str">
        <f t="shared" si="10"/>
        <v/>
      </c>
      <c r="S39" s="18"/>
      <c r="T39" s="1">
        <v>81.5</v>
      </c>
      <c r="U39" s="1">
        <v>71</v>
      </c>
      <c r="V39" s="1">
        <v>70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90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18555</v>
      </c>
      <c r="C40" s="19" t="s">
        <v>93</v>
      </c>
      <c r="D40" s="18"/>
      <c r="E40" s="19">
        <f t="shared" si="0"/>
        <v>72</v>
      </c>
      <c r="F40" s="19" t="str">
        <f t="shared" si="1"/>
        <v>C</v>
      </c>
      <c r="G40" s="19">
        <f>IF((COUNTA(T12:AC12)&gt;0),(ROUND((AVERAGE(T40:AD40)),0)),"")</f>
        <v>72</v>
      </c>
      <c r="H40" s="19" t="str">
        <f t="shared" si="2"/>
        <v>C</v>
      </c>
      <c r="I40" s="35">
        <v>3</v>
      </c>
      <c r="J40" s="19" t="str">
        <f t="shared" si="3"/>
        <v>Memiliki kemampuan memahami rumus-rumus Trigonometri namun perlu peningkatan pemahaman aturan sinus, aturan cosinus,luas segitiga dan fungsi Trigonometri</v>
      </c>
      <c r="K40" s="19">
        <f t="shared" si="4"/>
        <v>83.333333333333329</v>
      </c>
      <c r="L40" s="19" t="str">
        <f t="shared" si="5"/>
        <v>B</v>
      </c>
      <c r="M40" s="19">
        <f t="shared" si="6"/>
        <v>83.333333333333329</v>
      </c>
      <c r="N40" s="19" t="str">
        <f t="shared" si="7"/>
        <v>B</v>
      </c>
      <c r="O40" s="35">
        <v>2</v>
      </c>
      <c r="P40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40" s="19" t="str">
        <f t="shared" si="9"/>
        <v>B</v>
      </c>
      <c r="R40" s="19" t="str">
        <f t="shared" si="10"/>
        <v/>
      </c>
      <c r="S40" s="18"/>
      <c r="T40" s="1">
        <v>77.5</v>
      </c>
      <c r="U40" s="1">
        <v>68</v>
      </c>
      <c r="V40" s="1">
        <v>70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18571</v>
      </c>
      <c r="C41" s="19" t="s">
        <v>94</v>
      </c>
      <c r="D41" s="18"/>
      <c r="E41" s="19">
        <f t="shared" si="0"/>
        <v>71</v>
      </c>
      <c r="F41" s="19" t="str">
        <f t="shared" si="1"/>
        <v>C</v>
      </c>
      <c r="G41" s="19">
        <f>IF((COUNTA(T12:AC12)&gt;0),(ROUND((AVERAGE(T41:AD41)),0)),"")</f>
        <v>71</v>
      </c>
      <c r="H41" s="19" t="str">
        <f t="shared" si="2"/>
        <v>C</v>
      </c>
      <c r="I41" s="35">
        <v>3</v>
      </c>
      <c r="J41" s="19" t="str">
        <f t="shared" si="3"/>
        <v>Memiliki kemampuan memahami rumus-rumus Trigonometri namun perlu peningkatan pemahaman aturan sinus, aturan cosinus,luas segitiga dan fungsi Trigonometri</v>
      </c>
      <c r="K41" s="19">
        <f t="shared" si="4"/>
        <v>85</v>
      </c>
      <c r="L41" s="19" t="str">
        <f t="shared" si="5"/>
        <v>A</v>
      </c>
      <c r="M41" s="19">
        <f t="shared" si="6"/>
        <v>85</v>
      </c>
      <c r="N41" s="19" t="str">
        <f t="shared" si="7"/>
        <v>A</v>
      </c>
      <c r="O41" s="35">
        <v>1</v>
      </c>
      <c r="P41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41" s="19" t="str">
        <f t="shared" si="9"/>
        <v>B</v>
      </c>
      <c r="R41" s="19" t="str">
        <f t="shared" si="10"/>
        <v/>
      </c>
      <c r="S41" s="18"/>
      <c r="T41" s="1">
        <v>77.5</v>
      </c>
      <c r="U41" s="1">
        <v>64</v>
      </c>
      <c r="V41" s="1">
        <v>70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90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18587</v>
      </c>
      <c r="C42" s="19" t="s">
        <v>95</v>
      </c>
      <c r="D42" s="18"/>
      <c r="E42" s="19">
        <f t="shared" si="0"/>
        <v>77</v>
      </c>
      <c r="F42" s="19" t="str">
        <f t="shared" si="1"/>
        <v>B</v>
      </c>
      <c r="G42" s="19">
        <f>IF((COUNTA(T12:AC12)&gt;0),(ROUND((AVERAGE(T42:AD42)),0)),"")</f>
        <v>77</v>
      </c>
      <c r="H42" s="19" t="str">
        <f t="shared" si="2"/>
        <v>B</v>
      </c>
      <c r="I42" s="35">
        <v>2</v>
      </c>
      <c r="J42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v>1</v>
      </c>
      <c r="P42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42" s="19" t="str">
        <f t="shared" si="9"/>
        <v>B</v>
      </c>
      <c r="R42" s="19" t="str">
        <f t="shared" si="10"/>
        <v/>
      </c>
      <c r="S42" s="18"/>
      <c r="T42" s="1">
        <v>83</v>
      </c>
      <c r="U42" s="1">
        <v>69.5</v>
      </c>
      <c r="V42" s="1">
        <v>78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90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18603</v>
      </c>
      <c r="C43" s="19" t="s">
        <v>96</v>
      </c>
      <c r="D43" s="18"/>
      <c r="E43" s="19">
        <f t="shared" si="0"/>
        <v>78</v>
      </c>
      <c r="F43" s="19" t="str">
        <f t="shared" si="1"/>
        <v>B</v>
      </c>
      <c r="G43" s="19">
        <f>IF((COUNTA(T12:AC12)&gt;0),(ROUND((AVERAGE(T43:AD43)),0)),"")</f>
        <v>78</v>
      </c>
      <c r="H43" s="19" t="str">
        <f t="shared" si="2"/>
        <v>B</v>
      </c>
      <c r="I43" s="35">
        <v>2</v>
      </c>
      <c r="J43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43" s="19">
        <f t="shared" si="4"/>
        <v>85</v>
      </c>
      <c r="L43" s="19" t="str">
        <f t="shared" si="5"/>
        <v>A</v>
      </c>
      <c r="M43" s="19">
        <f t="shared" si="6"/>
        <v>85</v>
      </c>
      <c r="N43" s="19" t="str">
        <f t="shared" si="7"/>
        <v>A</v>
      </c>
      <c r="O43" s="35">
        <v>1</v>
      </c>
      <c r="P43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43" s="19" t="str">
        <f t="shared" si="9"/>
        <v>B</v>
      </c>
      <c r="R43" s="19" t="str">
        <f t="shared" si="10"/>
        <v/>
      </c>
      <c r="S43" s="18"/>
      <c r="T43" s="1">
        <v>83.5</v>
      </c>
      <c r="U43" s="1">
        <v>78</v>
      </c>
      <c r="V43" s="1">
        <v>73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90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18619</v>
      </c>
      <c r="C44" s="19" t="s">
        <v>97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2</v>
      </c>
      <c r="J44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44" s="19">
        <f t="shared" si="4"/>
        <v>85</v>
      </c>
      <c r="L44" s="19" t="str">
        <f t="shared" si="5"/>
        <v>A</v>
      </c>
      <c r="M44" s="19">
        <f t="shared" si="6"/>
        <v>85</v>
      </c>
      <c r="N44" s="19" t="str">
        <f t="shared" si="7"/>
        <v>A</v>
      </c>
      <c r="O44" s="35">
        <v>1</v>
      </c>
      <c r="P44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44" s="19" t="str">
        <f t="shared" si="9"/>
        <v>B</v>
      </c>
      <c r="R44" s="19" t="str">
        <f t="shared" si="10"/>
        <v/>
      </c>
      <c r="S44" s="18"/>
      <c r="T44" s="1">
        <v>84.5</v>
      </c>
      <c r="U44" s="1">
        <v>75.5</v>
      </c>
      <c r="V44" s="1">
        <v>80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90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18635</v>
      </c>
      <c r="C45" s="19" t="s">
        <v>98</v>
      </c>
      <c r="D45" s="18"/>
      <c r="E45" s="19">
        <f t="shared" si="0"/>
        <v>72</v>
      </c>
      <c r="F45" s="19" t="str">
        <f t="shared" si="1"/>
        <v>C</v>
      </c>
      <c r="G45" s="19">
        <f>IF((COUNTA(T12:AC12)&gt;0),(ROUND((AVERAGE(T45:AD45)),0)),"")</f>
        <v>72</v>
      </c>
      <c r="H45" s="19" t="str">
        <f t="shared" si="2"/>
        <v>C</v>
      </c>
      <c r="I45" s="35">
        <v>3</v>
      </c>
      <c r="J45" s="19" t="str">
        <f t="shared" si="3"/>
        <v>Memiliki kemampuan memahami rumus-rumus Trigonometri namun perlu peningkatan pemahaman aturan sinus, aturan cosinus,luas segitiga dan fungsi Trigonometri</v>
      </c>
      <c r="K45" s="19">
        <f t="shared" si="4"/>
        <v>85</v>
      </c>
      <c r="L45" s="19" t="str">
        <f t="shared" si="5"/>
        <v>A</v>
      </c>
      <c r="M45" s="19">
        <f t="shared" si="6"/>
        <v>85</v>
      </c>
      <c r="N45" s="19" t="str">
        <f t="shared" si="7"/>
        <v>A</v>
      </c>
      <c r="O45" s="35">
        <v>1</v>
      </c>
      <c r="P45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45" s="19" t="str">
        <f t="shared" si="9"/>
        <v>B</v>
      </c>
      <c r="R45" s="19" t="str">
        <f t="shared" si="10"/>
        <v/>
      </c>
      <c r="S45" s="18"/>
      <c r="T45" s="1">
        <v>80</v>
      </c>
      <c r="U45" s="1">
        <v>65</v>
      </c>
      <c r="V45" s="1">
        <v>70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90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18651</v>
      </c>
      <c r="C46" s="19" t="s">
        <v>99</v>
      </c>
      <c r="D46" s="18"/>
      <c r="E46" s="19">
        <f t="shared" si="0"/>
        <v>77</v>
      </c>
      <c r="F46" s="19" t="str">
        <f t="shared" si="1"/>
        <v>B</v>
      </c>
      <c r="G46" s="19">
        <f>IF((COUNTA(T12:AC12)&gt;0),(ROUND((AVERAGE(T46:AD46)),0)),"")</f>
        <v>77</v>
      </c>
      <c r="H46" s="19" t="str">
        <f t="shared" si="2"/>
        <v>B</v>
      </c>
      <c r="I46" s="35">
        <v>2</v>
      </c>
      <c r="J46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46" s="19">
        <f t="shared" si="4"/>
        <v>83.333333333333329</v>
      </c>
      <c r="L46" s="19" t="str">
        <f t="shared" si="5"/>
        <v>B</v>
      </c>
      <c r="M46" s="19">
        <f t="shared" si="6"/>
        <v>83.333333333333329</v>
      </c>
      <c r="N46" s="19" t="str">
        <f t="shared" si="7"/>
        <v>B</v>
      </c>
      <c r="O46" s="35">
        <v>2</v>
      </c>
      <c r="P46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46" s="19" t="str">
        <f t="shared" si="9"/>
        <v>B</v>
      </c>
      <c r="R46" s="19" t="str">
        <f t="shared" si="10"/>
        <v/>
      </c>
      <c r="S46" s="18"/>
      <c r="T46" s="1">
        <v>77.5</v>
      </c>
      <c r="U46" s="1">
        <v>74</v>
      </c>
      <c r="V46" s="1">
        <v>78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18667</v>
      </c>
      <c r="C47" s="19" t="s">
        <v>100</v>
      </c>
      <c r="D47" s="18"/>
      <c r="E47" s="19">
        <f t="shared" si="0"/>
        <v>76</v>
      </c>
      <c r="F47" s="19" t="str">
        <f t="shared" si="1"/>
        <v>B</v>
      </c>
      <c r="G47" s="19">
        <f>IF((COUNTA(T12:AC12)&gt;0),(ROUND((AVERAGE(T47:AD47)),0)),"")</f>
        <v>76</v>
      </c>
      <c r="H47" s="19" t="str">
        <f t="shared" si="2"/>
        <v>B</v>
      </c>
      <c r="I47" s="35">
        <v>2</v>
      </c>
      <c r="J47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47" s="19">
        <f t="shared" si="4"/>
        <v>81.666666666666671</v>
      </c>
      <c r="L47" s="19" t="str">
        <f t="shared" si="5"/>
        <v>B</v>
      </c>
      <c r="M47" s="19">
        <f t="shared" si="6"/>
        <v>81.666666666666671</v>
      </c>
      <c r="N47" s="19" t="str">
        <f t="shared" si="7"/>
        <v>B</v>
      </c>
      <c r="O47" s="35">
        <v>2</v>
      </c>
      <c r="P47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47" s="19" t="str">
        <f t="shared" si="9"/>
        <v>B</v>
      </c>
      <c r="R47" s="19" t="str">
        <f t="shared" si="10"/>
        <v/>
      </c>
      <c r="S47" s="18"/>
      <c r="T47" s="1">
        <v>82.5</v>
      </c>
      <c r="U47" s="1">
        <v>74.5</v>
      </c>
      <c r="V47" s="1">
        <v>70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85</v>
      </c>
      <c r="AG47" s="1">
        <v>90</v>
      </c>
      <c r="AH47" s="1">
        <v>70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/>
      <c r="G52" s="39" t="s">
        <v>102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/>
      <c r="G53" s="39" t="s">
        <v>105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107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108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37" activePane="bottomRight" state="frozen"/>
      <selection pane="topRight"/>
      <selection pane="bottomLeft"/>
      <selection pane="bottomRight" activeCell="O49" sqref="O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188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188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41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19293</v>
      </c>
      <c r="C11" s="19" t="s">
        <v>115</v>
      </c>
      <c r="D11" s="18"/>
      <c r="E11" s="19">
        <f t="shared" ref="E11:E50" si="0">IF((COUNTA(T11:AA11)&gt;0),(ROUND( AVERAGE(T11:AA11),0)),"")</f>
        <v>78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78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Pengukuran  sudut Perbandingan Trigonometri rumus-rumus Trigonometri , aturan sinus, aturan cosinus, luas segitiga  namun  perlu peningkatan pemahaman  fungsi Trigonometri</v>
      </c>
      <c r="K11" s="19">
        <f t="shared" ref="K11:K50" si="4">IF((COUNTA(AF11:AN11)&gt;0),AVERAGE(AF11:AN11),"")</f>
        <v>83.333333333333329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memahami Pengukuran  sudut Perbandingan Trigonometri rumus-rumus Trigonometri , aturan sinus, aturan cosinus, luas segitiga  namun  perlu peningkatan pemahaman  fungsi Trigonometri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77.5</v>
      </c>
      <c r="U11" s="1">
        <v>86</v>
      </c>
      <c r="V11" s="1">
        <v>70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80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19325</v>
      </c>
      <c r="C12" s="19" t="s">
        <v>116</v>
      </c>
      <c r="D12" s="18"/>
      <c r="E12" s="19">
        <f t="shared" si="0"/>
        <v>77</v>
      </c>
      <c r="F12" s="19" t="str">
        <f t="shared" si="1"/>
        <v>B</v>
      </c>
      <c r="G12" s="19">
        <f>IF((COUNTA(T12:AC12)&gt;0),(ROUND((AVERAGE(T12:AD12)),0)),"")</f>
        <v>77</v>
      </c>
      <c r="H12" s="19" t="str">
        <f t="shared" si="2"/>
        <v>B</v>
      </c>
      <c r="I12" s="35">
        <v>2</v>
      </c>
      <c r="J12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12" s="19">
        <f t="shared" si="4"/>
        <v>85</v>
      </c>
      <c r="L12" s="19" t="str">
        <f t="shared" si="5"/>
        <v>A</v>
      </c>
      <c r="M12" s="19">
        <f t="shared" si="6"/>
        <v>85</v>
      </c>
      <c r="N12" s="19" t="str">
        <f t="shared" si="7"/>
        <v>A</v>
      </c>
      <c r="O12" s="35">
        <v>1</v>
      </c>
      <c r="P12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12" s="19" t="str">
        <f t="shared" si="9"/>
        <v>B</v>
      </c>
      <c r="R12" s="19" t="str">
        <f t="shared" si="10"/>
        <v/>
      </c>
      <c r="S12" s="18"/>
      <c r="T12" s="1">
        <v>80</v>
      </c>
      <c r="U12" s="1">
        <v>76</v>
      </c>
      <c r="V12" s="1">
        <v>75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19341</v>
      </c>
      <c r="C13" s="19" t="s">
        <v>117</v>
      </c>
      <c r="D13" s="18"/>
      <c r="E13" s="19">
        <f t="shared" si="0"/>
        <v>78</v>
      </c>
      <c r="F13" s="19" t="str">
        <f t="shared" si="1"/>
        <v>B</v>
      </c>
      <c r="G13" s="19">
        <f>IF((COUNTA(T12:AC12)&gt;0),(ROUND((AVERAGE(T13:AD13)),0)),"")</f>
        <v>78</v>
      </c>
      <c r="H13" s="19" t="str">
        <f t="shared" si="2"/>
        <v>B</v>
      </c>
      <c r="I13" s="35">
        <v>2</v>
      </c>
      <c r="J13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13" s="19">
        <f t="shared" si="4"/>
        <v>85</v>
      </c>
      <c r="L13" s="19" t="str">
        <f t="shared" si="5"/>
        <v>A</v>
      </c>
      <c r="M13" s="19">
        <f t="shared" si="6"/>
        <v>85</v>
      </c>
      <c r="N13" s="19" t="str">
        <f t="shared" si="7"/>
        <v>A</v>
      </c>
      <c r="O13" s="35">
        <v>1</v>
      </c>
      <c r="P13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13" s="19" t="str">
        <f t="shared" si="9"/>
        <v>B</v>
      </c>
      <c r="R13" s="19" t="str">
        <f t="shared" si="10"/>
        <v/>
      </c>
      <c r="S13" s="18"/>
      <c r="T13" s="1">
        <v>77.5</v>
      </c>
      <c r="U13" s="1">
        <v>81.5</v>
      </c>
      <c r="V13" s="1">
        <v>75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190</v>
      </c>
      <c r="FI13" s="73" t="s">
        <v>191</v>
      </c>
      <c r="FJ13" s="74">
        <v>6141</v>
      </c>
      <c r="FK13" s="74">
        <v>6151</v>
      </c>
    </row>
    <row r="14" spans="1:167" x14ac:dyDescent="0.25">
      <c r="A14" s="19">
        <v>4</v>
      </c>
      <c r="B14" s="19">
        <v>19357</v>
      </c>
      <c r="C14" s="19" t="s">
        <v>118</v>
      </c>
      <c r="D14" s="18"/>
      <c r="E14" s="19">
        <f t="shared" si="0"/>
        <v>71</v>
      </c>
      <c r="F14" s="19" t="str">
        <f t="shared" si="1"/>
        <v>C</v>
      </c>
      <c r="G14" s="19">
        <f>IF((COUNTA(T12:AC12)&gt;0),(ROUND((AVERAGE(T14:AD14)),0)),"")</f>
        <v>71</v>
      </c>
      <c r="H14" s="19" t="str">
        <f t="shared" si="2"/>
        <v>C</v>
      </c>
      <c r="I14" s="35">
        <v>3</v>
      </c>
      <c r="J14" s="19" t="str">
        <f t="shared" si="3"/>
        <v>Memiliki kemampuan memahami rumus-rumus Trigonometri namun perlu peningkatan pemahaman aturan sinus, aturan cosinus,luas segitiga dan fungsi Trigonometri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1</v>
      </c>
      <c r="P14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14" s="19" t="str">
        <f t="shared" si="9"/>
        <v>B</v>
      </c>
      <c r="R14" s="19" t="str">
        <f t="shared" si="10"/>
        <v/>
      </c>
      <c r="S14" s="18"/>
      <c r="T14" s="1">
        <v>77.5</v>
      </c>
      <c r="U14" s="1">
        <v>64.5</v>
      </c>
      <c r="V14" s="1">
        <v>70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19373</v>
      </c>
      <c r="C15" s="19" t="s">
        <v>119</v>
      </c>
      <c r="D15" s="18"/>
      <c r="E15" s="19">
        <f t="shared" si="0"/>
        <v>76</v>
      </c>
      <c r="F15" s="19" t="str">
        <f t="shared" si="1"/>
        <v>B</v>
      </c>
      <c r="G15" s="19">
        <f>IF((COUNTA(T12:AC12)&gt;0),(ROUND((AVERAGE(T15:AD15)),0)),"")</f>
        <v>76</v>
      </c>
      <c r="H15" s="19" t="str">
        <f t="shared" si="2"/>
        <v>B</v>
      </c>
      <c r="I15" s="35">
        <v>2</v>
      </c>
      <c r="J15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15" s="19">
        <f t="shared" si="4"/>
        <v>85</v>
      </c>
      <c r="L15" s="19" t="str">
        <f t="shared" si="5"/>
        <v>A</v>
      </c>
      <c r="M15" s="19">
        <f t="shared" si="6"/>
        <v>85</v>
      </c>
      <c r="N15" s="19" t="str">
        <f t="shared" si="7"/>
        <v>A</v>
      </c>
      <c r="O15" s="35">
        <v>1</v>
      </c>
      <c r="P15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15" s="19" t="str">
        <f t="shared" si="9"/>
        <v>B</v>
      </c>
      <c r="R15" s="19" t="str">
        <f t="shared" si="10"/>
        <v/>
      </c>
      <c r="S15" s="18"/>
      <c r="T15" s="1">
        <v>78.5</v>
      </c>
      <c r="U15" s="1">
        <v>73.5</v>
      </c>
      <c r="V15" s="1">
        <v>75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192</v>
      </c>
      <c r="FI15" s="73" t="s">
        <v>193</v>
      </c>
      <c r="FJ15" s="74">
        <v>6142</v>
      </c>
      <c r="FK15" s="74">
        <v>6152</v>
      </c>
    </row>
    <row r="16" spans="1:167" x14ac:dyDescent="0.25">
      <c r="A16" s="19">
        <v>6</v>
      </c>
      <c r="B16" s="19">
        <v>19389</v>
      </c>
      <c r="C16" s="19" t="s">
        <v>120</v>
      </c>
      <c r="D16" s="18"/>
      <c r="E16" s="19">
        <f t="shared" si="0"/>
        <v>72</v>
      </c>
      <c r="F16" s="19" t="str">
        <f t="shared" si="1"/>
        <v>C</v>
      </c>
      <c r="G16" s="19">
        <f>IF((COUNTA(T12:AC12)&gt;0),(ROUND((AVERAGE(T16:AD16)),0)),"")</f>
        <v>72</v>
      </c>
      <c r="H16" s="19" t="str">
        <f t="shared" si="2"/>
        <v>C</v>
      </c>
      <c r="I16" s="35">
        <v>3</v>
      </c>
      <c r="J16" s="19" t="str">
        <f t="shared" si="3"/>
        <v>Memiliki kemampuan memahami rumus-rumus Trigonometri namun perlu peningkatan pemahaman aturan sinus, aturan cosinus,luas segitiga dan fungsi Trigonometri</v>
      </c>
      <c r="K16" s="19">
        <f t="shared" si="4"/>
        <v>81.666666666666671</v>
      </c>
      <c r="L16" s="19" t="str">
        <f t="shared" si="5"/>
        <v>B</v>
      </c>
      <c r="M16" s="19">
        <f t="shared" si="6"/>
        <v>81.666666666666671</v>
      </c>
      <c r="N16" s="19" t="str">
        <f t="shared" si="7"/>
        <v>B</v>
      </c>
      <c r="O16" s="35">
        <v>2</v>
      </c>
      <c r="P16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16" s="19" t="str">
        <f t="shared" si="9"/>
        <v>B</v>
      </c>
      <c r="R16" s="19" t="str">
        <f t="shared" si="10"/>
        <v/>
      </c>
      <c r="S16" s="18"/>
      <c r="T16" s="1">
        <v>72.5</v>
      </c>
      <c r="U16" s="1">
        <v>74.5</v>
      </c>
      <c r="V16" s="1">
        <v>70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80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19405</v>
      </c>
      <c r="C17" s="19" t="s">
        <v>121</v>
      </c>
      <c r="D17" s="18"/>
      <c r="E17" s="19">
        <f t="shared" si="0"/>
        <v>71</v>
      </c>
      <c r="F17" s="19" t="str">
        <f t="shared" si="1"/>
        <v>C</v>
      </c>
      <c r="G17" s="19">
        <f>IF((COUNTA(T12:AC12)&gt;0),(ROUND((AVERAGE(T17:AD17)),0)),"")</f>
        <v>71</v>
      </c>
      <c r="H17" s="19" t="str">
        <f t="shared" si="2"/>
        <v>C</v>
      </c>
      <c r="I17" s="35">
        <v>3</v>
      </c>
      <c r="J17" s="19" t="str">
        <f t="shared" si="3"/>
        <v>Memiliki kemampuan memahami rumus-rumus Trigonometri namun perlu peningkatan pemahaman aturan sinus, aturan cosinus,luas segitiga dan fungsi Trigonometri</v>
      </c>
      <c r="K17" s="19">
        <f t="shared" si="4"/>
        <v>85</v>
      </c>
      <c r="L17" s="19" t="str">
        <f t="shared" si="5"/>
        <v>A</v>
      </c>
      <c r="M17" s="19">
        <f t="shared" si="6"/>
        <v>85</v>
      </c>
      <c r="N17" s="19" t="str">
        <f t="shared" si="7"/>
        <v>A</v>
      </c>
      <c r="O17" s="35">
        <v>1</v>
      </c>
      <c r="P17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17" s="19" t="str">
        <f t="shared" si="9"/>
        <v>B</v>
      </c>
      <c r="R17" s="19" t="str">
        <f t="shared" si="10"/>
        <v/>
      </c>
      <c r="S17" s="18"/>
      <c r="T17" s="1">
        <v>75</v>
      </c>
      <c r="U17" s="1">
        <v>65.5</v>
      </c>
      <c r="V17" s="1">
        <v>73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194</v>
      </c>
      <c r="FI17" s="73" t="s">
        <v>195</v>
      </c>
      <c r="FJ17" s="74">
        <v>6143</v>
      </c>
      <c r="FK17" s="74">
        <v>6153</v>
      </c>
    </row>
    <row r="18" spans="1:167" x14ac:dyDescent="0.25">
      <c r="A18" s="19">
        <v>8</v>
      </c>
      <c r="B18" s="19">
        <v>19421</v>
      </c>
      <c r="C18" s="19" t="s">
        <v>122</v>
      </c>
      <c r="D18" s="18"/>
      <c r="E18" s="19">
        <f t="shared" si="0"/>
        <v>77</v>
      </c>
      <c r="F18" s="19" t="str">
        <f t="shared" si="1"/>
        <v>B</v>
      </c>
      <c r="G18" s="19">
        <f>IF((COUNTA(T12:AC12)&gt;0),(ROUND((AVERAGE(T18:AD18)),0)),"")</f>
        <v>77</v>
      </c>
      <c r="H18" s="19" t="str">
        <f t="shared" si="2"/>
        <v>B</v>
      </c>
      <c r="I18" s="35">
        <v>2</v>
      </c>
      <c r="J18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1</v>
      </c>
      <c r="P18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18" s="19" t="str">
        <f t="shared" si="9"/>
        <v>B</v>
      </c>
      <c r="R18" s="19" t="str">
        <f t="shared" si="10"/>
        <v/>
      </c>
      <c r="S18" s="18"/>
      <c r="T18" s="1">
        <v>77.5</v>
      </c>
      <c r="U18" s="1">
        <v>71</v>
      </c>
      <c r="V18" s="1">
        <v>83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19437</v>
      </c>
      <c r="C19" s="19" t="s">
        <v>123</v>
      </c>
      <c r="D19" s="18"/>
      <c r="E19" s="19">
        <f t="shared" si="0"/>
        <v>74</v>
      </c>
      <c r="F19" s="19" t="str">
        <f t="shared" si="1"/>
        <v>C</v>
      </c>
      <c r="G19" s="19">
        <f>IF((COUNTA(T12:AC12)&gt;0),(ROUND((AVERAGE(T19:AD19)),0)),"")</f>
        <v>74</v>
      </c>
      <c r="H19" s="19" t="str">
        <f t="shared" si="2"/>
        <v>C</v>
      </c>
      <c r="I19" s="35">
        <v>3</v>
      </c>
      <c r="J19" s="19" t="str">
        <f t="shared" si="3"/>
        <v>Memiliki kemampuan memahami rumus-rumus Trigonometri namun perlu peningkatan pemahaman aturan sinus, aturan cosinus,luas segitiga dan fungsi Trigonometri</v>
      </c>
      <c r="K19" s="19">
        <f t="shared" si="4"/>
        <v>85</v>
      </c>
      <c r="L19" s="19" t="str">
        <f t="shared" si="5"/>
        <v>A</v>
      </c>
      <c r="M19" s="19">
        <f t="shared" si="6"/>
        <v>85</v>
      </c>
      <c r="N19" s="19" t="str">
        <f t="shared" si="7"/>
        <v>A</v>
      </c>
      <c r="O19" s="35">
        <v>1</v>
      </c>
      <c r="P19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19" s="19" t="str">
        <f t="shared" si="9"/>
        <v>B</v>
      </c>
      <c r="R19" s="19" t="str">
        <f t="shared" si="10"/>
        <v/>
      </c>
      <c r="S19" s="18"/>
      <c r="T19" s="1">
        <v>77.5</v>
      </c>
      <c r="U19" s="1">
        <v>75.5</v>
      </c>
      <c r="V19" s="1">
        <v>70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196</v>
      </c>
      <c r="FI19" s="73" t="s">
        <v>197</v>
      </c>
      <c r="FJ19" s="74">
        <v>6144</v>
      </c>
      <c r="FK19" s="74">
        <v>6154</v>
      </c>
    </row>
    <row r="20" spans="1:167" x14ac:dyDescent="0.25">
      <c r="A20" s="19">
        <v>10</v>
      </c>
      <c r="B20" s="19">
        <v>19453</v>
      </c>
      <c r="C20" s="19" t="s">
        <v>124</v>
      </c>
      <c r="D20" s="18"/>
      <c r="E20" s="19">
        <f t="shared" si="0"/>
        <v>76</v>
      </c>
      <c r="F20" s="19" t="str">
        <f t="shared" si="1"/>
        <v>B</v>
      </c>
      <c r="G20" s="19">
        <f>IF((COUNTA(T12:AC12)&gt;0),(ROUND((AVERAGE(T20:AD20)),0)),"")</f>
        <v>76</v>
      </c>
      <c r="H20" s="19" t="str">
        <f t="shared" si="2"/>
        <v>B</v>
      </c>
      <c r="I20" s="35">
        <v>2</v>
      </c>
      <c r="J20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1</v>
      </c>
      <c r="P20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20" s="19" t="str">
        <f t="shared" si="9"/>
        <v>B</v>
      </c>
      <c r="R20" s="19" t="str">
        <f t="shared" si="10"/>
        <v/>
      </c>
      <c r="S20" s="18"/>
      <c r="T20" s="1">
        <v>80</v>
      </c>
      <c r="U20" s="1">
        <v>78.5</v>
      </c>
      <c r="V20" s="1">
        <v>70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19469</v>
      </c>
      <c r="C21" s="19" t="s">
        <v>125</v>
      </c>
      <c r="D21" s="18"/>
      <c r="E21" s="19">
        <f t="shared" si="0"/>
        <v>76</v>
      </c>
      <c r="F21" s="19" t="str">
        <f t="shared" si="1"/>
        <v>B</v>
      </c>
      <c r="G21" s="19">
        <f>IF((COUNTA(T12:AC12)&gt;0),(ROUND((AVERAGE(T21:AD21)),0)),"")</f>
        <v>76</v>
      </c>
      <c r="H21" s="19" t="str">
        <f t="shared" si="2"/>
        <v>B</v>
      </c>
      <c r="I21" s="35">
        <v>2</v>
      </c>
      <c r="J21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21" s="19">
        <f t="shared" si="4"/>
        <v>85</v>
      </c>
      <c r="L21" s="19" t="str">
        <f t="shared" si="5"/>
        <v>A</v>
      </c>
      <c r="M21" s="19">
        <f t="shared" si="6"/>
        <v>85</v>
      </c>
      <c r="N21" s="19" t="str">
        <f t="shared" si="7"/>
        <v>A</v>
      </c>
      <c r="O21" s="35">
        <v>1</v>
      </c>
      <c r="P21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21" s="19" t="str">
        <f t="shared" si="9"/>
        <v>B</v>
      </c>
      <c r="R21" s="19" t="str">
        <f t="shared" si="10"/>
        <v/>
      </c>
      <c r="S21" s="18"/>
      <c r="T21" s="1">
        <v>77.5</v>
      </c>
      <c r="U21" s="1">
        <v>79</v>
      </c>
      <c r="V21" s="1">
        <v>70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6145</v>
      </c>
      <c r="FK21" s="74">
        <v>6155</v>
      </c>
    </row>
    <row r="22" spans="1:167" x14ac:dyDescent="0.25">
      <c r="A22" s="19">
        <v>12</v>
      </c>
      <c r="B22" s="19">
        <v>19485</v>
      </c>
      <c r="C22" s="19" t="s">
        <v>126</v>
      </c>
      <c r="D22" s="18"/>
      <c r="E22" s="19">
        <f t="shared" si="0"/>
        <v>75</v>
      </c>
      <c r="F22" s="19" t="str">
        <f t="shared" si="1"/>
        <v>C</v>
      </c>
      <c r="G22" s="19">
        <f>IF((COUNTA(T12:AC12)&gt;0),(ROUND((AVERAGE(T22:AD22)),0)),"")</f>
        <v>75</v>
      </c>
      <c r="H22" s="19" t="str">
        <f t="shared" si="2"/>
        <v>C</v>
      </c>
      <c r="I22" s="35">
        <v>3</v>
      </c>
      <c r="J22" s="19" t="str">
        <f t="shared" si="3"/>
        <v>Memiliki kemampuan memahami rumus-rumus Trigonometri namun perlu peningkatan pemahaman aturan sinus, aturan cosinus,luas segitiga dan fungsi Trigonometri</v>
      </c>
      <c r="K22" s="19">
        <f t="shared" si="4"/>
        <v>85</v>
      </c>
      <c r="L22" s="19" t="str">
        <f t="shared" si="5"/>
        <v>A</v>
      </c>
      <c r="M22" s="19">
        <f t="shared" si="6"/>
        <v>85</v>
      </c>
      <c r="N22" s="19" t="str">
        <f t="shared" si="7"/>
        <v>A</v>
      </c>
      <c r="O22" s="35">
        <v>1</v>
      </c>
      <c r="P22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22" s="19" t="str">
        <f t="shared" si="9"/>
        <v>B</v>
      </c>
      <c r="R22" s="19" t="str">
        <f t="shared" si="10"/>
        <v/>
      </c>
      <c r="S22" s="18"/>
      <c r="T22" s="1">
        <v>79</v>
      </c>
      <c r="U22" s="1">
        <v>74</v>
      </c>
      <c r="V22" s="1">
        <v>73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19501</v>
      </c>
      <c r="C23" s="19" t="s">
        <v>127</v>
      </c>
      <c r="D23" s="18"/>
      <c r="E23" s="19">
        <f t="shared" si="0"/>
        <v>70</v>
      </c>
      <c r="F23" s="19" t="str">
        <f t="shared" si="1"/>
        <v>C</v>
      </c>
      <c r="G23" s="19">
        <f>IF((COUNTA(T12:AC12)&gt;0),(ROUND((AVERAGE(T23:AD23)),0)),"")</f>
        <v>70</v>
      </c>
      <c r="H23" s="19" t="str">
        <f t="shared" si="2"/>
        <v>C</v>
      </c>
      <c r="I23" s="35">
        <v>3</v>
      </c>
      <c r="J23" s="19" t="str">
        <f t="shared" si="3"/>
        <v>Memiliki kemampuan memahami rumus-rumus Trigonometri namun perlu peningkatan pemahaman aturan sinus, aturan cosinus,luas segitiga dan fungsi Trigonometri</v>
      </c>
      <c r="K23" s="19">
        <f t="shared" si="4"/>
        <v>81.666666666666671</v>
      </c>
      <c r="L23" s="19" t="str">
        <f t="shared" si="5"/>
        <v>B</v>
      </c>
      <c r="M23" s="19">
        <f t="shared" si="6"/>
        <v>81.666666666666671</v>
      </c>
      <c r="N23" s="19" t="str">
        <f t="shared" si="7"/>
        <v>B</v>
      </c>
      <c r="O23" s="35">
        <v>2</v>
      </c>
      <c r="P23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23" s="19" t="str">
        <f t="shared" si="9"/>
        <v>B</v>
      </c>
      <c r="R23" s="19" t="str">
        <f t="shared" si="10"/>
        <v/>
      </c>
      <c r="S23" s="18"/>
      <c r="T23" s="1">
        <v>70</v>
      </c>
      <c r="U23" s="1">
        <v>70</v>
      </c>
      <c r="V23" s="1">
        <v>70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75</v>
      </c>
      <c r="AG23" s="1">
        <v>85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6146</v>
      </c>
      <c r="FK23" s="74">
        <v>6156</v>
      </c>
    </row>
    <row r="24" spans="1:167" x14ac:dyDescent="0.25">
      <c r="A24" s="19">
        <v>14</v>
      </c>
      <c r="B24" s="19">
        <v>19517</v>
      </c>
      <c r="C24" s="19" t="s">
        <v>128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78</v>
      </c>
      <c r="H24" s="19" t="str">
        <f t="shared" si="2"/>
        <v>B</v>
      </c>
      <c r="I24" s="35">
        <v>2</v>
      </c>
      <c r="J24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24" s="19">
        <f t="shared" si="4"/>
        <v>85</v>
      </c>
      <c r="L24" s="19" t="str">
        <f t="shared" si="5"/>
        <v>A</v>
      </c>
      <c r="M24" s="19">
        <f t="shared" si="6"/>
        <v>85</v>
      </c>
      <c r="N24" s="19" t="str">
        <f t="shared" si="7"/>
        <v>A</v>
      </c>
      <c r="O24" s="35">
        <v>1</v>
      </c>
      <c r="P24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24" s="19" t="str">
        <f t="shared" si="9"/>
        <v>B</v>
      </c>
      <c r="R24" s="19" t="str">
        <f t="shared" si="10"/>
        <v/>
      </c>
      <c r="S24" s="18"/>
      <c r="T24" s="1">
        <v>81.5</v>
      </c>
      <c r="U24" s="1">
        <v>73.5</v>
      </c>
      <c r="V24" s="1">
        <v>78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19533</v>
      </c>
      <c r="C25" s="19" t="s">
        <v>129</v>
      </c>
      <c r="D25" s="18"/>
      <c r="E25" s="19">
        <f t="shared" si="0"/>
        <v>76</v>
      </c>
      <c r="F25" s="19" t="str">
        <f t="shared" si="1"/>
        <v>B</v>
      </c>
      <c r="G25" s="19">
        <f>IF((COUNTA(T12:AC12)&gt;0),(ROUND((AVERAGE(T25:AD25)),0)),"")</f>
        <v>76</v>
      </c>
      <c r="H25" s="19" t="str">
        <f t="shared" si="2"/>
        <v>B</v>
      </c>
      <c r="I25" s="35">
        <v>2</v>
      </c>
      <c r="J25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25" s="19">
        <f t="shared" si="4"/>
        <v>85</v>
      </c>
      <c r="L25" s="19" t="str">
        <f t="shared" si="5"/>
        <v>A</v>
      </c>
      <c r="M25" s="19">
        <f t="shared" si="6"/>
        <v>85</v>
      </c>
      <c r="N25" s="19" t="str">
        <f t="shared" si="7"/>
        <v>A</v>
      </c>
      <c r="O25" s="35">
        <v>1</v>
      </c>
      <c r="P25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25" s="19" t="str">
        <f t="shared" si="9"/>
        <v>B</v>
      </c>
      <c r="R25" s="19" t="str">
        <f t="shared" si="10"/>
        <v/>
      </c>
      <c r="S25" s="18"/>
      <c r="T25" s="1">
        <v>82.5</v>
      </c>
      <c r="U25" s="1">
        <v>76.5</v>
      </c>
      <c r="V25" s="1">
        <v>70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6147</v>
      </c>
      <c r="FK25" s="74">
        <v>6157</v>
      </c>
    </row>
    <row r="26" spans="1:167" x14ac:dyDescent="0.25">
      <c r="A26" s="19">
        <v>16</v>
      </c>
      <c r="B26" s="19">
        <v>19549</v>
      </c>
      <c r="C26" s="19" t="s">
        <v>130</v>
      </c>
      <c r="D26" s="18"/>
      <c r="E26" s="19">
        <f t="shared" si="0"/>
        <v>75</v>
      </c>
      <c r="F26" s="19" t="str">
        <f t="shared" si="1"/>
        <v>C</v>
      </c>
      <c r="G26" s="19">
        <f>IF((COUNTA(T12:AC12)&gt;0),(ROUND((AVERAGE(T26:AD26)),0)),"")</f>
        <v>75</v>
      </c>
      <c r="H26" s="19" t="str">
        <f t="shared" si="2"/>
        <v>C</v>
      </c>
      <c r="I26" s="35">
        <v>3</v>
      </c>
      <c r="J26" s="19" t="str">
        <f t="shared" si="3"/>
        <v>Memiliki kemampuan memahami rumus-rumus Trigonometri namun perlu peningkatan pemahaman aturan sinus, aturan cosinus,luas segitiga dan fungsi Trigonometri</v>
      </c>
      <c r="K26" s="19">
        <f t="shared" si="4"/>
        <v>83.333333333333329</v>
      </c>
      <c r="L26" s="19" t="str">
        <f t="shared" si="5"/>
        <v>B</v>
      </c>
      <c r="M26" s="19">
        <f t="shared" si="6"/>
        <v>83.333333333333329</v>
      </c>
      <c r="N26" s="19" t="str">
        <f t="shared" si="7"/>
        <v>B</v>
      </c>
      <c r="O26" s="35">
        <v>2</v>
      </c>
      <c r="P26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26" s="19" t="str">
        <f t="shared" si="9"/>
        <v>B</v>
      </c>
      <c r="R26" s="19" t="str">
        <f t="shared" si="10"/>
        <v/>
      </c>
      <c r="S26" s="18"/>
      <c r="T26" s="1">
        <v>77.5</v>
      </c>
      <c r="U26" s="1">
        <v>71</v>
      </c>
      <c r="V26" s="1">
        <v>75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80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19565</v>
      </c>
      <c r="C27" s="19" t="s">
        <v>131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2</v>
      </c>
      <c r="J27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27" s="19">
        <f t="shared" si="4"/>
        <v>85</v>
      </c>
      <c r="L27" s="19" t="str">
        <f t="shared" si="5"/>
        <v>A</v>
      </c>
      <c r="M27" s="19">
        <f t="shared" si="6"/>
        <v>85</v>
      </c>
      <c r="N27" s="19" t="str">
        <f t="shared" si="7"/>
        <v>A</v>
      </c>
      <c r="O27" s="35">
        <v>1</v>
      </c>
      <c r="P27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27" s="19" t="str">
        <f t="shared" si="9"/>
        <v>B</v>
      </c>
      <c r="R27" s="19" t="str">
        <f t="shared" si="10"/>
        <v/>
      </c>
      <c r="S27" s="18"/>
      <c r="T27" s="1">
        <v>85</v>
      </c>
      <c r="U27" s="1">
        <v>87</v>
      </c>
      <c r="V27" s="1">
        <v>78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6148</v>
      </c>
      <c r="FK27" s="74">
        <v>6158</v>
      </c>
    </row>
    <row r="28" spans="1:167" x14ac:dyDescent="0.25">
      <c r="A28" s="19">
        <v>18</v>
      </c>
      <c r="B28" s="19">
        <v>19581</v>
      </c>
      <c r="C28" s="19" t="s">
        <v>132</v>
      </c>
      <c r="D28" s="18"/>
      <c r="E28" s="19">
        <f t="shared" si="0"/>
        <v>71</v>
      </c>
      <c r="F28" s="19" t="str">
        <f t="shared" si="1"/>
        <v>C</v>
      </c>
      <c r="G28" s="19">
        <f>IF((COUNTA(T12:AC12)&gt;0),(ROUND((AVERAGE(T28:AD28)),0)),"")</f>
        <v>71</v>
      </c>
      <c r="H28" s="19" t="str">
        <f t="shared" si="2"/>
        <v>C</v>
      </c>
      <c r="I28" s="35">
        <v>3</v>
      </c>
      <c r="J28" s="19" t="str">
        <f t="shared" si="3"/>
        <v>Memiliki kemampuan memahami rumus-rumus Trigonometri namun perlu peningkatan pemahaman aturan sinus, aturan cosinus,luas segitiga dan fungsi Trigonometri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28" s="19" t="str">
        <f t="shared" si="9"/>
        <v>B</v>
      </c>
      <c r="R28" s="19" t="str">
        <f t="shared" si="10"/>
        <v/>
      </c>
      <c r="S28" s="18"/>
      <c r="T28" s="1">
        <v>81</v>
      </c>
      <c r="U28" s="1">
        <v>66</v>
      </c>
      <c r="V28" s="1">
        <v>65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19597</v>
      </c>
      <c r="C29" s="19" t="s">
        <v>133</v>
      </c>
      <c r="D29" s="18"/>
      <c r="E29" s="19">
        <f t="shared" si="0"/>
        <v>75</v>
      </c>
      <c r="F29" s="19" t="str">
        <f t="shared" si="1"/>
        <v>C</v>
      </c>
      <c r="G29" s="19">
        <f>IF((COUNTA(T12:AC12)&gt;0),(ROUND((AVERAGE(T29:AD29)),0)),"")</f>
        <v>75</v>
      </c>
      <c r="H29" s="19" t="str">
        <f t="shared" si="2"/>
        <v>C</v>
      </c>
      <c r="I29" s="35">
        <v>3</v>
      </c>
      <c r="J29" s="19" t="str">
        <f t="shared" si="3"/>
        <v>Memiliki kemampuan memahami rumus-rumus Trigonometri namun perlu peningkatan pemahaman aturan sinus, aturan cosinus,luas segitiga dan fungsi Trigonometri</v>
      </c>
      <c r="K29" s="19">
        <f t="shared" si="4"/>
        <v>83.333333333333329</v>
      </c>
      <c r="L29" s="19" t="str">
        <f t="shared" si="5"/>
        <v>B</v>
      </c>
      <c r="M29" s="19">
        <f t="shared" si="6"/>
        <v>83.333333333333329</v>
      </c>
      <c r="N29" s="19" t="str">
        <f t="shared" si="7"/>
        <v>B</v>
      </c>
      <c r="O29" s="35">
        <v>2</v>
      </c>
      <c r="P29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29" s="19" t="str">
        <f t="shared" si="9"/>
        <v>B</v>
      </c>
      <c r="R29" s="19" t="str">
        <f t="shared" si="10"/>
        <v/>
      </c>
      <c r="S29" s="18"/>
      <c r="T29" s="1">
        <v>72.5</v>
      </c>
      <c r="U29" s="1">
        <v>72.5</v>
      </c>
      <c r="V29" s="1">
        <v>80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80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6149</v>
      </c>
      <c r="FK29" s="74">
        <v>6159</v>
      </c>
    </row>
    <row r="30" spans="1:167" x14ac:dyDescent="0.25">
      <c r="A30" s="19">
        <v>20</v>
      </c>
      <c r="B30" s="19">
        <v>19613</v>
      </c>
      <c r="C30" s="19" t="s">
        <v>134</v>
      </c>
      <c r="D30" s="18"/>
      <c r="E30" s="19">
        <f t="shared" si="0"/>
        <v>72</v>
      </c>
      <c r="F30" s="19" t="str">
        <f t="shared" si="1"/>
        <v>C</v>
      </c>
      <c r="G30" s="19">
        <f>IF((COUNTA(T12:AC12)&gt;0),(ROUND((AVERAGE(T30:AD30)),0)),"")</f>
        <v>72</v>
      </c>
      <c r="H30" s="19" t="str">
        <f t="shared" si="2"/>
        <v>C</v>
      </c>
      <c r="I30" s="35">
        <v>3</v>
      </c>
      <c r="J30" s="19" t="str">
        <f t="shared" si="3"/>
        <v>Memiliki kemampuan memahami rumus-rumus Trigonometri namun perlu peningkatan pemahaman aturan sinus, aturan cosinus,luas segitiga dan fungsi Trigonometri</v>
      </c>
      <c r="K30" s="19">
        <f t="shared" si="4"/>
        <v>83.333333333333329</v>
      </c>
      <c r="L30" s="19" t="str">
        <f t="shared" si="5"/>
        <v>B</v>
      </c>
      <c r="M30" s="19">
        <f t="shared" si="6"/>
        <v>83.333333333333329</v>
      </c>
      <c r="N30" s="19" t="str">
        <f t="shared" si="7"/>
        <v>B</v>
      </c>
      <c r="O30" s="35">
        <v>2</v>
      </c>
      <c r="P30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30" s="19" t="str">
        <f t="shared" si="9"/>
        <v>B</v>
      </c>
      <c r="R30" s="19" t="str">
        <f t="shared" si="10"/>
        <v/>
      </c>
      <c r="S30" s="18"/>
      <c r="T30" s="1">
        <v>77.5</v>
      </c>
      <c r="U30" s="1">
        <v>67.5</v>
      </c>
      <c r="V30" s="1">
        <v>70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80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19629</v>
      </c>
      <c r="C31" s="19" t="s">
        <v>135</v>
      </c>
      <c r="D31" s="18"/>
      <c r="E31" s="19">
        <f t="shared" si="0"/>
        <v>75</v>
      </c>
      <c r="F31" s="19" t="str">
        <f t="shared" si="1"/>
        <v>C</v>
      </c>
      <c r="G31" s="19">
        <f>IF((COUNTA(T12:AC12)&gt;0),(ROUND((AVERAGE(T31:AD31)),0)),"")</f>
        <v>75</v>
      </c>
      <c r="H31" s="19" t="str">
        <f t="shared" si="2"/>
        <v>C</v>
      </c>
      <c r="I31" s="35">
        <v>3</v>
      </c>
      <c r="J31" s="19" t="str">
        <f t="shared" si="3"/>
        <v>Memiliki kemampuan memahami rumus-rumus Trigonometri namun perlu peningkatan pemahaman aturan sinus, aturan cosinus,luas segitiga dan fungsi Trigonometri</v>
      </c>
      <c r="K31" s="19">
        <f t="shared" si="4"/>
        <v>85</v>
      </c>
      <c r="L31" s="19" t="str">
        <f t="shared" si="5"/>
        <v>A</v>
      </c>
      <c r="M31" s="19">
        <f t="shared" si="6"/>
        <v>85</v>
      </c>
      <c r="N31" s="19" t="str">
        <f t="shared" si="7"/>
        <v>A</v>
      </c>
      <c r="O31" s="35">
        <v>1</v>
      </c>
      <c r="P31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31" s="19" t="str">
        <f t="shared" si="9"/>
        <v>B</v>
      </c>
      <c r="R31" s="19" t="str">
        <f t="shared" si="10"/>
        <v/>
      </c>
      <c r="S31" s="18"/>
      <c r="T31" s="1">
        <v>80</v>
      </c>
      <c r="U31" s="1">
        <v>71</v>
      </c>
      <c r="V31" s="1">
        <v>73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6150</v>
      </c>
      <c r="FK31" s="74">
        <v>6160</v>
      </c>
    </row>
    <row r="32" spans="1:167" x14ac:dyDescent="0.25">
      <c r="A32" s="19">
        <v>22</v>
      </c>
      <c r="B32" s="19">
        <v>19645</v>
      </c>
      <c r="C32" s="19" t="s">
        <v>136</v>
      </c>
      <c r="D32" s="18"/>
      <c r="E32" s="19">
        <f t="shared" si="0"/>
        <v>72</v>
      </c>
      <c r="F32" s="19" t="str">
        <f t="shared" si="1"/>
        <v>C</v>
      </c>
      <c r="G32" s="19">
        <f>IF((COUNTA(T12:AC12)&gt;0),(ROUND((AVERAGE(T32:AD32)),0)),"")</f>
        <v>72</v>
      </c>
      <c r="H32" s="19" t="str">
        <f t="shared" si="2"/>
        <v>C</v>
      </c>
      <c r="I32" s="35">
        <v>3</v>
      </c>
      <c r="J32" s="19" t="str">
        <f t="shared" si="3"/>
        <v>Memiliki kemampuan memahami rumus-rumus Trigonometri namun perlu peningkatan pemahaman aturan sinus, aturan cosinus,luas segitiga dan fungsi Trigonometri</v>
      </c>
      <c r="K32" s="19">
        <f t="shared" si="4"/>
        <v>80</v>
      </c>
      <c r="L32" s="19" t="str">
        <f t="shared" si="5"/>
        <v>B</v>
      </c>
      <c r="M32" s="19">
        <f t="shared" si="6"/>
        <v>80</v>
      </c>
      <c r="N32" s="19" t="str">
        <f t="shared" si="7"/>
        <v>B</v>
      </c>
      <c r="O32" s="35">
        <v>2</v>
      </c>
      <c r="P32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32" s="19" t="str">
        <f t="shared" si="9"/>
        <v>B</v>
      </c>
      <c r="R32" s="19" t="str">
        <f t="shared" si="10"/>
        <v/>
      </c>
      <c r="S32" s="18"/>
      <c r="T32" s="1">
        <v>77.5</v>
      </c>
      <c r="U32" s="1">
        <v>73</v>
      </c>
      <c r="V32" s="1">
        <v>65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19661</v>
      </c>
      <c r="C33" s="19" t="s">
        <v>137</v>
      </c>
      <c r="D33" s="18"/>
      <c r="E33" s="19">
        <f t="shared" si="0"/>
        <v>78</v>
      </c>
      <c r="F33" s="19" t="str">
        <f t="shared" si="1"/>
        <v>B</v>
      </c>
      <c r="G33" s="19">
        <f>IF((COUNTA(T12:AC12)&gt;0),(ROUND((AVERAGE(T33:AD33)),0)),"")</f>
        <v>78</v>
      </c>
      <c r="H33" s="19" t="str">
        <f t="shared" si="2"/>
        <v>B</v>
      </c>
      <c r="I33" s="35">
        <v>2</v>
      </c>
      <c r="J33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33" s="19">
        <f t="shared" si="4"/>
        <v>83.333333333333329</v>
      </c>
      <c r="L33" s="19" t="str">
        <f t="shared" si="5"/>
        <v>B</v>
      </c>
      <c r="M33" s="19">
        <f t="shared" si="6"/>
        <v>83.333333333333329</v>
      </c>
      <c r="N33" s="19" t="str">
        <f t="shared" si="7"/>
        <v>B</v>
      </c>
      <c r="O33" s="35">
        <v>2</v>
      </c>
      <c r="P33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33" s="19" t="str">
        <f t="shared" si="9"/>
        <v>B</v>
      </c>
      <c r="R33" s="19" t="str">
        <f t="shared" si="10"/>
        <v/>
      </c>
      <c r="S33" s="18"/>
      <c r="T33" s="1">
        <v>77.5</v>
      </c>
      <c r="U33" s="1">
        <v>74</v>
      </c>
      <c r="V33" s="1">
        <v>83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80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19677</v>
      </c>
      <c r="C34" s="19" t="s">
        <v>138</v>
      </c>
      <c r="D34" s="18"/>
      <c r="E34" s="19">
        <f t="shared" si="0"/>
        <v>79</v>
      </c>
      <c r="F34" s="19" t="str">
        <f t="shared" si="1"/>
        <v>B</v>
      </c>
      <c r="G34" s="19">
        <f>IF((COUNTA(T12:AC12)&gt;0),(ROUND((AVERAGE(T34:AD34)),0)),"")</f>
        <v>79</v>
      </c>
      <c r="H34" s="19" t="str">
        <f t="shared" si="2"/>
        <v>B</v>
      </c>
      <c r="I34" s="35">
        <v>2</v>
      </c>
      <c r="J34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34" s="19">
        <f t="shared" si="4"/>
        <v>83.333333333333329</v>
      </c>
      <c r="L34" s="19" t="str">
        <f t="shared" si="5"/>
        <v>B</v>
      </c>
      <c r="M34" s="19">
        <f t="shared" si="6"/>
        <v>83.333333333333329</v>
      </c>
      <c r="N34" s="19" t="str">
        <f t="shared" si="7"/>
        <v>B</v>
      </c>
      <c r="O34" s="35">
        <v>2</v>
      </c>
      <c r="P34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34" s="19" t="str">
        <f t="shared" si="9"/>
        <v>B</v>
      </c>
      <c r="R34" s="19" t="str">
        <f t="shared" si="10"/>
        <v/>
      </c>
      <c r="S34" s="18"/>
      <c r="T34" s="1">
        <v>80</v>
      </c>
      <c r="U34" s="1">
        <v>77</v>
      </c>
      <c r="V34" s="1">
        <v>80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80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19693</v>
      </c>
      <c r="C35" s="19" t="s">
        <v>139</v>
      </c>
      <c r="D35" s="18"/>
      <c r="E35" s="19">
        <f t="shared" si="0"/>
        <v>74</v>
      </c>
      <c r="F35" s="19" t="str">
        <f t="shared" si="1"/>
        <v>C</v>
      </c>
      <c r="G35" s="19">
        <f>IF((COUNTA(T12:AC12)&gt;0),(ROUND((AVERAGE(T35:AD35)),0)),"")</f>
        <v>74</v>
      </c>
      <c r="H35" s="19" t="str">
        <f t="shared" si="2"/>
        <v>C</v>
      </c>
      <c r="I35" s="35">
        <v>3</v>
      </c>
      <c r="J35" s="19" t="str">
        <f t="shared" si="3"/>
        <v>Memiliki kemampuan memahami rumus-rumus Trigonometri namun perlu peningkatan pemahaman aturan sinus, aturan cosinus,luas segitiga dan fungsi Trigonometri</v>
      </c>
      <c r="K35" s="19">
        <f t="shared" si="4"/>
        <v>85</v>
      </c>
      <c r="L35" s="19" t="str">
        <f t="shared" si="5"/>
        <v>A</v>
      </c>
      <c r="M35" s="19">
        <f t="shared" si="6"/>
        <v>85</v>
      </c>
      <c r="N35" s="19" t="str">
        <f t="shared" si="7"/>
        <v>A</v>
      </c>
      <c r="O35" s="35">
        <v>1</v>
      </c>
      <c r="P35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35" s="19" t="str">
        <f t="shared" si="9"/>
        <v>B</v>
      </c>
      <c r="R35" s="19" t="str">
        <f t="shared" si="10"/>
        <v/>
      </c>
      <c r="S35" s="18"/>
      <c r="T35" s="1">
        <v>80</v>
      </c>
      <c r="U35" s="1">
        <v>68.5</v>
      </c>
      <c r="V35" s="1">
        <v>73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19709</v>
      </c>
      <c r="C36" s="19" t="s">
        <v>140</v>
      </c>
      <c r="D36" s="18"/>
      <c r="E36" s="19">
        <f t="shared" si="0"/>
        <v>76</v>
      </c>
      <c r="F36" s="19" t="str">
        <f t="shared" si="1"/>
        <v>B</v>
      </c>
      <c r="G36" s="19">
        <f>IF((COUNTA(T12:AC12)&gt;0),(ROUND((AVERAGE(T36:AD36)),0)),"")</f>
        <v>76</v>
      </c>
      <c r="H36" s="19" t="str">
        <f t="shared" si="2"/>
        <v>B</v>
      </c>
      <c r="I36" s="35">
        <v>2</v>
      </c>
      <c r="J36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36" s="19">
        <f t="shared" si="4"/>
        <v>83.333333333333329</v>
      </c>
      <c r="L36" s="19" t="str">
        <f t="shared" si="5"/>
        <v>B</v>
      </c>
      <c r="M36" s="19">
        <f t="shared" si="6"/>
        <v>83.333333333333329</v>
      </c>
      <c r="N36" s="19" t="str">
        <f t="shared" si="7"/>
        <v>B</v>
      </c>
      <c r="O36" s="35">
        <v>2</v>
      </c>
      <c r="P36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36" s="19" t="str">
        <f t="shared" si="9"/>
        <v>B</v>
      </c>
      <c r="R36" s="19" t="str">
        <f t="shared" si="10"/>
        <v/>
      </c>
      <c r="S36" s="18"/>
      <c r="T36" s="1">
        <v>72.5</v>
      </c>
      <c r="U36" s="1">
        <v>78</v>
      </c>
      <c r="V36" s="1">
        <v>78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80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19725</v>
      </c>
      <c r="C37" s="19" t="s">
        <v>141</v>
      </c>
      <c r="D37" s="18"/>
      <c r="E37" s="19">
        <f t="shared" si="0"/>
        <v>72</v>
      </c>
      <c r="F37" s="19" t="str">
        <f t="shared" si="1"/>
        <v>C</v>
      </c>
      <c r="G37" s="19">
        <f>IF((COUNTA(T12:AC12)&gt;0),(ROUND((AVERAGE(T37:AD37)),0)),"")</f>
        <v>72</v>
      </c>
      <c r="H37" s="19" t="str">
        <f t="shared" si="2"/>
        <v>C</v>
      </c>
      <c r="I37" s="35">
        <v>3</v>
      </c>
      <c r="J37" s="19" t="str">
        <f t="shared" si="3"/>
        <v>Memiliki kemampuan memahami rumus-rumus Trigonometri namun perlu peningkatan pemahaman aturan sinus, aturan cosinus,luas segitiga dan fungsi Trigonometri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1</v>
      </c>
      <c r="P37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37" s="19" t="str">
        <f t="shared" si="9"/>
        <v>B</v>
      </c>
      <c r="R37" s="19" t="str">
        <f t="shared" si="10"/>
        <v/>
      </c>
      <c r="S37" s="18"/>
      <c r="T37" s="1">
        <v>80</v>
      </c>
      <c r="U37" s="1">
        <v>63</v>
      </c>
      <c r="V37" s="1">
        <v>73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19741</v>
      </c>
      <c r="C38" s="19" t="s">
        <v>142</v>
      </c>
      <c r="D38" s="18"/>
      <c r="E38" s="19">
        <f t="shared" si="0"/>
        <v>74</v>
      </c>
      <c r="F38" s="19" t="str">
        <f t="shared" si="1"/>
        <v>C</v>
      </c>
      <c r="G38" s="19">
        <f>IF((COUNTA(T12:AC12)&gt;0),(ROUND((AVERAGE(T38:AD38)),0)),"")</f>
        <v>74</v>
      </c>
      <c r="H38" s="19" t="str">
        <f t="shared" si="2"/>
        <v>C</v>
      </c>
      <c r="I38" s="35">
        <v>3</v>
      </c>
      <c r="J38" s="19" t="str">
        <f t="shared" si="3"/>
        <v>Memiliki kemampuan memahami rumus-rumus Trigonometri namun perlu peningkatan pemahaman aturan sinus, aturan cosinus,luas segitiga dan fungsi Trigonometri</v>
      </c>
      <c r="K38" s="19">
        <f t="shared" si="4"/>
        <v>85</v>
      </c>
      <c r="L38" s="19" t="str">
        <f t="shared" si="5"/>
        <v>A</v>
      </c>
      <c r="M38" s="19">
        <f t="shared" si="6"/>
        <v>85</v>
      </c>
      <c r="N38" s="19" t="str">
        <f t="shared" si="7"/>
        <v>A</v>
      </c>
      <c r="O38" s="35">
        <v>1</v>
      </c>
      <c r="P38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38" s="19" t="str">
        <f t="shared" si="9"/>
        <v>B</v>
      </c>
      <c r="R38" s="19" t="str">
        <f t="shared" si="10"/>
        <v/>
      </c>
      <c r="S38" s="18"/>
      <c r="T38" s="1">
        <v>80</v>
      </c>
      <c r="U38" s="1">
        <v>71</v>
      </c>
      <c r="V38" s="1">
        <v>70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19757</v>
      </c>
      <c r="C39" s="19" t="s">
        <v>143</v>
      </c>
      <c r="D39" s="18"/>
      <c r="E39" s="19">
        <f t="shared" si="0"/>
        <v>75</v>
      </c>
      <c r="F39" s="19" t="str">
        <f t="shared" si="1"/>
        <v>C</v>
      </c>
      <c r="G39" s="19">
        <f>IF((COUNTA(T12:AC12)&gt;0),(ROUND((AVERAGE(T39:AD39)),0)),"")</f>
        <v>75</v>
      </c>
      <c r="H39" s="19" t="str">
        <f t="shared" si="2"/>
        <v>C</v>
      </c>
      <c r="I39" s="35">
        <v>3</v>
      </c>
      <c r="J39" s="19" t="str">
        <f t="shared" si="3"/>
        <v>Memiliki kemampuan memahami rumus-rumus Trigonometri namun perlu peningkatan pemahaman aturan sinus, aturan cosinus,luas segitiga dan fungsi Trigonometri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1</v>
      </c>
      <c r="P39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39" s="19" t="str">
        <f t="shared" si="9"/>
        <v>B</v>
      </c>
      <c r="R39" s="19" t="str">
        <f t="shared" si="10"/>
        <v/>
      </c>
      <c r="S39" s="18"/>
      <c r="T39" s="1">
        <v>77.5</v>
      </c>
      <c r="U39" s="1">
        <v>78.5</v>
      </c>
      <c r="V39" s="1">
        <v>70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19773</v>
      </c>
      <c r="C40" s="19" t="s">
        <v>144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2</v>
      </c>
      <c r="J40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40" s="19">
        <f t="shared" si="4"/>
        <v>85</v>
      </c>
      <c r="L40" s="19" t="str">
        <f t="shared" si="5"/>
        <v>A</v>
      </c>
      <c r="M40" s="19">
        <f t="shared" si="6"/>
        <v>85</v>
      </c>
      <c r="N40" s="19" t="str">
        <f t="shared" si="7"/>
        <v>A</v>
      </c>
      <c r="O40" s="35">
        <v>1</v>
      </c>
      <c r="P40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40" s="19" t="str">
        <f t="shared" si="9"/>
        <v>B</v>
      </c>
      <c r="R40" s="19" t="str">
        <f t="shared" si="10"/>
        <v/>
      </c>
      <c r="S40" s="18"/>
      <c r="T40" s="1">
        <v>80</v>
      </c>
      <c r="U40" s="1">
        <v>78</v>
      </c>
      <c r="V40" s="1">
        <v>78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19789</v>
      </c>
      <c r="C41" s="19" t="s">
        <v>145</v>
      </c>
      <c r="D41" s="18"/>
      <c r="E41" s="19">
        <f t="shared" si="0"/>
        <v>79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2</v>
      </c>
      <c r="J41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41" s="19">
        <f t="shared" si="4"/>
        <v>85</v>
      </c>
      <c r="L41" s="19" t="str">
        <f t="shared" si="5"/>
        <v>A</v>
      </c>
      <c r="M41" s="19">
        <f t="shared" si="6"/>
        <v>85</v>
      </c>
      <c r="N41" s="19" t="str">
        <f t="shared" si="7"/>
        <v>A</v>
      </c>
      <c r="O41" s="35">
        <v>1</v>
      </c>
      <c r="P41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41" s="19" t="str">
        <f t="shared" si="9"/>
        <v>B</v>
      </c>
      <c r="R41" s="19" t="str">
        <f t="shared" si="10"/>
        <v/>
      </c>
      <c r="S41" s="18"/>
      <c r="T41" s="1">
        <v>82.5</v>
      </c>
      <c r="U41" s="1">
        <v>86.5</v>
      </c>
      <c r="V41" s="1">
        <v>68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19805</v>
      </c>
      <c r="C42" s="19" t="s">
        <v>146</v>
      </c>
      <c r="D42" s="18"/>
      <c r="E42" s="19">
        <f t="shared" si="0"/>
        <v>79</v>
      </c>
      <c r="F42" s="19" t="str">
        <f t="shared" si="1"/>
        <v>B</v>
      </c>
      <c r="G42" s="19">
        <f>IF((COUNTA(T12:AC12)&gt;0),(ROUND((AVERAGE(T42:AD42)),0)),"")</f>
        <v>79</v>
      </c>
      <c r="H42" s="19" t="str">
        <f t="shared" si="2"/>
        <v>B</v>
      </c>
      <c r="I42" s="35">
        <v>2</v>
      </c>
      <c r="J42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v>1</v>
      </c>
      <c r="P42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42" s="19" t="str">
        <f t="shared" si="9"/>
        <v>B</v>
      </c>
      <c r="R42" s="19" t="str">
        <f t="shared" si="10"/>
        <v/>
      </c>
      <c r="S42" s="18"/>
      <c r="T42" s="1">
        <v>82.5</v>
      </c>
      <c r="U42" s="1">
        <v>84</v>
      </c>
      <c r="V42" s="1">
        <v>70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19821</v>
      </c>
      <c r="C43" s="19" t="s">
        <v>147</v>
      </c>
      <c r="D43" s="18"/>
      <c r="E43" s="19">
        <f t="shared" si="0"/>
        <v>78</v>
      </c>
      <c r="F43" s="19" t="str">
        <f t="shared" si="1"/>
        <v>B</v>
      </c>
      <c r="G43" s="19">
        <f>IF((COUNTA(T12:AC12)&gt;0),(ROUND((AVERAGE(T43:AD43)),0)),"")</f>
        <v>78</v>
      </c>
      <c r="H43" s="19" t="str">
        <f t="shared" si="2"/>
        <v>B</v>
      </c>
      <c r="I43" s="35">
        <v>2</v>
      </c>
      <c r="J43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43" s="19">
        <f t="shared" si="4"/>
        <v>85</v>
      </c>
      <c r="L43" s="19" t="str">
        <f t="shared" si="5"/>
        <v>A</v>
      </c>
      <c r="M43" s="19">
        <f t="shared" si="6"/>
        <v>85</v>
      </c>
      <c r="N43" s="19" t="str">
        <f t="shared" si="7"/>
        <v>A</v>
      </c>
      <c r="O43" s="35">
        <v>1</v>
      </c>
      <c r="P43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43" s="19" t="str">
        <f t="shared" si="9"/>
        <v>B</v>
      </c>
      <c r="R43" s="19" t="str">
        <f t="shared" si="10"/>
        <v/>
      </c>
      <c r="S43" s="18"/>
      <c r="T43" s="1">
        <v>82.5</v>
      </c>
      <c r="U43" s="1">
        <v>80.5</v>
      </c>
      <c r="V43" s="1">
        <v>70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19837</v>
      </c>
      <c r="C44" s="19" t="s">
        <v>148</v>
      </c>
      <c r="D44" s="18"/>
      <c r="E44" s="19">
        <f t="shared" si="0"/>
        <v>72</v>
      </c>
      <c r="F44" s="19" t="str">
        <f t="shared" si="1"/>
        <v>C</v>
      </c>
      <c r="G44" s="19">
        <f>IF((COUNTA(T12:AC12)&gt;0),(ROUND((AVERAGE(T44:AD44)),0)),"")</f>
        <v>72</v>
      </c>
      <c r="H44" s="19" t="str">
        <f t="shared" si="2"/>
        <v>C</v>
      </c>
      <c r="I44" s="35">
        <v>3</v>
      </c>
      <c r="J44" s="19" t="str">
        <f t="shared" si="3"/>
        <v>Memiliki kemampuan memahami rumus-rumus Trigonometri namun perlu peningkatan pemahaman aturan sinus, aturan cosinus,luas segitiga dan fungsi Trigonometri</v>
      </c>
      <c r="K44" s="19">
        <f t="shared" si="4"/>
        <v>85</v>
      </c>
      <c r="L44" s="19" t="str">
        <f t="shared" si="5"/>
        <v>A</v>
      </c>
      <c r="M44" s="19">
        <f t="shared" si="6"/>
        <v>85</v>
      </c>
      <c r="N44" s="19" t="str">
        <f t="shared" si="7"/>
        <v>A</v>
      </c>
      <c r="O44" s="35">
        <v>1</v>
      </c>
      <c r="P44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44" s="19" t="str">
        <f t="shared" si="9"/>
        <v>B</v>
      </c>
      <c r="R44" s="19" t="str">
        <f t="shared" si="10"/>
        <v/>
      </c>
      <c r="S44" s="18"/>
      <c r="T44" s="1">
        <v>80</v>
      </c>
      <c r="U44" s="1">
        <v>67</v>
      </c>
      <c r="V44" s="1">
        <v>70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19853</v>
      </c>
      <c r="C45" s="19" t="s">
        <v>149</v>
      </c>
      <c r="D45" s="18"/>
      <c r="E45" s="19">
        <f t="shared" si="0"/>
        <v>73</v>
      </c>
      <c r="F45" s="19" t="str">
        <f t="shared" si="1"/>
        <v>C</v>
      </c>
      <c r="G45" s="19">
        <f>IF((COUNTA(T12:AC12)&gt;0),(ROUND((AVERAGE(T45:AD45)),0)),"")</f>
        <v>73</v>
      </c>
      <c r="H45" s="19" t="str">
        <f t="shared" si="2"/>
        <v>C</v>
      </c>
      <c r="I45" s="35">
        <v>3</v>
      </c>
      <c r="J45" s="19" t="str">
        <f t="shared" si="3"/>
        <v>Memiliki kemampuan memahami rumus-rumus Trigonometri namun perlu peningkatan pemahaman aturan sinus, aturan cosinus,luas segitiga dan fungsi Trigonometri</v>
      </c>
      <c r="K45" s="19">
        <f t="shared" si="4"/>
        <v>83.333333333333329</v>
      </c>
      <c r="L45" s="19" t="str">
        <f t="shared" si="5"/>
        <v>B</v>
      </c>
      <c r="M45" s="19">
        <f t="shared" si="6"/>
        <v>83.333333333333329</v>
      </c>
      <c r="N45" s="19" t="str">
        <f t="shared" si="7"/>
        <v>B</v>
      </c>
      <c r="O45" s="35">
        <v>2</v>
      </c>
      <c r="P45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45" s="19" t="str">
        <f t="shared" si="9"/>
        <v>B</v>
      </c>
      <c r="R45" s="19" t="str">
        <f t="shared" si="10"/>
        <v/>
      </c>
      <c r="S45" s="18"/>
      <c r="T45" s="1">
        <v>78</v>
      </c>
      <c r="U45" s="1">
        <v>71.5</v>
      </c>
      <c r="V45" s="1">
        <v>68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80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19869</v>
      </c>
      <c r="C46" s="19" t="s">
        <v>150</v>
      </c>
      <c r="D46" s="18"/>
      <c r="E46" s="19">
        <f t="shared" si="0"/>
        <v>76</v>
      </c>
      <c r="F46" s="19" t="str">
        <f t="shared" si="1"/>
        <v>B</v>
      </c>
      <c r="G46" s="19">
        <f>IF((COUNTA(T12:AC12)&gt;0),(ROUND((AVERAGE(T46:AD46)),0)),"")</f>
        <v>76</v>
      </c>
      <c r="H46" s="19" t="str">
        <f t="shared" si="2"/>
        <v>B</v>
      </c>
      <c r="I46" s="35">
        <v>2</v>
      </c>
      <c r="J46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46" s="19">
        <f t="shared" si="4"/>
        <v>85</v>
      </c>
      <c r="L46" s="19" t="str">
        <f t="shared" si="5"/>
        <v>A</v>
      </c>
      <c r="M46" s="19">
        <f t="shared" si="6"/>
        <v>85</v>
      </c>
      <c r="N46" s="19" t="str">
        <f t="shared" si="7"/>
        <v>A</v>
      </c>
      <c r="O46" s="35">
        <v>1</v>
      </c>
      <c r="P46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46" s="19" t="str">
        <f t="shared" si="9"/>
        <v>B</v>
      </c>
      <c r="R46" s="19" t="str">
        <f t="shared" si="10"/>
        <v/>
      </c>
      <c r="S46" s="18"/>
      <c r="T46" s="1">
        <v>82.5</v>
      </c>
      <c r="U46" s="1">
        <v>74</v>
      </c>
      <c r="V46" s="1">
        <v>70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33858</v>
      </c>
      <c r="C47" s="19" t="s">
        <v>151</v>
      </c>
      <c r="D47" s="18"/>
      <c r="E47" s="19">
        <f t="shared" si="0"/>
        <v>70</v>
      </c>
      <c r="F47" s="19" t="str">
        <f t="shared" si="1"/>
        <v>C</v>
      </c>
      <c r="G47" s="19">
        <f>IF((COUNTA(T12:AC12)&gt;0),(ROUND((AVERAGE(T47:AD47)),0)),"")</f>
        <v>70</v>
      </c>
      <c r="H47" s="19" t="str">
        <f t="shared" si="2"/>
        <v>C</v>
      </c>
      <c r="I47" s="35">
        <v>3</v>
      </c>
      <c r="J47" s="19" t="str">
        <f t="shared" si="3"/>
        <v>Memiliki kemampuan memahami rumus-rumus Trigonometri namun perlu peningkatan pemahaman aturan sinus, aturan cosinus,luas segitiga dan fungsi Trigonometri</v>
      </c>
      <c r="K47" s="19">
        <f t="shared" si="4"/>
        <v>83.333333333333329</v>
      </c>
      <c r="L47" s="19" t="str">
        <f t="shared" si="5"/>
        <v>B</v>
      </c>
      <c r="M47" s="19">
        <f t="shared" si="6"/>
        <v>83.333333333333329</v>
      </c>
      <c r="N47" s="19" t="str">
        <f t="shared" si="7"/>
        <v>B</v>
      </c>
      <c r="O47" s="35">
        <v>2</v>
      </c>
      <c r="P47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47" s="19" t="str">
        <f t="shared" si="9"/>
        <v>B</v>
      </c>
      <c r="R47" s="19" t="str">
        <f t="shared" si="10"/>
        <v/>
      </c>
      <c r="S47" s="18"/>
      <c r="T47" s="1">
        <v>72.5</v>
      </c>
      <c r="U47" s="1">
        <v>67.5</v>
      </c>
      <c r="V47" s="1">
        <v>70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85</v>
      </c>
      <c r="AG47" s="1">
        <v>80</v>
      </c>
      <c r="AH47" s="1">
        <v>85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33889</v>
      </c>
      <c r="C48" s="19" t="s">
        <v>152</v>
      </c>
      <c r="D48" s="18"/>
      <c r="E48" s="19">
        <f t="shared" si="0"/>
        <v>70</v>
      </c>
      <c r="F48" s="19" t="str">
        <f t="shared" si="1"/>
        <v>C</v>
      </c>
      <c r="G48" s="19">
        <f>IF((COUNTA(T12:AC12)&gt;0),(ROUND((AVERAGE(T48:AD48)),0)),"")</f>
        <v>70</v>
      </c>
      <c r="H48" s="19" t="str">
        <f t="shared" si="2"/>
        <v>C</v>
      </c>
      <c r="I48" s="35">
        <v>3</v>
      </c>
      <c r="J48" s="19" t="str">
        <f t="shared" si="3"/>
        <v>Memiliki kemampuan memahami rumus-rumus Trigonometri namun perlu peningkatan pemahaman aturan sinus, aturan cosinus,luas segitiga dan fungsi Trigonometri</v>
      </c>
      <c r="K48" s="19">
        <f t="shared" si="4"/>
        <v>83.333333333333329</v>
      </c>
      <c r="L48" s="19" t="str">
        <f t="shared" si="5"/>
        <v>B</v>
      </c>
      <c r="M48" s="19">
        <f t="shared" si="6"/>
        <v>83.333333333333329</v>
      </c>
      <c r="N48" s="19" t="str">
        <f t="shared" si="7"/>
        <v>B</v>
      </c>
      <c r="O48" s="35">
        <v>2</v>
      </c>
      <c r="P48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48" s="19" t="str">
        <f t="shared" si="9"/>
        <v>B</v>
      </c>
      <c r="R48" s="19" t="str">
        <f t="shared" si="10"/>
        <v/>
      </c>
      <c r="S48" s="18"/>
      <c r="T48" s="1">
        <v>72.5</v>
      </c>
      <c r="U48" s="1">
        <v>70</v>
      </c>
      <c r="V48" s="1">
        <v>68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85</v>
      </c>
      <c r="AG48" s="1">
        <v>80</v>
      </c>
      <c r="AH48" s="1">
        <v>85</v>
      </c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/>
      <c r="G52" s="39" t="s">
        <v>102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/>
      <c r="G53" s="39" t="s">
        <v>105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107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108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11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188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188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42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19884</v>
      </c>
      <c r="C11" s="19" t="s">
        <v>154</v>
      </c>
      <c r="D11" s="18"/>
      <c r="E11" s="19">
        <f t="shared" ref="E11:E50" si="0">IF((COUNTA(T11:AA11)&gt;0),(ROUND( AVERAGE(T11:AA11),0)),"")</f>
        <v>78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78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Pengukuran  sudut Perbandingan Trigonometri rumus-rumus Trigonometri , aturan sinus, aturan cosinus, luas segitiga  namun  perlu peningkatan pemahaman  fungsi Trigonometri</v>
      </c>
      <c r="K11" s="19">
        <f t="shared" ref="K11:K50" si="4">IF((COUNTA(AF11:AN11)&gt;0),AVERAGE(AF11:AN11),"")</f>
        <v>83.333333333333329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memahami Pengukuran  sudut Perbandingan Trigonometri rumus-rumus Trigonometri , aturan sinus, aturan cosinus, luas segitiga  namun  perlu peningkatan pemahaman  fungsi Trigonometri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82.5</v>
      </c>
      <c r="U11" s="1">
        <v>73</v>
      </c>
      <c r="V11" s="1">
        <v>78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80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19900</v>
      </c>
      <c r="C12" s="19" t="s">
        <v>155</v>
      </c>
      <c r="D12" s="18"/>
      <c r="E12" s="19">
        <f t="shared" si="0"/>
        <v>70</v>
      </c>
      <c r="F12" s="19" t="str">
        <f t="shared" si="1"/>
        <v>C</v>
      </c>
      <c r="G12" s="19">
        <f>IF((COUNTA(T12:AC12)&gt;0),(ROUND((AVERAGE(T12:AD12)),0)),"")</f>
        <v>70</v>
      </c>
      <c r="H12" s="19" t="str">
        <f t="shared" si="2"/>
        <v>C</v>
      </c>
      <c r="I12" s="35">
        <v>3</v>
      </c>
      <c r="J12" s="19" t="str">
        <f t="shared" si="3"/>
        <v>Memiliki kemampuan memahami rumus-rumus Trigonometri namun perlu peningkatan pemahaman aturan sinus, aturan cosinus,luas segitiga dan fungsi Trigonometri</v>
      </c>
      <c r="K12" s="19">
        <f t="shared" si="4"/>
        <v>83.333333333333329</v>
      </c>
      <c r="L12" s="19" t="str">
        <f t="shared" si="5"/>
        <v>B</v>
      </c>
      <c r="M12" s="19">
        <f t="shared" si="6"/>
        <v>83.333333333333329</v>
      </c>
      <c r="N12" s="19" t="str">
        <f t="shared" si="7"/>
        <v>B</v>
      </c>
      <c r="O12" s="35">
        <v>2</v>
      </c>
      <c r="P12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12" s="19" t="str">
        <f t="shared" si="9"/>
        <v>B</v>
      </c>
      <c r="R12" s="19" t="str">
        <f t="shared" si="10"/>
        <v/>
      </c>
      <c r="S12" s="18"/>
      <c r="T12" s="1">
        <v>75</v>
      </c>
      <c r="U12" s="1">
        <v>65</v>
      </c>
      <c r="V12" s="1">
        <v>70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80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19916</v>
      </c>
      <c r="C13" s="19" t="s">
        <v>156</v>
      </c>
      <c r="D13" s="18"/>
      <c r="E13" s="19">
        <f t="shared" si="0"/>
        <v>79</v>
      </c>
      <c r="F13" s="19" t="str">
        <f t="shared" si="1"/>
        <v>B</v>
      </c>
      <c r="G13" s="19">
        <f>IF((COUNTA(T12:AC12)&gt;0),(ROUND((AVERAGE(T13:AD13)),0)),"")</f>
        <v>79</v>
      </c>
      <c r="H13" s="19" t="str">
        <f t="shared" si="2"/>
        <v>B</v>
      </c>
      <c r="I13" s="35">
        <v>2</v>
      </c>
      <c r="J13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13" s="19">
        <f t="shared" si="4"/>
        <v>86.666666666666671</v>
      </c>
      <c r="L13" s="19" t="str">
        <f t="shared" si="5"/>
        <v>A</v>
      </c>
      <c r="M13" s="19">
        <f t="shared" si="6"/>
        <v>86.666666666666671</v>
      </c>
      <c r="N13" s="19" t="str">
        <f t="shared" si="7"/>
        <v>A</v>
      </c>
      <c r="O13" s="35">
        <v>1</v>
      </c>
      <c r="P13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13" s="19" t="str">
        <f t="shared" si="9"/>
        <v>B</v>
      </c>
      <c r="R13" s="19" t="str">
        <f t="shared" si="10"/>
        <v/>
      </c>
      <c r="S13" s="18"/>
      <c r="T13" s="1">
        <v>81.5</v>
      </c>
      <c r="U13" s="1">
        <v>76.5</v>
      </c>
      <c r="V13" s="1">
        <v>80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190</v>
      </c>
      <c r="FI13" s="73" t="s">
        <v>191</v>
      </c>
      <c r="FJ13" s="74">
        <v>6161</v>
      </c>
      <c r="FK13" s="74">
        <v>6171</v>
      </c>
    </row>
    <row r="14" spans="1:167" x14ac:dyDescent="0.25">
      <c r="A14" s="19">
        <v>4</v>
      </c>
      <c r="B14" s="19">
        <v>19932</v>
      </c>
      <c r="C14" s="19" t="s">
        <v>157</v>
      </c>
      <c r="D14" s="18"/>
      <c r="E14" s="19">
        <f t="shared" si="0"/>
        <v>71</v>
      </c>
      <c r="F14" s="19" t="str">
        <f t="shared" si="1"/>
        <v>C</v>
      </c>
      <c r="G14" s="19">
        <f>IF((COUNTA(T12:AC12)&gt;0),(ROUND((AVERAGE(T14:AD14)),0)),"")</f>
        <v>71</v>
      </c>
      <c r="H14" s="19" t="str">
        <f t="shared" si="2"/>
        <v>C</v>
      </c>
      <c r="I14" s="35">
        <v>3</v>
      </c>
      <c r="J14" s="19" t="str">
        <f t="shared" si="3"/>
        <v>Memiliki kemampuan memahami rumus-rumus Trigonometri namun perlu peningkatan pemahaman aturan sinus, aturan cosinus,luas segitiga dan fungsi Trigonometri</v>
      </c>
      <c r="K14" s="19">
        <f t="shared" si="4"/>
        <v>83.333333333333329</v>
      </c>
      <c r="L14" s="19" t="str">
        <f t="shared" si="5"/>
        <v>B</v>
      </c>
      <c r="M14" s="19">
        <f t="shared" si="6"/>
        <v>83.333333333333329</v>
      </c>
      <c r="N14" s="19" t="str">
        <f t="shared" si="7"/>
        <v>B</v>
      </c>
      <c r="O14" s="35">
        <v>2</v>
      </c>
      <c r="P14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14" s="19" t="str">
        <f t="shared" si="9"/>
        <v>B</v>
      </c>
      <c r="R14" s="19" t="str">
        <f t="shared" si="10"/>
        <v/>
      </c>
      <c r="S14" s="18"/>
      <c r="T14" s="1">
        <v>77.5</v>
      </c>
      <c r="U14" s="1">
        <v>67.5</v>
      </c>
      <c r="V14" s="1">
        <v>68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80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19948</v>
      </c>
      <c r="C15" s="19" t="s">
        <v>158</v>
      </c>
      <c r="D15" s="18"/>
      <c r="E15" s="19">
        <f t="shared" si="0"/>
        <v>76</v>
      </c>
      <c r="F15" s="19" t="str">
        <f t="shared" si="1"/>
        <v>B</v>
      </c>
      <c r="G15" s="19">
        <f>IF((COUNTA(T12:AC12)&gt;0),(ROUND((AVERAGE(T15:AD15)),0)),"")</f>
        <v>76</v>
      </c>
      <c r="H15" s="19" t="str">
        <f t="shared" si="2"/>
        <v>B</v>
      </c>
      <c r="I15" s="35">
        <v>2</v>
      </c>
      <c r="J15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15" s="19">
        <f t="shared" si="4"/>
        <v>83.333333333333329</v>
      </c>
      <c r="L15" s="19" t="str">
        <f t="shared" si="5"/>
        <v>B</v>
      </c>
      <c r="M15" s="19">
        <f t="shared" si="6"/>
        <v>83.333333333333329</v>
      </c>
      <c r="N15" s="19" t="str">
        <f t="shared" si="7"/>
        <v>B</v>
      </c>
      <c r="O15" s="35">
        <v>2</v>
      </c>
      <c r="P15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15" s="19" t="str">
        <f t="shared" si="9"/>
        <v>B</v>
      </c>
      <c r="R15" s="19" t="str">
        <f t="shared" si="10"/>
        <v/>
      </c>
      <c r="S15" s="18"/>
      <c r="T15" s="1">
        <v>78</v>
      </c>
      <c r="U15" s="1">
        <v>75.5</v>
      </c>
      <c r="V15" s="1">
        <v>73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80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192</v>
      </c>
      <c r="FI15" s="73" t="s">
        <v>193</v>
      </c>
      <c r="FJ15" s="74">
        <v>6162</v>
      </c>
      <c r="FK15" s="74">
        <v>6172</v>
      </c>
    </row>
    <row r="16" spans="1:167" x14ac:dyDescent="0.25">
      <c r="A16" s="19">
        <v>6</v>
      </c>
      <c r="B16" s="19">
        <v>19964</v>
      </c>
      <c r="C16" s="19" t="s">
        <v>159</v>
      </c>
      <c r="D16" s="18"/>
      <c r="E16" s="19">
        <f t="shared" si="0"/>
        <v>76</v>
      </c>
      <c r="F16" s="19" t="str">
        <f t="shared" si="1"/>
        <v>B</v>
      </c>
      <c r="G16" s="19">
        <f>IF((COUNTA(T12:AC12)&gt;0),(ROUND((AVERAGE(T16:AD16)),0)),"")</f>
        <v>76</v>
      </c>
      <c r="H16" s="19" t="str">
        <f t="shared" si="2"/>
        <v>B</v>
      </c>
      <c r="I16" s="35">
        <v>2</v>
      </c>
      <c r="J16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16" s="19">
        <f t="shared" si="4"/>
        <v>86.666666666666671</v>
      </c>
      <c r="L16" s="19" t="str">
        <f t="shared" si="5"/>
        <v>A</v>
      </c>
      <c r="M16" s="19">
        <f t="shared" si="6"/>
        <v>86.666666666666671</v>
      </c>
      <c r="N16" s="19" t="str">
        <f t="shared" si="7"/>
        <v>A</v>
      </c>
      <c r="O16" s="35">
        <v>1</v>
      </c>
      <c r="P16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16" s="19" t="str">
        <f t="shared" si="9"/>
        <v>B</v>
      </c>
      <c r="R16" s="19" t="str">
        <f t="shared" si="10"/>
        <v/>
      </c>
      <c r="S16" s="18"/>
      <c r="T16" s="1">
        <v>78.5</v>
      </c>
      <c r="U16" s="1">
        <v>66.5</v>
      </c>
      <c r="V16" s="1">
        <v>83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19980</v>
      </c>
      <c r="C17" s="19" t="s">
        <v>160</v>
      </c>
      <c r="D17" s="18"/>
      <c r="E17" s="19">
        <f t="shared" si="0"/>
        <v>70</v>
      </c>
      <c r="F17" s="19" t="str">
        <f t="shared" si="1"/>
        <v>C</v>
      </c>
      <c r="G17" s="19">
        <f>IF((COUNTA(T12:AC12)&gt;0),(ROUND((AVERAGE(T17:AD17)),0)),"")</f>
        <v>70</v>
      </c>
      <c r="H17" s="19" t="str">
        <f t="shared" si="2"/>
        <v>C</v>
      </c>
      <c r="I17" s="35">
        <v>3</v>
      </c>
      <c r="J17" s="19" t="str">
        <f t="shared" si="3"/>
        <v>Memiliki kemampuan memahami rumus-rumus Trigonometri namun perlu peningkatan pemahaman aturan sinus, aturan cosinus,luas segitiga dan fungsi Trigonometri</v>
      </c>
      <c r="K17" s="19">
        <f t="shared" si="4"/>
        <v>83.333333333333329</v>
      </c>
      <c r="L17" s="19" t="str">
        <f t="shared" si="5"/>
        <v>B</v>
      </c>
      <c r="M17" s="19">
        <f t="shared" si="6"/>
        <v>83.333333333333329</v>
      </c>
      <c r="N17" s="19" t="str">
        <f t="shared" si="7"/>
        <v>B</v>
      </c>
      <c r="O17" s="35">
        <v>2</v>
      </c>
      <c r="P17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17" s="19" t="str">
        <f t="shared" si="9"/>
        <v>B</v>
      </c>
      <c r="R17" s="19" t="str">
        <f t="shared" si="10"/>
        <v/>
      </c>
      <c r="S17" s="18"/>
      <c r="T17" s="1">
        <v>70</v>
      </c>
      <c r="U17" s="1">
        <v>70</v>
      </c>
      <c r="V17" s="1">
        <v>70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80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194</v>
      </c>
      <c r="FI17" s="73" t="s">
        <v>195</v>
      </c>
      <c r="FJ17" s="74">
        <v>6163</v>
      </c>
      <c r="FK17" s="74">
        <v>6173</v>
      </c>
    </row>
    <row r="18" spans="1:167" x14ac:dyDescent="0.25">
      <c r="A18" s="19">
        <v>8</v>
      </c>
      <c r="B18" s="19">
        <v>19996</v>
      </c>
      <c r="C18" s="19" t="s">
        <v>161</v>
      </c>
      <c r="D18" s="18"/>
      <c r="E18" s="19">
        <f t="shared" si="0"/>
        <v>76</v>
      </c>
      <c r="F18" s="19" t="str">
        <f t="shared" si="1"/>
        <v>B</v>
      </c>
      <c r="G18" s="19">
        <f>IF((COUNTA(T12:AC12)&gt;0),(ROUND((AVERAGE(T18:AD18)),0)),"")</f>
        <v>76</v>
      </c>
      <c r="H18" s="19" t="str">
        <f t="shared" si="2"/>
        <v>B</v>
      </c>
      <c r="I18" s="35">
        <v>2</v>
      </c>
      <c r="J18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18" s="19">
        <f t="shared" si="4"/>
        <v>86.666666666666671</v>
      </c>
      <c r="L18" s="19" t="str">
        <f t="shared" si="5"/>
        <v>A</v>
      </c>
      <c r="M18" s="19">
        <f t="shared" si="6"/>
        <v>86.666666666666671</v>
      </c>
      <c r="N18" s="19" t="str">
        <f t="shared" si="7"/>
        <v>A</v>
      </c>
      <c r="O18" s="35">
        <v>1</v>
      </c>
      <c r="P18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18" s="19" t="str">
        <f t="shared" si="9"/>
        <v>B</v>
      </c>
      <c r="R18" s="19" t="str">
        <f t="shared" si="10"/>
        <v/>
      </c>
      <c r="S18" s="18"/>
      <c r="T18" s="1">
        <v>78.5</v>
      </c>
      <c r="U18" s="1">
        <v>69</v>
      </c>
      <c r="V18" s="1">
        <v>80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20012</v>
      </c>
      <c r="C19" s="19" t="s">
        <v>162</v>
      </c>
      <c r="D19" s="18"/>
      <c r="E19" s="19">
        <f t="shared" si="0"/>
        <v>75</v>
      </c>
      <c r="F19" s="19" t="str">
        <f t="shared" si="1"/>
        <v>C</v>
      </c>
      <c r="G19" s="19">
        <f>IF((COUNTA(T12:AC12)&gt;0),(ROUND((AVERAGE(T19:AD19)),0)),"")</f>
        <v>75</v>
      </c>
      <c r="H19" s="19" t="str">
        <f t="shared" si="2"/>
        <v>C</v>
      </c>
      <c r="I19" s="35">
        <v>3</v>
      </c>
      <c r="J19" s="19" t="str">
        <f t="shared" si="3"/>
        <v>Memiliki kemampuan memahami rumus-rumus Trigonometri namun perlu peningkatan pemahaman aturan sinus, aturan cosinus,luas segitiga dan fungsi Trigonometri</v>
      </c>
      <c r="K19" s="19">
        <f t="shared" si="4"/>
        <v>83.333333333333329</v>
      </c>
      <c r="L19" s="19" t="str">
        <f t="shared" si="5"/>
        <v>B</v>
      </c>
      <c r="M19" s="19">
        <f t="shared" si="6"/>
        <v>83.333333333333329</v>
      </c>
      <c r="N19" s="19" t="str">
        <f t="shared" si="7"/>
        <v>B</v>
      </c>
      <c r="O19" s="35">
        <v>2</v>
      </c>
      <c r="P19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19" s="19" t="str">
        <f t="shared" si="9"/>
        <v>B</v>
      </c>
      <c r="R19" s="19" t="str">
        <f t="shared" si="10"/>
        <v/>
      </c>
      <c r="S19" s="18"/>
      <c r="T19" s="1">
        <v>80</v>
      </c>
      <c r="U19" s="1">
        <v>68.5</v>
      </c>
      <c r="V19" s="1">
        <v>75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80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196</v>
      </c>
      <c r="FI19" s="73" t="s">
        <v>197</v>
      </c>
      <c r="FJ19" s="74">
        <v>6164</v>
      </c>
      <c r="FK19" s="74">
        <v>6174</v>
      </c>
    </row>
    <row r="20" spans="1:167" x14ac:dyDescent="0.25">
      <c r="A20" s="19">
        <v>10</v>
      </c>
      <c r="B20" s="19">
        <v>20028</v>
      </c>
      <c r="C20" s="19" t="s">
        <v>163</v>
      </c>
      <c r="D20" s="18"/>
      <c r="E20" s="19">
        <f t="shared" si="0"/>
        <v>82</v>
      </c>
      <c r="F20" s="19" t="str">
        <f t="shared" si="1"/>
        <v>B</v>
      </c>
      <c r="G20" s="19">
        <f>IF((COUNTA(T12:AC12)&gt;0),(ROUND((AVERAGE(T20:AD20)),0)),"")</f>
        <v>82</v>
      </c>
      <c r="H20" s="19" t="str">
        <f t="shared" si="2"/>
        <v>B</v>
      </c>
      <c r="I20" s="35">
        <v>2</v>
      </c>
      <c r="J20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20" s="19">
        <f t="shared" si="4"/>
        <v>86.666666666666671</v>
      </c>
      <c r="L20" s="19" t="str">
        <f t="shared" si="5"/>
        <v>A</v>
      </c>
      <c r="M20" s="19">
        <f t="shared" si="6"/>
        <v>86.666666666666671</v>
      </c>
      <c r="N20" s="19" t="str">
        <f t="shared" si="7"/>
        <v>A</v>
      </c>
      <c r="O20" s="35">
        <v>1</v>
      </c>
      <c r="P20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20" s="19" t="str">
        <f t="shared" si="9"/>
        <v>B</v>
      </c>
      <c r="R20" s="19" t="str">
        <f t="shared" si="10"/>
        <v/>
      </c>
      <c r="S20" s="18"/>
      <c r="T20" s="1">
        <v>84</v>
      </c>
      <c r="U20" s="1">
        <v>79</v>
      </c>
      <c r="V20" s="1">
        <v>83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20044</v>
      </c>
      <c r="C21" s="19" t="s">
        <v>164</v>
      </c>
      <c r="D21" s="18"/>
      <c r="E21" s="19">
        <f t="shared" si="0"/>
        <v>71</v>
      </c>
      <c r="F21" s="19" t="str">
        <f t="shared" si="1"/>
        <v>C</v>
      </c>
      <c r="G21" s="19">
        <f>IF((COUNTA(T12:AC12)&gt;0),(ROUND((AVERAGE(T21:AD21)),0)),"")</f>
        <v>71</v>
      </c>
      <c r="H21" s="19" t="str">
        <f t="shared" si="2"/>
        <v>C</v>
      </c>
      <c r="I21" s="35">
        <v>3</v>
      </c>
      <c r="J21" s="19" t="str">
        <f t="shared" si="3"/>
        <v>Memiliki kemampuan memahami rumus-rumus Trigonometri namun perlu peningkatan pemahaman aturan sinus, aturan cosinus,luas segitiga dan fungsi Trigonometri</v>
      </c>
      <c r="K21" s="19">
        <f t="shared" si="4"/>
        <v>83.333333333333329</v>
      </c>
      <c r="L21" s="19" t="str">
        <f t="shared" si="5"/>
        <v>B</v>
      </c>
      <c r="M21" s="19">
        <f t="shared" si="6"/>
        <v>83.333333333333329</v>
      </c>
      <c r="N21" s="19" t="str">
        <f t="shared" si="7"/>
        <v>B</v>
      </c>
      <c r="O21" s="35">
        <v>2</v>
      </c>
      <c r="P21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21" s="19" t="str">
        <f t="shared" si="9"/>
        <v>B</v>
      </c>
      <c r="R21" s="19" t="str">
        <f t="shared" si="10"/>
        <v/>
      </c>
      <c r="S21" s="18"/>
      <c r="T21" s="1">
        <v>81.5</v>
      </c>
      <c r="U21" s="1">
        <v>67.5</v>
      </c>
      <c r="V21" s="1">
        <v>65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80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6165</v>
      </c>
      <c r="FK21" s="74">
        <v>6175</v>
      </c>
    </row>
    <row r="22" spans="1:167" x14ac:dyDescent="0.25">
      <c r="A22" s="19">
        <v>12</v>
      </c>
      <c r="B22" s="19">
        <v>20060</v>
      </c>
      <c r="C22" s="19" t="s">
        <v>165</v>
      </c>
      <c r="D22" s="18"/>
      <c r="E22" s="19">
        <f t="shared" si="0"/>
        <v>76</v>
      </c>
      <c r="F22" s="19" t="str">
        <f t="shared" si="1"/>
        <v>B</v>
      </c>
      <c r="G22" s="19">
        <f>IF((COUNTA(T12:AC12)&gt;0),(ROUND((AVERAGE(T22:AD22)),0)),"")</f>
        <v>76</v>
      </c>
      <c r="H22" s="19" t="str">
        <f t="shared" si="2"/>
        <v>B</v>
      </c>
      <c r="I22" s="35">
        <v>2</v>
      </c>
      <c r="J22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22" s="19">
        <f t="shared" si="4"/>
        <v>86.666666666666671</v>
      </c>
      <c r="L22" s="19" t="str">
        <f t="shared" si="5"/>
        <v>A</v>
      </c>
      <c r="M22" s="19">
        <f t="shared" si="6"/>
        <v>86.666666666666671</v>
      </c>
      <c r="N22" s="19" t="str">
        <f t="shared" si="7"/>
        <v>A</v>
      </c>
      <c r="O22" s="35">
        <v>1</v>
      </c>
      <c r="P22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22" s="19" t="str">
        <f t="shared" si="9"/>
        <v>B</v>
      </c>
      <c r="R22" s="19" t="str">
        <f t="shared" si="10"/>
        <v/>
      </c>
      <c r="S22" s="18"/>
      <c r="T22" s="1">
        <v>82.5</v>
      </c>
      <c r="U22" s="1">
        <v>72</v>
      </c>
      <c r="V22" s="1">
        <v>73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20076</v>
      </c>
      <c r="C23" s="19" t="s">
        <v>166</v>
      </c>
      <c r="D23" s="18"/>
      <c r="E23" s="19">
        <f t="shared" si="0"/>
        <v>71</v>
      </c>
      <c r="F23" s="19" t="str">
        <f t="shared" si="1"/>
        <v>C</v>
      </c>
      <c r="G23" s="19">
        <f>IF((COUNTA(T12:AC12)&gt;0),(ROUND((AVERAGE(T23:AD23)),0)),"")</f>
        <v>71</v>
      </c>
      <c r="H23" s="19" t="str">
        <f t="shared" si="2"/>
        <v>C</v>
      </c>
      <c r="I23" s="35">
        <v>3</v>
      </c>
      <c r="J23" s="19" t="str">
        <f t="shared" si="3"/>
        <v>Memiliki kemampuan memahami rumus-rumus Trigonometri namun perlu peningkatan pemahaman aturan sinus, aturan cosinus,luas segitiga dan fungsi Trigonometri</v>
      </c>
      <c r="K23" s="19">
        <f t="shared" si="4"/>
        <v>83.333333333333329</v>
      </c>
      <c r="L23" s="19" t="str">
        <f t="shared" si="5"/>
        <v>B</v>
      </c>
      <c r="M23" s="19">
        <f t="shared" si="6"/>
        <v>83.333333333333329</v>
      </c>
      <c r="N23" s="19" t="str">
        <f t="shared" si="7"/>
        <v>B</v>
      </c>
      <c r="O23" s="35">
        <v>2</v>
      </c>
      <c r="P23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23" s="19" t="str">
        <f t="shared" si="9"/>
        <v>B</v>
      </c>
      <c r="R23" s="19" t="str">
        <f t="shared" si="10"/>
        <v/>
      </c>
      <c r="S23" s="18"/>
      <c r="T23" s="1">
        <v>84.5</v>
      </c>
      <c r="U23" s="1">
        <v>71</v>
      </c>
      <c r="V23" s="1">
        <v>58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80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6166</v>
      </c>
      <c r="FK23" s="74">
        <v>6176</v>
      </c>
    </row>
    <row r="24" spans="1:167" x14ac:dyDescent="0.25">
      <c r="A24" s="19">
        <v>14</v>
      </c>
      <c r="B24" s="19">
        <v>20092</v>
      </c>
      <c r="C24" s="19" t="s">
        <v>167</v>
      </c>
      <c r="D24" s="18"/>
      <c r="E24" s="19">
        <f t="shared" si="0"/>
        <v>73</v>
      </c>
      <c r="F24" s="19" t="str">
        <f t="shared" si="1"/>
        <v>C</v>
      </c>
      <c r="G24" s="19">
        <f>IF((COUNTA(T12:AC12)&gt;0),(ROUND((AVERAGE(T24:AD24)),0)),"")</f>
        <v>73</v>
      </c>
      <c r="H24" s="19" t="str">
        <f t="shared" si="2"/>
        <v>C</v>
      </c>
      <c r="I24" s="35">
        <v>3</v>
      </c>
      <c r="J24" s="19" t="str">
        <f t="shared" si="3"/>
        <v>Memiliki kemampuan memahami rumus-rumus Trigonometri namun perlu peningkatan pemahaman aturan sinus, aturan cosinus,luas segitiga dan fungsi Trigonometri</v>
      </c>
      <c r="K24" s="19">
        <f t="shared" si="4"/>
        <v>85</v>
      </c>
      <c r="L24" s="19" t="str">
        <f t="shared" si="5"/>
        <v>A</v>
      </c>
      <c r="M24" s="19">
        <f t="shared" si="6"/>
        <v>85</v>
      </c>
      <c r="N24" s="19" t="str">
        <f t="shared" si="7"/>
        <v>A</v>
      </c>
      <c r="O24" s="35">
        <v>1</v>
      </c>
      <c r="P24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24" s="19" t="str">
        <f t="shared" si="9"/>
        <v>B</v>
      </c>
      <c r="R24" s="19" t="str">
        <f t="shared" si="10"/>
        <v/>
      </c>
      <c r="S24" s="18"/>
      <c r="T24" s="1">
        <v>83.5</v>
      </c>
      <c r="U24" s="1">
        <v>65</v>
      </c>
      <c r="V24" s="1">
        <v>70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20108</v>
      </c>
      <c r="C25" s="19" t="s">
        <v>168</v>
      </c>
      <c r="D25" s="18"/>
      <c r="E25" s="19">
        <f t="shared" si="0"/>
        <v>75</v>
      </c>
      <c r="F25" s="19" t="str">
        <f t="shared" si="1"/>
        <v>C</v>
      </c>
      <c r="G25" s="19">
        <f>IF((COUNTA(T12:AC12)&gt;0),(ROUND((AVERAGE(T25:AD25)),0)),"")</f>
        <v>75</v>
      </c>
      <c r="H25" s="19" t="str">
        <f t="shared" si="2"/>
        <v>C</v>
      </c>
      <c r="I25" s="35">
        <v>3</v>
      </c>
      <c r="J25" s="19" t="str">
        <f t="shared" si="3"/>
        <v>Memiliki kemampuan memahami rumus-rumus Trigonometri namun perlu peningkatan pemahaman aturan sinus, aturan cosinus,luas segitiga dan fungsi Trigonometri</v>
      </c>
      <c r="K25" s="19">
        <f t="shared" si="4"/>
        <v>83.333333333333329</v>
      </c>
      <c r="L25" s="19" t="str">
        <f t="shared" si="5"/>
        <v>B</v>
      </c>
      <c r="M25" s="19">
        <f t="shared" si="6"/>
        <v>83.333333333333329</v>
      </c>
      <c r="N25" s="19" t="str">
        <f t="shared" si="7"/>
        <v>B</v>
      </c>
      <c r="O25" s="35">
        <v>2</v>
      </c>
      <c r="P25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25" s="19" t="str">
        <f t="shared" si="9"/>
        <v>B</v>
      </c>
      <c r="R25" s="19" t="str">
        <f t="shared" si="10"/>
        <v/>
      </c>
      <c r="S25" s="18"/>
      <c r="T25" s="1">
        <v>80</v>
      </c>
      <c r="U25" s="1">
        <v>69.5</v>
      </c>
      <c r="V25" s="1">
        <v>76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80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6167</v>
      </c>
      <c r="FK25" s="74">
        <v>6177</v>
      </c>
    </row>
    <row r="26" spans="1:167" x14ac:dyDescent="0.25">
      <c r="A26" s="19">
        <v>16</v>
      </c>
      <c r="B26" s="19">
        <v>20124</v>
      </c>
      <c r="C26" s="19" t="s">
        <v>169</v>
      </c>
      <c r="D26" s="18"/>
      <c r="E26" s="19">
        <f t="shared" si="0"/>
        <v>70</v>
      </c>
      <c r="F26" s="19" t="str">
        <f t="shared" si="1"/>
        <v>C</v>
      </c>
      <c r="G26" s="19">
        <f>IF((COUNTA(T12:AC12)&gt;0),(ROUND((AVERAGE(T26:AD26)),0)),"")</f>
        <v>70</v>
      </c>
      <c r="H26" s="19" t="str">
        <f t="shared" si="2"/>
        <v>C</v>
      </c>
      <c r="I26" s="35">
        <v>3</v>
      </c>
      <c r="J26" s="19" t="str">
        <f t="shared" si="3"/>
        <v>Memiliki kemampuan memahami rumus-rumus Trigonometri namun perlu peningkatan pemahaman aturan sinus, aturan cosinus,luas segitiga dan fungsi Trigonometri</v>
      </c>
      <c r="K26" s="19">
        <f t="shared" si="4"/>
        <v>83.333333333333329</v>
      </c>
      <c r="L26" s="19" t="str">
        <f t="shared" si="5"/>
        <v>B</v>
      </c>
      <c r="M26" s="19">
        <f t="shared" si="6"/>
        <v>83.333333333333329</v>
      </c>
      <c r="N26" s="19" t="str">
        <f t="shared" si="7"/>
        <v>B</v>
      </c>
      <c r="O26" s="35">
        <v>2</v>
      </c>
      <c r="P26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26" s="19" t="str">
        <f t="shared" si="9"/>
        <v>B</v>
      </c>
      <c r="R26" s="19" t="str">
        <f t="shared" si="10"/>
        <v/>
      </c>
      <c r="S26" s="18"/>
      <c r="T26" s="1">
        <v>77.5</v>
      </c>
      <c r="U26" s="1">
        <v>61.5</v>
      </c>
      <c r="V26" s="1">
        <v>70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80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20140</v>
      </c>
      <c r="C27" s="19" t="s">
        <v>170</v>
      </c>
      <c r="D27" s="18"/>
      <c r="E27" s="19">
        <f t="shared" si="0"/>
        <v>72</v>
      </c>
      <c r="F27" s="19" t="str">
        <f t="shared" si="1"/>
        <v>C</v>
      </c>
      <c r="G27" s="19">
        <f>IF((COUNTA(T12:AC12)&gt;0),(ROUND((AVERAGE(T27:AD27)),0)),"")</f>
        <v>72</v>
      </c>
      <c r="H27" s="19" t="str">
        <f t="shared" si="2"/>
        <v>C</v>
      </c>
      <c r="I27" s="35">
        <v>3</v>
      </c>
      <c r="J27" s="19" t="str">
        <f t="shared" si="3"/>
        <v>Memiliki kemampuan memahami rumus-rumus Trigonometri namun perlu peningkatan pemahaman aturan sinus, aturan cosinus,luas segitiga dan fungsi Trigonometri</v>
      </c>
      <c r="K27" s="19">
        <f t="shared" si="4"/>
        <v>83.333333333333329</v>
      </c>
      <c r="L27" s="19" t="str">
        <f t="shared" si="5"/>
        <v>B</v>
      </c>
      <c r="M27" s="19">
        <f t="shared" si="6"/>
        <v>83.333333333333329</v>
      </c>
      <c r="N27" s="19" t="str">
        <f t="shared" si="7"/>
        <v>B</v>
      </c>
      <c r="O27" s="35">
        <v>2</v>
      </c>
      <c r="P27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27" s="19" t="str">
        <f t="shared" si="9"/>
        <v>B</v>
      </c>
      <c r="R27" s="19" t="str">
        <f t="shared" si="10"/>
        <v/>
      </c>
      <c r="S27" s="18"/>
      <c r="T27" s="1">
        <v>78</v>
      </c>
      <c r="U27" s="1">
        <v>66</v>
      </c>
      <c r="V27" s="1">
        <v>73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80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6168</v>
      </c>
      <c r="FK27" s="74">
        <v>6178</v>
      </c>
    </row>
    <row r="28" spans="1:167" x14ac:dyDescent="0.25">
      <c r="A28" s="19">
        <v>18</v>
      </c>
      <c r="B28" s="19">
        <v>20156</v>
      </c>
      <c r="C28" s="19" t="s">
        <v>171</v>
      </c>
      <c r="D28" s="18"/>
      <c r="E28" s="19">
        <f t="shared" si="0"/>
        <v>74</v>
      </c>
      <c r="F28" s="19" t="str">
        <f t="shared" si="1"/>
        <v>C</v>
      </c>
      <c r="G28" s="19">
        <f>IF((COUNTA(T12:AC12)&gt;0),(ROUND((AVERAGE(T28:AD28)),0)),"")</f>
        <v>74</v>
      </c>
      <c r="H28" s="19" t="str">
        <f t="shared" si="2"/>
        <v>C</v>
      </c>
      <c r="I28" s="35">
        <v>3</v>
      </c>
      <c r="J28" s="19" t="str">
        <f t="shared" si="3"/>
        <v>Memiliki kemampuan memahami rumus-rumus Trigonometri namun perlu peningkatan pemahaman aturan sinus, aturan cosinus,luas segitiga dan fungsi Trigonometri</v>
      </c>
      <c r="K28" s="19">
        <f t="shared" si="4"/>
        <v>83.333333333333329</v>
      </c>
      <c r="L28" s="19" t="str">
        <f t="shared" si="5"/>
        <v>B</v>
      </c>
      <c r="M28" s="19">
        <f t="shared" si="6"/>
        <v>83.333333333333329</v>
      </c>
      <c r="N28" s="19" t="str">
        <f t="shared" si="7"/>
        <v>B</v>
      </c>
      <c r="O28" s="35">
        <v>2</v>
      </c>
      <c r="P28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28" s="19" t="str">
        <f t="shared" si="9"/>
        <v>B</v>
      </c>
      <c r="R28" s="19" t="str">
        <f t="shared" si="10"/>
        <v/>
      </c>
      <c r="S28" s="18"/>
      <c r="T28" s="1">
        <v>77.5</v>
      </c>
      <c r="U28" s="1">
        <v>67.5</v>
      </c>
      <c r="V28" s="1">
        <v>78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80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20172</v>
      </c>
      <c r="C29" s="19" t="s">
        <v>172</v>
      </c>
      <c r="D29" s="18"/>
      <c r="E29" s="19">
        <f t="shared" si="0"/>
        <v>85</v>
      </c>
      <c r="F29" s="19" t="str">
        <f t="shared" si="1"/>
        <v>A</v>
      </c>
      <c r="G29" s="19">
        <f>IF((COUNTA(T12:AC12)&gt;0),(ROUND((AVERAGE(T29:AD29)),0)),"")</f>
        <v>85</v>
      </c>
      <c r="H29" s="19" t="str">
        <f t="shared" si="2"/>
        <v>A</v>
      </c>
      <c r="I29" s="35">
        <v>1</v>
      </c>
      <c r="J29" s="19" t="str">
        <f t="shared" si="3"/>
        <v>Memiliki kemampuan  dalam menyelesaikan masalah  memahami Pengukuran  sudut Perbandingan Trigonometri rumus-rumus Trigonometri , aturan sinus, aturan cosinus, luas segitiga dan fungsi Trigonometri</v>
      </c>
      <c r="K29" s="19">
        <f t="shared" si="4"/>
        <v>88.333333333333329</v>
      </c>
      <c r="L29" s="19" t="str">
        <f t="shared" si="5"/>
        <v>A</v>
      </c>
      <c r="M29" s="19">
        <f t="shared" si="6"/>
        <v>88.333333333333329</v>
      </c>
      <c r="N29" s="19" t="str">
        <f t="shared" si="7"/>
        <v>A</v>
      </c>
      <c r="O29" s="35">
        <v>1</v>
      </c>
      <c r="P29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29" s="19" t="str">
        <f t="shared" si="9"/>
        <v>B</v>
      </c>
      <c r="R29" s="19" t="str">
        <f t="shared" si="10"/>
        <v/>
      </c>
      <c r="S29" s="18"/>
      <c r="T29" s="1">
        <v>82.5</v>
      </c>
      <c r="U29" s="1">
        <v>81.5</v>
      </c>
      <c r="V29" s="1">
        <v>90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90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6169</v>
      </c>
      <c r="FK29" s="74">
        <v>6179</v>
      </c>
    </row>
    <row r="30" spans="1:167" x14ac:dyDescent="0.25">
      <c r="A30" s="19">
        <v>20</v>
      </c>
      <c r="B30" s="19">
        <v>20188</v>
      </c>
      <c r="C30" s="19" t="s">
        <v>173</v>
      </c>
      <c r="D30" s="18"/>
      <c r="E30" s="19">
        <f t="shared" si="0"/>
        <v>77</v>
      </c>
      <c r="F30" s="19" t="str">
        <f t="shared" si="1"/>
        <v>B</v>
      </c>
      <c r="G30" s="19">
        <f>IF((COUNTA(T12:AC12)&gt;0),(ROUND((AVERAGE(T30:AD30)),0)),"")</f>
        <v>77</v>
      </c>
      <c r="H30" s="19" t="str">
        <f t="shared" si="2"/>
        <v>B</v>
      </c>
      <c r="I30" s="35">
        <v>2</v>
      </c>
      <c r="J30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30" s="19">
        <f t="shared" si="4"/>
        <v>83.333333333333329</v>
      </c>
      <c r="L30" s="19" t="str">
        <f t="shared" si="5"/>
        <v>B</v>
      </c>
      <c r="M30" s="19">
        <f t="shared" si="6"/>
        <v>83.333333333333329</v>
      </c>
      <c r="N30" s="19" t="str">
        <f t="shared" si="7"/>
        <v>B</v>
      </c>
      <c r="O30" s="35">
        <v>2</v>
      </c>
      <c r="P30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30" s="19" t="str">
        <f t="shared" si="9"/>
        <v>B</v>
      </c>
      <c r="R30" s="19" t="str">
        <f t="shared" si="10"/>
        <v/>
      </c>
      <c r="S30" s="18"/>
      <c r="T30" s="1">
        <v>82.5</v>
      </c>
      <c r="U30" s="1">
        <v>74.5</v>
      </c>
      <c r="V30" s="1">
        <v>75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80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20204</v>
      </c>
      <c r="C31" s="19" t="s">
        <v>174</v>
      </c>
      <c r="D31" s="18"/>
      <c r="E31" s="19">
        <f t="shared" si="0"/>
        <v>71</v>
      </c>
      <c r="F31" s="19" t="str">
        <f t="shared" si="1"/>
        <v>C</v>
      </c>
      <c r="G31" s="19">
        <f>IF((COUNTA(T12:AC12)&gt;0),(ROUND((AVERAGE(T31:AD31)),0)),"")</f>
        <v>71</v>
      </c>
      <c r="H31" s="19" t="str">
        <f t="shared" si="2"/>
        <v>C</v>
      </c>
      <c r="I31" s="35">
        <v>3</v>
      </c>
      <c r="J31" s="19" t="str">
        <f t="shared" si="3"/>
        <v>Memiliki kemampuan memahami rumus-rumus Trigonometri namun perlu peningkatan pemahaman aturan sinus, aturan cosinus,luas segitiga dan fungsi Trigonometri</v>
      </c>
      <c r="K31" s="19">
        <f t="shared" si="4"/>
        <v>83.333333333333329</v>
      </c>
      <c r="L31" s="19" t="str">
        <f t="shared" si="5"/>
        <v>B</v>
      </c>
      <c r="M31" s="19">
        <f t="shared" si="6"/>
        <v>83.333333333333329</v>
      </c>
      <c r="N31" s="19" t="str">
        <f t="shared" si="7"/>
        <v>B</v>
      </c>
      <c r="O31" s="35">
        <v>2</v>
      </c>
      <c r="P31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31" s="19" t="str">
        <f t="shared" si="9"/>
        <v>B</v>
      </c>
      <c r="R31" s="19" t="str">
        <f t="shared" si="10"/>
        <v/>
      </c>
      <c r="S31" s="18"/>
      <c r="T31" s="1">
        <v>77.5</v>
      </c>
      <c r="U31" s="1">
        <v>63</v>
      </c>
      <c r="V31" s="1">
        <v>73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80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6170</v>
      </c>
      <c r="FK31" s="74">
        <v>6180</v>
      </c>
    </row>
    <row r="32" spans="1:167" x14ac:dyDescent="0.25">
      <c r="A32" s="19">
        <v>22</v>
      </c>
      <c r="B32" s="19">
        <v>20220</v>
      </c>
      <c r="C32" s="19" t="s">
        <v>175</v>
      </c>
      <c r="D32" s="18"/>
      <c r="E32" s="19">
        <f t="shared" si="0"/>
        <v>71</v>
      </c>
      <c r="F32" s="19" t="str">
        <f t="shared" si="1"/>
        <v>C</v>
      </c>
      <c r="G32" s="19">
        <f>IF((COUNTA(T12:AC12)&gt;0),(ROUND((AVERAGE(T32:AD32)),0)),"")</f>
        <v>71</v>
      </c>
      <c r="H32" s="19" t="str">
        <f t="shared" si="2"/>
        <v>C</v>
      </c>
      <c r="I32" s="35">
        <v>3</v>
      </c>
      <c r="J32" s="19" t="str">
        <f t="shared" si="3"/>
        <v>Memiliki kemampuan memahami rumus-rumus Trigonometri namun perlu peningkatan pemahaman aturan sinus, aturan cosinus,luas segitiga dan fungsi Trigonometri</v>
      </c>
      <c r="K32" s="19">
        <f t="shared" si="4"/>
        <v>83.333333333333329</v>
      </c>
      <c r="L32" s="19" t="str">
        <f t="shared" si="5"/>
        <v>B</v>
      </c>
      <c r="M32" s="19">
        <f t="shared" si="6"/>
        <v>83.333333333333329</v>
      </c>
      <c r="N32" s="19" t="str">
        <f t="shared" si="7"/>
        <v>B</v>
      </c>
      <c r="O32" s="35">
        <v>2</v>
      </c>
      <c r="P32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32" s="19" t="str">
        <f t="shared" si="9"/>
        <v>B</v>
      </c>
      <c r="R32" s="19" t="str">
        <f t="shared" si="10"/>
        <v/>
      </c>
      <c r="S32" s="18"/>
      <c r="T32" s="1">
        <v>77.5</v>
      </c>
      <c r="U32" s="1">
        <v>65</v>
      </c>
      <c r="V32" s="1">
        <v>70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80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20236</v>
      </c>
      <c r="C33" s="19" t="s">
        <v>176</v>
      </c>
      <c r="D33" s="18"/>
      <c r="E33" s="19">
        <f t="shared" si="0"/>
        <v>83</v>
      </c>
      <c r="F33" s="19" t="str">
        <f t="shared" si="1"/>
        <v>B</v>
      </c>
      <c r="G33" s="19">
        <f>IF((COUNTA(T12:AC12)&gt;0),(ROUND((AVERAGE(T33:AD33)),0)),"")</f>
        <v>83</v>
      </c>
      <c r="H33" s="19" t="str">
        <f t="shared" si="2"/>
        <v>B</v>
      </c>
      <c r="I33" s="35">
        <v>2</v>
      </c>
      <c r="J33" s="19" t="str">
        <f t="shared" si="3"/>
        <v>Memiliki kemampuan memahami Pengukuran  sudut Perbandingan Trigonometri rumus-rumus Trigonometri , aturan sinus, aturan cosinus, luas segitiga  namun  perlu peningkatan pemahaman  fungsi Trigonometri</v>
      </c>
      <c r="K33" s="19">
        <f t="shared" si="4"/>
        <v>83.333333333333329</v>
      </c>
      <c r="L33" s="19" t="str">
        <f t="shared" si="5"/>
        <v>B</v>
      </c>
      <c r="M33" s="19">
        <f t="shared" si="6"/>
        <v>83.333333333333329</v>
      </c>
      <c r="N33" s="19" t="str">
        <f t="shared" si="7"/>
        <v>B</v>
      </c>
      <c r="O33" s="35">
        <v>2</v>
      </c>
      <c r="P33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33" s="19" t="str">
        <f t="shared" si="9"/>
        <v>B</v>
      </c>
      <c r="R33" s="19" t="str">
        <f t="shared" si="10"/>
        <v/>
      </c>
      <c r="S33" s="18"/>
      <c r="T33" s="1">
        <v>82.5</v>
      </c>
      <c r="U33" s="1">
        <v>82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80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20252</v>
      </c>
      <c r="C34" s="19" t="s">
        <v>177</v>
      </c>
      <c r="D34" s="18"/>
      <c r="E34" s="19">
        <f t="shared" si="0"/>
        <v>74</v>
      </c>
      <c r="F34" s="19" t="str">
        <f t="shared" si="1"/>
        <v>C</v>
      </c>
      <c r="G34" s="19">
        <f>IF((COUNTA(T12:AC12)&gt;0),(ROUND((AVERAGE(T34:AD34)),0)),"")</f>
        <v>74</v>
      </c>
      <c r="H34" s="19" t="str">
        <f t="shared" si="2"/>
        <v>C</v>
      </c>
      <c r="I34" s="35">
        <v>3</v>
      </c>
      <c r="J34" s="19" t="str">
        <f t="shared" si="3"/>
        <v>Memiliki kemampuan memahami rumus-rumus Trigonometri namun perlu peningkatan pemahaman aturan sinus, aturan cosinus,luas segitiga dan fungsi Trigonometri</v>
      </c>
      <c r="K34" s="19">
        <f t="shared" si="4"/>
        <v>86.666666666666671</v>
      </c>
      <c r="L34" s="19" t="str">
        <f t="shared" si="5"/>
        <v>A</v>
      </c>
      <c r="M34" s="19">
        <f t="shared" si="6"/>
        <v>86.666666666666671</v>
      </c>
      <c r="N34" s="19" t="str">
        <f t="shared" si="7"/>
        <v>A</v>
      </c>
      <c r="O34" s="35">
        <v>1</v>
      </c>
      <c r="P34" s="19" t="str">
        <f t="shared" si="8"/>
        <v>Memiliki ketrampilan dalam menyelesaikan masalah  memahami Pengukuran  sudut Perbandingan Trigonometri rumus-rumus Trigonometri , aturan sinus, aturan cosinus, luas segitiga dan fungsi Trigonometri</v>
      </c>
      <c r="Q34" s="19" t="str">
        <f t="shared" si="9"/>
        <v>B</v>
      </c>
      <c r="R34" s="19" t="str">
        <f t="shared" si="10"/>
        <v/>
      </c>
      <c r="S34" s="18"/>
      <c r="T34" s="1">
        <v>82.5</v>
      </c>
      <c r="U34" s="1">
        <v>63.5</v>
      </c>
      <c r="V34" s="1">
        <v>77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20268</v>
      </c>
      <c r="C35" s="19" t="s">
        <v>178</v>
      </c>
      <c r="D35" s="18"/>
      <c r="E35" s="19">
        <f t="shared" si="0"/>
        <v>70</v>
      </c>
      <c r="F35" s="19" t="str">
        <f t="shared" si="1"/>
        <v>C</v>
      </c>
      <c r="G35" s="19">
        <f>IF((COUNTA(T12:AC12)&gt;0),(ROUND((AVERAGE(T35:AD35)),0)),"")</f>
        <v>70</v>
      </c>
      <c r="H35" s="19" t="str">
        <f t="shared" si="2"/>
        <v>C</v>
      </c>
      <c r="I35" s="35">
        <v>3</v>
      </c>
      <c r="J35" s="19" t="str">
        <f t="shared" si="3"/>
        <v>Memiliki kemampuan memahami rumus-rumus Trigonometri namun perlu peningkatan pemahaman aturan sinus, aturan cosinus,luas segitiga dan fungsi Trigonometri</v>
      </c>
      <c r="K35" s="19">
        <f t="shared" si="4"/>
        <v>83.333333333333329</v>
      </c>
      <c r="L35" s="19" t="str">
        <f t="shared" si="5"/>
        <v>B</v>
      </c>
      <c r="M35" s="19">
        <f t="shared" si="6"/>
        <v>83.333333333333329</v>
      </c>
      <c r="N35" s="19" t="str">
        <f t="shared" si="7"/>
        <v>B</v>
      </c>
      <c r="O35" s="35">
        <v>2</v>
      </c>
      <c r="P35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35" s="19" t="str">
        <f t="shared" si="9"/>
        <v>B</v>
      </c>
      <c r="R35" s="19" t="str">
        <f t="shared" si="10"/>
        <v/>
      </c>
      <c r="S35" s="18"/>
      <c r="T35" s="1">
        <v>72.5</v>
      </c>
      <c r="U35" s="1">
        <v>70</v>
      </c>
      <c r="V35" s="1">
        <v>68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80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20284</v>
      </c>
      <c r="C36" s="19" t="s">
        <v>179</v>
      </c>
      <c r="D36" s="18"/>
      <c r="E36" s="19">
        <f t="shared" si="0"/>
        <v>70</v>
      </c>
      <c r="F36" s="19" t="str">
        <f t="shared" si="1"/>
        <v>C</v>
      </c>
      <c r="G36" s="19">
        <f>IF((COUNTA(T12:AC12)&gt;0),(ROUND((AVERAGE(T36:AD36)),0)),"")</f>
        <v>70</v>
      </c>
      <c r="H36" s="19" t="str">
        <f t="shared" si="2"/>
        <v>C</v>
      </c>
      <c r="I36" s="35">
        <v>3</v>
      </c>
      <c r="J36" s="19" t="str">
        <f t="shared" si="3"/>
        <v>Memiliki kemampuan memahami rumus-rumus Trigonometri namun perlu peningkatan pemahaman aturan sinus, aturan cosinus,luas segitiga dan fungsi Trigonometri</v>
      </c>
      <c r="K36" s="19">
        <f t="shared" si="4"/>
        <v>83.333333333333329</v>
      </c>
      <c r="L36" s="19" t="str">
        <f t="shared" si="5"/>
        <v>B</v>
      </c>
      <c r="M36" s="19">
        <f t="shared" si="6"/>
        <v>83.333333333333329</v>
      </c>
      <c r="N36" s="19" t="str">
        <f t="shared" si="7"/>
        <v>B</v>
      </c>
      <c r="O36" s="35">
        <v>2</v>
      </c>
      <c r="P36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36" s="19" t="str">
        <f t="shared" si="9"/>
        <v>B</v>
      </c>
      <c r="R36" s="19" t="str">
        <f t="shared" si="10"/>
        <v/>
      </c>
      <c r="S36" s="18"/>
      <c r="T36" s="1">
        <v>75</v>
      </c>
      <c r="U36" s="1">
        <v>66.5</v>
      </c>
      <c r="V36" s="1">
        <v>68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80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20300</v>
      </c>
      <c r="C37" s="19" t="s">
        <v>180</v>
      </c>
      <c r="D37" s="18"/>
      <c r="E37" s="19">
        <f t="shared" si="0"/>
        <v>70</v>
      </c>
      <c r="F37" s="19" t="str">
        <f t="shared" si="1"/>
        <v>C</v>
      </c>
      <c r="G37" s="19">
        <f>IF((COUNTA(T12:AC12)&gt;0),(ROUND((AVERAGE(T37:AD37)),0)),"")</f>
        <v>70</v>
      </c>
      <c r="H37" s="19" t="str">
        <f t="shared" si="2"/>
        <v>C</v>
      </c>
      <c r="I37" s="35">
        <v>3</v>
      </c>
      <c r="J37" s="19" t="str">
        <f t="shared" si="3"/>
        <v>Memiliki kemampuan memahami rumus-rumus Trigonometri namun perlu peningkatan pemahaman aturan sinus, aturan cosinus,luas segitiga dan fungsi Trigonometri</v>
      </c>
      <c r="K37" s="19">
        <f t="shared" si="4"/>
        <v>83.333333333333329</v>
      </c>
      <c r="L37" s="19" t="str">
        <f t="shared" si="5"/>
        <v>B</v>
      </c>
      <c r="M37" s="19">
        <f t="shared" si="6"/>
        <v>83.333333333333329</v>
      </c>
      <c r="N37" s="19" t="str">
        <f t="shared" si="7"/>
        <v>B</v>
      </c>
      <c r="O37" s="35">
        <v>2</v>
      </c>
      <c r="P37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37" s="19" t="str">
        <f t="shared" si="9"/>
        <v>B</v>
      </c>
      <c r="R37" s="19" t="str">
        <f t="shared" si="10"/>
        <v/>
      </c>
      <c r="S37" s="18"/>
      <c r="T37" s="1">
        <v>70</v>
      </c>
      <c r="U37" s="1">
        <v>70</v>
      </c>
      <c r="V37" s="1">
        <v>70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80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20316</v>
      </c>
      <c r="C38" s="19" t="s">
        <v>181</v>
      </c>
      <c r="D38" s="18"/>
      <c r="E38" s="19">
        <f t="shared" si="0"/>
        <v>70</v>
      </c>
      <c r="F38" s="19" t="str">
        <f t="shared" si="1"/>
        <v>C</v>
      </c>
      <c r="G38" s="19">
        <f>IF((COUNTA(T12:AC12)&gt;0),(ROUND((AVERAGE(T38:AD38)),0)),"")</f>
        <v>70</v>
      </c>
      <c r="H38" s="19" t="str">
        <f t="shared" si="2"/>
        <v>C</v>
      </c>
      <c r="I38" s="35">
        <v>3</v>
      </c>
      <c r="J38" s="19" t="str">
        <f t="shared" si="3"/>
        <v>Memiliki kemampuan memahami rumus-rumus Trigonometri namun perlu peningkatan pemahaman aturan sinus, aturan cosinus,luas segitiga dan fungsi Trigonometri</v>
      </c>
      <c r="K38" s="19">
        <f t="shared" si="4"/>
        <v>81.666666666666671</v>
      </c>
      <c r="L38" s="19" t="str">
        <f t="shared" si="5"/>
        <v>B</v>
      </c>
      <c r="M38" s="19">
        <f t="shared" si="6"/>
        <v>81.666666666666671</v>
      </c>
      <c r="N38" s="19" t="str">
        <f t="shared" si="7"/>
        <v>B</v>
      </c>
      <c r="O38" s="35">
        <v>2</v>
      </c>
      <c r="P38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38" s="19" t="str">
        <f t="shared" si="9"/>
        <v>B</v>
      </c>
      <c r="R38" s="19" t="str">
        <f t="shared" si="10"/>
        <v/>
      </c>
      <c r="S38" s="18"/>
      <c r="T38" s="1">
        <v>75</v>
      </c>
      <c r="U38" s="1">
        <v>70</v>
      </c>
      <c r="V38" s="1">
        <v>65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80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20332</v>
      </c>
      <c r="C39" s="19" t="s">
        <v>182</v>
      </c>
      <c r="D39" s="18"/>
      <c r="E39" s="19">
        <f t="shared" si="0"/>
        <v>71</v>
      </c>
      <c r="F39" s="19" t="str">
        <f t="shared" si="1"/>
        <v>C</v>
      </c>
      <c r="G39" s="19">
        <f>IF((COUNTA(T12:AC12)&gt;0),(ROUND((AVERAGE(T39:AD39)),0)),"")</f>
        <v>71</v>
      </c>
      <c r="H39" s="19" t="str">
        <f t="shared" si="2"/>
        <v>C</v>
      </c>
      <c r="I39" s="35">
        <v>3</v>
      </c>
      <c r="J39" s="19" t="str">
        <f t="shared" si="3"/>
        <v>Memiliki kemampuan memahami rumus-rumus Trigonometri namun perlu peningkatan pemahaman aturan sinus, aturan cosinus,luas segitiga dan fungsi Trigonometri</v>
      </c>
      <c r="K39" s="19">
        <f t="shared" si="4"/>
        <v>83.333333333333329</v>
      </c>
      <c r="L39" s="19" t="str">
        <f t="shared" si="5"/>
        <v>B</v>
      </c>
      <c r="M39" s="19">
        <f t="shared" si="6"/>
        <v>83.333333333333329</v>
      </c>
      <c r="N39" s="19" t="str">
        <f t="shared" si="7"/>
        <v>B</v>
      </c>
      <c r="O39" s="35">
        <v>2</v>
      </c>
      <c r="P39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39" s="19" t="str">
        <f t="shared" si="9"/>
        <v>B</v>
      </c>
      <c r="R39" s="19" t="str">
        <f t="shared" si="10"/>
        <v/>
      </c>
      <c r="S39" s="18"/>
      <c r="T39" s="1">
        <v>72.5</v>
      </c>
      <c r="U39" s="1">
        <v>70</v>
      </c>
      <c r="V39" s="1">
        <v>70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80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20348</v>
      </c>
      <c r="C40" s="19" t="s">
        <v>183</v>
      </c>
      <c r="D40" s="18"/>
      <c r="E40" s="19">
        <f t="shared" si="0"/>
        <v>75</v>
      </c>
      <c r="F40" s="19" t="str">
        <f t="shared" si="1"/>
        <v>C</v>
      </c>
      <c r="G40" s="19">
        <f>IF((COUNTA(T12:AC12)&gt;0),(ROUND((AVERAGE(T40:AD40)),0)),"")</f>
        <v>75</v>
      </c>
      <c r="H40" s="19" t="str">
        <f t="shared" si="2"/>
        <v>C</v>
      </c>
      <c r="I40" s="35">
        <v>3</v>
      </c>
      <c r="J40" s="19" t="str">
        <f t="shared" si="3"/>
        <v>Memiliki kemampuan memahami rumus-rumus Trigonometri namun perlu peningkatan pemahaman aturan sinus, aturan cosinus,luas segitiga dan fungsi Trigonometri</v>
      </c>
      <c r="K40" s="19">
        <f t="shared" si="4"/>
        <v>83.333333333333329</v>
      </c>
      <c r="L40" s="19" t="str">
        <f t="shared" si="5"/>
        <v>B</v>
      </c>
      <c r="M40" s="19">
        <f t="shared" si="6"/>
        <v>83.333333333333329</v>
      </c>
      <c r="N40" s="19" t="str">
        <f t="shared" si="7"/>
        <v>B</v>
      </c>
      <c r="O40" s="35">
        <v>2</v>
      </c>
      <c r="P40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40" s="19" t="str">
        <f t="shared" si="9"/>
        <v>B</v>
      </c>
      <c r="R40" s="19" t="str">
        <f t="shared" si="10"/>
        <v/>
      </c>
      <c r="S40" s="18"/>
      <c r="T40" s="1">
        <v>73.5</v>
      </c>
      <c r="U40" s="1">
        <v>67</v>
      </c>
      <c r="V40" s="1">
        <v>83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80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20364</v>
      </c>
      <c r="C41" s="19" t="s">
        <v>184</v>
      </c>
      <c r="D41" s="18"/>
      <c r="E41" s="19">
        <f t="shared" si="0"/>
        <v>70</v>
      </c>
      <c r="F41" s="19" t="str">
        <f t="shared" si="1"/>
        <v>C</v>
      </c>
      <c r="G41" s="19">
        <f>IF((COUNTA(T12:AC12)&gt;0),(ROUND((AVERAGE(T41:AD41)),0)),"")</f>
        <v>70</v>
      </c>
      <c r="H41" s="19" t="str">
        <f t="shared" si="2"/>
        <v>C</v>
      </c>
      <c r="I41" s="35">
        <v>3</v>
      </c>
      <c r="J41" s="19" t="str">
        <f t="shared" si="3"/>
        <v>Memiliki kemampuan memahami rumus-rumus Trigonometri namun perlu peningkatan pemahaman aturan sinus, aturan cosinus,luas segitiga dan fungsi Trigonometri</v>
      </c>
      <c r="K41" s="19">
        <f t="shared" si="4"/>
        <v>83.333333333333329</v>
      </c>
      <c r="L41" s="19" t="str">
        <f t="shared" si="5"/>
        <v>B</v>
      </c>
      <c r="M41" s="19">
        <f t="shared" si="6"/>
        <v>83.333333333333329</v>
      </c>
      <c r="N41" s="19" t="str">
        <f t="shared" si="7"/>
        <v>B</v>
      </c>
      <c r="O41" s="35">
        <v>2</v>
      </c>
      <c r="P41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41" s="19" t="str">
        <f t="shared" si="9"/>
        <v>B</v>
      </c>
      <c r="R41" s="19" t="str">
        <f t="shared" si="10"/>
        <v/>
      </c>
      <c r="S41" s="18"/>
      <c r="T41" s="1">
        <v>75</v>
      </c>
      <c r="U41" s="1">
        <v>64</v>
      </c>
      <c r="V41" s="1">
        <v>70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80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20380</v>
      </c>
      <c r="C42" s="19" t="s">
        <v>185</v>
      </c>
      <c r="D42" s="18"/>
      <c r="E42" s="19">
        <f t="shared" si="0"/>
        <v>70</v>
      </c>
      <c r="F42" s="19" t="str">
        <f t="shared" si="1"/>
        <v>C</v>
      </c>
      <c r="G42" s="19">
        <f>IF((COUNTA(T12:AC12)&gt;0),(ROUND((AVERAGE(T42:AD42)),0)),"")</f>
        <v>70</v>
      </c>
      <c r="H42" s="19" t="str">
        <f t="shared" si="2"/>
        <v>C</v>
      </c>
      <c r="I42" s="35">
        <v>3</v>
      </c>
      <c r="J42" s="19" t="str">
        <f t="shared" si="3"/>
        <v>Memiliki kemampuan memahami rumus-rumus Trigonometri namun perlu peningkatan pemahaman aturan sinus, aturan cosinus,luas segitiga dan fungsi Trigonometri</v>
      </c>
      <c r="K42" s="19">
        <f t="shared" si="4"/>
        <v>83.333333333333329</v>
      </c>
      <c r="L42" s="19" t="str">
        <f t="shared" si="5"/>
        <v>B</v>
      </c>
      <c r="M42" s="19">
        <f t="shared" si="6"/>
        <v>83.333333333333329</v>
      </c>
      <c r="N42" s="19" t="str">
        <f t="shared" si="7"/>
        <v>B</v>
      </c>
      <c r="O42" s="35">
        <v>2</v>
      </c>
      <c r="P42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42" s="19" t="str">
        <f t="shared" si="9"/>
        <v>B</v>
      </c>
      <c r="R42" s="19" t="str">
        <f t="shared" si="10"/>
        <v/>
      </c>
      <c r="S42" s="18"/>
      <c r="T42" s="1">
        <v>80</v>
      </c>
      <c r="U42" s="1">
        <v>60.5</v>
      </c>
      <c r="V42" s="1">
        <v>68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80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20396</v>
      </c>
      <c r="C43" s="19" t="s">
        <v>186</v>
      </c>
      <c r="D43" s="18"/>
      <c r="E43" s="19">
        <f t="shared" si="0"/>
        <v>74</v>
      </c>
      <c r="F43" s="19" t="str">
        <f t="shared" si="1"/>
        <v>C</v>
      </c>
      <c r="G43" s="19">
        <f>IF((COUNTA(T12:AC12)&gt;0),(ROUND((AVERAGE(T43:AD43)),0)),"")</f>
        <v>74</v>
      </c>
      <c r="H43" s="19" t="str">
        <f t="shared" si="2"/>
        <v>C</v>
      </c>
      <c r="I43" s="35">
        <v>3</v>
      </c>
      <c r="J43" s="19" t="str">
        <f t="shared" si="3"/>
        <v>Memiliki kemampuan memahami rumus-rumus Trigonometri namun perlu peningkatan pemahaman aturan sinus, aturan cosinus,luas segitiga dan fungsi Trigonometri</v>
      </c>
      <c r="K43" s="19">
        <f t="shared" si="4"/>
        <v>83.333333333333329</v>
      </c>
      <c r="L43" s="19" t="str">
        <f t="shared" si="5"/>
        <v>B</v>
      </c>
      <c r="M43" s="19">
        <f t="shared" si="6"/>
        <v>83.333333333333329</v>
      </c>
      <c r="N43" s="19" t="str">
        <f t="shared" si="7"/>
        <v>B</v>
      </c>
      <c r="O43" s="35">
        <v>2</v>
      </c>
      <c r="P43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43" s="19" t="str">
        <f t="shared" si="9"/>
        <v>B</v>
      </c>
      <c r="R43" s="19" t="str">
        <f t="shared" si="10"/>
        <v/>
      </c>
      <c r="S43" s="18"/>
      <c r="T43" s="1">
        <v>80</v>
      </c>
      <c r="U43" s="1">
        <v>66.5</v>
      </c>
      <c r="V43" s="1">
        <v>75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80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20412</v>
      </c>
      <c r="C44" s="19" t="s">
        <v>187</v>
      </c>
      <c r="D44" s="18"/>
      <c r="E44" s="19">
        <f t="shared" si="0"/>
        <v>70</v>
      </c>
      <c r="F44" s="19" t="str">
        <f t="shared" si="1"/>
        <v>C</v>
      </c>
      <c r="G44" s="19">
        <f>IF((COUNTA(T12:AC12)&gt;0),(ROUND((AVERAGE(T44:AD44)),0)),"")</f>
        <v>70</v>
      </c>
      <c r="H44" s="19" t="str">
        <f t="shared" si="2"/>
        <v>C</v>
      </c>
      <c r="I44" s="35">
        <v>3</v>
      </c>
      <c r="J44" s="19" t="str">
        <f t="shared" si="3"/>
        <v>Memiliki kemampuan memahami rumus-rumus Trigonometri namun perlu peningkatan pemahaman aturan sinus, aturan cosinus,luas segitiga dan fungsi Trigonometri</v>
      </c>
      <c r="K44" s="19">
        <f t="shared" si="4"/>
        <v>83.333333333333329</v>
      </c>
      <c r="L44" s="19" t="str">
        <f t="shared" si="5"/>
        <v>B</v>
      </c>
      <c r="M44" s="19">
        <f t="shared" si="6"/>
        <v>83.333333333333329</v>
      </c>
      <c r="N44" s="19" t="str">
        <f t="shared" si="7"/>
        <v>B</v>
      </c>
      <c r="O44" s="35">
        <v>2</v>
      </c>
      <c r="P44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44" s="19" t="str">
        <f t="shared" si="9"/>
        <v>B</v>
      </c>
      <c r="R44" s="19" t="str">
        <f t="shared" si="10"/>
        <v/>
      </c>
      <c r="S44" s="18"/>
      <c r="T44" s="1">
        <v>70</v>
      </c>
      <c r="U44" s="1">
        <v>65</v>
      </c>
      <c r="V44" s="1">
        <v>75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80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20428</v>
      </c>
      <c r="C45" s="19" t="s">
        <v>188</v>
      </c>
      <c r="D45" s="18"/>
      <c r="E45" s="19">
        <f t="shared" si="0"/>
        <v>70</v>
      </c>
      <c r="F45" s="19" t="str">
        <f t="shared" si="1"/>
        <v>C</v>
      </c>
      <c r="G45" s="19">
        <f>IF((COUNTA(T12:AC12)&gt;0),(ROUND((AVERAGE(T45:AD45)),0)),"")</f>
        <v>70</v>
      </c>
      <c r="H45" s="19" t="str">
        <f t="shared" si="2"/>
        <v>C</v>
      </c>
      <c r="I45" s="35">
        <v>3</v>
      </c>
      <c r="J45" s="19" t="str">
        <f t="shared" si="3"/>
        <v>Memiliki kemampuan memahami rumus-rumus Trigonometri namun perlu peningkatan pemahaman aturan sinus, aturan cosinus,luas segitiga dan fungsi Trigonometri</v>
      </c>
      <c r="K45" s="19">
        <f t="shared" si="4"/>
        <v>80</v>
      </c>
      <c r="L45" s="19" t="str">
        <f t="shared" si="5"/>
        <v>B</v>
      </c>
      <c r="M45" s="19">
        <f t="shared" si="6"/>
        <v>80</v>
      </c>
      <c r="N45" s="19" t="str">
        <f t="shared" si="7"/>
        <v>B</v>
      </c>
      <c r="O45" s="35">
        <v>2</v>
      </c>
      <c r="P45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45" s="19" t="str">
        <f t="shared" si="9"/>
        <v>B</v>
      </c>
      <c r="R45" s="19" t="str">
        <f t="shared" si="10"/>
        <v/>
      </c>
      <c r="S45" s="18"/>
      <c r="T45" s="1">
        <v>70</v>
      </c>
      <c r="U45" s="1">
        <v>70</v>
      </c>
      <c r="V45" s="1">
        <v>70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20444</v>
      </c>
      <c r="C46" s="19" t="s">
        <v>189</v>
      </c>
      <c r="D46" s="18"/>
      <c r="E46" s="19">
        <f t="shared" si="0"/>
        <v>70</v>
      </c>
      <c r="F46" s="19" t="str">
        <f t="shared" si="1"/>
        <v>C</v>
      </c>
      <c r="G46" s="19">
        <f>IF((COUNTA(T12:AC12)&gt;0),(ROUND((AVERAGE(T46:AD46)),0)),"")</f>
        <v>70</v>
      </c>
      <c r="H46" s="19" t="str">
        <f t="shared" si="2"/>
        <v>C</v>
      </c>
      <c r="I46" s="35">
        <v>3</v>
      </c>
      <c r="J46" s="19" t="str">
        <f t="shared" si="3"/>
        <v>Memiliki kemampuan memahami rumus-rumus Trigonometri namun perlu peningkatan pemahaman aturan sinus, aturan cosinus,luas segitiga dan fungsi Trigonometri</v>
      </c>
      <c r="K46" s="19">
        <f t="shared" si="4"/>
        <v>80</v>
      </c>
      <c r="L46" s="19" t="str">
        <f t="shared" si="5"/>
        <v>B</v>
      </c>
      <c r="M46" s="19">
        <f t="shared" si="6"/>
        <v>80</v>
      </c>
      <c r="N46" s="19" t="str">
        <f t="shared" si="7"/>
        <v>B</v>
      </c>
      <c r="O46" s="35">
        <v>2</v>
      </c>
      <c r="P46" s="19" t="str">
        <f t="shared" si="8"/>
        <v>Memiliki ketrampilan memahami Pengukuran  sudut Perbandingan Trigonometri rumus-rumus Trigonometri , aturan sinus, aturan cosinus, luas segitiga  namun  perlu peningkatan pemahaman  fungsi Trigonometri</v>
      </c>
      <c r="Q46" s="19" t="str">
        <f t="shared" si="9"/>
        <v>B</v>
      </c>
      <c r="R46" s="19" t="str">
        <f t="shared" si="10"/>
        <v/>
      </c>
      <c r="S46" s="18"/>
      <c r="T46" s="1">
        <v>70</v>
      </c>
      <c r="U46" s="1">
        <v>70</v>
      </c>
      <c r="V46" s="1">
        <v>70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/>
      <c r="G52" s="39" t="s">
        <v>102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/>
      <c r="G53" s="39" t="s">
        <v>105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107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108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2</vt:lpstr>
      <vt:lpstr>X-MIPA 4</vt:lpstr>
      <vt:lpstr>X-MIPA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TATAU</cp:lastModifiedBy>
  <dcterms:created xsi:type="dcterms:W3CDTF">2015-09-01T09:01:01Z</dcterms:created>
  <dcterms:modified xsi:type="dcterms:W3CDTF">2017-06-13T00:55:52Z</dcterms:modified>
  <cp:category/>
</cp:coreProperties>
</file>