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5480" windowHeight="7755" activeTab="2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N50" i="3"/>
  <c r="M50" i="3"/>
  <c r="L50" i="3"/>
  <c r="K50" i="3"/>
  <c r="J50" i="3"/>
  <c r="G50" i="3"/>
  <c r="H50" i="3" s="1"/>
  <c r="E50" i="3"/>
  <c r="F50" i="3" s="1"/>
  <c r="R49" i="3"/>
  <c r="Q49" i="3"/>
  <c r="P49" i="3"/>
  <c r="N49" i="3"/>
  <c r="M49" i="3"/>
  <c r="L49" i="3"/>
  <c r="K49" i="3"/>
  <c r="J49" i="3"/>
  <c r="G49" i="3"/>
  <c r="H49" i="3" s="1"/>
  <c r="E49" i="3"/>
  <c r="F49" i="3" s="1"/>
  <c r="R48" i="3"/>
  <c r="Q48" i="3"/>
  <c r="P48" i="3"/>
  <c r="N48" i="3"/>
  <c r="M48" i="3"/>
  <c r="L48" i="3"/>
  <c r="K48" i="3"/>
  <c r="J48" i="3"/>
  <c r="G48" i="3"/>
  <c r="H48" i="3" s="1"/>
  <c r="E48" i="3"/>
  <c r="F48" i="3" s="1"/>
  <c r="R47" i="3"/>
  <c r="Q47" i="3"/>
  <c r="P47" i="3"/>
  <c r="N47" i="3"/>
  <c r="M47" i="3"/>
  <c r="L47" i="3"/>
  <c r="K47" i="3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E11" i="3"/>
  <c r="F11" i="3" s="1"/>
  <c r="K55" i="2"/>
  <c r="R50" i="2"/>
  <c r="Q50" i="2"/>
  <c r="P50" i="2"/>
  <c r="N50" i="2"/>
  <c r="M50" i="2"/>
  <c r="L50" i="2"/>
  <c r="K50" i="2"/>
  <c r="J50" i="2"/>
  <c r="G50" i="2"/>
  <c r="H50" i="2" s="1"/>
  <c r="E50" i="2"/>
  <c r="F50" i="2" s="1"/>
  <c r="R49" i="2"/>
  <c r="Q49" i="2"/>
  <c r="P49" i="2"/>
  <c r="N49" i="2"/>
  <c r="M49" i="2"/>
  <c r="L49" i="2"/>
  <c r="K49" i="2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M50" i="1"/>
  <c r="N50" i="1" s="1"/>
  <c r="K50" i="1"/>
  <c r="L50" i="1" s="1"/>
  <c r="J50" i="1"/>
  <c r="G50" i="1"/>
  <c r="H50" i="1" s="1"/>
  <c r="F50" i="1"/>
  <c r="E50" i="1"/>
  <c r="R49" i="1"/>
  <c r="Q49" i="1"/>
  <c r="P49" i="1"/>
  <c r="M49" i="1"/>
  <c r="N49" i="1" s="1"/>
  <c r="K49" i="1"/>
  <c r="L49" i="1" s="1"/>
  <c r="J49" i="1"/>
  <c r="G49" i="1"/>
  <c r="H49" i="1" s="1"/>
  <c r="F49" i="1"/>
  <c r="E49" i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F32" i="1"/>
  <c r="E32" i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2" l="1"/>
  <c r="H11" i="2"/>
  <c r="K54" i="1"/>
  <c r="K53" i="1"/>
  <c r="H11" i="1"/>
  <c r="K52" i="2"/>
  <c r="H11" i="3"/>
  <c r="K52" i="1"/>
  <c r="K54" i="2"/>
  <c r="K53" i="3"/>
  <c r="H37" i="3"/>
  <c r="K54" i="3"/>
  <c r="K52" i="3"/>
  <c r="G37" i="3"/>
  <c r="AA37" i="3"/>
  <c r="E37" i="3"/>
  <c r="F37" i="3"/>
</calcChain>
</file>

<file path=xl/sharedStrings.xml><?xml version="1.0" encoding="utf-8"?>
<sst xmlns="http://schemas.openxmlformats.org/spreadsheetml/2006/main" count="557" uniqueCount="195">
  <si>
    <t>DAFTAR NILAI SISWA SMAN 9 SEMARANG SEMESTER GENAP TAHUN PELAJARAN 2016/2017</t>
  </si>
  <si>
    <t>Guru :</t>
  </si>
  <si>
    <t>Wesiati Setyaningsih SS,MM</t>
  </si>
  <si>
    <t>Kelas X-MIPA 5</t>
  </si>
  <si>
    <t>Mapel :</t>
  </si>
  <si>
    <t>Bahasa Inggris [ Kelompok A (Wajib) ]</t>
  </si>
  <si>
    <t>didownload 17/04/2017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</si>
  <si>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</si>
  <si>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</si>
  <si>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</si>
  <si>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</si>
  <si>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</si>
  <si>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</si>
  <si>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</si>
  <si>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</si>
  <si>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</si>
  <si>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</si>
  <si>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</si>
  <si>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</si>
  <si>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</si>
  <si>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</si>
  <si>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</si>
  <si>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</si>
  <si>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</si>
  <si>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</si>
  <si>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</si>
  <si>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</si>
  <si>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</si>
  <si>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</si>
  <si>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</si>
  <si>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</si>
  <si>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</si>
  <si>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</si>
  <si>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</si>
  <si>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</si>
  <si>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</si>
  <si>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</si>
  <si>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</si>
  <si>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</si>
  <si>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</si>
  <si>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</si>
  <si>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</si>
  <si>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</si>
  <si>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</si>
  <si>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</si>
  <si>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</si>
  <si>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</si>
  <si>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</si>
  <si>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</si>
  <si>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</si>
  <si>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</si>
  <si>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</si>
  <si>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</si>
  <si>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ACHMAD DWI AFANDI</t>
  </si>
  <si>
    <t>Predikat &amp; Deskripsi Pengetahuan</t>
  </si>
  <si>
    <t>ACUAN MENGISI DESKRIPSI</t>
  </si>
  <si>
    <t>ADHIMAS IQBAL NUGROHO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</si>
  <si>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</si>
  <si>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</si>
  <si>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</si>
  <si>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</si>
  <si>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</si>
  <si>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</si>
  <si>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</si>
  <si>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</si>
  <si>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</si>
  <si>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</si>
  <si>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</si>
  <si>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</si>
  <si>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</si>
  <si>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</si>
  <si>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</si>
  <si>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</si>
  <si>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</si>
  <si>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</si>
  <si>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</si>
  <si>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</si>
  <si>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</si>
  <si>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Predikat &amp; Deskripsi Keterampilan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</si>
  <si>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</si>
  <si>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</si>
  <si>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</si>
  <si>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</si>
  <si>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</si>
  <si>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</si>
  <si>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</si>
  <si>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</si>
  <si>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</si>
  <si>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</si>
  <si>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</si>
  <si>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</si>
  <si>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</si>
  <si>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</si>
  <si>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</si>
  <si>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</si>
  <si>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</si>
  <si>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</si>
  <si>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</si>
  <si>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</si>
  <si>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</si>
  <si>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</si>
  <si>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</si>
  <si>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</si>
  <si>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</si>
  <si>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</si>
  <si>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</si>
  <si>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</si>
  <si>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</si>
  <si>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</si>
  <si>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</si>
  <si>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</si>
  <si>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19720429 199804 2 001</t>
  </si>
  <si>
    <t>Nip</t>
  </si>
  <si>
    <t>Kelas X-MIPA 6</t>
  </si>
  <si>
    <t>AKBAR GILANG RAMADHAN</t>
  </si>
  <si>
    <t>ANISA ANGGARI PUTRI DIANTI</t>
  </si>
  <si>
    <t>ARDITO HAYU AMASTO</t>
  </si>
  <si>
    <t>ARUM PUSVITA SARI</t>
  </si>
  <si>
    <t>AULIA FARISA</t>
  </si>
  <si>
    <t>BRAM ADHIWENA HIMAWAN</t>
  </si>
  <si>
    <t>CARIN ANNUR AINI</t>
  </si>
  <si>
    <t>DELLA FEBRIANA PUTRI UTOMO</t>
  </si>
  <si>
    <t>DENNY SURYA NUGRAHA</t>
  </si>
  <si>
    <t>DHIYA&amp;#039;A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</si>
  <si>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</si>
  <si>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</si>
  <si>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</si>
  <si>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</si>
  <si>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</si>
  <si>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</si>
  <si>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</si>
  <si>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</si>
  <si>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</si>
  <si>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INAYA NINGSIH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</si>
  <si>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</si>
  <si>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</si>
  <si>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</si>
  <si>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</si>
  <si>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</si>
  <si>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</si>
  <si>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</si>
  <si>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</si>
  <si>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</si>
  <si>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</si>
  <si>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</si>
  <si>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</si>
  <si>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</si>
  <si>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</si>
  <si>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</si>
  <si>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</si>
  <si>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BAGUS RIZKY ARYA NUGROHO</t>
  </si>
  <si>
    <t>NADIRA DHIYA IVANA</t>
  </si>
  <si>
    <t>Kelas X-MIPA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</si>
  <si>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</si>
  <si>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</si>
  <si>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</si>
  <si>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</si>
  <si>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</si>
  <si>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</si>
  <si>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</si>
  <si>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</si>
  <si>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</si>
  <si>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DIVANANDYA ZAHRA RAMADHANA</t>
  </si>
  <si>
    <t>EKA HARIZKI RAHMAWATI</t>
  </si>
  <si>
    <t>EVA AMELIA NOVITASARI</t>
  </si>
  <si>
    <t>FADHIL ANUGRAH FIRDAUS</t>
  </si>
  <si>
    <t>FAISHOL FAHMI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</si>
  <si>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</si>
  <si>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</si>
  <si>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</si>
  <si>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</si>
  <si>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</si>
  <si>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</si>
  <si>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</si>
  <si>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</si>
  <si>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</si>
  <si>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</si>
  <si>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</si>
  <si>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</si>
  <si>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</si>
  <si>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AZZAHRA&amp;#039;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</si>
  <si>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</si>
  <si>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</si>
  <si>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</si>
  <si>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</si>
  <si>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</si>
  <si>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</si>
  <si>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ZULFA RONA DHANIA</t>
  </si>
  <si>
    <t>VICKA AZIZAH MAULANI</t>
  </si>
  <si>
    <t>Memiliki kemampuan memahami dan menganalisis fungsi sosial, struktur teks dan kebahasaan, pada materi biografi, naratif dan lagu.</t>
  </si>
  <si>
    <t>Perlu peningkatan kemampuan memahami dan menganalisis  fungsi sosial, struktur teks dan kebahasaan, pada materi biografi, naratif dan lagu.</t>
  </si>
  <si>
    <t>Memiliki kemampuan memahami fungsi sosial, struktur teks dan kebahasaan, namun perlu peningkatan dalam menganalisis pada materi biografi, naratif dan lagu.</t>
  </si>
  <si>
    <t>Memiliki ketrampilan berkomunikasi interaksional dengan orang lain dan mempresentasikan materi biografi, naratif dan lagu.</t>
  </si>
  <si>
    <t>Memiliki ketrampilan berkomunikasi interaksional dengan orang lain namun perlu peningkatan dalam mempresentasikan materi biografi, naratif dan lagu.</t>
  </si>
  <si>
    <t>Sangat kurang dalam kemampuan memahami dan menganalisis  fungsi sosial, struktur teks dan kebahasaan, pada materi biografi, naratif dan lagu.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</si>
</sst>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2" activePane="bottomRight" state="frozen"/>
      <selection pane="topRight"/>
      <selection pane="bottomLeft"/>
      <selection pane="bottomRight" activeCell="O47" sqref="O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200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42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19885</v>
      </c>
      <c r="C11" s="19" t="s">
        <v>53</v>
      </c>
      <c r="D11" s="18"/>
      <c r="E11" s="19">
        <f t="shared" ref="E11:E50" si="0">IF((COUNTA(T11:AA11)&gt;0),(ROUND( AVERAGE(T11:AA11),0)),"")</f>
        <v>90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90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fungsi sosial, struktur teks dan kebahasaan, pada materi biografi, naratif dan lagu.</v>
      </c>
      <c r="K11" s="19">
        <f t="shared" ref="K11:K50" si="4">IF((COUNTA(AF11:AN11)&gt;0),AVERAGE(AF11:AN11),"")</f>
        <v>85.8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85.8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berkomunikasi interaksional dengan orang lain dan mempresentasikan materi biografi, naratif dan lagu.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90</v>
      </c>
      <c r="U11" s="1">
        <v>88</v>
      </c>
      <c r="V11" s="1">
        <v>95</v>
      </c>
      <c r="W11" s="1">
        <v>100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85</v>
      </c>
      <c r="AH11" s="1">
        <v>88</v>
      </c>
      <c r="AI11" s="1">
        <v>85</v>
      </c>
      <c r="AJ11" s="1">
        <v>88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19901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memahami fungsi sosial, struktur teks dan kebahasaan, namun perlu peningkatan dalam menganalisis pada materi biografi, naratif dan lagu.</v>
      </c>
      <c r="K12" s="19">
        <f t="shared" si="4"/>
        <v>84</v>
      </c>
      <c r="L12" s="19" t="str">
        <f t="shared" si="5"/>
        <v>B</v>
      </c>
      <c r="M12" s="19">
        <f t="shared" si="6"/>
        <v>84</v>
      </c>
      <c r="N12" s="19" t="str">
        <f t="shared" si="7"/>
        <v>B</v>
      </c>
      <c r="O12" s="35">
        <v>2</v>
      </c>
      <c r="P12" s="19" t="str">
        <f t="shared" si="8"/>
        <v>Memiliki ketrampilan berkomunikasi interaksional dengan orang lain namun perlu peningkatan dalam mempresentasikan materi biografi, naratif dan lagu.</v>
      </c>
      <c r="Q12" s="19" t="str">
        <f t="shared" si="9"/>
        <v>A</v>
      </c>
      <c r="R12" s="19" t="str">
        <f t="shared" si="10"/>
        <v/>
      </c>
      <c r="S12" s="18"/>
      <c r="T12" s="1">
        <v>90</v>
      </c>
      <c r="U12" s="1">
        <v>85</v>
      </c>
      <c r="V12" s="1">
        <v>90</v>
      </c>
      <c r="W12" s="1">
        <v>60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85</v>
      </c>
      <c r="AH12" s="1">
        <v>85</v>
      </c>
      <c r="AI12" s="1">
        <v>85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19917</v>
      </c>
      <c r="C13" s="19" t="s">
        <v>65</v>
      </c>
      <c r="D13" s="18"/>
      <c r="E13" s="19">
        <f t="shared" si="0"/>
        <v>90</v>
      </c>
      <c r="F13" s="19" t="str">
        <f t="shared" si="1"/>
        <v>A</v>
      </c>
      <c r="G13" s="19">
        <f>IF((COUNTA(T12:AC12)&gt;0),(ROUND((AVERAGE(T13:AD13)),0)),"")</f>
        <v>90</v>
      </c>
      <c r="H13" s="19" t="str">
        <f t="shared" si="2"/>
        <v>A</v>
      </c>
      <c r="I13" s="35">
        <v>1</v>
      </c>
      <c r="J13" s="19" t="str">
        <f t="shared" si="3"/>
        <v>Memiliki kemampuan memahami dan menganalisis fungsi sosial, struktur teks dan kebahasaan, pada materi biografi, naratif dan lagu.</v>
      </c>
      <c r="K13" s="19">
        <f t="shared" si="4"/>
        <v>85.4</v>
      </c>
      <c r="L13" s="19" t="str">
        <f t="shared" si="5"/>
        <v>A</v>
      </c>
      <c r="M13" s="19">
        <f t="shared" si="6"/>
        <v>85.4</v>
      </c>
      <c r="N13" s="19" t="str">
        <f t="shared" si="7"/>
        <v>A</v>
      </c>
      <c r="O13" s="35">
        <v>1</v>
      </c>
      <c r="P13" s="19" t="str">
        <f t="shared" si="8"/>
        <v>Memiliki ketrampilan berkomunikasi interaksional dengan orang lain dan mempresentasikan materi biografi, naratif dan lagu.</v>
      </c>
      <c r="Q13" s="19" t="str">
        <f t="shared" si="9"/>
        <v>A</v>
      </c>
      <c r="R13" s="19" t="str">
        <f t="shared" si="10"/>
        <v/>
      </c>
      <c r="S13" s="18"/>
      <c r="T13" s="1">
        <v>95</v>
      </c>
      <c r="U13" s="1">
        <v>90</v>
      </c>
      <c r="V13" s="1">
        <v>95</v>
      </c>
      <c r="W13" s="1">
        <v>100</v>
      </c>
      <c r="X13" s="1">
        <v>72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83</v>
      </c>
      <c r="AH13" s="1">
        <v>88</v>
      </c>
      <c r="AI13" s="1">
        <v>83</v>
      </c>
      <c r="AJ13" s="1">
        <v>88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189</v>
      </c>
      <c r="FI13" s="41" t="s">
        <v>192</v>
      </c>
      <c r="FJ13" s="39">
        <v>4501</v>
      </c>
      <c r="FK13" s="39">
        <v>4511</v>
      </c>
    </row>
    <row r="14" spans="1:167" x14ac:dyDescent="0.25">
      <c r="A14" s="19">
        <v>4</v>
      </c>
      <c r="B14" s="19">
        <v>19933</v>
      </c>
      <c r="C14" s="19" t="s">
        <v>66</v>
      </c>
      <c r="D14" s="18"/>
      <c r="E14" s="19">
        <f t="shared" si="0"/>
        <v>91</v>
      </c>
      <c r="F14" s="19" t="str">
        <f t="shared" si="1"/>
        <v>A</v>
      </c>
      <c r="G14" s="19">
        <f>IF((COUNTA(T12:AC12)&gt;0),(ROUND((AVERAGE(T14:AD14)),0)),"")</f>
        <v>91</v>
      </c>
      <c r="H14" s="19" t="str">
        <f t="shared" si="2"/>
        <v>A</v>
      </c>
      <c r="I14" s="35">
        <v>1</v>
      </c>
      <c r="J14" s="19" t="str">
        <f t="shared" si="3"/>
        <v>Memiliki kemampuan memahami dan menganalisis fungsi sosial, struktur teks dan kebahasaan, pada materi biografi, naratif dan lagu.</v>
      </c>
      <c r="K14" s="19">
        <f t="shared" si="4"/>
        <v>88.6</v>
      </c>
      <c r="L14" s="19" t="str">
        <f t="shared" si="5"/>
        <v>A</v>
      </c>
      <c r="M14" s="19">
        <f t="shared" si="6"/>
        <v>88.6</v>
      </c>
      <c r="N14" s="19" t="str">
        <f t="shared" si="7"/>
        <v>A</v>
      </c>
      <c r="O14" s="35">
        <v>1</v>
      </c>
      <c r="P14" s="19" t="str">
        <f t="shared" si="8"/>
        <v>Memiliki ketrampilan berkomunikasi interaksional dengan orang lain dan mempresentasikan materi biografi, naratif dan lagu.</v>
      </c>
      <c r="Q14" s="19" t="str">
        <f t="shared" si="9"/>
        <v>A</v>
      </c>
      <c r="R14" s="19" t="str">
        <f t="shared" si="10"/>
        <v/>
      </c>
      <c r="S14" s="18"/>
      <c r="T14" s="1">
        <v>90</v>
      </c>
      <c r="U14" s="1">
        <v>90</v>
      </c>
      <c r="V14" s="1">
        <v>90</v>
      </c>
      <c r="W14" s="1">
        <v>95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89</v>
      </c>
      <c r="AH14" s="1">
        <v>90</v>
      </c>
      <c r="AI14" s="1">
        <v>89</v>
      </c>
      <c r="AJ14" s="1">
        <v>90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19949</v>
      </c>
      <c r="C15" s="19" t="s">
        <v>67</v>
      </c>
      <c r="D15" s="18"/>
      <c r="E15" s="19">
        <f t="shared" si="0"/>
        <v>87</v>
      </c>
      <c r="F15" s="19" t="str">
        <f t="shared" si="1"/>
        <v>A</v>
      </c>
      <c r="G15" s="19">
        <f>IF((COUNTA(T12:AC12)&gt;0),(ROUND((AVERAGE(T15:AD15)),0)),"")</f>
        <v>87</v>
      </c>
      <c r="H15" s="19" t="str">
        <f t="shared" si="2"/>
        <v>A</v>
      </c>
      <c r="I15" s="35">
        <v>1</v>
      </c>
      <c r="J15" s="19" t="str">
        <f t="shared" si="3"/>
        <v>Memiliki kemampuan memahami dan menganalisis fungsi sosial, struktur teks dan kebahasaan, pada materi biografi, naratif dan lagu.</v>
      </c>
      <c r="K15" s="19">
        <f t="shared" si="4"/>
        <v>83.2</v>
      </c>
      <c r="L15" s="19" t="str">
        <f t="shared" si="5"/>
        <v>B</v>
      </c>
      <c r="M15" s="19">
        <f t="shared" si="6"/>
        <v>83.2</v>
      </c>
      <c r="N15" s="19" t="str">
        <f t="shared" si="7"/>
        <v>B</v>
      </c>
      <c r="O15" s="35">
        <v>2</v>
      </c>
      <c r="P15" s="19" t="str">
        <f t="shared" si="8"/>
        <v>Memiliki ketrampilan berkomunikasi interaksional dengan orang lain namun perlu peningkatan dalam mempresentasikan materi biografi, naratif dan lagu.</v>
      </c>
      <c r="Q15" s="19" t="str">
        <f t="shared" si="9"/>
        <v>A</v>
      </c>
      <c r="R15" s="19" t="str">
        <f t="shared" si="10"/>
        <v/>
      </c>
      <c r="S15" s="18"/>
      <c r="T15" s="1">
        <v>88</v>
      </c>
      <c r="U15" s="1">
        <v>90</v>
      </c>
      <c r="V15" s="1">
        <v>95</v>
      </c>
      <c r="W15" s="1">
        <v>90</v>
      </c>
      <c r="X15" s="1">
        <v>71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85</v>
      </c>
      <c r="AH15" s="1">
        <v>80</v>
      </c>
      <c r="AI15" s="1">
        <v>85</v>
      </c>
      <c r="AJ15" s="1">
        <v>80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191</v>
      </c>
      <c r="FI15" s="41" t="s">
        <v>193</v>
      </c>
      <c r="FJ15" s="39">
        <v>4502</v>
      </c>
      <c r="FK15" s="39">
        <v>4512</v>
      </c>
    </row>
    <row r="16" spans="1:167" x14ac:dyDescent="0.25">
      <c r="A16" s="19">
        <v>6</v>
      </c>
      <c r="B16" s="19">
        <v>19965</v>
      </c>
      <c r="C16" s="19" t="s">
        <v>68</v>
      </c>
      <c r="D16" s="18"/>
      <c r="E16" s="19">
        <f t="shared" si="0"/>
        <v>90</v>
      </c>
      <c r="F16" s="19" t="str">
        <f t="shared" si="1"/>
        <v>A</v>
      </c>
      <c r="G16" s="19">
        <f>IF((COUNTA(T12:AC12)&gt;0),(ROUND((AVERAGE(T16:AD16)),0)),"")</f>
        <v>90</v>
      </c>
      <c r="H16" s="19" t="str">
        <f t="shared" si="2"/>
        <v>A</v>
      </c>
      <c r="I16" s="35">
        <v>1</v>
      </c>
      <c r="J16" s="19" t="str">
        <f t="shared" si="3"/>
        <v>Memiliki kemampuan memahami dan menganalisis fungsi sosial, struktur teks dan kebahasaan, pada materi biografi, naratif dan lagu.</v>
      </c>
      <c r="K16" s="19">
        <f t="shared" si="4"/>
        <v>83</v>
      </c>
      <c r="L16" s="19" t="str">
        <f t="shared" si="5"/>
        <v>B</v>
      </c>
      <c r="M16" s="19">
        <f t="shared" si="6"/>
        <v>83</v>
      </c>
      <c r="N16" s="19" t="str">
        <f t="shared" si="7"/>
        <v>B</v>
      </c>
      <c r="O16" s="35">
        <v>2</v>
      </c>
      <c r="P16" s="19" t="str">
        <f t="shared" si="8"/>
        <v>Memiliki ketrampilan berkomunikasi interaksional dengan orang lain namun perlu peningkatan dalam mempresentasikan materi biografi, naratif dan lagu.</v>
      </c>
      <c r="Q16" s="19" t="str">
        <f t="shared" si="9"/>
        <v>A</v>
      </c>
      <c r="R16" s="19" t="str">
        <f t="shared" si="10"/>
        <v/>
      </c>
      <c r="S16" s="18"/>
      <c r="T16" s="1">
        <v>90</v>
      </c>
      <c r="U16" s="1">
        <v>90</v>
      </c>
      <c r="V16" s="1">
        <v>95</v>
      </c>
      <c r="W16" s="1">
        <v>90</v>
      </c>
      <c r="X16" s="1">
        <v>84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80</v>
      </c>
      <c r="AI16" s="1">
        <v>85</v>
      </c>
      <c r="AJ16" s="1">
        <v>80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19981</v>
      </c>
      <c r="C17" s="19" t="s">
        <v>69</v>
      </c>
      <c r="D17" s="18"/>
      <c r="E17" s="19">
        <f t="shared" si="0"/>
        <v>89</v>
      </c>
      <c r="F17" s="19" t="str">
        <f t="shared" si="1"/>
        <v>A</v>
      </c>
      <c r="G17" s="19">
        <f>IF((COUNTA(T12:AC12)&gt;0),(ROUND((AVERAGE(T17:AD17)),0)),"")</f>
        <v>89</v>
      </c>
      <c r="H17" s="19" t="str">
        <f t="shared" si="2"/>
        <v>A</v>
      </c>
      <c r="I17" s="35">
        <v>1</v>
      </c>
      <c r="J17" s="19" t="str">
        <f t="shared" si="3"/>
        <v>Memiliki kemampuan memahami dan menganalisis fungsi sosial, struktur teks dan kebahasaan, pada materi biografi, naratif dan lagu.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berkomunikasi interaksional dengan orang lain dan mempresentasikan materi biografi, naratif dan lagu.</v>
      </c>
      <c r="Q17" s="19" t="str">
        <f t="shared" si="9"/>
        <v>A</v>
      </c>
      <c r="R17" s="19" t="str">
        <f t="shared" si="10"/>
        <v/>
      </c>
      <c r="S17" s="18"/>
      <c r="T17" s="1">
        <v>92</v>
      </c>
      <c r="U17" s="1">
        <v>85</v>
      </c>
      <c r="V17" s="1">
        <v>90</v>
      </c>
      <c r="W17" s="1">
        <v>100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>
        <v>85</v>
      </c>
      <c r="AJ17" s="1">
        <v>85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190</v>
      </c>
      <c r="FI17" s="41"/>
      <c r="FJ17" s="39">
        <v>4503</v>
      </c>
      <c r="FK17" s="39">
        <v>4513</v>
      </c>
    </row>
    <row r="18" spans="1:167" x14ac:dyDescent="0.25">
      <c r="A18" s="19">
        <v>8</v>
      </c>
      <c r="B18" s="19">
        <v>19997</v>
      </c>
      <c r="C18" s="19" t="s">
        <v>70</v>
      </c>
      <c r="D18" s="18"/>
      <c r="E18" s="19">
        <f t="shared" si="0"/>
        <v>90</v>
      </c>
      <c r="F18" s="19" t="str">
        <f t="shared" si="1"/>
        <v>A</v>
      </c>
      <c r="G18" s="19">
        <f>IF((COUNTA(T12:AC12)&gt;0),(ROUND((AVERAGE(T18:AD18)),0)),"")</f>
        <v>90</v>
      </c>
      <c r="H18" s="19" t="str">
        <f t="shared" si="2"/>
        <v>A</v>
      </c>
      <c r="I18" s="35">
        <v>1</v>
      </c>
      <c r="J18" s="19" t="str">
        <f t="shared" si="3"/>
        <v>Memiliki kemampuan memahami dan menganalisis fungsi sosial, struktur teks dan kebahasaan, pada materi biografi, naratif dan lagu.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berkomunikasi interaksional dengan orang lain dan mempresentasikan materi biografi, naratif dan lagu.</v>
      </c>
      <c r="Q18" s="19" t="str">
        <f t="shared" si="9"/>
        <v>A</v>
      </c>
      <c r="R18" s="19" t="str">
        <f t="shared" si="10"/>
        <v/>
      </c>
      <c r="S18" s="18"/>
      <c r="T18" s="1">
        <v>88</v>
      </c>
      <c r="U18" s="1">
        <v>90</v>
      </c>
      <c r="V18" s="1">
        <v>98</v>
      </c>
      <c r="W18" s="1">
        <v>100</v>
      </c>
      <c r="X18" s="1">
        <v>75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85</v>
      </c>
      <c r="AH18" s="1">
        <v>85</v>
      </c>
      <c r="AI18" s="1">
        <v>85</v>
      </c>
      <c r="AJ18" s="1">
        <v>85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20013</v>
      </c>
      <c r="C19" s="19" t="s">
        <v>71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memahami dan menganalisis fungsi sosial, struktur teks dan kebahasaan, pada materi biografi, naratif dan lagu.</v>
      </c>
      <c r="K19" s="19">
        <f t="shared" si="4"/>
        <v>89.6</v>
      </c>
      <c r="L19" s="19" t="str">
        <f t="shared" si="5"/>
        <v>A</v>
      </c>
      <c r="M19" s="19">
        <f t="shared" si="6"/>
        <v>89.6</v>
      </c>
      <c r="N19" s="19" t="str">
        <f t="shared" si="7"/>
        <v>A</v>
      </c>
      <c r="O19" s="35">
        <v>1</v>
      </c>
      <c r="P19" s="19" t="str">
        <f t="shared" si="8"/>
        <v>Memiliki ketrampilan berkomunikasi interaksional dengan orang lain dan mempresentasikan materi biografi, naratif dan lagu.</v>
      </c>
      <c r="Q19" s="19" t="str">
        <f t="shared" si="9"/>
        <v>A</v>
      </c>
      <c r="R19" s="19" t="str">
        <f t="shared" si="10"/>
        <v/>
      </c>
      <c r="S19" s="18"/>
      <c r="T19" s="1">
        <v>78</v>
      </c>
      <c r="U19" s="1">
        <v>90</v>
      </c>
      <c r="V19" s="1">
        <v>85</v>
      </c>
      <c r="W19" s="1">
        <v>100</v>
      </c>
      <c r="X19" s="1">
        <v>81</v>
      </c>
      <c r="Y19" s="1"/>
      <c r="Z19" s="1"/>
      <c r="AA19" s="1"/>
      <c r="AB19" s="1"/>
      <c r="AC19" s="1"/>
      <c r="AD19" s="1"/>
      <c r="AE19" s="18"/>
      <c r="AF19" s="1">
        <v>88</v>
      </c>
      <c r="AG19" s="1">
        <v>90</v>
      </c>
      <c r="AH19" s="1">
        <v>90</v>
      </c>
      <c r="AI19" s="1">
        <v>90</v>
      </c>
      <c r="AJ19" s="1">
        <v>90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4504</v>
      </c>
      <c r="FK19" s="39">
        <v>4514</v>
      </c>
    </row>
    <row r="20" spans="1:167" x14ac:dyDescent="0.25">
      <c r="A20" s="19">
        <v>10</v>
      </c>
      <c r="B20" s="19">
        <v>20029</v>
      </c>
      <c r="C20" s="19" t="s">
        <v>72</v>
      </c>
      <c r="D20" s="18"/>
      <c r="E20" s="19">
        <f t="shared" si="0"/>
        <v>87</v>
      </c>
      <c r="F20" s="19" t="str">
        <f t="shared" si="1"/>
        <v>A</v>
      </c>
      <c r="G20" s="19">
        <f>IF((COUNTA(T12:AC12)&gt;0),(ROUND((AVERAGE(T20:AD20)),0)),"")</f>
        <v>87</v>
      </c>
      <c r="H20" s="19" t="str">
        <f t="shared" si="2"/>
        <v>A</v>
      </c>
      <c r="I20" s="35">
        <v>1</v>
      </c>
      <c r="J20" s="19" t="str">
        <f t="shared" si="3"/>
        <v>Memiliki kemampuan memahami dan menganalisis fungsi sosial, struktur teks dan kebahasaan, pada materi biografi, naratif dan lagu.</v>
      </c>
      <c r="K20" s="19">
        <f t="shared" si="4"/>
        <v>85.8</v>
      </c>
      <c r="L20" s="19" t="str">
        <f t="shared" si="5"/>
        <v>A</v>
      </c>
      <c r="M20" s="19">
        <f t="shared" si="6"/>
        <v>85.8</v>
      </c>
      <c r="N20" s="19" t="str">
        <f t="shared" si="7"/>
        <v>A</v>
      </c>
      <c r="O20" s="35">
        <v>1</v>
      </c>
      <c r="P20" s="19" t="str">
        <f t="shared" si="8"/>
        <v>Memiliki ketrampilan berkomunikasi interaksional dengan orang lain dan mempresentasikan materi biografi, naratif dan lagu.</v>
      </c>
      <c r="Q20" s="19" t="str">
        <f t="shared" si="9"/>
        <v>A</v>
      </c>
      <c r="R20" s="19" t="str">
        <f t="shared" si="10"/>
        <v/>
      </c>
      <c r="S20" s="18"/>
      <c r="T20" s="1">
        <v>95</v>
      </c>
      <c r="U20" s="1">
        <v>85</v>
      </c>
      <c r="V20" s="1">
        <v>85</v>
      </c>
      <c r="W20" s="1">
        <v>95</v>
      </c>
      <c r="X20" s="1">
        <v>77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85</v>
      </c>
      <c r="AH20" s="1">
        <v>88</v>
      </c>
      <c r="AI20" s="1">
        <v>85</v>
      </c>
      <c r="AJ20" s="1">
        <v>88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20045</v>
      </c>
      <c r="C21" s="19" t="s">
        <v>73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memahami fungsi sosial, struktur teks dan kebahasaan, namun perlu peningkatan dalam menganalisis pada materi biografi, naratif dan lagu.</v>
      </c>
      <c r="K21" s="19">
        <f t="shared" si="4"/>
        <v>83</v>
      </c>
      <c r="L21" s="19" t="str">
        <f t="shared" si="5"/>
        <v>B</v>
      </c>
      <c r="M21" s="19">
        <f t="shared" si="6"/>
        <v>83</v>
      </c>
      <c r="N21" s="19" t="str">
        <f t="shared" si="7"/>
        <v>B</v>
      </c>
      <c r="O21" s="35">
        <v>2</v>
      </c>
      <c r="P21" s="19" t="str">
        <f t="shared" si="8"/>
        <v>Memiliki ketrampilan berkomunikasi interaksional dengan orang lain namun perlu peningkatan dalam mempresentasikan materi biografi, naratif dan lagu.</v>
      </c>
      <c r="Q21" s="19" t="str">
        <f t="shared" si="9"/>
        <v>A</v>
      </c>
      <c r="R21" s="19" t="str">
        <f t="shared" si="10"/>
        <v/>
      </c>
      <c r="S21" s="18"/>
      <c r="T21" s="1">
        <v>90</v>
      </c>
      <c r="U21" s="1">
        <v>88</v>
      </c>
      <c r="V21" s="1">
        <v>95</v>
      </c>
      <c r="W21" s="1">
        <v>50</v>
      </c>
      <c r="X21" s="1">
        <v>76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85</v>
      </c>
      <c r="AI21" s="1">
        <v>80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4505</v>
      </c>
      <c r="FK21" s="39">
        <v>4515</v>
      </c>
    </row>
    <row r="22" spans="1:167" x14ac:dyDescent="0.25">
      <c r="A22" s="19">
        <v>12</v>
      </c>
      <c r="B22" s="19">
        <v>20061</v>
      </c>
      <c r="C22" s="19" t="s">
        <v>74</v>
      </c>
      <c r="D22" s="18"/>
      <c r="E22" s="19">
        <f t="shared" si="0"/>
        <v>89</v>
      </c>
      <c r="F22" s="19" t="str">
        <f t="shared" si="1"/>
        <v>A</v>
      </c>
      <c r="G22" s="19">
        <f>IF((COUNTA(T12:AC12)&gt;0),(ROUND((AVERAGE(T22:AD22)),0)),"")</f>
        <v>89</v>
      </c>
      <c r="H22" s="19" t="str">
        <f t="shared" si="2"/>
        <v>A</v>
      </c>
      <c r="I22" s="35">
        <v>1</v>
      </c>
      <c r="J22" s="19" t="str">
        <f t="shared" si="3"/>
        <v>Memiliki kemampuan memahami dan menganalisis fungsi sosial, struktur teks dan kebahasaan, pada materi biografi, naratif dan lagu.</v>
      </c>
      <c r="K22" s="19">
        <f t="shared" si="4"/>
        <v>86.2</v>
      </c>
      <c r="L22" s="19" t="str">
        <f t="shared" si="5"/>
        <v>A</v>
      </c>
      <c r="M22" s="19">
        <f t="shared" si="6"/>
        <v>86.2</v>
      </c>
      <c r="N22" s="19" t="str">
        <f t="shared" si="7"/>
        <v>A</v>
      </c>
      <c r="O22" s="35">
        <v>1</v>
      </c>
      <c r="P22" s="19" t="str">
        <f t="shared" si="8"/>
        <v>Memiliki ketrampilan berkomunikasi interaksional dengan orang lain dan mempresentasikan materi biografi, naratif dan lagu.</v>
      </c>
      <c r="Q22" s="19" t="str">
        <f t="shared" si="9"/>
        <v>A</v>
      </c>
      <c r="R22" s="19" t="str">
        <f t="shared" si="10"/>
        <v/>
      </c>
      <c r="S22" s="18"/>
      <c r="T22" s="1">
        <v>90</v>
      </c>
      <c r="U22" s="1">
        <v>86</v>
      </c>
      <c r="V22" s="1">
        <v>90</v>
      </c>
      <c r="W22" s="1">
        <v>100</v>
      </c>
      <c r="X22" s="1">
        <v>77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88</v>
      </c>
      <c r="AH22" s="1">
        <v>85</v>
      </c>
      <c r="AI22" s="1">
        <v>88</v>
      </c>
      <c r="AJ22" s="1">
        <v>85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20077</v>
      </c>
      <c r="C23" s="19" t="s">
        <v>75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1</v>
      </c>
      <c r="J23" s="19" t="str">
        <f t="shared" si="3"/>
        <v>Memiliki kemampuan memahami dan menganalisis fungsi sosial, struktur teks dan kebahasaan, pada materi biografi, naratif dan lagu.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berkomunikasi interaksional dengan orang lain dan mempresentasikan materi biografi, naratif dan lagu.</v>
      </c>
      <c r="Q23" s="19" t="str">
        <f t="shared" si="9"/>
        <v>A</v>
      </c>
      <c r="R23" s="19" t="str">
        <f t="shared" si="10"/>
        <v/>
      </c>
      <c r="S23" s="18"/>
      <c r="T23" s="1">
        <v>92</v>
      </c>
      <c r="U23" s="1">
        <v>83</v>
      </c>
      <c r="V23" s="1">
        <v>90</v>
      </c>
      <c r="W23" s="1">
        <v>95</v>
      </c>
      <c r="X23" s="1">
        <v>74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4506</v>
      </c>
      <c r="FK23" s="39">
        <v>4516</v>
      </c>
    </row>
    <row r="24" spans="1:167" x14ac:dyDescent="0.25">
      <c r="A24" s="19">
        <v>14</v>
      </c>
      <c r="B24" s="19">
        <v>20093</v>
      </c>
      <c r="C24" s="19" t="s">
        <v>76</v>
      </c>
      <c r="D24" s="18"/>
      <c r="E24" s="19">
        <f t="shared" si="0"/>
        <v>90</v>
      </c>
      <c r="F24" s="19" t="str">
        <f t="shared" si="1"/>
        <v>A</v>
      </c>
      <c r="G24" s="19">
        <f>IF((COUNTA(T12:AC12)&gt;0),(ROUND((AVERAGE(T24:AD24)),0)),"")</f>
        <v>90</v>
      </c>
      <c r="H24" s="19" t="str">
        <f t="shared" si="2"/>
        <v>A</v>
      </c>
      <c r="I24" s="35">
        <v>1</v>
      </c>
      <c r="J24" s="19" t="str">
        <f t="shared" si="3"/>
        <v>Memiliki kemampuan memahami dan menganalisis fungsi sosial, struktur teks dan kebahasaan, pada materi biografi, naratif dan lagu.</v>
      </c>
      <c r="K24" s="19">
        <f t="shared" si="4"/>
        <v>86.8</v>
      </c>
      <c r="L24" s="19" t="str">
        <f t="shared" si="5"/>
        <v>A</v>
      </c>
      <c r="M24" s="19">
        <f t="shared" si="6"/>
        <v>86.8</v>
      </c>
      <c r="N24" s="19" t="str">
        <f t="shared" si="7"/>
        <v>A</v>
      </c>
      <c r="O24" s="35">
        <v>1</v>
      </c>
      <c r="P24" s="19" t="str">
        <f t="shared" si="8"/>
        <v>Memiliki ketrampilan berkomunikasi interaksional dengan orang lain dan mempresentasikan materi biografi, naratif dan lagu.</v>
      </c>
      <c r="Q24" s="19" t="str">
        <f t="shared" si="9"/>
        <v>A</v>
      </c>
      <c r="R24" s="19" t="str">
        <f t="shared" si="10"/>
        <v/>
      </c>
      <c r="S24" s="18"/>
      <c r="T24" s="1">
        <v>90</v>
      </c>
      <c r="U24" s="1">
        <v>83</v>
      </c>
      <c r="V24" s="1">
        <v>96</v>
      </c>
      <c r="W24" s="1">
        <v>100</v>
      </c>
      <c r="X24" s="1">
        <v>79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85</v>
      </c>
      <c r="AI24" s="1">
        <v>88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20109</v>
      </c>
      <c r="C25" s="19" t="s">
        <v>77</v>
      </c>
      <c r="D25" s="18"/>
      <c r="E25" s="19">
        <f t="shared" si="0"/>
        <v>90</v>
      </c>
      <c r="F25" s="19" t="str">
        <f t="shared" si="1"/>
        <v>A</v>
      </c>
      <c r="G25" s="19">
        <f>IF((COUNTA(T12:AC12)&gt;0),(ROUND((AVERAGE(T25:AD25)),0)),"")</f>
        <v>90</v>
      </c>
      <c r="H25" s="19" t="str">
        <f t="shared" si="2"/>
        <v>A</v>
      </c>
      <c r="I25" s="35">
        <v>1</v>
      </c>
      <c r="J25" s="19" t="str">
        <f t="shared" si="3"/>
        <v>Memiliki kemampuan memahami dan menganalisis fungsi sosial, struktur teks dan kebahasaan, pada materi biografi, naratif dan lagu.</v>
      </c>
      <c r="K25" s="19">
        <f t="shared" si="4"/>
        <v>83.4</v>
      </c>
      <c r="L25" s="19" t="str">
        <f t="shared" si="5"/>
        <v>B</v>
      </c>
      <c r="M25" s="19">
        <f t="shared" si="6"/>
        <v>83.4</v>
      </c>
      <c r="N25" s="19" t="str">
        <f t="shared" si="7"/>
        <v>B</v>
      </c>
      <c r="O25" s="35">
        <v>2</v>
      </c>
      <c r="P25" s="19" t="str">
        <f t="shared" si="8"/>
        <v>Memiliki ketrampilan berkomunikasi interaksional dengan orang lain namun perlu peningkatan dalam mempresentasikan materi biografi, naratif dan lagu.</v>
      </c>
      <c r="Q25" s="19" t="str">
        <f t="shared" si="9"/>
        <v>A</v>
      </c>
      <c r="R25" s="19" t="str">
        <f t="shared" si="10"/>
        <v/>
      </c>
      <c r="S25" s="18"/>
      <c r="T25" s="1">
        <v>95</v>
      </c>
      <c r="U25" s="1">
        <v>88</v>
      </c>
      <c r="V25" s="1">
        <v>95</v>
      </c>
      <c r="W25" s="1">
        <v>100</v>
      </c>
      <c r="X25" s="1">
        <v>72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83</v>
      </c>
      <c r="AH25" s="1">
        <v>83</v>
      </c>
      <c r="AI25" s="1">
        <v>83</v>
      </c>
      <c r="AJ25" s="1">
        <v>83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4507</v>
      </c>
      <c r="FK25" s="39">
        <v>4517</v>
      </c>
    </row>
    <row r="26" spans="1:167" x14ac:dyDescent="0.25">
      <c r="A26" s="19">
        <v>16</v>
      </c>
      <c r="B26" s="19">
        <v>20125</v>
      </c>
      <c r="C26" s="19" t="s">
        <v>79</v>
      </c>
      <c r="D26" s="18"/>
      <c r="E26" s="19">
        <f t="shared" si="0"/>
        <v>90</v>
      </c>
      <c r="F26" s="19" t="str">
        <f t="shared" si="1"/>
        <v>A</v>
      </c>
      <c r="G26" s="19">
        <f>IF((COUNTA(T12:AC12)&gt;0),(ROUND((AVERAGE(T26:AD26)),0)),"")</f>
        <v>90</v>
      </c>
      <c r="H26" s="19" t="str">
        <f t="shared" si="2"/>
        <v>A</v>
      </c>
      <c r="I26" s="35">
        <v>1</v>
      </c>
      <c r="J26" s="19" t="str">
        <f t="shared" si="3"/>
        <v>Memiliki kemampuan memahami dan menganalisis fungsi sosial, struktur teks dan kebahasaan, pada materi biografi, naratif dan lagu.</v>
      </c>
      <c r="K26" s="19">
        <f t="shared" si="4"/>
        <v>81</v>
      </c>
      <c r="L26" s="19" t="str">
        <f t="shared" si="5"/>
        <v>B</v>
      </c>
      <c r="M26" s="19">
        <f t="shared" si="6"/>
        <v>81</v>
      </c>
      <c r="N26" s="19" t="str">
        <f t="shared" si="7"/>
        <v>B</v>
      </c>
      <c r="O26" s="35">
        <v>2</v>
      </c>
      <c r="P26" s="19" t="str">
        <f t="shared" si="8"/>
        <v>Memiliki ketrampilan berkomunikasi interaksional dengan orang lain namun perlu peningkatan dalam mempresentasikan materi biografi, naratif dan lagu.</v>
      </c>
      <c r="Q26" s="19" t="str">
        <f t="shared" si="9"/>
        <v>A</v>
      </c>
      <c r="R26" s="19" t="str">
        <f t="shared" si="10"/>
        <v/>
      </c>
      <c r="S26" s="18"/>
      <c r="T26" s="1">
        <v>90</v>
      </c>
      <c r="U26" s="1">
        <v>86</v>
      </c>
      <c r="V26" s="1">
        <v>95</v>
      </c>
      <c r="W26" s="1">
        <v>100</v>
      </c>
      <c r="X26" s="1">
        <v>80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80</v>
      </c>
      <c r="AH26" s="1">
        <v>80</v>
      </c>
      <c r="AI26" s="1">
        <v>80</v>
      </c>
      <c r="AJ26" s="1">
        <v>80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20141</v>
      </c>
      <c r="C27" s="19" t="s">
        <v>80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2</v>
      </c>
      <c r="J27" s="19" t="str">
        <f t="shared" si="3"/>
        <v>Memiliki kemampuan memahami fungsi sosial, struktur teks dan kebahasaan, namun perlu peningkatan dalam menganalisis pada materi biografi, naratif dan lagu.</v>
      </c>
      <c r="K27" s="19">
        <f t="shared" si="4"/>
        <v>86.4</v>
      </c>
      <c r="L27" s="19" t="str">
        <f t="shared" si="5"/>
        <v>A</v>
      </c>
      <c r="M27" s="19">
        <f t="shared" si="6"/>
        <v>86.4</v>
      </c>
      <c r="N27" s="19" t="str">
        <f t="shared" si="7"/>
        <v>A</v>
      </c>
      <c r="O27" s="35">
        <v>1</v>
      </c>
      <c r="P27" s="19" t="str">
        <f t="shared" si="8"/>
        <v>Memiliki ketrampilan berkomunikasi interaksional dengan orang lain dan mempresentasikan materi biografi, naratif dan lagu.</v>
      </c>
      <c r="Q27" s="19" t="str">
        <f t="shared" si="9"/>
        <v>A</v>
      </c>
      <c r="R27" s="19" t="str">
        <f t="shared" si="10"/>
        <v/>
      </c>
      <c r="S27" s="18"/>
      <c r="T27" s="1">
        <v>90</v>
      </c>
      <c r="U27" s="1">
        <v>89</v>
      </c>
      <c r="V27" s="1">
        <v>95</v>
      </c>
      <c r="W27" s="1">
        <v>60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>
        <v>85</v>
      </c>
      <c r="AI27" s="1">
        <v>88</v>
      </c>
      <c r="AJ27" s="1">
        <v>85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4508</v>
      </c>
      <c r="FK27" s="39">
        <v>4518</v>
      </c>
    </row>
    <row r="28" spans="1:167" x14ac:dyDescent="0.25">
      <c r="A28" s="19">
        <v>18</v>
      </c>
      <c r="B28" s="19">
        <v>20157</v>
      </c>
      <c r="C28" s="19" t="s">
        <v>81</v>
      </c>
      <c r="D28" s="18"/>
      <c r="E28" s="19">
        <f t="shared" si="0"/>
        <v>91</v>
      </c>
      <c r="F28" s="19" t="str">
        <f t="shared" si="1"/>
        <v>A</v>
      </c>
      <c r="G28" s="19">
        <f>IF((COUNTA(T12:AC12)&gt;0),(ROUND((AVERAGE(T28:AD28)),0)),"")</f>
        <v>91</v>
      </c>
      <c r="H28" s="19" t="str">
        <f t="shared" si="2"/>
        <v>A</v>
      </c>
      <c r="I28" s="35">
        <v>1</v>
      </c>
      <c r="J28" s="19" t="str">
        <f t="shared" si="3"/>
        <v>Memiliki kemampuan memahami dan menganalisis fungsi sosial, struktur teks dan kebahasaan, pada materi biografi, naratif dan lagu.</v>
      </c>
      <c r="K28" s="19">
        <f t="shared" si="4"/>
        <v>86.8</v>
      </c>
      <c r="L28" s="19" t="str">
        <f t="shared" si="5"/>
        <v>A</v>
      </c>
      <c r="M28" s="19">
        <f t="shared" si="6"/>
        <v>86.8</v>
      </c>
      <c r="N28" s="19" t="str">
        <f t="shared" si="7"/>
        <v>A</v>
      </c>
      <c r="O28" s="35">
        <v>1</v>
      </c>
      <c r="P28" s="19" t="str">
        <f t="shared" si="8"/>
        <v>Memiliki ketrampilan berkomunikasi interaksional dengan orang lain dan mempresentasikan materi biografi, naratif dan lagu.</v>
      </c>
      <c r="Q28" s="19" t="str">
        <f t="shared" si="9"/>
        <v>A</v>
      </c>
      <c r="R28" s="19" t="str">
        <f t="shared" si="10"/>
        <v/>
      </c>
      <c r="S28" s="18"/>
      <c r="T28" s="1">
        <v>88</v>
      </c>
      <c r="U28" s="1">
        <v>88</v>
      </c>
      <c r="V28" s="1">
        <v>95</v>
      </c>
      <c r="W28" s="1">
        <v>100</v>
      </c>
      <c r="X28" s="1">
        <v>82</v>
      </c>
      <c r="Y28" s="1"/>
      <c r="Z28" s="1"/>
      <c r="AA28" s="1"/>
      <c r="AB28" s="1"/>
      <c r="AC28" s="1"/>
      <c r="AD28" s="1"/>
      <c r="AE28" s="18"/>
      <c r="AF28" s="1">
        <v>88</v>
      </c>
      <c r="AG28" s="1">
        <v>85</v>
      </c>
      <c r="AH28" s="1">
        <v>88</v>
      </c>
      <c r="AI28" s="1">
        <v>85</v>
      </c>
      <c r="AJ28" s="1">
        <v>88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20173</v>
      </c>
      <c r="C29" s="19" t="s">
        <v>82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2</v>
      </c>
      <c r="J29" s="19" t="str">
        <f t="shared" si="3"/>
        <v>Memiliki kemampuan memahami fungsi sosial, struktur teks dan kebahasaan, namun perlu peningkatan dalam menganalisis pada materi biografi, naratif dan lagu.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2</v>
      </c>
      <c r="P29" s="19" t="str">
        <f t="shared" si="8"/>
        <v>Memiliki ketrampilan berkomunikasi interaksional dengan orang lain namun perlu peningkatan dalam mempresentasikan materi biografi, naratif dan lagu.</v>
      </c>
      <c r="Q29" s="19" t="str">
        <f t="shared" si="9"/>
        <v>A</v>
      </c>
      <c r="R29" s="19" t="str">
        <f t="shared" si="10"/>
        <v/>
      </c>
      <c r="S29" s="18"/>
      <c r="T29" s="1">
        <v>88</v>
      </c>
      <c r="U29" s="1">
        <v>86</v>
      </c>
      <c r="V29" s="1">
        <v>95</v>
      </c>
      <c r="W29" s="1">
        <v>80</v>
      </c>
      <c r="X29" s="1">
        <v>72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85</v>
      </c>
      <c r="AI29" s="1">
        <v>80</v>
      </c>
      <c r="AJ29" s="1">
        <v>85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4509</v>
      </c>
      <c r="FK29" s="39">
        <v>4519</v>
      </c>
    </row>
    <row r="30" spans="1:167" x14ac:dyDescent="0.25">
      <c r="A30" s="19">
        <v>20</v>
      </c>
      <c r="B30" s="19">
        <v>20189</v>
      </c>
      <c r="C30" s="19" t="s">
        <v>83</v>
      </c>
      <c r="D30" s="18"/>
      <c r="E30" s="19">
        <f t="shared" si="0"/>
        <v>89</v>
      </c>
      <c r="F30" s="19" t="str">
        <f t="shared" si="1"/>
        <v>A</v>
      </c>
      <c r="G30" s="19">
        <f>IF((COUNTA(T12:AC12)&gt;0),(ROUND((AVERAGE(T30:AD30)),0)),"")</f>
        <v>89</v>
      </c>
      <c r="H30" s="19" t="str">
        <f t="shared" si="2"/>
        <v>A</v>
      </c>
      <c r="I30" s="35">
        <v>1</v>
      </c>
      <c r="J30" s="19" t="str">
        <f t="shared" si="3"/>
        <v>Memiliki kemampuan memahami dan menganalisis fungsi sosial, struktur teks dan kebahasaan, pada materi biografi, naratif dan lagu.</v>
      </c>
      <c r="K30" s="19">
        <f t="shared" si="4"/>
        <v>87</v>
      </c>
      <c r="L30" s="19" t="str">
        <f t="shared" si="5"/>
        <v>A</v>
      </c>
      <c r="M30" s="19">
        <f t="shared" si="6"/>
        <v>87</v>
      </c>
      <c r="N30" s="19" t="str">
        <f t="shared" si="7"/>
        <v>A</v>
      </c>
      <c r="O30" s="35">
        <v>1</v>
      </c>
      <c r="P30" s="19" t="str">
        <f t="shared" si="8"/>
        <v>Memiliki ketrampilan berkomunikasi interaksional dengan orang lain dan mempresentasikan materi biografi, naratif dan lagu.</v>
      </c>
      <c r="Q30" s="19" t="str">
        <f t="shared" si="9"/>
        <v>A</v>
      </c>
      <c r="R30" s="19" t="str">
        <f t="shared" si="10"/>
        <v/>
      </c>
      <c r="S30" s="18"/>
      <c r="T30" s="1">
        <v>90</v>
      </c>
      <c r="U30" s="1">
        <v>83</v>
      </c>
      <c r="V30" s="1">
        <v>95</v>
      </c>
      <c r="W30" s="1">
        <v>100</v>
      </c>
      <c r="X30" s="1">
        <v>76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85</v>
      </c>
      <c r="AI30" s="1">
        <v>90</v>
      </c>
      <c r="AJ30" s="1">
        <v>85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20205</v>
      </c>
      <c r="C31" s="19" t="s">
        <v>84</v>
      </c>
      <c r="D31" s="18"/>
      <c r="E31" s="19">
        <f t="shared" si="0"/>
        <v>87</v>
      </c>
      <c r="F31" s="19" t="str">
        <f t="shared" si="1"/>
        <v>A</v>
      </c>
      <c r="G31" s="19">
        <f>IF((COUNTA(T12:AC12)&gt;0),(ROUND((AVERAGE(T31:AD31)),0)),"")</f>
        <v>87</v>
      </c>
      <c r="H31" s="19" t="str">
        <f t="shared" si="2"/>
        <v>A</v>
      </c>
      <c r="I31" s="35">
        <v>1</v>
      </c>
      <c r="J31" s="19" t="str">
        <f t="shared" si="3"/>
        <v>Memiliki kemampuan memahami dan menganalisis fungsi sosial, struktur teks dan kebahasaan, pada materi biografi, naratif dan lagu.</v>
      </c>
      <c r="K31" s="19">
        <f t="shared" si="4"/>
        <v>81.599999999999994</v>
      </c>
      <c r="L31" s="19" t="str">
        <f t="shared" si="5"/>
        <v>B</v>
      </c>
      <c r="M31" s="19">
        <f t="shared" si="6"/>
        <v>81.599999999999994</v>
      </c>
      <c r="N31" s="19" t="str">
        <f t="shared" si="7"/>
        <v>B</v>
      </c>
      <c r="O31" s="35">
        <v>2</v>
      </c>
      <c r="P31" s="19" t="str">
        <f t="shared" si="8"/>
        <v>Memiliki ketrampilan berkomunikasi interaksional dengan orang lain namun perlu peningkatan dalam mempresentasikan materi biografi, naratif dan lagu.</v>
      </c>
      <c r="Q31" s="19" t="str">
        <f t="shared" si="9"/>
        <v>A</v>
      </c>
      <c r="R31" s="19" t="str">
        <f t="shared" si="10"/>
        <v/>
      </c>
      <c r="S31" s="18"/>
      <c r="T31" s="1">
        <v>88</v>
      </c>
      <c r="U31" s="1">
        <v>90</v>
      </c>
      <c r="V31" s="1">
        <v>90</v>
      </c>
      <c r="W31" s="1">
        <v>95</v>
      </c>
      <c r="X31" s="1">
        <v>73</v>
      </c>
      <c r="Y31" s="1"/>
      <c r="Z31" s="1"/>
      <c r="AA31" s="1"/>
      <c r="AB31" s="1"/>
      <c r="AC31" s="1"/>
      <c r="AD31" s="1"/>
      <c r="AE31" s="18"/>
      <c r="AF31" s="1">
        <v>78</v>
      </c>
      <c r="AG31" s="1">
        <v>85</v>
      </c>
      <c r="AH31" s="1">
        <v>80</v>
      </c>
      <c r="AI31" s="1">
        <v>85</v>
      </c>
      <c r="AJ31" s="1">
        <v>80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4510</v>
      </c>
      <c r="FK31" s="39">
        <v>4520</v>
      </c>
    </row>
    <row r="32" spans="1:167" x14ac:dyDescent="0.25">
      <c r="A32" s="19">
        <v>22</v>
      </c>
      <c r="B32" s="19">
        <v>20221</v>
      </c>
      <c r="C32" s="19" t="s">
        <v>85</v>
      </c>
      <c r="D32" s="18"/>
      <c r="E32" s="19">
        <f t="shared" si="0"/>
        <v>91</v>
      </c>
      <c r="F32" s="19" t="str">
        <f t="shared" si="1"/>
        <v>A</v>
      </c>
      <c r="G32" s="19">
        <f>IF((COUNTA(T12:AC12)&gt;0),(ROUND((AVERAGE(T32:AD32)),0)),"")</f>
        <v>91</v>
      </c>
      <c r="H32" s="19" t="str">
        <f t="shared" si="2"/>
        <v>A</v>
      </c>
      <c r="I32" s="35">
        <v>1</v>
      </c>
      <c r="J32" s="19" t="str">
        <f t="shared" si="3"/>
        <v>Memiliki kemampuan memahami dan menganalisis fungsi sosial, struktur teks dan kebahasaan, pada materi biografi, naratif dan lagu.</v>
      </c>
      <c r="K32" s="19">
        <f t="shared" si="4"/>
        <v>89.2</v>
      </c>
      <c r="L32" s="19" t="str">
        <f t="shared" si="5"/>
        <v>A</v>
      </c>
      <c r="M32" s="19">
        <f t="shared" si="6"/>
        <v>89.2</v>
      </c>
      <c r="N32" s="19" t="str">
        <f t="shared" si="7"/>
        <v>A</v>
      </c>
      <c r="O32" s="35">
        <v>1</v>
      </c>
      <c r="P32" s="19" t="str">
        <f t="shared" si="8"/>
        <v>Memiliki ketrampilan berkomunikasi interaksional dengan orang lain dan mempresentasikan materi biografi, naratif dan lagu.</v>
      </c>
      <c r="Q32" s="19" t="str">
        <f t="shared" si="9"/>
        <v>A</v>
      </c>
      <c r="R32" s="19" t="str">
        <f t="shared" si="10"/>
        <v/>
      </c>
      <c r="S32" s="18"/>
      <c r="T32" s="1">
        <v>90</v>
      </c>
      <c r="U32" s="1">
        <v>85</v>
      </c>
      <c r="V32" s="1">
        <v>95</v>
      </c>
      <c r="W32" s="1">
        <v>100</v>
      </c>
      <c r="X32" s="1">
        <v>87</v>
      </c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88</v>
      </c>
      <c r="AI32" s="1">
        <v>90</v>
      </c>
      <c r="AJ32" s="1">
        <v>88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20237</v>
      </c>
      <c r="C33" s="19" t="s">
        <v>86</v>
      </c>
      <c r="D33" s="18"/>
      <c r="E33" s="19">
        <f t="shared" si="0"/>
        <v>87</v>
      </c>
      <c r="F33" s="19" t="str">
        <f t="shared" si="1"/>
        <v>A</v>
      </c>
      <c r="G33" s="19">
        <f>IF((COUNTA(T12:AC12)&gt;0),(ROUND((AVERAGE(T33:AD33)),0)),"")</f>
        <v>87</v>
      </c>
      <c r="H33" s="19" t="str">
        <f t="shared" si="2"/>
        <v>A</v>
      </c>
      <c r="I33" s="35">
        <v>1</v>
      </c>
      <c r="J33" s="19" t="str">
        <f t="shared" si="3"/>
        <v>Memiliki kemampuan memahami dan menganalisis fungsi sosial, struktur teks dan kebahasaan, pada materi biografi, naratif dan lagu.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berkomunikasi interaksional dengan orang lain dan mempresentasikan materi biografi, naratif dan lagu.</v>
      </c>
      <c r="Q33" s="19" t="str">
        <f t="shared" si="9"/>
        <v>A</v>
      </c>
      <c r="R33" s="19" t="str">
        <f t="shared" si="10"/>
        <v/>
      </c>
      <c r="S33" s="18"/>
      <c r="T33" s="1">
        <v>88</v>
      </c>
      <c r="U33" s="1">
        <v>86</v>
      </c>
      <c r="V33" s="1">
        <v>95</v>
      </c>
      <c r="W33" s="1">
        <v>90</v>
      </c>
      <c r="X33" s="1">
        <v>75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82</v>
      </c>
      <c r="AH33" s="1">
        <v>88</v>
      </c>
      <c r="AI33" s="1">
        <v>82</v>
      </c>
      <c r="AJ33" s="1">
        <v>88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20253</v>
      </c>
      <c r="C34" s="19" t="s">
        <v>87</v>
      </c>
      <c r="D34" s="18"/>
      <c r="E34" s="19">
        <f t="shared" si="0"/>
        <v>89</v>
      </c>
      <c r="F34" s="19" t="str">
        <f t="shared" si="1"/>
        <v>A</v>
      </c>
      <c r="G34" s="19">
        <f>IF((COUNTA(T12:AC12)&gt;0),(ROUND((AVERAGE(T34:AD34)),0)),"")</f>
        <v>89</v>
      </c>
      <c r="H34" s="19" t="str">
        <f t="shared" si="2"/>
        <v>A</v>
      </c>
      <c r="I34" s="35">
        <v>1</v>
      </c>
      <c r="J34" s="19" t="str">
        <f t="shared" si="3"/>
        <v>Memiliki kemampuan memahami dan menganalisis fungsi sosial, struktur teks dan kebahasaan, pada materi biografi, naratif dan lagu.</v>
      </c>
      <c r="K34" s="19">
        <f t="shared" si="4"/>
        <v>84.6</v>
      </c>
      <c r="L34" s="19" t="str">
        <f t="shared" si="5"/>
        <v>A</v>
      </c>
      <c r="M34" s="19">
        <f t="shared" si="6"/>
        <v>84.6</v>
      </c>
      <c r="N34" s="19" t="str">
        <f t="shared" si="7"/>
        <v>A</v>
      </c>
      <c r="O34" s="35">
        <v>1</v>
      </c>
      <c r="P34" s="19" t="str">
        <f t="shared" si="8"/>
        <v>Memiliki ketrampilan berkomunikasi interaksional dengan orang lain dan mempresentasikan materi biografi, naratif dan lagu.</v>
      </c>
      <c r="Q34" s="19" t="str">
        <f t="shared" si="9"/>
        <v>A</v>
      </c>
      <c r="R34" s="19" t="str">
        <f t="shared" si="10"/>
        <v/>
      </c>
      <c r="S34" s="18"/>
      <c r="T34" s="1">
        <v>92</v>
      </c>
      <c r="U34" s="1">
        <v>90</v>
      </c>
      <c r="V34" s="1">
        <v>96</v>
      </c>
      <c r="W34" s="1">
        <v>90</v>
      </c>
      <c r="X34" s="1">
        <v>77</v>
      </c>
      <c r="Y34" s="1"/>
      <c r="Z34" s="1"/>
      <c r="AA34" s="1"/>
      <c r="AB34" s="1"/>
      <c r="AC34" s="1"/>
      <c r="AD34" s="1"/>
      <c r="AE34" s="18"/>
      <c r="AF34" s="1">
        <v>85</v>
      </c>
      <c r="AG34" s="1">
        <v>86</v>
      </c>
      <c r="AH34" s="1">
        <v>83</v>
      </c>
      <c r="AI34" s="1">
        <v>86</v>
      </c>
      <c r="AJ34" s="1">
        <v>83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20269</v>
      </c>
      <c r="C35" s="19" t="s">
        <v>88</v>
      </c>
      <c r="D35" s="18"/>
      <c r="E35" s="19">
        <f t="shared" si="0"/>
        <v>90</v>
      </c>
      <c r="F35" s="19" t="str">
        <f t="shared" si="1"/>
        <v>A</v>
      </c>
      <c r="G35" s="19">
        <f>IF((COUNTA(T12:AC12)&gt;0),(ROUND((AVERAGE(T35:AD35)),0)),"")</f>
        <v>90</v>
      </c>
      <c r="H35" s="19" t="str">
        <f t="shared" si="2"/>
        <v>A</v>
      </c>
      <c r="I35" s="35">
        <v>1</v>
      </c>
      <c r="J35" s="19" t="str">
        <f t="shared" si="3"/>
        <v>Memiliki kemampuan memahami dan menganalisis fungsi sosial, struktur teks dan kebahasaan, pada materi biografi, naratif dan lagu.</v>
      </c>
      <c r="K35" s="19">
        <f t="shared" si="4"/>
        <v>86.2</v>
      </c>
      <c r="L35" s="19" t="str">
        <f t="shared" si="5"/>
        <v>A</v>
      </c>
      <c r="M35" s="19">
        <f t="shared" si="6"/>
        <v>86.2</v>
      </c>
      <c r="N35" s="19" t="str">
        <f t="shared" si="7"/>
        <v>A</v>
      </c>
      <c r="O35" s="35">
        <v>1</v>
      </c>
      <c r="P35" s="19" t="str">
        <f t="shared" si="8"/>
        <v>Memiliki ketrampilan berkomunikasi interaksional dengan orang lain dan mempresentasikan materi biografi, naratif dan lagu.</v>
      </c>
      <c r="Q35" s="19" t="str">
        <f t="shared" si="9"/>
        <v>A</v>
      </c>
      <c r="R35" s="19" t="str">
        <f t="shared" si="10"/>
        <v/>
      </c>
      <c r="S35" s="18"/>
      <c r="T35" s="1">
        <v>90</v>
      </c>
      <c r="U35" s="1">
        <v>90</v>
      </c>
      <c r="V35" s="1">
        <v>95</v>
      </c>
      <c r="W35" s="1">
        <v>100</v>
      </c>
      <c r="X35" s="1">
        <v>77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88</v>
      </c>
      <c r="AH35" s="1">
        <v>85</v>
      </c>
      <c r="AI35" s="1">
        <v>88</v>
      </c>
      <c r="AJ35" s="1">
        <v>85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20285</v>
      </c>
      <c r="C36" s="19" t="s">
        <v>89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1</v>
      </c>
      <c r="J36" s="19" t="str">
        <f t="shared" si="3"/>
        <v>Memiliki kemampuan memahami dan menganalisis fungsi sosial, struktur teks dan kebahasaan, pada materi biografi, naratif dan lagu.</v>
      </c>
      <c r="K36" s="19">
        <f t="shared" si="4"/>
        <v>82.2</v>
      </c>
      <c r="L36" s="19" t="str">
        <f t="shared" si="5"/>
        <v>B</v>
      </c>
      <c r="M36" s="19">
        <f t="shared" si="6"/>
        <v>82.2</v>
      </c>
      <c r="N36" s="19" t="str">
        <f t="shared" si="7"/>
        <v>B</v>
      </c>
      <c r="O36" s="35">
        <v>2</v>
      </c>
      <c r="P36" s="19" t="str">
        <f t="shared" si="8"/>
        <v>Memiliki ketrampilan berkomunikasi interaksional dengan orang lain namun perlu peningkatan dalam mempresentasikan materi biografi, naratif dan lagu.</v>
      </c>
      <c r="Q36" s="19" t="str">
        <f t="shared" si="9"/>
        <v>A</v>
      </c>
      <c r="R36" s="19" t="str">
        <f t="shared" si="10"/>
        <v/>
      </c>
      <c r="S36" s="18"/>
      <c r="T36" s="1">
        <v>90</v>
      </c>
      <c r="U36" s="1">
        <v>86</v>
      </c>
      <c r="V36" s="1">
        <v>90</v>
      </c>
      <c r="W36" s="1">
        <v>95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80</v>
      </c>
      <c r="AH36" s="1">
        <v>83</v>
      </c>
      <c r="AI36" s="1">
        <v>80</v>
      </c>
      <c r="AJ36" s="1">
        <v>83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20301</v>
      </c>
      <c r="C37" s="19" t="s">
        <v>90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memahami dan menganalisis fungsi sosial, struktur teks dan kebahasaan, pada materi biografi, naratif dan lagu.</v>
      </c>
      <c r="K37" s="19">
        <f t="shared" si="4"/>
        <v>89.2</v>
      </c>
      <c r="L37" s="19" t="str">
        <f t="shared" si="5"/>
        <v>A</v>
      </c>
      <c r="M37" s="19">
        <f t="shared" si="6"/>
        <v>89.2</v>
      </c>
      <c r="N37" s="19" t="str">
        <f t="shared" si="7"/>
        <v>A</v>
      </c>
      <c r="O37" s="35">
        <v>1</v>
      </c>
      <c r="P37" s="19" t="str">
        <f t="shared" si="8"/>
        <v>Memiliki ketrampilan berkomunikasi interaksional dengan orang lain dan mempresentasikan materi biografi, naratif dan lagu.</v>
      </c>
      <c r="Q37" s="19" t="str">
        <f t="shared" si="9"/>
        <v>A</v>
      </c>
      <c r="R37" s="19" t="str">
        <f t="shared" si="10"/>
        <v/>
      </c>
      <c r="S37" s="18"/>
      <c r="T37" s="1">
        <v>80</v>
      </c>
      <c r="U37" s="1">
        <v>90</v>
      </c>
      <c r="V37" s="1">
        <v>75</v>
      </c>
      <c r="W37" s="1">
        <v>100</v>
      </c>
      <c r="X37" s="1">
        <v>81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89</v>
      </c>
      <c r="AH37" s="1">
        <v>90</v>
      </c>
      <c r="AI37" s="1">
        <v>89</v>
      </c>
      <c r="AJ37" s="1">
        <v>90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20317</v>
      </c>
      <c r="C38" s="19" t="s">
        <v>91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88</v>
      </c>
      <c r="H38" s="19" t="str">
        <f t="shared" si="2"/>
        <v>A</v>
      </c>
      <c r="I38" s="35">
        <v>1</v>
      </c>
      <c r="J38" s="19" t="str">
        <f t="shared" si="3"/>
        <v>Memiliki kemampuan memahami dan menganalisis fungsi sosial, struktur teks dan kebahasaan, pada materi biografi, naratif dan lagu.</v>
      </c>
      <c r="K38" s="19">
        <f t="shared" si="4"/>
        <v>83</v>
      </c>
      <c r="L38" s="19" t="str">
        <f t="shared" si="5"/>
        <v>B</v>
      </c>
      <c r="M38" s="19">
        <f t="shared" si="6"/>
        <v>83</v>
      </c>
      <c r="N38" s="19" t="str">
        <f t="shared" si="7"/>
        <v>B</v>
      </c>
      <c r="O38" s="35">
        <v>2</v>
      </c>
      <c r="P38" s="19" t="str">
        <f t="shared" si="8"/>
        <v>Memiliki ketrampilan berkomunikasi interaksional dengan orang lain namun perlu peningkatan dalam mempresentasikan materi biografi, naratif dan lagu.</v>
      </c>
      <c r="Q38" s="19" t="str">
        <f t="shared" si="9"/>
        <v>A</v>
      </c>
      <c r="R38" s="19" t="str">
        <f t="shared" si="10"/>
        <v/>
      </c>
      <c r="S38" s="18"/>
      <c r="T38" s="1">
        <v>88</v>
      </c>
      <c r="U38" s="1">
        <v>90</v>
      </c>
      <c r="V38" s="1">
        <v>95</v>
      </c>
      <c r="W38" s="1">
        <v>95</v>
      </c>
      <c r="X38" s="1">
        <v>73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85</v>
      </c>
      <c r="AH38" s="1">
        <v>80</v>
      </c>
      <c r="AI38" s="1">
        <v>85</v>
      </c>
      <c r="AJ38" s="1">
        <v>80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20333</v>
      </c>
      <c r="C39" s="19" t="s">
        <v>92</v>
      </c>
      <c r="D39" s="18"/>
      <c r="E39" s="19">
        <f t="shared" si="0"/>
        <v>91</v>
      </c>
      <c r="F39" s="19" t="str">
        <f t="shared" si="1"/>
        <v>A</v>
      </c>
      <c r="G39" s="19">
        <f>IF((COUNTA(T12:AC12)&gt;0),(ROUND((AVERAGE(T39:AD39)),0)),"")</f>
        <v>91</v>
      </c>
      <c r="H39" s="19" t="str">
        <f t="shared" si="2"/>
        <v>A</v>
      </c>
      <c r="I39" s="35">
        <v>1</v>
      </c>
      <c r="J39" s="19" t="str">
        <f t="shared" si="3"/>
        <v>Memiliki kemampuan memahami dan menganalisis fungsi sosial, struktur teks dan kebahasaan, pada materi biografi, naratif dan lagu.</v>
      </c>
      <c r="K39" s="19">
        <f t="shared" si="4"/>
        <v>86.2</v>
      </c>
      <c r="L39" s="19" t="str">
        <f t="shared" si="5"/>
        <v>A</v>
      </c>
      <c r="M39" s="19">
        <f t="shared" si="6"/>
        <v>86.2</v>
      </c>
      <c r="N39" s="19" t="str">
        <f t="shared" si="7"/>
        <v>A</v>
      </c>
      <c r="O39" s="35">
        <v>1</v>
      </c>
      <c r="P39" s="19" t="str">
        <f t="shared" si="8"/>
        <v>Memiliki ketrampilan berkomunikasi interaksional dengan orang lain dan mempresentasikan materi biografi, naratif dan lagu.</v>
      </c>
      <c r="Q39" s="19" t="str">
        <f t="shared" si="9"/>
        <v>A</v>
      </c>
      <c r="R39" s="19" t="str">
        <f t="shared" si="10"/>
        <v/>
      </c>
      <c r="S39" s="18"/>
      <c r="T39" s="1">
        <v>88</v>
      </c>
      <c r="U39" s="1">
        <v>100</v>
      </c>
      <c r="V39" s="1">
        <v>95</v>
      </c>
      <c r="W39" s="1">
        <v>95</v>
      </c>
      <c r="X39" s="1">
        <v>77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88</v>
      </c>
      <c r="AH39" s="1">
        <v>85</v>
      </c>
      <c r="AI39" s="1">
        <v>88</v>
      </c>
      <c r="AJ39" s="1">
        <v>85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20349</v>
      </c>
      <c r="C40" s="19" t="s">
        <v>93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memahami fungsi sosial, struktur teks dan kebahasaan, namun perlu peningkatan dalam menganalisis pada materi biografi, naratif dan lagu.</v>
      </c>
      <c r="K40" s="19">
        <f t="shared" si="4"/>
        <v>83.8</v>
      </c>
      <c r="L40" s="19" t="str">
        <f t="shared" si="5"/>
        <v>B</v>
      </c>
      <c r="M40" s="19">
        <f t="shared" si="6"/>
        <v>83.8</v>
      </c>
      <c r="N40" s="19" t="str">
        <f t="shared" si="7"/>
        <v>B</v>
      </c>
      <c r="O40" s="35">
        <v>2</v>
      </c>
      <c r="P40" s="19" t="str">
        <f t="shared" si="8"/>
        <v>Memiliki ketrampilan berkomunikasi interaksional dengan orang lain namun perlu peningkatan dalam mempresentasikan materi biografi, naratif dan lagu.</v>
      </c>
      <c r="Q40" s="19" t="str">
        <f t="shared" si="9"/>
        <v>A</v>
      </c>
      <c r="R40" s="19" t="str">
        <f t="shared" si="10"/>
        <v/>
      </c>
      <c r="S40" s="18"/>
      <c r="T40" s="1">
        <v>90</v>
      </c>
      <c r="U40" s="1">
        <v>88</v>
      </c>
      <c r="V40" s="1">
        <v>95</v>
      </c>
      <c r="W40" s="1">
        <v>60</v>
      </c>
      <c r="X40" s="1">
        <v>76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80</v>
      </c>
      <c r="AH40" s="1">
        <v>88</v>
      </c>
      <c r="AI40" s="1">
        <v>80</v>
      </c>
      <c r="AJ40" s="1">
        <v>88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20365</v>
      </c>
      <c r="C41" s="19" t="s">
        <v>94</v>
      </c>
      <c r="D41" s="18"/>
      <c r="E41" s="19">
        <f t="shared" si="0"/>
        <v>90</v>
      </c>
      <c r="F41" s="19" t="str">
        <f t="shared" si="1"/>
        <v>A</v>
      </c>
      <c r="G41" s="19">
        <f>IF((COUNTA(T12:AC12)&gt;0),(ROUND((AVERAGE(T41:AD41)),0)),"")</f>
        <v>90</v>
      </c>
      <c r="H41" s="19" t="str">
        <f t="shared" si="2"/>
        <v>A</v>
      </c>
      <c r="I41" s="35">
        <v>1</v>
      </c>
      <c r="J41" s="19" t="str">
        <f t="shared" si="3"/>
        <v>Memiliki kemampuan memahami dan menganalisis fungsi sosial, struktur teks dan kebahasaan, pada materi biografi, naratif dan lagu.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2</v>
      </c>
      <c r="P41" s="19" t="str">
        <f t="shared" si="8"/>
        <v>Memiliki ketrampilan berkomunikasi interaksional dengan orang lain namun perlu peningkatan dalam mempresentasikan materi biografi, naratif dan lagu.</v>
      </c>
      <c r="Q41" s="19" t="str">
        <f t="shared" si="9"/>
        <v>A</v>
      </c>
      <c r="R41" s="19" t="str">
        <f t="shared" si="10"/>
        <v/>
      </c>
      <c r="S41" s="18"/>
      <c r="T41" s="1">
        <v>90</v>
      </c>
      <c r="U41" s="1">
        <v>85</v>
      </c>
      <c r="V41" s="1">
        <v>92</v>
      </c>
      <c r="W41" s="1">
        <v>100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>
        <v>85</v>
      </c>
      <c r="AJ41" s="1">
        <v>85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20381</v>
      </c>
      <c r="C42" s="19" t="s">
        <v>95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1</v>
      </c>
      <c r="J42" s="19" t="str">
        <f t="shared" si="3"/>
        <v>Memiliki kemampuan memahami dan menganalisis fungsi sosial, struktur teks dan kebahasaan, pada materi biografi, naratif dan lagu.</v>
      </c>
      <c r="K42" s="19">
        <f t="shared" si="4"/>
        <v>82.6</v>
      </c>
      <c r="L42" s="19" t="str">
        <f t="shared" si="5"/>
        <v>B</v>
      </c>
      <c r="M42" s="19">
        <f t="shared" si="6"/>
        <v>82.6</v>
      </c>
      <c r="N42" s="19" t="str">
        <f t="shared" si="7"/>
        <v>B</v>
      </c>
      <c r="O42" s="35">
        <v>2</v>
      </c>
      <c r="P42" s="19" t="str">
        <f t="shared" si="8"/>
        <v>Memiliki ketrampilan berkomunikasi interaksional dengan orang lain namun perlu peningkatan dalam mempresentasikan materi biografi, naratif dan lagu.</v>
      </c>
      <c r="Q42" s="19" t="str">
        <f t="shared" si="9"/>
        <v>A</v>
      </c>
      <c r="R42" s="19" t="str">
        <f t="shared" si="10"/>
        <v/>
      </c>
      <c r="S42" s="18"/>
      <c r="T42" s="1">
        <v>85</v>
      </c>
      <c r="U42" s="1">
        <v>88</v>
      </c>
      <c r="V42" s="1">
        <v>92</v>
      </c>
      <c r="W42" s="1">
        <v>85</v>
      </c>
      <c r="X42" s="1">
        <v>77</v>
      </c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>
        <v>80</v>
      </c>
      <c r="AI42" s="1">
        <v>85</v>
      </c>
      <c r="AJ42" s="1">
        <v>80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20397</v>
      </c>
      <c r="C43" s="19" t="s">
        <v>96</v>
      </c>
      <c r="D43" s="18"/>
      <c r="E43" s="19">
        <f t="shared" si="0"/>
        <v>90</v>
      </c>
      <c r="F43" s="19" t="str">
        <f t="shared" si="1"/>
        <v>A</v>
      </c>
      <c r="G43" s="19">
        <f>IF((COUNTA(T12:AC12)&gt;0),(ROUND((AVERAGE(T43:AD43)),0)),"")</f>
        <v>90</v>
      </c>
      <c r="H43" s="19" t="str">
        <f t="shared" si="2"/>
        <v>A</v>
      </c>
      <c r="I43" s="35">
        <v>1</v>
      </c>
      <c r="J43" s="19" t="str">
        <f t="shared" si="3"/>
        <v>Memiliki kemampuan memahami dan menganalisis fungsi sosial, struktur teks dan kebahasaan, pada materi biografi, naratif dan lagu.</v>
      </c>
      <c r="K43" s="19">
        <f t="shared" si="4"/>
        <v>87</v>
      </c>
      <c r="L43" s="19" t="str">
        <f t="shared" si="5"/>
        <v>A</v>
      </c>
      <c r="M43" s="19">
        <f t="shared" si="6"/>
        <v>87</v>
      </c>
      <c r="N43" s="19" t="str">
        <f t="shared" si="7"/>
        <v>A</v>
      </c>
      <c r="O43" s="35">
        <v>1</v>
      </c>
      <c r="P43" s="19" t="str">
        <f t="shared" si="8"/>
        <v>Memiliki ketrampilan berkomunikasi interaksional dengan orang lain dan mempresentasikan materi biografi, naratif dan lagu.</v>
      </c>
      <c r="Q43" s="19" t="str">
        <f t="shared" si="9"/>
        <v>A</v>
      </c>
      <c r="R43" s="19" t="str">
        <f t="shared" si="10"/>
        <v/>
      </c>
      <c r="S43" s="18"/>
      <c r="T43" s="1">
        <v>90</v>
      </c>
      <c r="U43" s="1">
        <v>89</v>
      </c>
      <c r="V43" s="1">
        <v>95</v>
      </c>
      <c r="W43" s="1">
        <v>95</v>
      </c>
      <c r="X43" s="1">
        <v>79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>
        <v>85</v>
      </c>
      <c r="AI43" s="1">
        <v>90</v>
      </c>
      <c r="AJ43" s="1">
        <v>85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20413</v>
      </c>
      <c r="C44" s="19" t="s">
        <v>97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memahami dan menganalisis fungsi sosial, struktur teks dan kebahasaan, pada materi biografi, naratif dan lagu.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berkomunikasi interaksional dengan orang lain dan mempresentasikan materi biografi, naratif dan lagu.</v>
      </c>
      <c r="Q44" s="19" t="str">
        <f t="shared" si="9"/>
        <v>A</v>
      </c>
      <c r="R44" s="19" t="str">
        <f t="shared" si="10"/>
        <v/>
      </c>
      <c r="S44" s="18"/>
      <c r="T44" s="1">
        <v>90</v>
      </c>
      <c r="U44" s="1">
        <v>86</v>
      </c>
      <c r="V44" s="1">
        <v>95</v>
      </c>
      <c r="W44" s="1">
        <v>80</v>
      </c>
      <c r="X44" s="1">
        <v>72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20429</v>
      </c>
      <c r="C45" s="19" t="s">
        <v>98</v>
      </c>
      <c r="D45" s="18"/>
      <c r="E45" s="19">
        <f t="shared" si="0"/>
        <v>90</v>
      </c>
      <c r="F45" s="19" t="str">
        <f t="shared" si="1"/>
        <v>A</v>
      </c>
      <c r="G45" s="19">
        <f>IF((COUNTA(T12:AC12)&gt;0),(ROUND((AVERAGE(T45:AD45)),0)),"")</f>
        <v>90</v>
      </c>
      <c r="H45" s="19" t="str">
        <f t="shared" si="2"/>
        <v>A</v>
      </c>
      <c r="I45" s="35">
        <v>1</v>
      </c>
      <c r="J45" s="19" t="str">
        <f t="shared" si="3"/>
        <v>Memiliki kemampuan memahami dan menganalisis fungsi sosial, struktur teks dan kebahasaan, pada materi biografi, naratif dan lagu.</v>
      </c>
      <c r="K45" s="19">
        <f t="shared" si="4"/>
        <v>87</v>
      </c>
      <c r="L45" s="19" t="str">
        <f t="shared" si="5"/>
        <v>A</v>
      </c>
      <c r="M45" s="19">
        <f t="shared" si="6"/>
        <v>87</v>
      </c>
      <c r="N45" s="19" t="str">
        <f t="shared" si="7"/>
        <v>A</v>
      </c>
      <c r="O45" s="35">
        <v>1</v>
      </c>
      <c r="P45" s="19" t="str">
        <f t="shared" si="8"/>
        <v>Memiliki ketrampilan berkomunikasi interaksional dengan orang lain dan mempresentasikan materi biografi, naratif dan lagu.</v>
      </c>
      <c r="Q45" s="19" t="str">
        <f t="shared" si="9"/>
        <v>A</v>
      </c>
      <c r="R45" s="19" t="str">
        <f t="shared" si="10"/>
        <v/>
      </c>
      <c r="S45" s="18"/>
      <c r="T45" s="1">
        <v>90</v>
      </c>
      <c r="U45" s="1">
        <v>88</v>
      </c>
      <c r="V45" s="1">
        <v>95</v>
      </c>
      <c r="W45" s="1">
        <v>100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87</v>
      </c>
      <c r="AH45" s="1">
        <v>88</v>
      </c>
      <c r="AI45" s="1">
        <v>87</v>
      </c>
      <c r="AJ45" s="1">
        <v>88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20445</v>
      </c>
      <c r="C46" s="19" t="s">
        <v>99</v>
      </c>
      <c r="D46" s="18"/>
      <c r="E46" s="19">
        <f t="shared" si="0"/>
        <v>86</v>
      </c>
      <c r="F46" s="19" t="str">
        <f t="shared" si="1"/>
        <v>A</v>
      </c>
      <c r="G46" s="19">
        <f>IF((COUNTA(T12:AC12)&gt;0),(ROUND((AVERAGE(T46:AD46)),0)),"")</f>
        <v>86</v>
      </c>
      <c r="H46" s="19" t="str">
        <f t="shared" si="2"/>
        <v>A</v>
      </c>
      <c r="I46" s="35">
        <v>1</v>
      </c>
      <c r="J46" s="19" t="str">
        <f t="shared" si="3"/>
        <v>Memiliki kemampuan memahami dan menganalisis fungsi sosial, struktur teks dan kebahasaan, pada materi biografi, naratif dan lagu.</v>
      </c>
      <c r="K46" s="19">
        <f t="shared" si="4"/>
        <v>90</v>
      </c>
      <c r="L46" s="19" t="str">
        <f t="shared" si="5"/>
        <v>A</v>
      </c>
      <c r="M46" s="19">
        <f t="shared" si="6"/>
        <v>90</v>
      </c>
      <c r="N46" s="19" t="str">
        <f t="shared" si="7"/>
        <v>A</v>
      </c>
      <c r="O46" s="35">
        <v>1</v>
      </c>
      <c r="P46" s="19" t="str">
        <f t="shared" si="8"/>
        <v>Memiliki ketrampilan berkomunikasi interaksional dengan orang lain dan mempresentasikan materi biografi, naratif dan lagu.</v>
      </c>
      <c r="Q46" s="19" t="str">
        <f t="shared" si="9"/>
        <v>A</v>
      </c>
      <c r="R46" s="19" t="str">
        <f t="shared" si="10"/>
        <v/>
      </c>
      <c r="S46" s="18"/>
      <c r="T46" s="1">
        <v>90</v>
      </c>
      <c r="U46" s="1">
        <v>90</v>
      </c>
      <c r="V46" s="1">
        <v>75</v>
      </c>
      <c r="W46" s="1">
        <v>90</v>
      </c>
      <c r="X46" s="1">
        <v>86</v>
      </c>
      <c r="Y46" s="1"/>
      <c r="Z46" s="1"/>
      <c r="AA46" s="1"/>
      <c r="AB46" s="1"/>
      <c r="AC46" s="1"/>
      <c r="AD46" s="1"/>
      <c r="AE46" s="18"/>
      <c r="AF46" s="1">
        <v>90</v>
      </c>
      <c r="AG46" s="1">
        <v>90</v>
      </c>
      <c r="AH46" s="1">
        <v>90</v>
      </c>
      <c r="AI46" s="1">
        <v>90</v>
      </c>
      <c r="AJ46" s="1">
        <v>90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5" activePane="bottomRight" state="frozen"/>
      <selection pane="topRight"/>
      <selection pane="bottomLeft"/>
      <selection pane="bottomRight" activeCell="I38" sqref="I3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200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67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20460</v>
      </c>
      <c r="C11" s="19" t="s">
        <v>114</v>
      </c>
      <c r="D11" s="18"/>
      <c r="E11" s="19">
        <f t="shared" ref="E11:E50" si="0">IF((COUNTA(T11:AA11)&gt;0),(ROUND( AVERAGE(T11:AA11),0)),"")</f>
        <v>88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88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fungsi sosial, struktur teks dan kebahasaan, pada materi biografi, naratif dan lagu.</v>
      </c>
      <c r="K11" s="19">
        <f t="shared" ref="K11:K50" si="4">IF((COUNTA(AF11:AN11)&gt;0),AVERAGE(AF11:AN11),"")</f>
        <v>85.2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85.2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berkomunikasi interaksional dengan orang lain dan mempresentasikan materi biografi, naratif dan lagu.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90</v>
      </c>
      <c r="U11" s="1">
        <v>86</v>
      </c>
      <c r="V11" s="1">
        <v>95</v>
      </c>
      <c r="W11" s="1">
        <v>80</v>
      </c>
      <c r="X11" s="1">
        <v>87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88</v>
      </c>
      <c r="AI11" s="1">
        <v>85</v>
      </c>
      <c r="AJ11" s="1">
        <v>88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20476</v>
      </c>
      <c r="C12" s="19" t="s">
        <v>115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>Memiliki kemampuan memahami fungsi sosial, struktur teks dan kebahasaan, namun perlu peningkatan dalam menganalisis pada materi biografi, naratif dan lagu.</v>
      </c>
      <c r="K12" s="19">
        <f t="shared" si="4"/>
        <v>82.6</v>
      </c>
      <c r="L12" s="19" t="str">
        <f t="shared" si="5"/>
        <v>B</v>
      </c>
      <c r="M12" s="19">
        <f t="shared" si="6"/>
        <v>82.6</v>
      </c>
      <c r="N12" s="19" t="str">
        <f t="shared" si="7"/>
        <v>B</v>
      </c>
      <c r="O12" s="35">
        <v>2</v>
      </c>
      <c r="P12" s="19" t="str">
        <f t="shared" si="8"/>
        <v>Memiliki ketrampilan berkomunikasi interaksional dengan orang lain namun perlu peningkatan dalam mempresentasikan materi biografi, naratif dan lagu.</v>
      </c>
      <c r="Q12" s="19" t="str">
        <f t="shared" si="9"/>
        <v>A</v>
      </c>
      <c r="R12" s="19" t="str">
        <f t="shared" si="10"/>
        <v/>
      </c>
      <c r="S12" s="18"/>
      <c r="T12" s="1">
        <v>70</v>
      </c>
      <c r="U12" s="1">
        <v>70</v>
      </c>
      <c r="V12" s="1">
        <v>90</v>
      </c>
      <c r="W12" s="1">
        <v>100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80</v>
      </c>
      <c r="AH12" s="1">
        <v>85</v>
      </c>
      <c r="AI12" s="1">
        <v>80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20492</v>
      </c>
      <c r="C13" s="19" t="s">
        <v>116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memahami fungsi sosial, struktur teks dan kebahasaan, namun perlu peningkatan dalam menganalisis pada materi biografi, naratif dan lagu.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1</v>
      </c>
      <c r="P13" s="19" t="str">
        <f t="shared" si="8"/>
        <v>Memiliki ketrampilan berkomunikasi interaksional dengan orang lain dan mempresentasikan materi biografi, naratif dan lagu.</v>
      </c>
      <c r="Q13" s="19" t="str">
        <f t="shared" si="9"/>
        <v>A</v>
      </c>
      <c r="R13" s="19" t="str">
        <f t="shared" si="10"/>
        <v/>
      </c>
      <c r="S13" s="18"/>
      <c r="T13" s="1">
        <v>73</v>
      </c>
      <c r="U13" s="1">
        <v>88</v>
      </c>
      <c r="V13" s="1">
        <v>75</v>
      </c>
      <c r="W13" s="1">
        <v>100</v>
      </c>
      <c r="X13" s="1">
        <v>79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>
        <v>85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189</v>
      </c>
      <c r="FI13" s="41" t="s">
        <v>192</v>
      </c>
      <c r="FJ13" s="39">
        <v>4521</v>
      </c>
      <c r="FK13" s="39">
        <v>4531</v>
      </c>
    </row>
    <row r="14" spans="1:167" x14ac:dyDescent="0.25">
      <c r="A14" s="19">
        <v>4</v>
      </c>
      <c r="B14" s="19">
        <v>20508</v>
      </c>
      <c r="C14" s="19" t="s">
        <v>117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memahami dan menganalisis fungsi sosial, struktur teks dan kebahasaan, pada materi biografi, naratif dan lagu.</v>
      </c>
      <c r="K14" s="19">
        <f t="shared" si="4"/>
        <v>81.8</v>
      </c>
      <c r="L14" s="19" t="str">
        <f t="shared" si="5"/>
        <v>B</v>
      </c>
      <c r="M14" s="19">
        <f t="shared" si="6"/>
        <v>81.8</v>
      </c>
      <c r="N14" s="19" t="str">
        <f t="shared" si="7"/>
        <v>B</v>
      </c>
      <c r="O14" s="35">
        <v>2</v>
      </c>
      <c r="P14" s="19" t="str">
        <f t="shared" si="8"/>
        <v>Memiliki ketrampilan berkomunikasi interaksional dengan orang lain namun perlu peningkatan dalam mempresentasikan materi biografi, naratif dan lagu.</v>
      </c>
      <c r="Q14" s="19" t="str">
        <f t="shared" si="9"/>
        <v>A</v>
      </c>
      <c r="R14" s="19" t="str">
        <f t="shared" si="10"/>
        <v/>
      </c>
      <c r="S14" s="18"/>
      <c r="T14" s="1">
        <v>95</v>
      </c>
      <c r="U14" s="1">
        <v>88</v>
      </c>
      <c r="V14" s="1">
        <v>75</v>
      </c>
      <c r="W14" s="1">
        <v>90</v>
      </c>
      <c r="X14" s="1">
        <v>81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82</v>
      </c>
      <c r="AI14" s="1">
        <v>80</v>
      </c>
      <c r="AJ14" s="1">
        <v>82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20524</v>
      </c>
      <c r="C15" s="19" t="s">
        <v>118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memahami dan menganalisis fungsi sosial, struktur teks dan kebahasaan, pada materi biografi, naratif dan lagu.</v>
      </c>
      <c r="K15" s="19">
        <f t="shared" si="4"/>
        <v>82.6</v>
      </c>
      <c r="L15" s="19" t="str">
        <f t="shared" si="5"/>
        <v>B</v>
      </c>
      <c r="M15" s="19">
        <f t="shared" si="6"/>
        <v>82.6</v>
      </c>
      <c r="N15" s="19" t="str">
        <f t="shared" si="7"/>
        <v>B</v>
      </c>
      <c r="O15" s="35">
        <v>2</v>
      </c>
      <c r="P15" s="19" t="str">
        <f t="shared" si="8"/>
        <v>Memiliki ketrampilan berkomunikasi interaksional dengan orang lain namun perlu peningkatan dalam mempresentasikan materi biografi, naratif dan lagu.</v>
      </c>
      <c r="Q15" s="19" t="str">
        <f t="shared" si="9"/>
        <v>A</v>
      </c>
      <c r="R15" s="19" t="str">
        <f t="shared" si="10"/>
        <v/>
      </c>
      <c r="S15" s="18"/>
      <c r="T15" s="1">
        <v>70</v>
      </c>
      <c r="U15" s="1">
        <v>85</v>
      </c>
      <c r="V15" s="1">
        <v>95</v>
      </c>
      <c r="W15" s="1">
        <v>95</v>
      </c>
      <c r="X15" s="1">
        <v>81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80</v>
      </c>
      <c r="AH15" s="1">
        <v>85</v>
      </c>
      <c r="AI15" s="1">
        <v>80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191</v>
      </c>
      <c r="FI15" s="41" t="s">
        <v>193</v>
      </c>
      <c r="FJ15" s="39">
        <v>4522</v>
      </c>
      <c r="FK15" s="39">
        <v>4532</v>
      </c>
    </row>
    <row r="16" spans="1:167" x14ac:dyDescent="0.25">
      <c r="A16" s="19">
        <v>6</v>
      </c>
      <c r="B16" s="19">
        <v>20540</v>
      </c>
      <c r="C16" s="19" t="s">
        <v>119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memahami fungsi sosial, struktur teks dan kebahasaan, namun perlu peningkatan dalam menganalisis pada materi biografi, naratif dan lagu.</v>
      </c>
      <c r="K16" s="19">
        <f t="shared" si="4"/>
        <v>85.2</v>
      </c>
      <c r="L16" s="19" t="str">
        <f t="shared" si="5"/>
        <v>A</v>
      </c>
      <c r="M16" s="19">
        <f t="shared" si="6"/>
        <v>85.2</v>
      </c>
      <c r="N16" s="19" t="str">
        <f t="shared" si="7"/>
        <v>A</v>
      </c>
      <c r="O16" s="35">
        <v>1</v>
      </c>
      <c r="P16" s="19" t="str">
        <f t="shared" si="8"/>
        <v>Memiliki ketrampilan berkomunikasi interaksional dengan orang lain dan mempresentasikan materi biografi, naratif dan lagu.</v>
      </c>
      <c r="Q16" s="19" t="str">
        <f t="shared" si="9"/>
        <v>A</v>
      </c>
      <c r="R16" s="19" t="str">
        <f t="shared" si="10"/>
        <v/>
      </c>
      <c r="S16" s="18"/>
      <c r="T16" s="1">
        <v>70</v>
      </c>
      <c r="U16" s="1">
        <v>86</v>
      </c>
      <c r="V16" s="1">
        <v>75</v>
      </c>
      <c r="W16" s="1">
        <v>70</v>
      </c>
      <c r="X16" s="1">
        <v>78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>
        <v>88</v>
      </c>
      <c r="AI16" s="1">
        <v>85</v>
      </c>
      <c r="AJ16" s="1">
        <v>88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20556</v>
      </c>
      <c r="C17" s="19" t="s">
        <v>120</v>
      </c>
      <c r="D17" s="18"/>
      <c r="E17" s="19">
        <f t="shared" si="0"/>
        <v>74</v>
      </c>
      <c r="F17" s="19" t="str">
        <f t="shared" si="1"/>
        <v>C</v>
      </c>
      <c r="G17" s="19">
        <f>IF((COUNTA(T12:AC12)&gt;0),(ROUND((AVERAGE(T17:AD17)),0)),"")</f>
        <v>74</v>
      </c>
      <c r="H17" s="19" t="str">
        <f t="shared" si="2"/>
        <v>C</v>
      </c>
      <c r="I17" s="35">
        <v>3</v>
      </c>
      <c r="J17" s="19" t="str">
        <f t="shared" si="3"/>
        <v>Perlu peningkatan kemampuan memahami dan menganalisis  fungsi sosial, struktur teks dan kebahasaan, pada materi biografi, naratif dan lagu.</v>
      </c>
      <c r="K17" s="19">
        <f t="shared" si="4"/>
        <v>84.4</v>
      </c>
      <c r="L17" s="19" t="str">
        <f t="shared" si="5"/>
        <v>A</v>
      </c>
      <c r="M17" s="19">
        <f t="shared" si="6"/>
        <v>84.4</v>
      </c>
      <c r="N17" s="19" t="str">
        <f t="shared" si="7"/>
        <v>A</v>
      </c>
      <c r="O17" s="35">
        <v>1</v>
      </c>
      <c r="P17" s="19" t="str">
        <f t="shared" si="8"/>
        <v>Memiliki ketrampilan berkomunikasi interaksional dengan orang lain dan mempresentasikan materi biografi, naratif dan lagu.</v>
      </c>
      <c r="Q17" s="19" t="str">
        <f t="shared" si="9"/>
        <v>A</v>
      </c>
      <c r="R17" s="19" t="str">
        <f t="shared" si="10"/>
        <v/>
      </c>
      <c r="S17" s="18"/>
      <c r="T17" s="1">
        <v>70</v>
      </c>
      <c r="U17" s="1">
        <v>87</v>
      </c>
      <c r="V17" s="1">
        <v>75</v>
      </c>
      <c r="W17" s="1">
        <v>70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88</v>
      </c>
      <c r="AI17" s="1">
        <v>83</v>
      </c>
      <c r="AJ17" s="1">
        <v>88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190</v>
      </c>
      <c r="FI17" s="41"/>
      <c r="FJ17" s="39">
        <v>4523</v>
      </c>
      <c r="FK17" s="39">
        <v>4533</v>
      </c>
    </row>
    <row r="18" spans="1:167" x14ac:dyDescent="0.25">
      <c r="A18" s="19">
        <v>8</v>
      </c>
      <c r="B18" s="19">
        <v>20572</v>
      </c>
      <c r="C18" s="19" t="s">
        <v>121</v>
      </c>
      <c r="D18" s="18"/>
      <c r="E18" s="19">
        <f t="shared" si="0"/>
        <v>91</v>
      </c>
      <c r="F18" s="19" t="str">
        <f t="shared" si="1"/>
        <v>A</v>
      </c>
      <c r="G18" s="19">
        <f>IF((COUNTA(T12:AC12)&gt;0),(ROUND((AVERAGE(T18:AD18)),0)),"")</f>
        <v>91</v>
      </c>
      <c r="H18" s="19" t="str">
        <f t="shared" si="2"/>
        <v>A</v>
      </c>
      <c r="I18" s="35">
        <v>1</v>
      </c>
      <c r="J18" s="19" t="str">
        <f t="shared" si="3"/>
        <v>Memiliki kemampuan memahami dan menganalisis fungsi sosial, struktur teks dan kebahasaan, pada materi biografi, naratif dan lagu.</v>
      </c>
      <c r="K18" s="19">
        <f t="shared" si="4"/>
        <v>85.8</v>
      </c>
      <c r="L18" s="19" t="str">
        <f t="shared" si="5"/>
        <v>A</v>
      </c>
      <c r="M18" s="19">
        <f t="shared" si="6"/>
        <v>85.8</v>
      </c>
      <c r="N18" s="19" t="str">
        <f t="shared" si="7"/>
        <v>A</v>
      </c>
      <c r="O18" s="35">
        <v>1</v>
      </c>
      <c r="P18" s="19" t="str">
        <f t="shared" si="8"/>
        <v>Memiliki ketrampilan berkomunikasi interaksional dengan orang lain dan mempresentasikan materi biografi, naratif dan lagu.</v>
      </c>
      <c r="Q18" s="19" t="str">
        <f t="shared" si="9"/>
        <v>A</v>
      </c>
      <c r="R18" s="19" t="str">
        <f t="shared" si="10"/>
        <v/>
      </c>
      <c r="S18" s="18"/>
      <c r="T18" s="1">
        <v>100</v>
      </c>
      <c r="U18" s="1">
        <v>85</v>
      </c>
      <c r="V18" s="1">
        <v>95</v>
      </c>
      <c r="W18" s="1">
        <v>100</v>
      </c>
      <c r="X18" s="1">
        <v>76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>
        <v>88</v>
      </c>
      <c r="AI18" s="1">
        <v>85</v>
      </c>
      <c r="AJ18" s="1">
        <v>88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20588</v>
      </c>
      <c r="C19" s="19" t="s">
        <v>122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memahami fungsi sosial, struktur teks dan kebahasaan, namun perlu peningkatan dalam menganalisis pada materi biografi, naratif dan lagu.</v>
      </c>
      <c r="K19" s="19">
        <f t="shared" si="4"/>
        <v>82</v>
      </c>
      <c r="L19" s="19" t="str">
        <f t="shared" si="5"/>
        <v>B</v>
      </c>
      <c r="M19" s="19">
        <f t="shared" si="6"/>
        <v>82</v>
      </c>
      <c r="N19" s="19" t="str">
        <f t="shared" si="7"/>
        <v>B</v>
      </c>
      <c r="O19" s="35">
        <v>2</v>
      </c>
      <c r="P19" s="19" t="str">
        <f t="shared" si="8"/>
        <v>Memiliki ketrampilan berkomunikasi interaksional dengan orang lain namun perlu peningkatan dalam mempresentasikan materi biografi, naratif dan lagu.</v>
      </c>
      <c r="Q19" s="19" t="str">
        <f t="shared" si="9"/>
        <v>A</v>
      </c>
      <c r="R19" s="19" t="str">
        <f t="shared" si="10"/>
        <v/>
      </c>
      <c r="S19" s="18"/>
      <c r="T19" s="1">
        <v>70</v>
      </c>
      <c r="U19" s="1">
        <v>82</v>
      </c>
      <c r="V19" s="1">
        <v>90</v>
      </c>
      <c r="W19" s="1">
        <v>90</v>
      </c>
      <c r="X19" s="1">
        <v>71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85</v>
      </c>
      <c r="AI19" s="1">
        <v>80</v>
      </c>
      <c r="AJ19" s="1">
        <v>85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4524</v>
      </c>
      <c r="FK19" s="39">
        <v>4534</v>
      </c>
    </row>
    <row r="20" spans="1:167" x14ac:dyDescent="0.25">
      <c r="A20" s="19">
        <v>10</v>
      </c>
      <c r="B20" s="19">
        <v>20604</v>
      </c>
      <c r="C20" s="19" t="s">
        <v>123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memahami dan menganalisis fungsi sosial, struktur teks dan kebahasaan, pada materi biografi, naratif dan lagu.</v>
      </c>
      <c r="K20" s="19">
        <f t="shared" si="4"/>
        <v>87.4</v>
      </c>
      <c r="L20" s="19" t="str">
        <f t="shared" si="5"/>
        <v>A</v>
      </c>
      <c r="M20" s="19">
        <f t="shared" si="6"/>
        <v>87.4</v>
      </c>
      <c r="N20" s="19" t="str">
        <f t="shared" si="7"/>
        <v>A</v>
      </c>
      <c r="O20" s="35">
        <v>1</v>
      </c>
      <c r="P20" s="19" t="str">
        <f t="shared" si="8"/>
        <v>Memiliki ketrampilan berkomunikasi interaksional dengan orang lain dan mempresentasikan materi biografi, naratif dan lagu.</v>
      </c>
      <c r="Q20" s="19" t="str">
        <f t="shared" si="9"/>
        <v>A</v>
      </c>
      <c r="R20" s="19" t="str">
        <f t="shared" si="10"/>
        <v/>
      </c>
      <c r="S20" s="18"/>
      <c r="T20" s="1">
        <v>70</v>
      </c>
      <c r="U20" s="1">
        <v>85</v>
      </c>
      <c r="V20" s="1">
        <v>95</v>
      </c>
      <c r="W20" s="1">
        <v>100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87</v>
      </c>
      <c r="AG20" s="1">
        <v>85</v>
      </c>
      <c r="AH20" s="1">
        <v>90</v>
      </c>
      <c r="AI20" s="1">
        <v>85</v>
      </c>
      <c r="AJ20" s="1">
        <v>90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20620</v>
      </c>
      <c r="C21" s="19" t="s">
        <v>124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memahami dan menganalisis fungsi sosial, struktur teks dan kebahasaan, pada materi biografi, naratif dan lagu.</v>
      </c>
      <c r="K21" s="19">
        <f t="shared" si="4"/>
        <v>83</v>
      </c>
      <c r="L21" s="19" t="str">
        <f t="shared" si="5"/>
        <v>B</v>
      </c>
      <c r="M21" s="19">
        <f t="shared" si="6"/>
        <v>83</v>
      </c>
      <c r="N21" s="19" t="str">
        <f t="shared" si="7"/>
        <v>B</v>
      </c>
      <c r="O21" s="35">
        <v>2</v>
      </c>
      <c r="P21" s="19" t="str">
        <f t="shared" si="8"/>
        <v>Memiliki ketrampilan berkomunikasi interaksional dengan orang lain namun perlu peningkatan dalam mempresentasikan materi biografi, naratif dan lagu.</v>
      </c>
      <c r="Q21" s="19" t="str">
        <f t="shared" si="9"/>
        <v>A</v>
      </c>
      <c r="R21" s="19" t="str">
        <f t="shared" si="10"/>
        <v/>
      </c>
      <c r="S21" s="18"/>
      <c r="T21" s="1">
        <v>75</v>
      </c>
      <c r="U21" s="1">
        <v>85</v>
      </c>
      <c r="V21" s="1">
        <v>95</v>
      </c>
      <c r="W21" s="1">
        <v>100</v>
      </c>
      <c r="X21" s="1">
        <v>79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85</v>
      </c>
      <c r="AI21" s="1">
        <v>80</v>
      </c>
      <c r="AJ21" s="1">
        <v>85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4525</v>
      </c>
      <c r="FK21" s="39">
        <v>4535</v>
      </c>
    </row>
    <row r="22" spans="1:167" x14ac:dyDescent="0.25">
      <c r="A22" s="19">
        <v>12</v>
      </c>
      <c r="B22" s="19">
        <v>20636</v>
      </c>
      <c r="C22" s="19" t="s">
        <v>125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2</v>
      </c>
      <c r="J22" s="19" t="str">
        <f t="shared" si="3"/>
        <v>Memiliki kemampuan memahami fungsi sosial, struktur teks dan kebahasaan, namun perlu peningkatan dalam menganalisis pada materi biografi, naratif dan lagu.</v>
      </c>
      <c r="K22" s="19">
        <f t="shared" si="4"/>
        <v>83.8</v>
      </c>
      <c r="L22" s="19" t="str">
        <f t="shared" si="5"/>
        <v>B</v>
      </c>
      <c r="M22" s="19">
        <f t="shared" si="6"/>
        <v>83.8</v>
      </c>
      <c r="N22" s="19" t="str">
        <f t="shared" si="7"/>
        <v>B</v>
      </c>
      <c r="O22" s="35">
        <v>2</v>
      </c>
      <c r="P22" s="19" t="str">
        <f t="shared" si="8"/>
        <v>Memiliki ketrampilan berkomunikasi interaksional dengan orang lain namun perlu peningkatan dalam mempresentasikan materi biografi, naratif dan lagu.</v>
      </c>
      <c r="Q22" s="19" t="str">
        <f t="shared" si="9"/>
        <v>A</v>
      </c>
      <c r="R22" s="19" t="str">
        <f t="shared" si="10"/>
        <v/>
      </c>
      <c r="S22" s="18"/>
      <c r="T22" s="1">
        <v>90</v>
      </c>
      <c r="U22" s="1">
        <v>86</v>
      </c>
      <c r="V22" s="1">
        <v>75</v>
      </c>
      <c r="W22" s="1">
        <v>80</v>
      </c>
      <c r="X22" s="1">
        <v>77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83</v>
      </c>
      <c r="AH22" s="1">
        <v>85</v>
      </c>
      <c r="AI22" s="1">
        <v>83</v>
      </c>
      <c r="AJ22" s="1">
        <v>85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20652</v>
      </c>
      <c r="C23" s="19" t="s">
        <v>126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1</v>
      </c>
      <c r="J23" s="19" t="str">
        <f t="shared" si="3"/>
        <v>Memiliki kemampuan memahami dan menganalisis fungsi sosial, struktur teks dan kebahasaan, pada materi biografi, naratif dan lagu.</v>
      </c>
      <c r="K23" s="19">
        <f t="shared" si="4"/>
        <v>81.2</v>
      </c>
      <c r="L23" s="19" t="str">
        <f t="shared" si="5"/>
        <v>B</v>
      </c>
      <c r="M23" s="19">
        <f t="shared" si="6"/>
        <v>81.2</v>
      </c>
      <c r="N23" s="19" t="str">
        <f t="shared" si="7"/>
        <v>B</v>
      </c>
      <c r="O23" s="35">
        <v>2</v>
      </c>
      <c r="P23" s="19" t="str">
        <f t="shared" si="8"/>
        <v>Memiliki ketrampilan berkomunikasi interaksional dengan orang lain namun perlu peningkatan dalam mempresentasikan materi biografi, naratif dan lagu.</v>
      </c>
      <c r="Q23" s="19" t="str">
        <f t="shared" si="9"/>
        <v>A</v>
      </c>
      <c r="R23" s="19" t="str">
        <f t="shared" si="10"/>
        <v/>
      </c>
      <c r="S23" s="18"/>
      <c r="T23" s="1">
        <v>100</v>
      </c>
      <c r="U23" s="1">
        <v>86</v>
      </c>
      <c r="V23" s="1">
        <v>75</v>
      </c>
      <c r="W23" s="1">
        <v>100</v>
      </c>
      <c r="X23" s="1">
        <v>74</v>
      </c>
      <c r="Y23" s="1"/>
      <c r="Z23" s="1"/>
      <c r="AA23" s="1"/>
      <c r="AB23" s="1"/>
      <c r="AC23" s="1"/>
      <c r="AD23" s="1"/>
      <c r="AE23" s="18"/>
      <c r="AF23" s="1">
        <v>86</v>
      </c>
      <c r="AG23" s="1">
        <v>80</v>
      </c>
      <c r="AH23" s="1">
        <v>80</v>
      </c>
      <c r="AI23" s="1">
        <v>80</v>
      </c>
      <c r="AJ23" s="1">
        <v>80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4526</v>
      </c>
      <c r="FK23" s="39">
        <v>4536</v>
      </c>
    </row>
    <row r="24" spans="1:167" x14ac:dyDescent="0.25">
      <c r="A24" s="19">
        <v>14</v>
      </c>
      <c r="B24" s="19">
        <v>20668</v>
      </c>
      <c r="C24" s="19" t="s">
        <v>127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1</v>
      </c>
      <c r="J24" s="19" t="str">
        <f t="shared" si="3"/>
        <v>Memiliki kemampuan memahami dan menganalisis fungsi sosial, struktur teks dan kebahasaan, pada materi biografi, naratif dan lagu.</v>
      </c>
      <c r="K24" s="19">
        <f t="shared" si="4"/>
        <v>83.8</v>
      </c>
      <c r="L24" s="19" t="str">
        <f t="shared" si="5"/>
        <v>B</v>
      </c>
      <c r="M24" s="19">
        <f t="shared" si="6"/>
        <v>83.8</v>
      </c>
      <c r="N24" s="19" t="str">
        <f t="shared" si="7"/>
        <v>B</v>
      </c>
      <c r="O24" s="35">
        <v>2</v>
      </c>
      <c r="P24" s="19" t="str">
        <f t="shared" si="8"/>
        <v>Memiliki ketrampilan berkomunikasi interaksional dengan orang lain namun perlu peningkatan dalam mempresentasikan materi biografi, naratif dan lagu.</v>
      </c>
      <c r="Q24" s="19" t="str">
        <f t="shared" si="9"/>
        <v>A</v>
      </c>
      <c r="R24" s="19" t="str">
        <f t="shared" si="10"/>
        <v/>
      </c>
      <c r="S24" s="18"/>
      <c r="T24" s="1">
        <v>70</v>
      </c>
      <c r="U24" s="1">
        <v>87</v>
      </c>
      <c r="V24" s="1">
        <v>95</v>
      </c>
      <c r="W24" s="1">
        <v>80</v>
      </c>
      <c r="X24" s="1">
        <v>70</v>
      </c>
      <c r="Y24" s="1"/>
      <c r="Z24" s="1"/>
      <c r="AA24" s="1"/>
      <c r="AB24" s="1"/>
      <c r="AC24" s="1"/>
      <c r="AD24" s="1"/>
      <c r="AE24" s="18"/>
      <c r="AF24" s="1">
        <v>83</v>
      </c>
      <c r="AG24" s="1">
        <v>83</v>
      </c>
      <c r="AH24" s="1">
        <v>85</v>
      </c>
      <c r="AI24" s="1">
        <v>83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20684</v>
      </c>
      <c r="C25" s="19" t="s">
        <v>128</v>
      </c>
      <c r="D25" s="18"/>
      <c r="E25" s="19">
        <f t="shared" si="0"/>
        <v>90</v>
      </c>
      <c r="F25" s="19" t="str">
        <f t="shared" si="1"/>
        <v>A</v>
      </c>
      <c r="G25" s="19">
        <f>IF((COUNTA(T12:AC12)&gt;0),(ROUND((AVERAGE(T25:AD25)),0)),"")</f>
        <v>90</v>
      </c>
      <c r="H25" s="19" t="str">
        <f t="shared" si="2"/>
        <v>A</v>
      </c>
      <c r="I25" s="35">
        <v>1</v>
      </c>
      <c r="J25" s="19" t="str">
        <f t="shared" si="3"/>
        <v>Memiliki kemampuan memahami dan menganalisis fungsi sosial, struktur teks dan kebahasaan, pada materi biografi, naratif dan lagu.</v>
      </c>
      <c r="K25" s="19">
        <f t="shared" si="4"/>
        <v>86.6</v>
      </c>
      <c r="L25" s="19" t="str">
        <f t="shared" si="5"/>
        <v>A</v>
      </c>
      <c r="M25" s="19">
        <f t="shared" si="6"/>
        <v>86.6</v>
      </c>
      <c r="N25" s="19" t="str">
        <f t="shared" si="7"/>
        <v>A</v>
      </c>
      <c r="O25" s="35">
        <v>1</v>
      </c>
      <c r="P25" s="19" t="str">
        <f t="shared" si="8"/>
        <v>Memiliki ketrampilan berkomunikasi interaksional dengan orang lain dan mempresentasikan materi biografi, naratif dan lagu.</v>
      </c>
      <c r="Q25" s="19" t="str">
        <f t="shared" si="9"/>
        <v>A</v>
      </c>
      <c r="R25" s="19" t="str">
        <f t="shared" si="10"/>
        <v/>
      </c>
      <c r="S25" s="18"/>
      <c r="T25" s="1">
        <v>100</v>
      </c>
      <c r="U25" s="1">
        <v>85</v>
      </c>
      <c r="V25" s="1">
        <v>90</v>
      </c>
      <c r="W25" s="1">
        <v>100</v>
      </c>
      <c r="X25" s="1">
        <v>73</v>
      </c>
      <c r="Y25" s="1"/>
      <c r="Z25" s="1"/>
      <c r="AA25" s="1"/>
      <c r="AB25" s="1"/>
      <c r="AC25" s="1"/>
      <c r="AD25" s="1"/>
      <c r="AE25" s="18"/>
      <c r="AF25" s="1">
        <v>83</v>
      </c>
      <c r="AG25" s="1">
        <v>85</v>
      </c>
      <c r="AH25" s="1">
        <v>90</v>
      </c>
      <c r="AI25" s="1">
        <v>85</v>
      </c>
      <c r="AJ25" s="1">
        <v>90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4527</v>
      </c>
      <c r="FK25" s="39">
        <v>4537</v>
      </c>
    </row>
    <row r="26" spans="1:167" x14ac:dyDescent="0.25">
      <c r="A26" s="19">
        <v>16</v>
      </c>
      <c r="B26" s="19">
        <v>20700</v>
      </c>
      <c r="C26" s="19" t="s">
        <v>129</v>
      </c>
      <c r="D26" s="18"/>
      <c r="E26" s="19">
        <f t="shared" si="0"/>
        <v>87</v>
      </c>
      <c r="F26" s="19" t="str">
        <f t="shared" si="1"/>
        <v>A</v>
      </c>
      <c r="G26" s="19">
        <f>IF((COUNTA(T12:AC12)&gt;0),(ROUND((AVERAGE(T26:AD26)),0)),"")</f>
        <v>87</v>
      </c>
      <c r="H26" s="19" t="str">
        <f t="shared" si="2"/>
        <v>A</v>
      </c>
      <c r="I26" s="35">
        <v>1</v>
      </c>
      <c r="J26" s="19" t="str">
        <f t="shared" si="3"/>
        <v>Memiliki kemampuan memahami dan menganalisis fungsi sosial, struktur teks dan kebahasaan, pada materi biografi, naratif dan lagu.</v>
      </c>
      <c r="K26" s="19">
        <f t="shared" si="4"/>
        <v>84.6</v>
      </c>
      <c r="L26" s="19" t="str">
        <f t="shared" si="5"/>
        <v>A</v>
      </c>
      <c r="M26" s="19">
        <f t="shared" si="6"/>
        <v>84.6</v>
      </c>
      <c r="N26" s="19" t="str">
        <f t="shared" si="7"/>
        <v>A</v>
      </c>
      <c r="O26" s="35">
        <v>1</v>
      </c>
      <c r="P26" s="19" t="str">
        <f t="shared" si="8"/>
        <v>Memiliki ketrampilan berkomunikasi interaksional dengan orang lain dan mempresentasikan materi biografi, naratif dan lagu.</v>
      </c>
      <c r="Q26" s="19" t="str">
        <f t="shared" si="9"/>
        <v>A</v>
      </c>
      <c r="R26" s="19" t="str">
        <f t="shared" si="10"/>
        <v/>
      </c>
      <c r="S26" s="18"/>
      <c r="T26" s="1">
        <v>95</v>
      </c>
      <c r="U26" s="1">
        <v>86</v>
      </c>
      <c r="V26" s="1">
        <v>95</v>
      </c>
      <c r="W26" s="1">
        <v>75</v>
      </c>
      <c r="X26" s="1">
        <v>83</v>
      </c>
      <c r="Y26" s="1"/>
      <c r="Z26" s="1"/>
      <c r="AA26" s="1"/>
      <c r="AB26" s="1"/>
      <c r="AC26" s="1"/>
      <c r="AD26" s="1"/>
      <c r="AE26" s="18"/>
      <c r="AF26" s="1">
        <v>83</v>
      </c>
      <c r="AG26" s="1">
        <v>90</v>
      </c>
      <c r="AH26" s="1">
        <v>80</v>
      </c>
      <c r="AI26" s="1">
        <v>90</v>
      </c>
      <c r="AJ26" s="1">
        <v>80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20716</v>
      </c>
      <c r="C27" s="19" t="s">
        <v>130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1</v>
      </c>
      <c r="J27" s="19" t="str">
        <f t="shared" si="3"/>
        <v>Memiliki kemampuan memahami dan menganalisis fungsi sosial, struktur teks dan kebahasaan, pada materi biografi, naratif dan lagu.</v>
      </c>
      <c r="K27" s="19">
        <f t="shared" si="4"/>
        <v>88.2</v>
      </c>
      <c r="L27" s="19" t="str">
        <f t="shared" si="5"/>
        <v>A</v>
      </c>
      <c r="M27" s="19">
        <f t="shared" si="6"/>
        <v>88.2</v>
      </c>
      <c r="N27" s="19" t="str">
        <f t="shared" si="7"/>
        <v>A</v>
      </c>
      <c r="O27" s="35">
        <v>1</v>
      </c>
      <c r="P27" s="19" t="str">
        <f t="shared" si="8"/>
        <v>Memiliki ketrampilan berkomunikasi interaksional dengan orang lain dan mempresentasikan materi biografi, naratif dan lagu.</v>
      </c>
      <c r="Q27" s="19" t="str">
        <f t="shared" si="9"/>
        <v>A</v>
      </c>
      <c r="R27" s="19" t="str">
        <f t="shared" si="10"/>
        <v/>
      </c>
      <c r="S27" s="18"/>
      <c r="T27" s="1">
        <v>100</v>
      </c>
      <c r="U27" s="1">
        <v>90</v>
      </c>
      <c r="V27" s="1">
        <v>90</v>
      </c>
      <c r="W27" s="1">
        <v>70</v>
      </c>
      <c r="X27" s="1">
        <v>75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88</v>
      </c>
      <c r="AH27" s="1">
        <v>90</v>
      </c>
      <c r="AI27" s="1">
        <v>88</v>
      </c>
      <c r="AJ27" s="1">
        <v>90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4528</v>
      </c>
      <c r="FK27" s="39">
        <v>4538</v>
      </c>
    </row>
    <row r="28" spans="1:167" x14ac:dyDescent="0.25">
      <c r="A28" s="19">
        <v>18</v>
      </c>
      <c r="B28" s="19">
        <v>20732</v>
      </c>
      <c r="C28" s="19" t="s">
        <v>131</v>
      </c>
      <c r="D28" s="18"/>
      <c r="E28" s="19">
        <f t="shared" si="0"/>
        <v>89</v>
      </c>
      <c r="F28" s="19" t="str">
        <f t="shared" si="1"/>
        <v>A</v>
      </c>
      <c r="G28" s="19">
        <f>IF((COUNTA(T12:AC12)&gt;0),(ROUND((AVERAGE(T28:AD28)),0)),"")</f>
        <v>89</v>
      </c>
      <c r="H28" s="19" t="str">
        <f t="shared" si="2"/>
        <v>A</v>
      </c>
      <c r="I28" s="35">
        <v>1</v>
      </c>
      <c r="J28" s="19" t="str">
        <f t="shared" si="3"/>
        <v>Memiliki kemampuan memahami dan menganalisis fungsi sosial, struktur teks dan kebahasaan, pada materi biografi, naratif dan lagu.</v>
      </c>
      <c r="K28" s="19">
        <f t="shared" si="4"/>
        <v>85.4</v>
      </c>
      <c r="L28" s="19" t="str">
        <f t="shared" si="5"/>
        <v>A</v>
      </c>
      <c r="M28" s="19">
        <f t="shared" si="6"/>
        <v>85.4</v>
      </c>
      <c r="N28" s="19" t="str">
        <f t="shared" si="7"/>
        <v>A</v>
      </c>
      <c r="O28" s="35">
        <v>1</v>
      </c>
      <c r="P28" s="19" t="str">
        <f t="shared" si="8"/>
        <v>Memiliki ketrampilan berkomunikasi interaksional dengan orang lain dan mempresentasikan materi biografi, naratif dan lagu.</v>
      </c>
      <c r="Q28" s="19" t="str">
        <f t="shared" si="9"/>
        <v>A</v>
      </c>
      <c r="R28" s="19" t="str">
        <f t="shared" si="10"/>
        <v/>
      </c>
      <c r="S28" s="18"/>
      <c r="T28" s="1">
        <v>100</v>
      </c>
      <c r="U28" s="1">
        <v>86</v>
      </c>
      <c r="V28" s="1">
        <v>90</v>
      </c>
      <c r="W28" s="1">
        <v>100</v>
      </c>
      <c r="X28" s="1">
        <v>71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82</v>
      </c>
      <c r="AH28" s="1">
        <v>90</v>
      </c>
      <c r="AI28" s="1">
        <v>82</v>
      </c>
      <c r="AJ28" s="1">
        <v>90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20748</v>
      </c>
      <c r="C29" s="19" t="s">
        <v>132</v>
      </c>
      <c r="D29" s="18"/>
      <c r="E29" s="19">
        <f t="shared" si="0"/>
        <v>92</v>
      </c>
      <c r="F29" s="19" t="str">
        <f t="shared" si="1"/>
        <v>A</v>
      </c>
      <c r="G29" s="19">
        <f>IF((COUNTA(T12:AC12)&gt;0),(ROUND((AVERAGE(T29:AD29)),0)),"")</f>
        <v>92</v>
      </c>
      <c r="H29" s="19" t="str">
        <f t="shared" si="2"/>
        <v>A</v>
      </c>
      <c r="I29" s="35">
        <v>1</v>
      </c>
      <c r="J29" s="19" t="str">
        <f t="shared" si="3"/>
        <v>Memiliki kemampuan memahami dan menganalisis fungsi sosial, struktur teks dan kebahasaan, pada materi biografi, naratif dan lagu.</v>
      </c>
      <c r="K29" s="19">
        <f t="shared" si="4"/>
        <v>90</v>
      </c>
      <c r="L29" s="19" t="str">
        <f t="shared" si="5"/>
        <v>A</v>
      </c>
      <c r="M29" s="19">
        <f t="shared" si="6"/>
        <v>90</v>
      </c>
      <c r="N29" s="19" t="str">
        <f t="shared" si="7"/>
        <v>A</v>
      </c>
      <c r="O29" s="35">
        <v>1</v>
      </c>
      <c r="P29" s="19" t="str">
        <f t="shared" si="8"/>
        <v>Memiliki ketrampilan berkomunikasi interaksional dengan orang lain dan mempresentasikan materi biografi, naratif dan lagu.</v>
      </c>
      <c r="Q29" s="19" t="str">
        <f t="shared" si="9"/>
        <v>A</v>
      </c>
      <c r="R29" s="19" t="str">
        <f t="shared" si="10"/>
        <v/>
      </c>
      <c r="S29" s="18"/>
      <c r="T29" s="1">
        <v>100</v>
      </c>
      <c r="U29" s="1">
        <v>85</v>
      </c>
      <c r="V29" s="1">
        <v>95</v>
      </c>
      <c r="W29" s="1">
        <v>100</v>
      </c>
      <c r="X29" s="1">
        <v>81</v>
      </c>
      <c r="Y29" s="1"/>
      <c r="Z29" s="1"/>
      <c r="AA29" s="1"/>
      <c r="AB29" s="1"/>
      <c r="AC29" s="1"/>
      <c r="AD29" s="1"/>
      <c r="AE29" s="18"/>
      <c r="AF29" s="1">
        <v>90</v>
      </c>
      <c r="AG29" s="1">
        <v>90</v>
      </c>
      <c r="AH29" s="1">
        <v>90</v>
      </c>
      <c r="AI29" s="1">
        <v>90</v>
      </c>
      <c r="AJ29" s="1">
        <v>90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4529</v>
      </c>
      <c r="FK29" s="39">
        <v>4539</v>
      </c>
    </row>
    <row r="30" spans="1:167" x14ac:dyDescent="0.25">
      <c r="A30" s="19">
        <v>20</v>
      </c>
      <c r="B30" s="19">
        <v>20764</v>
      </c>
      <c r="C30" s="19" t="s">
        <v>133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memahami fungsi sosial, struktur teks dan kebahasaan, namun perlu peningkatan dalam menganalisis pada materi biografi, naratif dan lagu.</v>
      </c>
      <c r="K30" s="19">
        <f t="shared" si="4"/>
        <v>88.2</v>
      </c>
      <c r="L30" s="19" t="str">
        <f t="shared" si="5"/>
        <v>A</v>
      </c>
      <c r="M30" s="19">
        <f t="shared" si="6"/>
        <v>88.2</v>
      </c>
      <c r="N30" s="19" t="str">
        <f t="shared" si="7"/>
        <v>A</v>
      </c>
      <c r="O30" s="35">
        <v>1</v>
      </c>
      <c r="P30" s="19" t="str">
        <f t="shared" si="8"/>
        <v>Memiliki ketrampilan berkomunikasi interaksional dengan orang lain dan mempresentasikan materi biografi, naratif dan lagu.</v>
      </c>
      <c r="Q30" s="19" t="str">
        <f t="shared" si="9"/>
        <v>A</v>
      </c>
      <c r="R30" s="19" t="str">
        <f t="shared" si="10"/>
        <v/>
      </c>
      <c r="S30" s="18"/>
      <c r="T30" s="1">
        <v>70</v>
      </c>
      <c r="U30" s="1">
        <v>90</v>
      </c>
      <c r="V30" s="1">
        <v>95</v>
      </c>
      <c r="W30" s="1">
        <v>80</v>
      </c>
      <c r="X30" s="1">
        <v>74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88</v>
      </c>
      <c r="AI30" s="1">
        <v>90</v>
      </c>
      <c r="AJ30" s="1">
        <v>88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20780</v>
      </c>
      <c r="C31" s="19" t="s">
        <v>134</v>
      </c>
      <c r="D31" s="18"/>
      <c r="E31" s="19">
        <f t="shared" si="0"/>
        <v>80</v>
      </c>
      <c r="F31" s="19" t="str">
        <f t="shared" si="1"/>
        <v>B</v>
      </c>
      <c r="G31" s="19">
        <f>IF((COUNTA(T12:AC12)&gt;0),(ROUND((AVERAGE(T31:AD31)),0)),"")</f>
        <v>80</v>
      </c>
      <c r="H31" s="19" t="str">
        <f t="shared" si="2"/>
        <v>B</v>
      </c>
      <c r="I31" s="35">
        <v>2</v>
      </c>
      <c r="J31" s="19" t="str">
        <f t="shared" si="3"/>
        <v>Memiliki kemampuan memahami fungsi sosial, struktur teks dan kebahasaan, namun perlu peningkatan dalam menganalisis pada materi biografi, naratif dan lagu.</v>
      </c>
      <c r="K31" s="19">
        <f t="shared" si="4"/>
        <v>83.8</v>
      </c>
      <c r="L31" s="19" t="str">
        <f t="shared" si="5"/>
        <v>B</v>
      </c>
      <c r="M31" s="19">
        <f t="shared" si="6"/>
        <v>83.8</v>
      </c>
      <c r="N31" s="19" t="str">
        <f t="shared" si="7"/>
        <v>B</v>
      </c>
      <c r="O31" s="35">
        <v>2</v>
      </c>
      <c r="P31" s="19" t="str">
        <f t="shared" si="8"/>
        <v>Memiliki ketrampilan berkomunikasi interaksional dengan orang lain namun perlu peningkatan dalam mempresentasikan materi biografi, naratif dan lagu.</v>
      </c>
      <c r="Q31" s="19" t="str">
        <f t="shared" si="9"/>
        <v>A</v>
      </c>
      <c r="R31" s="19" t="str">
        <f t="shared" si="10"/>
        <v/>
      </c>
      <c r="S31" s="18"/>
      <c r="T31" s="1">
        <v>70</v>
      </c>
      <c r="U31" s="1">
        <v>60</v>
      </c>
      <c r="V31" s="1">
        <v>95</v>
      </c>
      <c r="W31" s="1">
        <v>100</v>
      </c>
      <c r="X31" s="1">
        <v>74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83</v>
      </c>
      <c r="AH31" s="1">
        <v>85</v>
      </c>
      <c r="AI31" s="1">
        <v>83</v>
      </c>
      <c r="AJ31" s="1">
        <v>85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4530</v>
      </c>
      <c r="FK31" s="39">
        <v>4540</v>
      </c>
    </row>
    <row r="32" spans="1:167" x14ac:dyDescent="0.25">
      <c r="A32" s="19">
        <v>22</v>
      </c>
      <c r="B32" s="19">
        <v>20796</v>
      </c>
      <c r="C32" s="19" t="s">
        <v>135</v>
      </c>
      <c r="D32" s="18"/>
      <c r="E32" s="19">
        <f t="shared" si="0"/>
        <v>91</v>
      </c>
      <c r="F32" s="19" t="str">
        <f t="shared" si="1"/>
        <v>A</v>
      </c>
      <c r="G32" s="19">
        <f>IF((COUNTA(T12:AC12)&gt;0),(ROUND((AVERAGE(T32:AD32)),0)),"")</f>
        <v>91</v>
      </c>
      <c r="H32" s="19" t="str">
        <f t="shared" si="2"/>
        <v>A</v>
      </c>
      <c r="I32" s="35">
        <v>1</v>
      </c>
      <c r="J32" s="19" t="str">
        <f t="shared" si="3"/>
        <v>Memiliki kemampuan memahami dan menganalisis fungsi sosial, struktur teks dan kebahasaan, pada materi biografi, naratif dan lagu.</v>
      </c>
      <c r="K32" s="19">
        <f t="shared" si="4"/>
        <v>82</v>
      </c>
      <c r="L32" s="19" t="str">
        <f t="shared" si="5"/>
        <v>B</v>
      </c>
      <c r="M32" s="19">
        <f t="shared" si="6"/>
        <v>82</v>
      </c>
      <c r="N32" s="19" t="str">
        <f t="shared" si="7"/>
        <v>B</v>
      </c>
      <c r="O32" s="35">
        <v>2</v>
      </c>
      <c r="P32" s="19" t="str">
        <f t="shared" si="8"/>
        <v>Memiliki ketrampilan berkomunikasi interaksional dengan orang lain namun perlu peningkatan dalam mempresentasikan materi biografi, naratif dan lagu.</v>
      </c>
      <c r="Q32" s="19" t="str">
        <f t="shared" si="9"/>
        <v>A</v>
      </c>
      <c r="R32" s="19" t="str">
        <f t="shared" si="10"/>
        <v/>
      </c>
      <c r="S32" s="18"/>
      <c r="T32" s="1">
        <v>100</v>
      </c>
      <c r="U32" s="1">
        <v>85</v>
      </c>
      <c r="V32" s="1">
        <v>95</v>
      </c>
      <c r="W32" s="1">
        <v>100</v>
      </c>
      <c r="X32" s="1">
        <v>73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>
        <v>80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20812</v>
      </c>
      <c r="C33" s="19" t="s">
        <v>136</v>
      </c>
      <c r="D33" s="18"/>
      <c r="E33" s="19">
        <f t="shared" si="0"/>
        <v>93</v>
      </c>
      <c r="F33" s="19" t="str">
        <f t="shared" si="1"/>
        <v>A</v>
      </c>
      <c r="G33" s="19">
        <f>IF((COUNTA(T12:AC12)&gt;0),(ROUND((AVERAGE(T33:AD33)),0)),"")</f>
        <v>93</v>
      </c>
      <c r="H33" s="19" t="str">
        <f t="shared" si="2"/>
        <v>A</v>
      </c>
      <c r="I33" s="35">
        <v>1</v>
      </c>
      <c r="J33" s="19" t="str">
        <f t="shared" si="3"/>
        <v>Memiliki kemampuan memahami dan menganalisis fungsi sosial, struktur teks dan kebahasaan, pada materi biografi, naratif dan lagu.</v>
      </c>
      <c r="K33" s="19">
        <f t="shared" si="4"/>
        <v>89.2</v>
      </c>
      <c r="L33" s="19" t="str">
        <f t="shared" si="5"/>
        <v>A</v>
      </c>
      <c r="M33" s="19">
        <f t="shared" si="6"/>
        <v>89.2</v>
      </c>
      <c r="N33" s="19" t="str">
        <f t="shared" si="7"/>
        <v>A</v>
      </c>
      <c r="O33" s="35">
        <v>1</v>
      </c>
      <c r="P33" s="19" t="str">
        <f t="shared" si="8"/>
        <v>Memiliki ketrampilan berkomunikasi interaksional dengan orang lain dan mempresentasikan materi biografi, naratif dan lagu.</v>
      </c>
      <c r="Q33" s="19" t="str">
        <f t="shared" si="9"/>
        <v>A</v>
      </c>
      <c r="R33" s="19" t="str">
        <f t="shared" si="10"/>
        <v/>
      </c>
      <c r="S33" s="18"/>
      <c r="T33" s="1">
        <v>88</v>
      </c>
      <c r="U33" s="1">
        <v>100</v>
      </c>
      <c r="V33" s="1">
        <v>95</v>
      </c>
      <c r="W33" s="1">
        <v>100</v>
      </c>
      <c r="X33" s="1">
        <v>84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88</v>
      </c>
      <c r="AH33" s="1">
        <v>90</v>
      </c>
      <c r="AI33" s="1">
        <v>88</v>
      </c>
      <c r="AJ33" s="1">
        <v>90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20828</v>
      </c>
      <c r="C34" s="19" t="s">
        <v>137</v>
      </c>
      <c r="D34" s="18"/>
      <c r="E34" s="19">
        <f t="shared" si="0"/>
        <v>84</v>
      </c>
      <c r="F34" s="19" t="str">
        <f t="shared" si="1"/>
        <v>B</v>
      </c>
      <c r="G34" s="19">
        <f>IF((COUNTA(T12:AC12)&gt;0),(ROUND((AVERAGE(T34:AD34)),0)),"")</f>
        <v>84</v>
      </c>
      <c r="H34" s="19" t="str">
        <f t="shared" si="2"/>
        <v>B</v>
      </c>
      <c r="I34" s="35">
        <v>2</v>
      </c>
      <c r="J34" s="19" t="str">
        <f t="shared" si="3"/>
        <v>Memiliki kemampuan memahami fungsi sosial, struktur teks dan kebahasaan, namun perlu peningkatan dalam menganalisis pada materi biografi, naratif dan lagu.</v>
      </c>
      <c r="K34" s="19">
        <f t="shared" si="4"/>
        <v>87</v>
      </c>
      <c r="L34" s="19" t="str">
        <f t="shared" si="5"/>
        <v>A</v>
      </c>
      <c r="M34" s="19">
        <f t="shared" si="6"/>
        <v>87</v>
      </c>
      <c r="N34" s="19" t="str">
        <f t="shared" si="7"/>
        <v>A</v>
      </c>
      <c r="O34" s="35">
        <v>1</v>
      </c>
      <c r="P34" s="19" t="str">
        <f t="shared" si="8"/>
        <v>Memiliki ketrampilan berkomunikasi interaksional dengan orang lain dan mempresentasikan materi biografi, naratif dan lagu.</v>
      </c>
      <c r="Q34" s="19" t="str">
        <f t="shared" si="9"/>
        <v>A</v>
      </c>
      <c r="R34" s="19" t="str">
        <f t="shared" si="10"/>
        <v/>
      </c>
      <c r="S34" s="18"/>
      <c r="T34" s="1">
        <v>95</v>
      </c>
      <c r="U34" s="1">
        <v>86</v>
      </c>
      <c r="V34" s="1">
        <v>90</v>
      </c>
      <c r="W34" s="1">
        <v>75</v>
      </c>
      <c r="X34" s="1">
        <v>74</v>
      </c>
      <c r="Y34" s="1"/>
      <c r="Z34" s="1"/>
      <c r="AA34" s="1"/>
      <c r="AB34" s="1"/>
      <c r="AC34" s="1"/>
      <c r="AD34" s="1"/>
      <c r="AE34" s="18"/>
      <c r="AF34" s="1">
        <v>83</v>
      </c>
      <c r="AG34" s="1">
        <v>88</v>
      </c>
      <c r="AH34" s="1">
        <v>88</v>
      </c>
      <c r="AI34" s="1">
        <v>88</v>
      </c>
      <c r="AJ34" s="1">
        <v>88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20844</v>
      </c>
      <c r="C35" s="19" t="s">
        <v>138</v>
      </c>
      <c r="D35" s="18"/>
      <c r="E35" s="19">
        <f t="shared" si="0"/>
        <v>89</v>
      </c>
      <c r="F35" s="19" t="str">
        <f t="shared" si="1"/>
        <v>A</v>
      </c>
      <c r="G35" s="19">
        <f>IF((COUNTA(T12:AC12)&gt;0),(ROUND((AVERAGE(T35:AD35)),0)),"")</f>
        <v>89</v>
      </c>
      <c r="H35" s="19" t="str">
        <f t="shared" si="2"/>
        <v>A</v>
      </c>
      <c r="I35" s="35">
        <v>1</v>
      </c>
      <c r="J35" s="19" t="str">
        <f t="shared" si="3"/>
        <v>Memiliki kemampuan memahami dan menganalisis fungsi sosial, struktur teks dan kebahasaan, pada materi biografi, naratif dan lagu.</v>
      </c>
      <c r="K35" s="19">
        <f t="shared" si="4"/>
        <v>83</v>
      </c>
      <c r="L35" s="19" t="str">
        <f t="shared" si="5"/>
        <v>B</v>
      </c>
      <c r="M35" s="19">
        <f t="shared" si="6"/>
        <v>83</v>
      </c>
      <c r="N35" s="19" t="str">
        <f t="shared" si="7"/>
        <v>B</v>
      </c>
      <c r="O35" s="35">
        <v>2</v>
      </c>
      <c r="P35" s="19" t="str">
        <f t="shared" si="8"/>
        <v>Memiliki ketrampilan berkomunikasi interaksional dengan orang lain namun perlu peningkatan dalam mempresentasikan materi biografi, naratif dan lagu.</v>
      </c>
      <c r="Q35" s="19" t="str">
        <f t="shared" si="9"/>
        <v>A</v>
      </c>
      <c r="R35" s="19" t="str">
        <f t="shared" si="10"/>
        <v/>
      </c>
      <c r="S35" s="18"/>
      <c r="T35" s="1">
        <v>100</v>
      </c>
      <c r="U35" s="1">
        <v>85</v>
      </c>
      <c r="V35" s="1">
        <v>90</v>
      </c>
      <c r="W35" s="1">
        <v>100</v>
      </c>
      <c r="X35" s="1">
        <v>71</v>
      </c>
      <c r="Y35" s="1"/>
      <c r="Z35" s="1"/>
      <c r="AA35" s="1"/>
      <c r="AB35" s="1"/>
      <c r="AC35" s="1"/>
      <c r="AD35" s="1"/>
      <c r="AE35" s="18"/>
      <c r="AF35" s="1">
        <v>83</v>
      </c>
      <c r="AG35" s="1">
        <v>86</v>
      </c>
      <c r="AH35" s="1">
        <v>80</v>
      </c>
      <c r="AI35" s="1">
        <v>86</v>
      </c>
      <c r="AJ35" s="1">
        <v>80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20860</v>
      </c>
      <c r="C36" s="19" t="s">
        <v>139</v>
      </c>
      <c r="D36" s="18"/>
      <c r="E36" s="19">
        <f t="shared" si="0"/>
        <v>94</v>
      </c>
      <c r="F36" s="19" t="str">
        <f t="shared" si="1"/>
        <v>A</v>
      </c>
      <c r="G36" s="19">
        <f>IF((COUNTA(T12:AC12)&gt;0),(ROUND((AVERAGE(T36:AD36)),0)),"")</f>
        <v>94</v>
      </c>
      <c r="H36" s="19" t="str">
        <f t="shared" si="2"/>
        <v>A</v>
      </c>
      <c r="I36" s="35">
        <v>1</v>
      </c>
      <c r="J36" s="19" t="str">
        <f t="shared" si="3"/>
        <v>Memiliki kemampuan memahami dan menganalisis fungsi sosial, struktur teks dan kebahasaan, pada materi biografi, naratif dan lagu.</v>
      </c>
      <c r="K36" s="19">
        <f t="shared" si="4"/>
        <v>89.2</v>
      </c>
      <c r="L36" s="19" t="str">
        <f t="shared" si="5"/>
        <v>A</v>
      </c>
      <c r="M36" s="19">
        <f t="shared" si="6"/>
        <v>89.2</v>
      </c>
      <c r="N36" s="19" t="str">
        <f t="shared" si="7"/>
        <v>A</v>
      </c>
      <c r="O36" s="35">
        <v>1</v>
      </c>
      <c r="P36" s="19" t="str">
        <f t="shared" si="8"/>
        <v>Memiliki ketrampilan berkomunikasi interaksional dengan orang lain dan mempresentasikan materi biografi, naratif dan lagu.</v>
      </c>
      <c r="Q36" s="19" t="str">
        <f t="shared" si="9"/>
        <v>A</v>
      </c>
      <c r="R36" s="19" t="str">
        <f t="shared" si="10"/>
        <v/>
      </c>
      <c r="S36" s="18"/>
      <c r="T36" s="1">
        <v>100</v>
      </c>
      <c r="U36" s="1">
        <v>85</v>
      </c>
      <c r="V36" s="1">
        <v>95</v>
      </c>
      <c r="W36" s="1">
        <v>100</v>
      </c>
      <c r="X36" s="1">
        <v>90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88</v>
      </c>
      <c r="AI36" s="1">
        <v>90</v>
      </c>
      <c r="AJ36" s="1">
        <v>88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20876</v>
      </c>
      <c r="C37" s="19" t="s">
        <v>140</v>
      </c>
      <c r="D37" s="18"/>
      <c r="E37" s="19">
        <f t="shared" si="0"/>
        <v>91</v>
      </c>
      <c r="F37" s="19" t="str">
        <f t="shared" si="1"/>
        <v>A</v>
      </c>
      <c r="G37" s="19">
        <f>IF((COUNTA(T12:AC12)&gt;0),(ROUND((AVERAGE(T37:AD37)),0)),"")</f>
        <v>91</v>
      </c>
      <c r="H37" s="19" t="str">
        <f t="shared" si="2"/>
        <v>A</v>
      </c>
      <c r="I37" s="35">
        <v>1</v>
      </c>
      <c r="J37" s="19" t="str">
        <f t="shared" si="3"/>
        <v>Memiliki kemampuan memahami dan menganalisis fungsi sosial, struktur teks dan kebahasaan, pada materi biografi, naratif dan lagu.</v>
      </c>
      <c r="K37" s="19">
        <f t="shared" si="4"/>
        <v>89.2</v>
      </c>
      <c r="L37" s="19" t="str">
        <f t="shared" si="5"/>
        <v>A</v>
      </c>
      <c r="M37" s="19">
        <f t="shared" si="6"/>
        <v>89.2</v>
      </c>
      <c r="N37" s="19" t="str">
        <f t="shared" si="7"/>
        <v>A</v>
      </c>
      <c r="O37" s="35">
        <v>1</v>
      </c>
      <c r="P37" s="19" t="str">
        <f t="shared" si="8"/>
        <v>Memiliki ketrampilan berkomunikasi interaksional dengan orang lain dan mempresentasikan materi biografi, naratif dan lagu.</v>
      </c>
      <c r="Q37" s="19" t="str">
        <f t="shared" si="9"/>
        <v>A</v>
      </c>
      <c r="R37" s="19" t="str">
        <f t="shared" si="10"/>
        <v/>
      </c>
      <c r="S37" s="18"/>
      <c r="T37" s="1">
        <v>85</v>
      </c>
      <c r="U37" s="1">
        <v>85</v>
      </c>
      <c r="V37" s="1">
        <v>95</v>
      </c>
      <c r="W37" s="1">
        <v>100</v>
      </c>
      <c r="X37" s="1">
        <v>88</v>
      </c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>
        <v>88</v>
      </c>
      <c r="AI37" s="1">
        <v>90</v>
      </c>
      <c r="AJ37" s="1">
        <v>88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20892</v>
      </c>
      <c r="C38" s="19" t="s">
        <v>141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88</v>
      </c>
      <c r="H38" s="19" t="str">
        <f t="shared" si="2"/>
        <v>A</v>
      </c>
      <c r="I38" s="35">
        <v>1</v>
      </c>
      <c r="J38" s="19" t="str">
        <f t="shared" si="3"/>
        <v>Memiliki kemampuan memahami dan menganalisis fungsi sosial, struktur teks dan kebahasaan, pada materi biografi, naratif dan lagu.</v>
      </c>
      <c r="K38" s="19">
        <f t="shared" si="4"/>
        <v>83.4</v>
      </c>
      <c r="L38" s="19" t="str">
        <f t="shared" si="5"/>
        <v>B</v>
      </c>
      <c r="M38" s="19">
        <f t="shared" si="6"/>
        <v>83.4</v>
      </c>
      <c r="N38" s="19" t="str">
        <f t="shared" si="7"/>
        <v>B</v>
      </c>
      <c r="O38" s="35">
        <v>2</v>
      </c>
      <c r="P38" s="19" t="str">
        <f t="shared" si="8"/>
        <v>Memiliki ketrampilan berkomunikasi interaksional dengan orang lain namun perlu peningkatan dalam mempresentasikan materi biografi, naratif dan lagu.</v>
      </c>
      <c r="Q38" s="19" t="str">
        <f t="shared" si="9"/>
        <v>A</v>
      </c>
      <c r="R38" s="19" t="str">
        <f t="shared" si="10"/>
        <v/>
      </c>
      <c r="S38" s="18"/>
      <c r="T38" s="1">
        <v>80</v>
      </c>
      <c r="U38" s="1">
        <v>88</v>
      </c>
      <c r="V38" s="1">
        <v>95</v>
      </c>
      <c r="W38" s="1">
        <v>100</v>
      </c>
      <c r="X38" s="1">
        <v>75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83</v>
      </c>
      <c r="AH38" s="1">
        <v>83</v>
      </c>
      <c r="AI38" s="1">
        <v>83</v>
      </c>
      <c r="AJ38" s="1">
        <v>83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20908</v>
      </c>
      <c r="C39" s="19" t="s">
        <v>142</v>
      </c>
      <c r="D39" s="18"/>
      <c r="E39" s="19">
        <f t="shared" si="0"/>
        <v>90</v>
      </c>
      <c r="F39" s="19" t="str">
        <f t="shared" si="1"/>
        <v>A</v>
      </c>
      <c r="G39" s="19">
        <f>IF((COUNTA(T12:AC12)&gt;0),(ROUND((AVERAGE(T39:AD39)),0)),"")</f>
        <v>90</v>
      </c>
      <c r="H39" s="19" t="str">
        <f t="shared" si="2"/>
        <v>A</v>
      </c>
      <c r="I39" s="35">
        <v>1</v>
      </c>
      <c r="J39" s="19" t="str">
        <f t="shared" si="3"/>
        <v>Memiliki kemampuan memahami dan menganalisis fungsi sosial, struktur teks dan kebahasaan, pada materi biografi, naratif dan lagu.</v>
      </c>
      <c r="K39" s="19">
        <f t="shared" si="4"/>
        <v>85.6</v>
      </c>
      <c r="L39" s="19" t="str">
        <f t="shared" si="5"/>
        <v>A</v>
      </c>
      <c r="M39" s="19">
        <f t="shared" si="6"/>
        <v>85.6</v>
      </c>
      <c r="N39" s="19" t="str">
        <f t="shared" si="7"/>
        <v>A</v>
      </c>
      <c r="O39" s="35">
        <v>1</v>
      </c>
      <c r="P39" s="19" t="str">
        <f t="shared" si="8"/>
        <v>Memiliki ketrampilan berkomunikasi interaksional dengan orang lain dan mempresentasikan materi biografi, naratif dan lagu.</v>
      </c>
      <c r="Q39" s="19" t="str">
        <f t="shared" si="9"/>
        <v>A</v>
      </c>
      <c r="R39" s="19" t="str">
        <f t="shared" si="10"/>
        <v/>
      </c>
      <c r="S39" s="18"/>
      <c r="T39" s="1">
        <v>95</v>
      </c>
      <c r="U39" s="1">
        <v>85</v>
      </c>
      <c r="V39" s="1">
        <v>95</v>
      </c>
      <c r="W39" s="1">
        <v>100</v>
      </c>
      <c r="X39" s="1">
        <v>77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85</v>
      </c>
      <c r="AH39" s="1">
        <v>85</v>
      </c>
      <c r="AI39" s="1">
        <v>85</v>
      </c>
      <c r="AJ39" s="1">
        <v>85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20924</v>
      </c>
      <c r="C40" s="19" t="s">
        <v>143</v>
      </c>
      <c r="D40" s="18"/>
      <c r="E40" s="19">
        <f t="shared" si="0"/>
        <v>90</v>
      </c>
      <c r="F40" s="19" t="str">
        <f t="shared" si="1"/>
        <v>A</v>
      </c>
      <c r="G40" s="19">
        <f>IF((COUNTA(T12:AC12)&gt;0),(ROUND((AVERAGE(T40:AD40)),0)),"")</f>
        <v>90</v>
      </c>
      <c r="H40" s="19" t="str">
        <f t="shared" si="2"/>
        <v>A</v>
      </c>
      <c r="I40" s="35">
        <v>1</v>
      </c>
      <c r="J40" s="19" t="str">
        <f t="shared" si="3"/>
        <v>Memiliki kemampuan memahami dan menganalisis fungsi sosial, struktur teks dan kebahasaan, pada materi biografi, naratif dan lagu.</v>
      </c>
      <c r="K40" s="19">
        <f t="shared" si="4"/>
        <v>80.599999999999994</v>
      </c>
      <c r="L40" s="19" t="str">
        <f t="shared" si="5"/>
        <v>B</v>
      </c>
      <c r="M40" s="19">
        <f t="shared" si="6"/>
        <v>80.599999999999994</v>
      </c>
      <c r="N40" s="19" t="str">
        <f t="shared" si="7"/>
        <v>B</v>
      </c>
      <c r="O40" s="35">
        <v>2</v>
      </c>
      <c r="P40" s="19" t="str">
        <f t="shared" si="8"/>
        <v>Memiliki ketrampilan berkomunikasi interaksional dengan orang lain namun perlu peningkatan dalam mempresentasikan materi biografi, naratif dan lagu.</v>
      </c>
      <c r="Q40" s="19" t="str">
        <f t="shared" si="9"/>
        <v>A</v>
      </c>
      <c r="R40" s="19" t="str">
        <f t="shared" si="10"/>
        <v/>
      </c>
      <c r="S40" s="18"/>
      <c r="T40" s="1">
        <v>80</v>
      </c>
      <c r="U40" s="1">
        <v>88</v>
      </c>
      <c r="V40" s="1">
        <v>95</v>
      </c>
      <c r="W40" s="1">
        <v>100</v>
      </c>
      <c r="X40" s="1">
        <v>88</v>
      </c>
      <c r="Y40" s="1"/>
      <c r="Z40" s="1"/>
      <c r="AA40" s="1"/>
      <c r="AB40" s="1"/>
      <c r="AC40" s="1"/>
      <c r="AD40" s="1"/>
      <c r="AE40" s="18"/>
      <c r="AF40" s="1">
        <v>83</v>
      </c>
      <c r="AG40" s="1">
        <v>80</v>
      </c>
      <c r="AH40" s="1">
        <v>80</v>
      </c>
      <c r="AI40" s="1">
        <v>80</v>
      </c>
      <c r="AJ40" s="1">
        <v>80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20940</v>
      </c>
      <c r="C41" s="19" t="s">
        <v>144</v>
      </c>
      <c r="D41" s="18"/>
      <c r="E41" s="19">
        <f t="shared" si="0"/>
        <v>90</v>
      </c>
      <c r="F41" s="19" t="str">
        <f t="shared" si="1"/>
        <v>A</v>
      </c>
      <c r="G41" s="19">
        <f>IF((COUNTA(T12:AC12)&gt;0),(ROUND((AVERAGE(T41:AD41)),0)),"")</f>
        <v>90</v>
      </c>
      <c r="H41" s="19" t="str">
        <f t="shared" si="2"/>
        <v>A</v>
      </c>
      <c r="I41" s="35">
        <v>1</v>
      </c>
      <c r="J41" s="19" t="str">
        <f t="shared" si="3"/>
        <v>Memiliki kemampuan memahami dan menganalisis fungsi sosial, struktur teks dan kebahasaan, pada materi biografi, naratif dan lagu.</v>
      </c>
      <c r="K41" s="19">
        <f t="shared" si="4"/>
        <v>88.2</v>
      </c>
      <c r="L41" s="19" t="str">
        <f t="shared" si="5"/>
        <v>A</v>
      </c>
      <c r="M41" s="19">
        <f t="shared" si="6"/>
        <v>88.2</v>
      </c>
      <c r="N41" s="19" t="str">
        <f t="shared" si="7"/>
        <v>A</v>
      </c>
      <c r="O41" s="35">
        <v>1</v>
      </c>
      <c r="P41" s="19" t="str">
        <f t="shared" si="8"/>
        <v>Memiliki ketrampilan berkomunikasi interaksional dengan orang lain dan mempresentasikan materi biografi, naratif dan lagu.</v>
      </c>
      <c r="Q41" s="19" t="str">
        <f t="shared" si="9"/>
        <v>A</v>
      </c>
      <c r="R41" s="19" t="str">
        <f t="shared" si="10"/>
        <v/>
      </c>
      <c r="S41" s="18"/>
      <c r="T41" s="1">
        <v>100</v>
      </c>
      <c r="U41" s="1">
        <v>90</v>
      </c>
      <c r="V41" s="1">
        <v>90</v>
      </c>
      <c r="W41" s="1">
        <v>90</v>
      </c>
      <c r="X41" s="1">
        <v>79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88</v>
      </c>
      <c r="AH41" s="1">
        <v>90</v>
      </c>
      <c r="AI41" s="1">
        <v>88</v>
      </c>
      <c r="AJ41" s="1">
        <v>90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20956</v>
      </c>
      <c r="C42" s="19" t="s">
        <v>145</v>
      </c>
      <c r="D42" s="18"/>
      <c r="E42" s="19">
        <f t="shared" si="0"/>
        <v>90</v>
      </c>
      <c r="F42" s="19" t="str">
        <f t="shared" si="1"/>
        <v>A</v>
      </c>
      <c r="G42" s="19">
        <f>IF((COUNTA(T12:AC12)&gt;0),(ROUND((AVERAGE(T42:AD42)),0)),"")</f>
        <v>90</v>
      </c>
      <c r="H42" s="19" t="str">
        <f t="shared" si="2"/>
        <v>A</v>
      </c>
      <c r="I42" s="35">
        <v>1</v>
      </c>
      <c r="J42" s="19" t="str">
        <f t="shared" si="3"/>
        <v>Memiliki kemampuan memahami dan menganalisis fungsi sosial, struktur teks dan kebahasaan, pada materi biografi, naratif dan lagu.</v>
      </c>
      <c r="K42" s="19">
        <f t="shared" si="4"/>
        <v>86.2</v>
      </c>
      <c r="L42" s="19" t="str">
        <f t="shared" si="5"/>
        <v>A</v>
      </c>
      <c r="M42" s="19">
        <f t="shared" si="6"/>
        <v>86.2</v>
      </c>
      <c r="N42" s="19" t="str">
        <f t="shared" si="7"/>
        <v>A</v>
      </c>
      <c r="O42" s="35">
        <v>1</v>
      </c>
      <c r="P42" s="19" t="str">
        <f t="shared" si="8"/>
        <v>Memiliki ketrampilan berkomunikasi interaksional dengan orang lain dan mempresentasikan materi biografi, naratif dan lagu.</v>
      </c>
      <c r="Q42" s="19" t="str">
        <f t="shared" si="9"/>
        <v>A</v>
      </c>
      <c r="R42" s="19" t="str">
        <f t="shared" si="10"/>
        <v/>
      </c>
      <c r="S42" s="18"/>
      <c r="T42" s="1">
        <v>100</v>
      </c>
      <c r="U42" s="1">
        <v>85</v>
      </c>
      <c r="V42" s="1">
        <v>90</v>
      </c>
      <c r="W42" s="1">
        <v>100</v>
      </c>
      <c r="X42" s="1">
        <v>77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88</v>
      </c>
      <c r="AI42" s="1">
        <v>85</v>
      </c>
      <c r="AJ42" s="1">
        <v>88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20972</v>
      </c>
      <c r="C43" s="19" t="s">
        <v>146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memahami fungsi sosial, struktur teks dan kebahasaan, namun perlu peningkatan dalam menganalisis pada materi biografi, naratif dan lagu.</v>
      </c>
      <c r="K43" s="19">
        <f t="shared" si="4"/>
        <v>86.2</v>
      </c>
      <c r="L43" s="19" t="str">
        <f t="shared" si="5"/>
        <v>A</v>
      </c>
      <c r="M43" s="19">
        <f t="shared" si="6"/>
        <v>86.2</v>
      </c>
      <c r="N43" s="19" t="str">
        <f t="shared" si="7"/>
        <v>A</v>
      </c>
      <c r="O43" s="35">
        <v>1</v>
      </c>
      <c r="P43" s="19" t="str">
        <f t="shared" si="8"/>
        <v>Memiliki ketrampilan berkomunikasi interaksional dengan orang lain dan mempresentasikan materi biografi, naratif dan lagu.</v>
      </c>
      <c r="Q43" s="19" t="str">
        <f t="shared" si="9"/>
        <v>A</v>
      </c>
      <c r="R43" s="19" t="str">
        <f t="shared" si="10"/>
        <v/>
      </c>
      <c r="S43" s="18"/>
      <c r="T43" s="1">
        <v>70</v>
      </c>
      <c r="U43" s="1">
        <v>85</v>
      </c>
      <c r="V43" s="1">
        <v>93</v>
      </c>
      <c r="W43" s="1">
        <v>90</v>
      </c>
      <c r="X43" s="1">
        <v>75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88</v>
      </c>
      <c r="AI43" s="1">
        <v>85</v>
      </c>
      <c r="AJ43" s="1">
        <v>88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20988</v>
      </c>
      <c r="C44" s="19" t="s">
        <v>147</v>
      </c>
      <c r="D44" s="18"/>
      <c r="E44" s="19">
        <f t="shared" si="0"/>
        <v>86</v>
      </c>
      <c r="F44" s="19" t="str">
        <f t="shared" si="1"/>
        <v>A</v>
      </c>
      <c r="G44" s="19">
        <f>IF((COUNTA(T12:AC12)&gt;0),(ROUND((AVERAGE(T44:AD44)),0)),"")</f>
        <v>86</v>
      </c>
      <c r="H44" s="19" t="str">
        <f t="shared" si="2"/>
        <v>A</v>
      </c>
      <c r="I44" s="35">
        <v>1</v>
      </c>
      <c r="J44" s="19" t="str">
        <f t="shared" si="3"/>
        <v>Memiliki kemampuan memahami dan menganalisis fungsi sosial, struktur teks dan kebahasaan, pada materi biografi, naratif dan lagu.</v>
      </c>
      <c r="K44" s="19">
        <f t="shared" si="4"/>
        <v>78.599999999999994</v>
      </c>
      <c r="L44" s="19" t="str">
        <f t="shared" si="5"/>
        <v>B</v>
      </c>
      <c r="M44" s="19">
        <f t="shared" si="6"/>
        <v>78.599999999999994</v>
      </c>
      <c r="N44" s="19" t="str">
        <f t="shared" si="7"/>
        <v>B</v>
      </c>
      <c r="O44" s="35">
        <v>2</v>
      </c>
      <c r="P44" s="19" t="str">
        <f t="shared" si="8"/>
        <v>Memiliki ketrampilan berkomunikasi interaksional dengan orang lain namun perlu peningkatan dalam mempresentasikan materi biografi, naratif dan lagu.</v>
      </c>
      <c r="Q44" s="19" t="str">
        <f t="shared" si="9"/>
        <v>A</v>
      </c>
      <c r="R44" s="19" t="str">
        <f t="shared" si="10"/>
        <v/>
      </c>
      <c r="S44" s="18"/>
      <c r="T44" s="1">
        <v>70</v>
      </c>
      <c r="U44" s="1">
        <v>88</v>
      </c>
      <c r="V44" s="1">
        <v>95</v>
      </c>
      <c r="W44" s="1">
        <v>100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75</v>
      </c>
      <c r="AH44" s="1">
        <v>75</v>
      </c>
      <c r="AI44" s="1">
        <v>78</v>
      </c>
      <c r="AJ44" s="1">
        <v>80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21004</v>
      </c>
      <c r="C45" s="19" t="s">
        <v>148</v>
      </c>
      <c r="D45" s="18"/>
      <c r="E45" s="19">
        <f t="shared" si="0"/>
        <v>92</v>
      </c>
      <c r="F45" s="19" t="str">
        <f t="shared" si="1"/>
        <v>A</v>
      </c>
      <c r="G45" s="19">
        <f>IF((COUNTA(T12:AC12)&gt;0),(ROUND((AVERAGE(T45:AD45)),0)),"")</f>
        <v>92</v>
      </c>
      <c r="H45" s="19" t="str">
        <f t="shared" si="2"/>
        <v>A</v>
      </c>
      <c r="I45" s="35">
        <v>1</v>
      </c>
      <c r="J45" s="19" t="str">
        <f t="shared" si="3"/>
        <v>Memiliki kemampuan memahami dan menganalisis fungsi sosial, struktur teks dan kebahasaan, pada materi biografi, naratif dan lagu.</v>
      </c>
      <c r="K45" s="19">
        <f t="shared" si="4"/>
        <v>88.2</v>
      </c>
      <c r="L45" s="19" t="str">
        <f t="shared" si="5"/>
        <v>A</v>
      </c>
      <c r="M45" s="19">
        <f t="shared" si="6"/>
        <v>88.2</v>
      </c>
      <c r="N45" s="19" t="str">
        <f t="shared" si="7"/>
        <v>A</v>
      </c>
      <c r="O45" s="35">
        <v>1</v>
      </c>
      <c r="P45" s="19" t="str">
        <f t="shared" si="8"/>
        <v>Memiliki ketrampilan berkomunikasi interaksional dengan orang lain dan mempresentasikan materi biografi, naratif dan lagu.</v>
      </c>
      <c r="Q45" s="19" t="str">
        <f t="shared" si="9"/>
        <v>A</v>
      </c>
      <c r="R45" s="19" t="str">
        <f t="shared" si="10"/>
        <v/>
      </c>
      <c r="S45" s="18"/>
      <c r="T45" s="1">
        <v>100</v>
      </c>
      <c r="U45" s="1">
        <v>85</v>
      </c>
      <c r="V45" s="1">
        <v>95</v>
      </c>
      <c r="W45" s="1">
        <v>100</v>
      </c>
      <c r="X45" s="1">
        <v>78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88</v>
      </c>
      <c r="AH45" s="1">
        <v>90</v>
      </c>
      <c r="AI45" s="1">
        <v>88</v>
      </c>
      <c r="AJ45" s="1">
        <v>90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21020</v>
      </c>
      <c r="C46" s="19" t="s">
        <v>149</v>
      </c>
      <c r="D46" s="18"/>
      <c r="E46" s="19">
        <f t="shared" si="0"/>
        <v>89</v>
      </c>
      <c r="F46" s="19" t="str">
        <f t="shared" si="1"/>
        <v>A</v>
      </c>
      <c r="G46" s="19">
        <f>IF((COUNTA(T12:AC12)&gt;0),(ROUND((AVERAGE(T46:AD46)),0)),"")</f>
        <v>89</v>
      </c>
      <c r="H46" s="19" t="str">
        <f t="shared" si="2"/>
        <v>A</v>
      </c>
      <c r="I46" s="35">
        <v>1</v>
      </c>
      <c r="J46" s="19" t="str">
        <f t="shared" si="3"/>
        <v>Memiliki kemampuan memahami dan menganalisis fungsi sosial, struktur teks dan kebahasaan, pada materi biografi, naratif dan lagu.</v>
      </c>
      <c r="K46" s="19">
        <f t="shared" si="4"/>
        <v>86</v>
      </c>
      <c r="L46" s="19" t="str">
        <f t="shared" si="5"/>
        <v>A</v>
      </c>
      <c r="M46" s="19">
        <f t="shared" si="6"/>
        <v>86</v>
      </c>
      <c r="N46" s="19" t="str">
        <f t="shared" si="7"/>
        <v>A</v>
      </c>
      <c r="O46" s="35">
        <v>1</v>
      </c>
      <c r="P46" s="19" t="str">
        <f t="shared" si="8"/>
        <v>Memiliki ketrampilan berkomunikasi interaksional dengan orang lain dan mempresentasikan materi biografi, naratif dan lagu.</v>
      </c>
      <c r="Q46" s="19" t="str">
        <f t="shared" si="9"/>
        <v>A</v>
      </c>
      <c r="R46" s="19" t="str">
        <f t="shared" si="10"/>
        <v/>
      </c>
      <c r="S46" s="18"/>
      <c r="T46" s="1">
        <v>90</v>
      </c>
      <c r="U46" s="1">
        <v>87</v>
      </c>
      <c r="V46" s="1">
        <v>95</v>
      </c>
      <c r="W46" s="1">
        <v>100</v>
      </c>
      <c r="X46" s="1">
        <v>75</v>
      </c>
      <c r="Y46" s="1"/>
      <c r="Z46" s="1"/>
      <c r="AA46" s="1"/>
      <c r="AB46" s="1"/>
      <c r="AC46" s="1"/>
      <c r="AD46" s="1"/>
      <c r="AE46" s="18"/>
      <c r="AF46" s="1">
        <v>88</v>
      </c>
      <c r="AG46" s="1">
        <v>83</v>
      </c>
      <c r="AH46" s="1">
        <v>88</v>
      </c>
      <c r="AI46" s="1">
        <v>83</v>
      </c>
      <c r="AJ46" s="1">
        <v>88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21036</v>
      </c>
      <c r="C47" s="19" t="s">
        <v>150</v>
      </c>
      <c r="D47" s="18"/>
      <c r="E47" s="19">
        <f t="shared" si="0"/>
        <v>77</v>
      </c>
      <c r="F47" s="19" t="str">
        <f t="shared" si="1"/>
        <v>B</v>
      </c>
      <c r="G47" s="19">
        <f>IF((COUNTA(T12:AC12)&gt;0),(ROUND((AVERAGE(T47:AD47)),0)),"")</f>
        <v>77</v>
      </c>
      <c r="H47" s="19" t="str">
        <f t="shared" si="2"/>
        <v>B</v>
      </c>
      <c r="I47" s="35">
        <v>2</v>
      </c>
      <c r="J47" s="19" t="str">
        <f t="shared" si="3"/>
        <v>Memiliki kemampuan memahami fungsi sosial, struktur teks dan kebahasaan, namun perlu peningkatan dalam menganalisis pada materi biografi, naratif dan lagu.</v>
      </c>
      <c r="K47" s="19">
        <f t="shared" si="4"/>
        <v>85.2</v>
      </c>
      <c r="L47" s="19" t="str">
        <f t="shared" si="5"/>
        <v>A</v>
      </c>
      <c r="M47" s="19">
        <f t="shared" si="6"/>
        <v>85.2</v>
      </c>
      <c r="N47" s="19" t="str">
        <f t="shared" si="7"/>
        <v>A</v>
      </c>
      <c r="O47" s="35">
        <v>1</v>
      </c>
      <c r="P47" s="19" t="str">
        <f t="shared" si="8"/>
        <v>Memiliki ketrampilan berkomunikasi interaksional dengan orang lain dan mempresentasikan materi biografi, naratif dan lagu.</v>
      </c>
      <c r="Q47" s="19" t="str">
        <f t="shared" si="9"/>
        <v>A</v>
      </c>
      <c r="R47" s="19" t="str">
        <f t="shared" si="10"/>
        <v/>
      </c>
      <c r="S47" s="18"/>
      <c r="T47" s="1">
        <v>70</v>
      </c>
      <c r="U47" s="1">
        <v>85</v>
      </c>
      <c r="V47" s="1">
        <v>75</v>
      </c>
      <c r="W47" s="1">
        <v>80</v>
      </c>
      <c r="X47" s="1">
        <v>75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85</v>
      </c>
      <c r="AH47" s="1">
        <v>88</v>
      </c>
      <c r="AI47" s="1">
        <v>85</v>
      </c>
      <c r="AJ47" s="1">
        <v>88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21052</v>
      </c>
      <c r="C48" s="19" t="s">
        <v>151</v>
      </c>
      <c r="D48" s="18"/>
      <c r="E48" s="19">
        <f t="shared" si="0"/>
        <v>87</v>
      </c>
      <c r="F48" s="19" t="str">
        <f t="shared" si="1"/>
        <v>A</v>
      </c>
      <c r="G48" s="19">
        <f>IF((COUNTA(T12:AC12)&gt;0),(ROUND((AVERAGE(T48:AD48)),0)),"")</f>
        <v>87</v>
      </c>
      <c r="H48" s="19" t="str">
        <f t="shared" si="2"/>
        <v>A</v>
      </c>
      <c r="I48" s="35">
        <v>1</v>
      </c>
      <c r="J48" s="19" t="str">
        <f t="shared" si="3"/>
        <v>Memiliki kemampuan memahami dan menganalisis fungsi sosial, struktur teks dan kebahasaan, pada materi biografi, naratif dan lagu.</v>
      </c>
      <c r="K48" s="19">
        <f t="shared" si="4"/>
        <v>82.8</v>
      </c>
      <c r="L48" s="19" t="str">
        <f t="shared" si="5"/>
        <v>B</v>
      </c>
      <c r="M48" s="19">
        <f t="shared" si="6"/>
        <v>82.8</v>
      </c>
      <c r="N48" s="19" t="str">
        <f t="shared" si="7"/>
        <v>B</v>
      </c>
      <c r="O48" s="35">
        <v>2</v>
      </c>
      <c r="P48" s="19" t="str">
        <f t="shared" si="8"/>
        <v>Memiliki ketrampilan berkomunikasi interaksional dengan orang lain namun perlu peningkatan dalam mempresentasikan materi biografi, naratif dan lagu.</v>
      </c>
      <c r="Q48" s="19" t="str">
        <f t="shared" si="9"/>
        <v>A</v>
      </c>
      <c r="R48" s="19" t="str">
        <f t="shared" si="10"/>
        <v/>
      </c>
      <c r="S48" s="18"/>
      <c r="T48" s="1">
        <v>80</v>
      </c>
      <c r="U48" s="1">
        <v>86</v>
      </c>
      <c r="V48" s="1">
        <v>98</v>
      </c>
      <c r="W48" s="1">
        <v>100</v>
      </c>
      <c r="X48" s="1">
        <v>73</v>
      </c>
      <c r="Y48" s="1"/>
      <c r="Z48" s="1"/>
      <c r="AA48" s="1"/>
      <c r="AB48" s="1"/>
      <c r="AC48" s="1"/>
      <c r="AD48" s="1"/>
      <c r="AE48" s="18"/>
      <c r="AF48" s="1">
        <v>88</v>
      </c>
      <c r="AG48" s="1">
        <v>80</v>
      </c>
      <c r="AH48" s="1">
        <v>83</v>
      </c>
      <c r="AI48" s="1">
        <v>80</v>
      </c>
      <c r="AJ48" s="1">
        <v>83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25" activePane="bottomRight" state="frozen"/>
      <selection pane="topRight"/>
      <selection pane="bottomLeft"/>
      <selection pane="bottomRight" activeCell="G37" sqref="G3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200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200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43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21068</v>
      </c>
      <c r="C11" s="19" t="s">
        <v>153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menganalisis fungsi sosial, struktur teks dan kebahasaan, pada materi biografi, naratif dan lagu.</v>
      </c>
      <c r="K11" s="19">
        <f t="shared" ref="K11:K50" si="4">IF((COUNTA(AF11:AN11)&gt;0),AVERAGE(AF11:AN11),"")</f>
        <v>85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85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berkomunikasi interaksional dengan orang lain dan mempresentasikan materi biografi, naratif dan lagu.</v>
      </c>
      <c r="Q11" s="19" t="str">
        <f t="shared" ref="Q11:Q50" si="9">IF(COUNTA(BA11)=1,BA11,"")</f>
        <v>A</v>
      </c>
      <c r="R11" s="19" t="str">
        <f t="shared" ref="R11:R50" si="10">IF(AND(COUNTA(BA11)=1,COUNTA(AD11)=1),BA11,"")</f>
        <v/>
      </c>
      <c r="S11" s="18"/>
      <c r="T11" s="1">
        <v>90</v>
      </c>
      <c r="U11" s="1">
        <v>87</v>
      </c>
      <c r="V11" s="1">
        <v>90</v>
      </c>
      <c r="W11" s="1">
        <v>85</v>
      </c>
      <c r="X11" s="1">
        <v>81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83</v>
      </c>
      <c r="AH11" s="1">
        <v>88</v>
      </c>
      <c r="AI11" s="1">
        <v>83</v>
      </c>
      <c r="AJ11" s="1">
        <v>88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21084</v>
      </c>
      <c r="C12" s="19" t="s">
        <v>154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2</v>
      </c>
      <c r="J12" s="19" t="str">
        <f t="shared" si="3"/>
        <v>Memiliki kemampuan memahami fungsi sosial, struktur teks dan kebahasaan, namun perlu peningkatan dalam menganalisis pada materi biografi, naratif dan lagu.</v>
      </c>
      <c r="K12" s="19">
        <f t="shared" si="4"/>
        <v>83.8</v>
      </c>
      <c r="L12" s="19" t="str">
        <f t="shared" si="5"/>
        <v>B</v>
      </c>
      <c r="M12" s="19">
        <f t="shared" si="6"/>
        <v>83.8</v>
      </c>
      <c r="N12" s="19" t="str">
        <f t="shared" si="7"/>
        <v>B</v>
      </c>
      <c r="O12" s="35">
        <v>2</v>
      </c>
      <c r="P12" s="19" t="str">
        <f t="shared" si="8"/>
        <v>Memiliki ketrampilan berkomunikasi interaksional dengan orang lain namun perlu peningkatan dalam mempresentasikan materi biografi, naratif dan lagu.</v>
      </c>
      <c r="Q12" s="19" t="str">
        <f t="shared" si="9"/>
        <v>A</v>
      </c>
      <c r="R12" s="19" t="str">
        <f t="shared" si="10"/>
        <v/>
      </c>
      <c r="S12" s="18"/>
      <c r="T12" s="1">
        <v>86</v>
      </c>
      <c r="U12" s="1">
        <v>84</v>
      </c>
      <c r="V12" s="1">
        <v>75</v>
      </c>
      <c r="W12" s="1">
        <v>95</v>
      </c>
      <c r="X12" s="1">
        <v>75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83</v>
      </c>
      <c r="AH12" s="1">
        <v>85</v>
      </c>
      <c r="AI12" s="1">
        <v>83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21100</v>
      </c>
      <c r="C13" s="19" t="s">
        <v>155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memahami fungsi sosial, struktur teks dan kebahasaan, namun perlu peningkatan dalam menganalisis pada materi biografi, naratif dan lagu.</v>
      </c>
      <c r="K13" s="19">
        <f t="shared" si="4"/>
        <v>89.2</v>
      </c>
      <c r="L13" s="19" t="str">
        <f t="shared" si="5"/>
        <v>A</v>
      </c>
      <c r="M13" s="19">
        <f t="shared" si="6"/>
        <v>89.2</v>
      </c>
      <c r="N13" s="19" t="str">
        <f t="shared" si="7"/>
        <v>A</v>
      </c>
      <c r="O13" s="35">
        <v>1</v>
      </c>
      <c r="P13" s="19" t="str">
        <f t="shared" si="8"/>
        <v>Memiliki ketrampilan berkomunikasi interaksional dengan orang lain dan mempresentasikan materi biografi, naratif dan lagu.</v>
      </c>
      <c r="Q13" s="19" t="str">
        <f t="shared" si="9"/>
        <v>A</v>
      </c>
      <c r="R13" s="19" t="str">
        <f t="shared" si="10"/>
        <v/>
      </c>
      <c r="S13" s="18"/>
      <c r="T13" s="1">
        <v>95</v>
      </c>
      <c r="U13" s="1">
        <v>84</v>
      </c>
      <c r="V13" s="1">
        <v>95</v>
      </c>
      <c r="W13" s="1">
        <v>70</v>
      </c>
      <c r="X13" s="1">
        <v>73</v>
      </c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88</v>
      </c>
      <c r="AI13" s="1">
        <v>90</v>
      </c>
      <c r="AJ13" s="1">
        <v>88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189</v>
      </c>
      <c r="FI13" s="41" t="s">
        <v>192</v>
      </c>
      <c r="FJ13" s="39">
        <v>4541</v>
      </c>
      <c r="FK13" s="39">
        <v>4551</v>
      </c>
    </row>
    <row r="14" spans="1:167" x14ac:dyDescent="0.25">
      <c r="A14" s="19">
        <v>4</v>
      </c>
      <c r="B14" s="19">
        <v>21116</v>
      </c>
      <c r="C14" s="19" t="s">
        <v>156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memahami fungsi sosial, struktur teks dan kebahasaan, namun perlu peningkatan dalam menganalisis pada materi biografi, naratif dan lagu.</v>
      </c>
      <c r="K14" s="19">
        <f t="shared" si="4"/>
        <v>86.2</v>
      </c>
      <c r="L14" s="19" t="str">
        <f t="shared" si="5"/>
        <v>A</v>
      </c>
      <c r="M14" s="19">
        <f t="shared" si="6"/>
        <v>86.2</v>
      </c>
      <c r="N14" s="19" t="str">
        <f t="shared" si="7"/>
        <v>A</v>
      </c>
      <c r="O14" s="35">
        <v>1</v>
      </c>
      <c r="P14" s="19" t="str">
        <f t="shared" si="8"/>
        <v>Memiliki ketrampilan berkomunikasi interaksional dengan orang lain dan mempresentasikan materi biografi, naratif dan lagu.</v>
      </c>
      <c r="Q14" s="19" t="str">
        <f t="shared" si="9"/>
        <v>A</v>
      </c>
      <c r="R14" s="19" t="str">
        <f t="shared" si="10"/>
        <v/>
      </c>
      <c r="S14" s="18"/>
      <c r="T14" s="1">
        <v>100</v>
      </c>
      <c r="U14" s="1">
        <v>85</v>
      </c>
      <c r="V14" s="1">
        <v>90</v>
      </c>
      <c r="W14" s="1">
        <v>60</v>
      </c>
      <c r="X14" s="1">
        <v>76</v>
      </c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88</v>
      </c>
      <c r="AI14" s="1">
        <v>85</v>
      </c>
      <c r="AJ14" s="1">
        <v>88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21132</v>
      </c>
      <c r="C15" s="19" t="s">
        <v>157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2</v>
      </c>
      <c r="J15" s="19" t="str">
        <f t="shared" si="3"/>
        <v>Memiliki kemampuan memahami fungsi sosial, struktur teks dan kebahasaan, namun perlu peningkatan dalam menganalisis pada materi biografi, naratif dan lagu.</v>
      </c>
      <c r="K15" s="19">
        <f t="shared" si="4"/>
        <v>83.4</v>
      </c>
      <c r="L15" s="19" t="str">
        <f t="shared" si="5"/>
        <v>B</v>
      </c>
      <c r="M15" s="19">
        <f t="shared" si="6"/>
        <v>83.4</v>
      </c>
      <c r="N15" s="19" t="str">
        <f t="shared" si="7"/>
        <v>B</v>
      </c>
      <c r="O15" s="35">
        <v>2</v>
      </c>
      <c r="P15" s="19" t="str">
        <f t="shared" si="8"/>
        <v>Memiliki ketrampilan berkomunikasi interaksional dengan orang lain namun perlu peningkatan dalam mempresentasikan materi biografi, naratif dan lagu.</v>
      </c>
      <c r="Q15" s="19" t="str">
        <f t="shared" si="9"/>
        <v>A</v>
      </c>
      <c r="R15" s="19" t="str">
        <f t="shared" si="10"/>
        <v/>
      </c>
      <c r="S15" s="18"/>
      <c r="T15" s="1">
        <v>80</v>
      </c>
      <c r="U15" s="1">
        <v>87</v>
      </c>
      <c r="V15" s="1">
        <v>75</v>
      </c>
      <c r="W15" s="1">
        <v>85</v>
      </c>
      <c r="X15" s="1">
        <v>82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82</v>
      </c>
      <c r="AH15" s="1">
        <v>85</v>
      </c>
      <c r="AI15" s="1">
        <v>82</v>
      </c>
      <c r="AJ15" s="1">
        <v>85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191</v>
      </c>
      <c r="FI15" s="41" t="s">
        <v>193</v>
      </c>
      <c r="FJ15" s="39">
        <v>4542</v>
      </c>
      <c r="FK15" s="39">
        <v>4552</v>
      </c>
    </row>
    <row r="16" spans="1:167" x14ac:dyDescent="0.25">
      <c r="A16" s="19">
        <v>6</v>
      </c>
      <c r="B16" s="19">
        <v>21148</v>
      </c>
      <c r="C16" s="19" t="s">
        <v>158</v>
      </c>
      <c r="D16" s="18"/>
      <c r="E16" s="19">
        <f t="shared" si="0"/>
        <v>87</v>
      </c>
      <c r="F16" s="19" t="str">
        <f t="shared" si="1"/>
        <v>A</v>
      </c>
      <c r="G16" s="19">
        <f>IF((COUNTA(T12:AC12)&gt;0),(ROUND((AVERAGE(T16:AD16)),0)),"")</f>
        <v>87</v>
      </c>
      <c r="H16" s="19" t="str">
        <f t="shared" si="2"/>
        <v>A</v>
      </c>
      <c r="I16" s="35">
        <v>1</v>
      </c>
      <c r="J16" s="19" t="str">
        <f t="shared" si="3"/>
        <v>Memiliki kemampuan memahami dan menganalisis fungsi sosial, struktur teks dan kebahasaan, pada materi biografi, naratif dan lagu.</v>
      </c>
      <c r="K16" s="19">
        <f t="shared" si="4"/>
        <v>89.2</v>
      </c>
      <c r="L16" s="19" t="str">
        <f t="shared" si="5"/>
        <v>A</v>
      </c>
      <c r="M16" s="19">
        <f t="shared" si="6"/>
        <v>89.2</v>
      </c>
      <c r="N16" s="19" t="str">
        <f t="shared" si="7"/>
        <v>A</v>
      </c>
      <c r="O16" s="35">
        <v>1</v>
      </c>
      <c r="P16" s="19" t="str">
        <f t="shared" si="8"/>
        <v>Memiliki ketrampilan berkomunikasi interaksional dengan orang lain dan mempresentasikan materi biografi, naratif dan lagu.</v>
      </c>
      <c r="Q16" s="19" t="str">
        <f t="shared" si="9"/>
        <v>A</v>
      </c>
      <c r="R16" s="19" t="str">
        <f t="shared" si="10"/>
        <v/>
      </c>
      <c r="S16" s="18"/>
      <c r="T16" s="1">
        <v>95</v>
      </c>
      <c r="U16" s="1">
        <v>70</v>
      </c>
      <c r="V16" s="1">
        <v>95</v>
      </c>
      <c r="W16" s="1">
        <v>95</v>
      </c>
      <c r="X16" s="1">
        <v>79</v>
      </c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>
        <v>88</v>
      </c>
      <c r="AI16" s="1">
        <v>90</v>
      </c>
      <c r="AJ16" s="1">
        <v>88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21164</v>
      </c>
      <c r="C17" s="19" t="s">
        <v>159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memahami fungsi sosial, struktur teks dan kebahasaan, namun perlu peningkatan dalam menganalisis pada materi biografi, naratif dan lagu.</v>
      </c>
      <c r="K17" s="19">
        <f t="shared" si="4"/>
        <v>82.4</v>
      </c>
      <c r="L17" s="19" t="str">
        <f t="shared" si="5"/>
        <v>B</v>
      </c>
      <c r="M17" s="19">
        <f t="shared" si="6"/>
        <v>82.4</v>
      </c>
      <c r="N17" s="19" t="str">
        <f t="shared" si="7"/>
        <v>B</v>
      </c>
      <c r="O17" s="35">
        <v>2</v>
      </c>
      <c r="P17" s="19" t="str">
        <f t="shared" si="8"/>
        <v>Memiliki ketrampilan berkomunikasi interaksional dengan orang lain namun perlu peningkatan dalam mempresentasikan materi biografi, naratif dan lagu.</v>
      </c>
      <c r="Q17" s="19" t="str">
        <f t="shared" si="9"/>
        <v>A</v>
      </c>
      <c r="R17" s="19" t="str">
        <f t="shared" si="10"/>
        <v/>
      </c>
      <c r="S17" s="18"/>
      <c r="T17" s="1">
        <v>80</v>
      </c>
      <c r="U17" s="1">
        <v>70</v>
      </c>
      <c r="V17" s="1">
        <v>85</v>
      </c>
      <c r="W17" s="1">
        <v>70</v>
      </c>
      <c r="X17" s="1">
        <v>79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83</v>
      </c>
      <c r="AH17" s="1">
        <v>83</v>
      </c>
      <c r="AI17" s="1">
        <v>83</v>
      </c>
      <c r="AJ17" s="1">
        <v>83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190</v>
      </c>
      <c r="FI17" s="41"/>
      <c r="FJ17" s="39">
        <v>4543</v>
      </c>
      <c r="FK17" s="39">
        <v>4553</v>
      </c>
    </row>
    <row r="18" spans="1:167" x14ac:dyDescent="0.25">
      <c r="A18" s="19">
        <v>8</v>
      </c>
      <c r="B18" s="19">
        <v>21180</v>
      </c>
      <c r="C18" s="19" t="s">
        <v>160</v>
      </c>
      <c r="D18" s="18"/>
      <c r="E18" s="19">
        <f t="shared" si="0"/>
        <v>87</v>
      </c>
      <c r="F18" s="19" t="str">
        <f t="shared" si="1"/>
        <v>A</v>
      </c>
      <c r="G18" s="19">
        <f>IF((COUNTA(T12:AC12)&gt;0),(ROUND((AVERAGE(T18:AD18)),0)),"")</f>
        <v>87</v>
      </c>
      <c r="H18" s="19" t="str">
        <f t="shared" si="2"/>
        <v>A</v>
      </c>
      <c r="I18" s="35">
        <v>1</v>
      </c>
      <c r="J18" s="19" t="str">
        <f t="shared" si="3"/>
        <v>Memiliki kemampuan memahami dan menganalisis fungsi sosial, struktur teks dan kebahasaan, pada materi biografi, naratif dan lagu.</v>
      </c>
      <c r="K18" s="19">
        <f t="shared" si="4"/>
        <v>88.4</v>
      </c>
      <c r="L18" s="19" t="str">
        <f t="shared" si="5"/>
        <v>A</v>
      </c>
      <c r="M18" s="19">
        <f t="shared" si="6"/>
        <v>88.4</v>
      </c>
      <c r="N18" s="19" t="str">
        <f t="shared" si="7"/>
        <v>A</v>
      </c>
      <c r="O18" s="35">
        <v>1</v>
      </c>
      <c r="P18" s="19" t="str">
        <f t="shared" si="8"/>
        <v>Memiliki ketrampilan berkomunikasi interaksional dengan orang lain dan mempresentasikan materi biografi, naratif dan lagu.</v>
      </c>
      <c r="Q18" s="19" t="str">
        <f t="shared" si="9"/>
        <v>A</v>
      </c>
      <c r="R18" s="19" t="str">
        <f t="shared" si="10"/>
        <v/>
      </c>
      <c r="S18" s="18"/>
      <c r="T18" s="1">
        <v>100</v>
      </c>
      <c r="U18" s="1">
        <v>85</v>
      </c>
      <c r="V18" s="1">
        <v>75</v>
      </c>
      <c r="W18" s="1">
        <v>95</v>
      </c>
      <c r="X18" s="1">
        <v>81</v>
      </c>
      <c r="Y18" s="1"/>
      <c r="Z18" s="1"/>
      <c r="AA18" s="1"/>
      <c r="AB18" s="1"/>
      <c r="AC18" s="1"/>
      <c r="AD18" s="1"/>
      <c r="AE18" s="18"/>
      <c r="AF18" s="1">
        <v>90</v>
      </c>
      <c r="AG18" s="1">
        <v>88</v>
      </c>
      <c r="AH18" s="1">
        <v>88</v>
      </c>
      <c r="AI18" s="1">
        <v>88</v>
      </c>
      <c r="AJ18" s="1">
        <v>88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21196</v>
      </c>
      <c r="C19" s="19" t="s">
        <v>161</v>
      </c>
      <c r="D19" s="18"/>
      <c r="E19" s="19">
        <f t="shared" si="0"/>
        <v>90</v>
      </c>
      <c r="F19" s="19" t="str">
        <f t="shared" si="1"/>
        <v>A</v>
      </c>
      <c r="G19" s="19">
        <f>IF((COUNTA(T12:AC12)&gt;0),(ROUND((AVERAGE(T19:AD19)),0)),"")</f>
        <v>90</v>
      </c>
      <c r="H19" s="19" t="str">
        <f t="shared" si="2"/>
        <v>A</v>
      </c>
      <c r="I19" s="35">
        <v>1</v>
      </c>
      <c r="J19" s="19" t="str">
        <f t="shared" si="3"/>
        <v>Memiliki kemampuan memahami dan menganalisis fungsi sosial, struktur teks dan kebahasaan, pada materi biografi, naratif dan lagu.</v>
      </c>
      <c r="K19" s="19">
        <f t="shared" si="4"/>
        <v>87.2</v>
      </c>
      <c r="L19" s="19" t="str">
        <f t="shared" si="5"/>
        <v>A</v>
      </c>
      <c r="M19" s="19">
        <f t="shared" si="6"/>
        <v>87.2</v>
      </c>
      <c r="N19" s="19" t="str">
        <f t="shared" si="7"/>
        <v>A</v>
      </c>
      <c r="O19" s="35">
        <v>1</v>
      </c>
      <c r="P19" s="19" t="str">
        <f t="shared" si="8"/>
        <v>Memiliki ketrampilan berkomunikasi interaksional dengan orang lain dan mempresentasikan materi biografi, naratif dan lagu.</v>
      </c>
      <c r="Q19" s="19" t="str">
        <f t="shared" si="9"/>
        <v>A</v>
      </c>
      <c r="R19" s="19" t="str">
        <f t="shared" si="10"/>
        <v/>
      </c>
      <c r="S19" s="18"/>
      <c r="T19" s="1">
        <v>100</v>
      </c>
      <c r="U19" s="1">
        <v>85</v>
      </c>
      <c r="V19" s="1">
        <v>90</v>
      </c>
      <c r="W19" s="1">
        <v>100</v>
      </c>
      <c r="X19" s="1">
        <v>76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85</v>
      </c>
      <c r="AH19" s="1">
        <v>90</v>
      </c>
      <c r="AI19" s="1">
        <v>85</v>
      </c>
      <c r="AJ19" s="1">
        <v>90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 t="s">
        <v>194</v>
      </c>
      <c r="FI19" s="41"/>
      <c r="FJ19" s="39">
        <v>4544</v>
      </c>
      <c r="FK19" s="39">
        <v>4554</v>
      </c>
    </row>
    <row r="20" spans="1:167" x14ac:dyDescent="0.25">
      <c r="A20" s="19">
        <v>10</v>
      </c>
      <c r="B20" s="19">
        <v>21212</v>
      </c>
      <c r="C20" s="19" t="s">
        <v>162</v>
      </c>
      <c r="D20" s="18"/>
      <c r="E20" s="19">
        <f t="shared" si="0"/>
        <v>90</v>
      </c>
      <c r="F20" s="19" t="str">
        <f t="shared" si="1"/>
        <v>A</v>
      </c>
      <c r="G20" s="19">
        <f>IF((COUNTA(T12:AC12)&gt;0),(ROUND((AVERAGE(T20:AD20)),0)),"")</f>
        <v>90</v>
      </c>
      <c r="H20" s="19" t="str">
        <f t="shared" si="2"/>
        <v>A</v>
      </c>
      <c r="I20" s="35">
        <v>1</v>
      </c>
      <c r="J20" s="19" t="str">
        <f t="shared" si="3"/>
        <v>Memiliki kemampuan memahami dan menganalisis fungsi sosial, struktur teks dan kebahasaan, pada materi biografi, naratif dan lagu.</v>
      </c>
      <c r="K20" s="19">
        <f t="shared" si="4"/>
        <v>88.4</v>
      </c>
      <c r="L20" s="19" t="str">
        <f t="shared" si="5"/>
        <v>A</v>
      </c>
      <c r="M20" s="19">
        <f t="shared" si="6"/>
        <v>88.4</v>
      </c>
      <c r="N20" s="19" t="str">
        <f t="shared" si="7"/>
        <v>A</v>
      </c>
      <c r="O20" s="35">
        <v>1</v>
      </c>
      <c r="P20" s="19" t="str">
        <f t="shared" si="8"/>
        <v>Memiliki ketrampilan berkomunikasi interaksional dengan orang lain dan mempresentasikan materi biografi, naratif dan lagu.</v>
      </c>
      <c r="Q20" s="19" t="str">
        <f t="shared" si="9"/>
        <v>A</v>
      </c>
      <c r="R20" s="19" t="str">
        <f t="shared" si="10"/>
        <v/>
      </c>
      <c r="S20" s="18"/>
      <c r="T20" s="1">
        <v>95</v>
      </c>
      <c r="U20" s="1">
        <v>82</v>
      </c>
      <c r="V20" s="1">
        <v>95</v>
      </c>
      <c r="W20" s="1">
        <v>100</v>
      </c>
      <c r="X20" s="1">
        <v>77</v>
      </c>
      <c r="Y20" s="1"/>
      <c r="Z20" s="1"/>
      <c r="AA20" s="1"/>
      <c r="AB20" s="1"/>
      <c r="AC20" s="1"/>
      <c r="AD20" s="1"/>
      <c r="AE20" s="18"/>
      <c r="AF20" s="1">
        <v>90</v>
      </c>
      <c r="AG20" s="1">
        <v>88</v>
      </c>
      <c r="AH20" s="1">
        <v>88</v>
      </c>
      <c r="AI20" s="1">
        <v>88</v>
      </c>
      <c r="AJ20" s="1">
        <v>88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21228</v>
      </c>
      <c r="C21" s="19" t="s">
        <v>163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>Memiliki kemampuan memahami fungsi sosial, struktur teks dan kebahasaan, namun perlu peningkatan dalam menganalisis pada materi biografi, naratif dan lagu.</v>
      </c>
      <c r="K21" s="19">
        <f t="shared" si="4"/>
        <v>86.2</v>
      </c>
      <c r="L21" s="19" t="str">
        <f t="shared" si="5"/>
        <v>A</v>
      </c>
      <c r="M21" s="19">
        <f t="shared" si="6"/>
        <v>86.2</v>
      </c>
      <c r="N21" s="19" t="str">
        <f t="shared" si="7"/>
        <v>A</v>
      </c>
      <c r="O21" s="35">
        <v>1</v>
      </c>
      <c r="P21" s="19" t="str">
        <f t="shared" si="8"/>
        <v>Memiliki ketrampilan berkomunikasi interaksional dengan orang lain dan mempresentasikan materi biografi, naratif dan lagu.</v>
      </c>
      <c r="Q21" s="19" t="str">
        <f t="shared" si="9"/>
        <v>A</v>
      </c>
      <c r="R21" s="19" t="str">
        <f t="shared" si="10"/>
        <v/>
      </c>
      <c r="S21" s="18"/>
      <c r="T21" s="1">
        <v>78</v>
      </c>
      <c r="U21" s="1">
        <v>75</v>
      </c>
      <c r="V21" s="1">
        <v>75</v>
      </c>
      <c r="W21" s="1">
        <v>100</v>
      </c>
      <c r="X21" s="1">
        <v>73</v>
      </c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88</v>
      </c>
      <c r="AI21" s="1">
        <v>85</v>
      </c>
      <c r="AJ21" s="1">
        <v>88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4545</v>
      </c>
      <c r="FK21" s="39">
        <v>4555</v>
      </c>
    </row>
    <row r="22" spans="1:167" x14ac:dyDescent="0.25">
      <c r="A22" s="19">
        <v>12</v>
      </c>
      <c r="B22" s="19">
        <v>21244</v>
      </c>
      <c r="C22" s="19" t="s">
        <v>164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2</v>
      </c>
      <c r="J22" s="19" t="str">
        <f t="shared" si="3"/>
        <v>Memiliki kemampuan memahami fungsi sosial, struktur teks dan kebahasaan, namun perlu peningkatan dalam menganalisis pada materi biografi, naratif dan lagu.</v>
      </c>
      <c r="K22" s="19">
        <f t="shared" si="4"/>
        <v>83.8</v>
      </c>
      <c r="L22" s="19" t="str">
        <f t="shared" si="5"/>
        <v>B</v>
      </c>
      <c r="M22" s="19">
        <f t="shared" si="6"/>
        <v>83.8</v>
      </c>
      <c r="N22" s="19" t="str">
        <f t="shared" si="7"/>
        <v>B</v>
      </c>
      <c r="O22" s="35">
        <v>2</v>
      </c>
      <c r="P22" s="19" t="str">
        <f t="shared" si="8"/>
        <v>Memiliki ketrampilan berkomunikasi interaksional dengan orang lain namun perlu peningkatan dalam mempresentasikan materi biografi, naratif dan lagu.</v>
      </c>
      <c r="Q22" s="19" t="str">
        <f t="shared" si="9"/>
        <v>A</v>
      </c>
      <c r="R22" s="19" t="str">
        <f t="shared" si="10"/>
        <v/>
      </c>
      <c r="S22" s="18"/>
      <c r="T22" s="1">
        <v>100</v>
      </c>
      <c r="U22" s="1">
        <v>70</v>
      </c>
      <c r="V22" s="1">
        <v>75</v>
      </c>
      <c r="W22" s="1">
        <v>75</v>
      </c>
      <c r="X22" s="1">
        <v>74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83</v>
      </c>
      <c r="AH22" s="1">
        <v>85</v>
      </c>
      <c r="AI22" s="1">
        <v>83</v>
      </c>
      <c r="AJ22" s="1">
        <v>85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21260</v>
      </c>
      <c r="C23" s="19" t="s">
        <v>165</v>
      </c>
      <c r="D23" s="18"/>
      <c r="E23" s="19">
        <f t="shared" si="0"/>
        <v>89</v>
      </c>
      <c r="F23" s="19" t="str">
        <f t="shared" si="1"/>
        <v>A</v>
      </c>
      <c r="G23" s="19">
        <f>IF((COUNTA(T12:AC12)&gt;0),(ROUND((AVERAGE(T23:AD23)),0)),"")</f>
        <v>89</v>
      </c>
      <c r="H23" s="19" t="str">
        <f t="shared" si="2"/>
        <v>A</v>
      </c>
      <c r="I23" s="35">
        <v>1</v>
      </c>
      <c r="J23" s="19" t="str">
        <f t="shared" si="3"/>
        <v>Memiliki kemampuan memahami dan menganalisis fungsi sosial, struktur teks dan kebahasaan, pada materi biografi, naratif dan lagu.</v>
      </c>
      <c r="K23" s="19">
        <f t="shared" si="4"/>
        <v>85</v>
      </c>
      <c r="L23" s="19" t="str">
        <f t="shared" si="5"/>
        <v>A</v>
      </c>
      <c r="M23" s="19">
        <f t="shared" si="6"/>
        <v>85</v>
      </c>
      <c r="N23" s="19" t="str">
        <f t="shared" si="7"/>
        <v>A</v>
      </c>
      <c r="O23" s="35">
        <v>1</v>
      </c>
      <c r="P23" s="19" t="str">
        <f t="shared" si="8"/>
        <v>Memiliki ketrampilan berkomunikasi interaksional dengan orang lain dan mempresentasikan materi biografi, naratif dan lagu.</v>
      </c>
      <c r="Q23" s="19" t="str">
        <f t="shared" si="9"/>
        <v>A</v>
      </c>
      <c r="R23" s="19" t="str">
        <f t="shared" si="10"/>
        <v/>
      </c>
      <c r="S23" s="18"/>
      <c r="T23" s="1">
        <v>95</v>
      </c>
      <c r="U23" s="1">
        <v>83</v>
      </c>
      <c r="V23" s="1">
        <v>95</v>
      </c>
      <c r="W23" s="1">
        <v>95</v>
      </c>
      <c r="X23" s="1">
        <v>75</v>
      </c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>
        <v>85</v>
      </c>
      <c r="AJ23" s="1">
        <v>85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4546</v>
      </c>
      <c r="FK23" s="39">
        <v>4556</v>
      </c>
    </row>
    <row r="24" spans="1:167" x14ac:dyDescent="0.25">
      <c r="A24" s="19">
        <v>14</v>
      </c>
      <c r="B24" s="19">
        <v>21276</v>
      </c>
      <c r="C24" s="19" t="s">
        <v>166</v>
      </c>
      <c r="D24" s="18"/>
      <c r="E24" s="19">
        <f t="shared" si="0"/>
        <v>62</v>
      </c>
      <c r="F24" s="19" t="str">
        <f t="shared" si="1"/>
        <v>D</v>
      </c>
      <c r="G24" s="19">
        <f>IF((COUNTA(T12:AC12)&gt;0),(ROUND((AVERAGE(T24:AD24)),0)),"")</f>
        <v>62</v>
      </c>
      <c r="H24" s="19" t="str">
        <f t="shared" si="2"/>
        <v>D</v>
      </c>
      <c r="I24" s="35">
        <v>4</v>
      </c>
      <c r="J24" s="19" t="str">
        <f t="shared" si="3"/>
        <v>Sangat kurang dalam kemampuan memahami dan menganalisis  fungsi sosial, struktur teks dan kebahasaan, pada materi biografi, naratif dan lagu.</v>
      </c>
      <c r="K24" s="19">
        <f t="shared" si="4"/>
        <v>85</v>
      </c>
      <c r="L24" s="19" t="str">
        <f t="shared" si="5"/>
        <v>A</v>
      </c>
      <c r="M24" s="19">
        <f t="shared" si="6"/>
        <v>85</v>
      </c>
      <c r="N24" s="19" t="str">
        <f t="shared" si="7"/>
        <v>A</v>
      </c>
      <c r="O24" s="35">
        <v>1</v>
      </c>
      <c r="P24" s="19" t="str">
        <f t="shared" si="8"/>
        <v>Memiliki ketrampilan berkomunikasi interaksional dengan orang lain dan mempresentasikan materi biografi, naratif dan lagu.</v>
      </c>
      <c r="Q24" s="19" t="str">
        <f t="shared" si="9"/>
        <v>A</v>
      </c>
      <c r="R24" s="19" t="str">
        <f t="shared" si="10"/>
        <v/>
      </c>
      <c r="S24" s="18"/>
      <c r="T24" s="1">
        <v>70</v>
      </c>
      <c r="U24" s="1">
        <v>40</v>
      </c>
      <c r="V24" s="1">
        <v>75</v>
      </c>
      <c r="W24" s="1">
        <v>50</v>
      </c>
      <c r="X24" s="1">
        <v>74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21292</v>
      </c>
      <c r="C25" s="19" t="s">
        <v>167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memahami dan menganalisis fungsi sosial, struktur teks dan kebahasaan, pada materi biografi, naratif dan lagu.</v>
      </c>
      <c r="K25" s="19">
        <f t="shared" si="4"/>
        <v>85.2</v>
      </c>
      <c r="L25" s="19" t="str">
        <f t="shared" si="5"/>
        <v>A</v>
      </c>
      <c r="M25" s="19">
        <f t="shared" si="6"/>
        <v>85.2</v>
      </c>
      <c r="N25" s="19" t="str">
        <f t="shared" si="7"/>
        <v>A</v>
      </c>
      <c r="O25" s="35">
        <v>1</v>
      </c>
      <c r="P25" s="19" t="str">
        <f t="shared" si="8"/>
        <v>Memiliki ketrampilan berkomunikasi interaksional dengan orang lain dan mempresentasikan materi biografi, naratif dan lagu.</v>
      </c>
      <c r="Q25" s="19" t="str">
        <f t="shared" si="9"/>
        <v>A</v>
      </c>
      <c r="R25" s="19" t="str">
        <f t="shared" si="10"/>
        <v/>
      </c>
      <c r="S25" s="18"/>
      <c r="T25" s="1">
        <v>90</v>
      </c>
      <c r="U25" s="1">
        <v>75</v>
      </c>
      <c r="V25" s="1">
        <v>90</v>
      </c>
      <c r="W25" s="1">
        <v>95</v>
      </c>
      <c r="X25" s="1">
        <v>73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>
        <v>88</v>
      </c>
      <c r="AI25" s="1">
        <v>85</v>
      </c>
      <c r="AJ25" s="1">
        <v>88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4547</v>
      </c>
      <c r="FK25" s="39">
        <v>4557</v>
      </c>
    </row>
    <row r="26" spans="1:167" x14ac:dyDescent="0.25">
      <c r="A26" s="19">
        <v>16</v>
      </c>
      <c r="B26" s="19">
        <v>21308</v>
      </c>
      <c r="C26" s="19" t="s">
        <v>168</v>
      </c>
      <c r="D26" s="18"/>
      <c r="E26" s="19">
        <f t="shared" si="0"/>
        <v>86</v>
      </c>
      <c r="F26" s="19" t="str">
        <f t="shared" si="1"/>
        <v>A</v>
      </c>
      <c r="G26" s="19">
        <f>IF((COUNTA(T12:AC12)&gt;0),(ROUND((AVERAGE(T26:AD26)),0)),"")</f>
        <v>86</v>
      </c>
      <c r="H26" s="19" t="str">
        <f t="shared" si="2"/>
        <v>A</v>
      </c>
      <c r="I26" s="35">
        <v>1</v>
      </c>
      <c r="J26" s="19" t="str">
        <f t="shared" si="3"/>
        <v>Memiliki kemampuan memahami dan menganalisis fungsi sosial, struktur teks dan kebahasaan, pada materi biografi, naratif dan lagu.</v>
      </c>
      <c r="K26" s="19">
        <f t="shared" si="4"/>
        <v>88</v>
      </c>
      <c r="L26" s="19" t="str">
        <f t="shared" si="5"/>
        <v>A</v>
      </c>
      <c r="M26" s="19">
        <f t="shared" si="6"/>
        <v>88</v>
      </c>
      <c r="N26" s="19" t="str">
        <f t="shared" si="7"/>
        <v>A</v>
      </c>
      <c r="O26" s="35">
        <v>1</v>
      </c>
      <c r="P26" s="19" t="str">
        <f t="shared" si="8"/>
        <v>Memiliki ketrampilan berkomunikasi interaksional dengan orang lain dan mempresentasikan materi biografi, naratif dan lagu.</v>
      </c>
      <c r="Q26" s="19" t="str">
        <f t="shared" si="9"/>
        <v>A</v>
      </c>
      <c r="R26" s="19" t="str">
        <f t="shared" si="10"/>
        <v/>
      </c>
      <c r="S26" s="18"/>
      <c r="T26" s="1">
        <v>93</v>
      </c>
      <c r="U26" s="1">
        <v>70</v>
      </c>
      <c r="V26" s="1">
        <v>93</v>
      </c>
      <c r="W26" s="1">
        <v>90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>
        <v>90</v>
      </c>
      <c r="AI26" s="1">
        <v>85</v>
      </c>
      <c r="AJ26" s="1">
        <v>90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21340</v>
      </c>
      <c r="C27" s="19" t="s">
        <v>169</v>
      </c>
      <c r="D27" s="18"/>
      <c r="E27" s="19">
        <f t="shared" si="0"/>
        <v>89</v>
      </c>
      <c r="F27" s="19" t="str">
        <f t="shared" si="1"/>
        <v>A</v>
      </c>
      <c r="G27" s="19">
        <f>IF((COUNTA(T12:AC12)&gt;0),(ROUND((AVERAGE(T27:AD27)),0)),"")</f>
        <v>89</v>
      </c>
      <c r="H27" s="19" t="str">
        <f t="shared" si="2"/>
        <v>A</v>
      </c>
      <c r="I27" s="35">
        <v>1</v>
      </c>
      <c r="J27" s="19" t="str">
        <f t="shared" si="3"/>
        <v>Memiliki kemampuan memahami dan menganalisis fungsi sosial, struktur teks dan kebahasaan, pada materi biografi, naratif dan lagu.</v>
      </c>
      <c r="K27" s="19">
        <f t="shared" si="4"/>
        <v>88</v>
      </c>
      <c r="L27" s="19" t="str">
        <f t="shared" si="5"/>
        <v>A</v>
      </c>
      <c r="M27" s="19">
        <f t="shared" si="6"/>
        <v>88</v>
      </c>
      <c r="N27" s="19" t="str">
        <f t="shared" si="7"/>
        <v>A</v>
      </c>
      <c r="O27" s="35">
        <v>1</v>
      </c>
      <c r="P27" s="19" t="str">
        <f t="shared" si="8"/>
        <v>Memiliki ketrampilan berkomunikasi interaksional dengan orang lain dan mempresentasikan materi biografi, naratif dan lagu.</v>
      </c>
      <c r="Q27" s="19" t="str">
        <f t="shared" si="9"/>
        <v>A</v>
      </c>
      <c r="R27" s="19" t="str">
        <f t="shared" si="10"/>
        <v/>
      </c>
      <c r="S27" s="18"/>
      <c r="T27" s="1">
        <v>96</v>
      </c>
      <c r="U27" s="1">
        <v>75</v>
      </c>
      <c r="V27" s="1">
        <v>95</v>
      </c>
      <c r="W27" s="1">
        <v>100</v>
      </c>
      <c r="X27" s="1">
        <v>77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88</v>
      </c>
      <c r="AH27" s="1">
        <v>88</v>
      </c>
      <c r="AI27" s="1">
        <v>88</v>
      </c>
      <c r="AJ27" s="1">
        <v>88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4548</v>
      </c>
      <c r="FK27" s="39">
        <v>4558</v>
      </c>
    </row>
    <row r="28" spans="1:167" x14ac:dyDescent="0.25">
      <c r="A28" s="19">
        <v>18</v>
      </c>
      <c r="B28" s="19">
        <v>21356</v>
      </c>
      <c r="C28" s="19" t="s">
        <v>170</v>
      </c>
      <c r="D28" s="18"/>
      <c r="E28" s="19">
        <f t="shared" si="0"/>
        <v>91</v>
      </c>
      <c r="F28" s="19" t="str">
        <f t="shared" si="1"/>
        <v>A</v>
      </c>
      <c r="G28" s="19">
        <f>IF((COUNTA(T12:AC12)&gt;0),(ROUND((AVERAGE(T28:AD28)),0)),"")</f>
        <v>91</v>
      </c>
      <c r="H28" s="19" t="str">
        <f t="shared" si="2"/>
        <v>A</v>
      </c>
      <c r="I28" s="35">
        <v>1</v>
      </c>
      <c r="J28" s="19" t="str">
        <f t="shared" si="3"/>
        <v>Memiliki kemampuan memahami dan menganalisis fungsi sosial, struktur teks dan kebahasaan, pada materi biografi, naratif dan lagu.</v>
      </c>
      <c r="K28" s="19">
        <f t="shared" si="4"/>
        <v>86</v>
      </c>
      <c r="L28" s="19" t="str">
        <f t="shared" si="5"/>
        <v>A</v>
      </c>
      <c r="M28" s="19">
        <f t="shared" si="6"/>
        <v>86</v>
      </c>
      <c r="N28" s="19" t="str">
        <f t="shared" si="7"/>
        <v>A</v>
      </c>
      <c r="O28" s="35">
        <v>1</v>
      </c>
      <c r="P28" s="19" t="str">
        <f t="shared" si="8"/>
        <v>Memiliki ketrampilan berkomunikasi interaksional dengan orang lain dan mempresentasikan materi biografi, naratif dan lagu.</v>
      </c>
      <c r="Q28" s="19" t="str">
        <f t="shared" si="9"/>
        <v>A</v>
      </c>
      <c r="R28" s="19" t="str">
        <f t="shared" si="10"/>
        <v/>
      </c>
      <c r="S28" s="18"/>
      <c r="T28" s="1">
        <v>100</v>
      </c>
      <c r="U28" s="1">
        <v>90</v>
      </c>
      <c r="V28" s="1">
        <v>95</v>
      </c>
      <c r="W28" s="1">
        <v>100</v>
      </c>
      <c r="X28" s="1">
        <v>72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88</v>
      </c>
      <c r="AH28" s="1">
        <v>85</v>
      </c>
      <c r="AI28" s="1">
        <v>88</v>
      </c>
      <c r="AJ28" s="1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21372</v>
      </c>
      <c r="C29" s="19" t="s">
        <v>171</v>
      </c>
      <c r="D29" s="18"/>
      <c r="E29" s="19">
        <f t="shared" si="0"/>
        <v>91</v>
      </c>
      <c r="F29" s="19" t="str">
        <f t="shared" si="1"/>
        <v>A</v>
      </c>
      <c r="G29" s="19">
        <f>IF((COUNTA(T12:AC12)&gt;0),(ROUND((AVERAGE(T29:AD29)),0)),"")</f>
        <v>91</v>
      </c>
      <c r="H29" s="19" t="str">
        <f t="shared" si="2"/>
        <v>A</v>
      </c>
      <c r="I29" s="35">
        <v>1</v>
      </c>
      <c r="J29" s="19" t="str">
        <f t="shared" si="3"/>
        <v>Memiliki kemampuan memahami dan menganalisis fungsi sosial, struktur teks dan kebahasaan, pada materi biografi, naratif dan lagu.</v>
      </c>
      <c r="K29" s="19">
        <f t="shared" si="4"/>
        <v>88.8</v>
      </c>
      <c r="L29" s="19" t="str">
        <f t="shared" si="5"/>
        <v>A</v>
      </c>
      <c r="M29" s="19">
        <f t="shared" si="6"/>
        <v>88.8</v>
      </c>
      <c r="N29" s="19" t="str">
        <f t="shared" si="7"/>
        <v>A</v>
      </c>
      <c r="O29" s="35">
        <v>1</v>
      </c>
      <c r="P29" s="19" t="str">
        <f t="shared" si="8"/>
        <v>Memiliki ketrampilan berkomunikasi interaksional dengan orang lain dan mempresentasikan materi biografi, naratif dan lagu.</v>
      </c>
      <c r="Q29" s="19" t="str">
        <f t="shared" si="9"/>
        <v>A</v>
      </c>
      <c r="R29" s="19" t="str">
        <f t="shared" si="10"/>
        <v/>
      </c>
      <c r="S29" s="18"/>
      <c r="T29" s="1">
        <v>100</v>
      </c>
      <c r="U29" s="1">
        <v>83</v>
      </c>
      <c r="V29" s="1">
        <v>92</v>
      </c>
      <c r="W29" s="1">
        <v>100</v>
      </c>
      <c r="X29" s="1">
        <v>79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88</v>
      </c>
      <c r="AH29" s="1">
        <v>90</v>
      </c>
      <c r="AI29" s="1">
        <v>88</v>
      </c>
      <c r="AJ29" s="1">
        <v>90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4549</v>
      </c>
      <c r="FK29" s="39">
        <v>4559</v>
      </c>
    </row>
    <row r="30" spans="1:167" x14ac:dyDescent="0.25">
      <c r="A30" s="19">
        <v>20</v>
      </c>
      <c r="B30" s="19">
        <v>21388</v>
      </c>
      <c r="C30" s="19" t="s">
        <v>172</v>
      </c>
      <c r="D30" s="18"/>
      <c r="E30" s="19">
        <f t="shared" si="0"/>
        <v>80</v>
      </c>
      <c r="F30" s="19" t="str">
        <f t="shared" si="1"/>
        <v>B</v>
      </c>
      <c r="G30" s="19">
        <f>IF((COUNTA(T12:AC12)&gt;0),(ROUND((AVERAGE(T30:AD30)),0)),"")</f>
        <v>80</v>
      </c>
      <c r="H30" s="19" t="str">
        <f t="shared" si="2"/>
        <v>B</v>
      </c>
      <c r="I30" s="35">
        <v>2</v>
      </c>
      <c r="J30" s="19" t="str">
        <f t="shared" si="3"/>
        <v>Memiliki kemampuan memahami fungsi sosial, struktur teks dan kebahasaan, namun perlu peningkatan dalam menganalisis pada materi biografi, naratif dan lagu.</v>
      </c>
      <c r="K30" s="19">
        <f t="shared" si="4"/>
        <v>86.2</v>
      </c>
      <c r="L30" s="19" t="str">
        <f t="shared" si="5"/>
        <v>A</v>
      </c>
      <c r="M30" s="19">
        <f t="shared" si="6"/>
        <v>86.2</v>
      </c>
      <c r="N30" s="19" t="str">
        <f t="shared" si="7"/>
        <v>A</v>
      </c>
      <c r="O30" s="35">
        <v>1</v>
      </c>
      <c r="P30" s="19" t="str">
        <f t="shared" si="8"/>
        <v>Memiliki ketrampilan berkomunikasi interaksional dengan orang lain dan mempresentasikan materi biografi, naratif dan lagu.</v>
      </c>
      <c r="Q30" s="19" t="str">
        <f t="shared" si="9"/>
        <v>A</v>
      </c>
      <c r="R30" s="19" t="str">
        <f t="shared" si="10"/>
        <v/>
      </c>
      <c r="S30" s="18"/>
      <c r="T30" s="1">
        <v>95</v>
      </c>
      <c r="U30" s="1">
        <v>85</v>
      </c>
      <c r="V30" s="1">
        <v>75</v>
      </c>
      <c r="W30" s="1">
        <v>70</v>
      </c>
      <c r="X30" s="1">
        <v>77</v>
      </c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88</v>
      </c>
      <c r="AI30" s="1">
        <v>85</v>
      </c>
      <c r="AJ30" s="1">
        <v>88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21404</v>
      </c>
      <c r="C31" s="19" t="s">
        <v>173</v>
      </c>
      <c r="D31" s="18"/>
      <c r="E31" s="19">
        <f t="shared" si="0"/>
        <v>89</v>
      </c>
      <c r="F31" s="19" t="str">
        <f t="shared" si="1"/>
        <v>A</v>
      </c>
      <c r="G31" s="19">
        <f>IF((COUNTA(T12:AC12)&gt;0),(ROUND((AVERAGE(T31:AD31)),0)),"")</f>
        <v>89</v>
      </c>
      <c r="H31" s="19" t="str">
        <f t="shared" si="2"/>
        <v>A</v>
      </c>
      <c r="I31" s="35">
        <v>1</v>
      </c>
      <c r="J31" s="19" t="str">
        <f t="shared" si="3"/>
        <v>Memiliki kemampuan memahami dan menganalisis fungsi sosial, struktur teks dan kebahasaan, pada materi biografi, naratif dan lagu.</v>
      </c>
      <c r="K31" s="19">
        <f t="shared" si="4"/>
        <v>86.2</v>
      </c>
      <c r="L31" s="19" t="str">
        <f t="shared" si="5"/>
        <v>A</v>
      </c>
      <c r="M31" s="19">
        <f t="shared" si="6"/>
        <v>86.2</v>
      </c>
      <c r="N31" s="19" t="str">
        <f t="shared" si="7"/>
        <v>A</v>
      </c>
      <c r="O31" s="35">
        <v>1</v>
      </c>
      <c r="P31" s="19" t="str">
        <f t="shared" si="8"/>
        <v>Memiliki ketrampilan berkomunikasi interaksional dengan orang lain dan mempresentasikan materi biografi, naratif dan lagu.</v>
      </c>
      <c r="Q31" s="19" t="str">
        <f t="shared" si="9"/>
        <v>A</v>
      </c>
      <c r="R31" s="19" t="str">
        <f t="shared" si="10"/>
        <v/>
      </c>
      <c r="S31" s="18"/>
      <c r="T31" s="1">
        <v>90</v>
      </c>
      <c r="U31" s="1">
        <v>86</v>
      </c>
      <c r="V31" s="1">
        <v>90</v>
      </c>
      <c r="W31" s="1">
        <v>100</v>
      </c>
      <c r="X31" s="1">
        <v>79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88</v>
      </c>
      <c r="AI31" s="1">
        <v>85</v>
      </c>
      <c r="AJ31" s="1">
        <v>88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4550</v>
      </c>
      <c r="FK31" s="39">
        <v>4560</v>
      </c>
    </row>
    <row r="32" spans="1:167" x14ac:dyDescent="0.25">
      <c r="A32" s="19">
        <v>22</v>
      </c>
      <c r="B32" s="19">
        <v>21420</v>
      </c>
      <c r="C32" s="19" t="s">
        <v>174</v>
      </c>
      <c r="D32" s="18"/>
      <c r="E32" s="19">
        <f t="shared" si="0"/>
        <v>89</v>
      </c>
      <c r="F32" s="19" t="str">
        <f t="shared" si="1"/>
        <v>A</v>
      </c>
      <c r="G32" s="19">
        <f>IF((COUNTA(T12:AC12)&gt;0),(ROUND((AVERAGE(T32:AD32)),0)),"")</f>
        <v>89</v>
      </c>
      <c r="H32" s="19" t="str">
        <f t="shared" si="2"/>
        <v>A</v>
      </c>
      <c r="I32" s="35">
        <v>1</v>
      </c>
      <c r="J32" s="19" t="str">
        <f t="shared" si="3"/>
        <v>Memiliki kemampuan memahami dan menganalisis fungsi sosial, struktur teks dan kebahasaan, pada materi biografi, naratif dan lagu.</v>
      </c>
      <c r="K32" s="19">
        <f t="shared" si="4"/>
        <v>86.2</v>
      </c>
      <c r="L32" s="19" t="str">
        <f t="shared" si="5"/>
        <v>A</v>
      </c>
      <c r="M32" s="19">
        <f t="shared" si="6"/>
        <v>86.2</v>
      </c>
      <c r="N32" s="19" t="str">
        <f t="shared" si="7"/>
        <v>A</v>
      </c>
      <c r="O32" s="35">
        <v>1</v>
      </c>
      <c r="P32" s="19" t="str">
        <f t="shared" si="8"/>
        <v>Memiliki ketrampilan berkomunikasi interaksional dengan orang lain dan mempresentasikan materi biografi, naratif dan lagu.</v>
      </c>
      <c r="Q32" s="19" t="str">
        <f t="shared" si="9"/>
        <v>A</v>
      </c>
      <c r="R32" s="19" t="str">
        <f t="shared" si="10"/>
        <v/>
      </c>
      <c r="S32" s="18"/>
      <c r="T32" s="1">
        <v>92</v>
      </c>
      <c r="U32" s="1">
        <v>83</v>
      </c>
      <c r="V32" s="1">
        <v>92</v>
      </c>
      <c r="W32" s="1">
        <v>100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88</v>
      </c>
      <c r="AH32" s="1">
        <v>85</v>
      </c>
      <c r="AI32" s="1">
        <v>88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21436</v>
      </c>
      <c r="C33" s="19" t="s">
        <v>175</v>
      </c>
      <c r="D33" s="18"/>
      <c r="E33" s="19">
        <f t="shared" si="0"/>
        <v>88</v>
      </c>
      <c r="F33" s="19" t="str">
        <f t="shared" si="1"/>
        <v>A</v>
      </c>
      <c r="G33" s="19">
        <f>IF((COUNTA(T12:AC12)&gt;0),(ROUND((AVERAGE(T33:AD33)),0)),"")</f>
        <v>88</v>
      </c>
      <c r="H33" s="19" t="str">
        <f t="shared" si="2"/>
        <v>A</v>
      </c>
      <c r="I33" s="35">
        <v>1</v>
      </c>
      <c r="J33" s="19" t="str">
        <f t="shared" si="3"/>
        <v>Memiliki kemampuan memahami dan menganalisis fungsi sosial, struktur teks dan kebahasaan, pada materi biografi, naratif dan lagu.</v>
      </c>
      <c r="K33" s="19">
        <f t="shared" si="4"/>
        <v>85.8</v>
      </c>
      <c r="L33" s="19" t="str">
        <f t="shared" si="5"/>
        <v>A</v>
      </c>
      <c r="M33" s="19">
        <f t="shared" si="6"/>
        <v>85.8</v>
      </c>
      <c r="N33" s="19" t="str">
        <f t="shared" si="7"/>
        <v>A</v>
      </c>
      <c r="O33" s="35">
        <v>1</v>
      </c>
      <c r="P33" s="19" t="str">
        <f t="shared" si="8"/>
        <v>Memiliki ketrampilan berkomunikasi interaksional dengan orang lain dan mempresentasikan materi biografi, naratif dan lagu.</v>
      </c>
      <c r="Q33" s="19" t="str">
        <f t="shared" si="9"/>
        <v>A</v>
      </c>
      <c r="R33" s="19" t="str">
        <f t="shared" si="10"/>
        <v/>
      </c>
      <c r="S33" s="18"/>
      <c r="T33" s="1">
        <v>100</v>
      </c>
      <c r="U33" s="1">
        <v>85</v>
      </c>
      <c r="V33" s="1">
        <v>75</v>
      </c>
      <c r="W33" s="1">
        <v>100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83</v>
      </c>
      <c r="AG33" s="1">
        <v>88</v>
      </c>
      <c r="AH33" s="1">
        <v>85</v>
      </c>
      <c r="AI33" s="1">
        <v>88</v>
      </c>
      <c r="AJ33" s="1">
        <v>85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21452</v>
      </c>
      <c r="C34" s="19" t="s">
        <v>176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2</v>
      </c>
      <c r="J34" s="19" t="str">
        <f t="shared" si="3"/>
        <v>Memiliki kemampuan memahami fungsi sosial, struktur teks dan kebahasaan, namun perlu peningkatan dalam menganalisis pada materi biografi, naratif dan lagu.</v>
      </c>
      <c r="K34" s="19">
        <f t="shared" si="4"/>
        <v>84.4</v>
      </c>
      <c r="L34" s="19" t="str">
        <f t="shared" si="5"/>
        <v>A</v>
      </c>
      <c r="M34" s="19">
        <f t="shared" si="6"/>
        <v>84.4</v>
      </c>
      <c r="N34" s="19" t="str">
        <f t="shared" si="7"/>
        <v>A</v>
      </c>
      <c r="O34" s="35">
        <v>1</v>
      </c>
      <c r="P34" s="19" t="str">
        <f t="shared" si="8"/>
        <v>Memiliki ketrampilan berkomunikasi interaksional dengan orang lain dan mempresentasikan materi biografi, naratif dan lagu.</v>
      </c>
      <c r="Q34" s="19" t="str">
        <f t="shared" si="9"/>
        <v>A</v>
      </c>
      <c r="R34" s="19" t="str">
        <f t="shared" si="10"/>
        <v/>
      </c>
      <c r="S34" s="18"/>
      <c r="T34" s="1">
        <v>100</v>
      </c>
      <c r="U34" s="1">
        <v>70</v>
      </c>
      <c r="V34" s="1">
        <v>97</v>
      </c>
      <c r="W34" s="1">
        <v>50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83</v>
      </c>
      <c r="AH34" s="1">
        <v>88</v>
      </c>
      <c r="AI34" s="1">
        <v>83</v>
      </c>
      <c r="AJ34" s="1">
        <v>88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21468</v>
      </c>
      <c r="C35" s="19" t="s">
        <v>177</v>
      </c>
      <c r="D35" s="18"/>
      <c r="E35" s="19">
        <f t="shared" si="0"/>
        <v>90</v>
      </c>
      <c r="F35" s="19" t="str">
        <f t="shared" si="1"/>
        <v>A</v>
      </c>
      <c r="G35" s="19">
        <f>IF((COUNTA(T12:AC12)&gt;0),(ROUND((AVERAGE(T35:AD35)),0)),"")</f>
        <v>90</v>
      </c>
      <c r="H35" s="19" t="str">
        <f t="shared" si="2"/>
        <v>A</v>
      </c>
      <c r="I35" s="35">
        <v>1</v>
      </c>
      <c r="J35" s="19" t="str">
        <f t="shared" si="3"/>
        <v>Memiliki kemampuan memahami dan menganalisis fungsi sosial, struktur teks dan kebahasaan, pada materi biografi, naratif dan lagu.</v>
      </c>
      <c r="K35" s="19">
        <f t="shared" si="4"/>
        <v>87.8</v>
      </c>
      <c r="L35" s="19" t="str">
        <f t="shared" si="5"/>
        <v>A</v>
      </c>
      <c r="M35" s="19">
        <f t="shared" si="6"/>
        <v>87.8</v>
      </c>
      <c r="N35" s="19" t="str">
        <f t="shared" si="7"/>
        <v>A</v>
      </c>
      <c r="O35" s="35">
        <v>1</v>
      </c>
      <c r="P35" s="19" t="str">
        <f t="shared" si="8"/>
        <v>Memiliki ketrampilan berkomunikasi interaksional dengan orang lain dan mempresentasikan materi biografi, naratif dan lagu.</v>
      </c>
      <c r="Q35" s="19" t="str">
        <f t="shared" si="9"/>
        <v>A</v>
      </c>
      <c r="R35" s="19" t="str">
        <f t="shared" si="10"/>
        <v/>
      </c>
      <c r="S35" s="18"/>
      <c r="T35" s="1">
        <v>95</v>
      </c>
      <c r="U35" s="1">
        <v>80</v>
      </c>
      <c r="V35" s="1">
        <v>90</v>
      </c>
      <c r="W35" s="1">
        <v>100</v>
      </c>
      <c r="X35" s="1">
        <v>86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88</v>
      </c>
      <c r="AH35" s="1">
        <v>89</v>
      </c>
      <c r="AI35" s="1">
        <v>88</v>
      </c>
      <c r="AJ35" s="1">
        <v>89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21484</v>
      </c>
      <c r="C36" s="19" t="s">
        <v>178</v>
      </c>
      <c r="D36" s="18"/>
      <c r="E36" s="19">
        <f t="shared" si="0"/>
        <v>88</v>
      </c>
      <c r="F36" s="19" t="str">
        <f t="shared" si="1"/>
        <v>A</v>
      </c>
      <c r="G36" s="19">
        <f>IF((COUNTA(T12:AC12)&gt;0),(ROUND((AVERAGE(T36:AD36)),0)),"")</f>
        <v>88</v>
      </c>
      <c r="H36" s="19" t="str">
        <f t="shared" si="2"/>
        <v>A</v>
      </c>
      <c r="I36" s="35">
        <v>1</v>
      </c>
      <c r="J36" s="19" t="str">
        <f t="shared" si="3"/>
        <v>Memiliki kemampuan memahami dan menganalisis fungsi sosial, struktur teks dan kebahasaan, pada materi biografi, naratif dan lagu.</v>
      </c>
      <c r="K36" s="19">
        <f t="shared" si="4"/>
        <v>84.4</v>
      </c>
      <c r="L36" s="19" t="str">
        <f t="shared" si="5"/>
        <v>A</v>
      </c>
      <c r="M36" s="19">
        <f t="shared" si="6"/>
        <v>84.4</v>
      </c>
      <c r="N36" s="19" t="str">
        <f t="shared" si="7"/>
        <v>A</v>
      </c>
      <c r="O36" s="35">
        <v>1</v>
      </c>
      <c r="P36" s="19" t="str">
        <f t="shared" si="8"/>
        <v>Memiliki ketrampilan berkomunikasi interaksional dengan orang lain dan mempresentasikan materi biografi, naratif dan lagu.</v>
      </c>
      <c r="Q36" s="19" t="str">
        <f t="shared" si="9"/>
        <v>A</v>
      </c>
      <c r="R36" s="19" t="str">
        <f t="shared" si="10"/>
        <v/>
      </c>
      <c r="S36" s="18"/>
      <c r="T36" s="1">
        <v>90</v>
      </c>
      <c r="U36" s="1">
        <v>86</v>
      </c>
      <c r="V36" s="1">
        <v>90</v>
      </c>
      <c r="W36" s="1">
        <v>90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83</v>
      </c>
      <c r="AH36" s="1">
        <v>88</v>
      </c>
      <c r="AI36" s="1">
        <v>83</v>
      </c>
      <c r="AJ36" s="1">
        <v>88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21500</v>
      </c>
      <c r="C37" s="19" t="s">
        <v>179</v>
      </c>
      <c r="D37" s="18"/>
      <c r="E37" s="19">
        <f t="shared" ca="1" si="0"/>
        <v>88</v>
      </c>
      <c r="F37" s="19" t="str">
        <f t="shared" ca="1" si="1"/>
        <v>A</v>
      </c>
      <c r="G37" s="19">
        <f ca="1">IF((COUNTA(T12:AC12)&gt;0),(ROUND((AVERAGE(T37:AD37)),0)),"")</f>
        <v>88</v>
      </c>
      <c r="H37" s="19" t="str">
        <f t="shared" ca="1" si="2"/>
        <v>A</v>
      </c>
      <c r="I37" s="35">
        <v>1</v>
      </c>
      <c r="J37" s="19" t="str">
        <f t="shared" si="3"/>
        <v>Memiliki kemampuan memahami dan menganalisis fungsi sosial, struktur teks dan kebahasaan, pada materi biografi, naratif dan lagu.</v>
      </c>
      <c r="K37" s="19">
        <f t="shared" si="4"/>
        <v>88.4</v>
      </c>
      <c r="L37" s="19" t="str">
        <f t="shared" si="5"/>
        <v>A</v>
      </c>
      <c r="M37" s="19">
        <f t="shared" si="6"/>
        <v>88.4</v>
      </c>
      <c r="N37" s="19" t="str">
        <f t="shared" si="7"/>
        <v>A</v>
      </c>
      <c r="O37" s="35">
        <v>1</v>
      </c>
      <c r="P37" s="19" t="str">
        <f t="shared" si="8"/>
        <v>Memiliki ketrampilan berkomunikasi interaksional dengan orang lain dan mempresentasikan materi biografi, naratif dan lagu.</v>
      </c>
      <c r="Q37" s="19" t="str">
        <f t="shared" si="9"/>
        <v>A</v>
      </c>
      <c r="R37" s="19" t="str">
        <f t="shared" si="10"/>
        <v/>
      </c>
      <c r="S37" s="18"/>
      <c r="T37" s="1">
        <v>100</v>
      </c>
      <c r="U37" s="1">
        <v>80</v>
      </c>
      <c r="V37" s="1">
        <v>95</v>
      </c>
      <c r="W37" s="1">
        <v>90</v>
      </c>
      <c r="X37" s="1">
        <v>76</v>
      </c>
      <c r="Y37" s="1"/>
      <c r="Z37" s="1"/>
      <c r="AA37" s="1">
        <f ca="1">+AA37:AC49</f>
        <v>0</v>
      </c>
      <c r="AB37" s="1"/>
      <c r="AC37" s="1"/>
      <c r="AD37" s="1"/>
      <c r="AE37" s="18"/>
      <c r="AF37" s="1">
        <v>86</v>
      </c>
      <c r="AG37" s="1">
        <v>88</v>
      </c>
      <c r="AH37" s="1">
        <v>90</v>
      </c>
      <c r="AI37" s="1">
        <v>88</v>
      </c>
      <c r="AJ37" s="1">
        <v>90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21516</v>
      </c>
      <c r="C38" s="19" t="s">
        <v>180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1</v>
      </c>
      <c r="J38" s="19" t="str">
        <f t="shared" si="3"/>
        <v>Memiliki kemampuan memahami dan menganalisis fungsi sosial, struktur teks dan kebahasaan, pada materi biografi, naratif dan lagu.</v>
      </c>
      <c r="K38" s="19">
        <f t="shared" si="4"/>
        <v>83.4</v>
      </c>
      <c r="L38" s="19" t="str">
        <f t="shared" si="5"/>
        <v>B</v>
      </c>
      <c r="M38" s="19">
        <f t="shared" si="6"/>
        <v>83.4</v>
      </c>
      <c r="N38" s="19" t="str">
        <f t="shared" si="7"/>
        <v>B</v>
      </c>
      <c r="O38" s="35">
        <v>2</v>
      </c>
      <c r="P38" s="19" t="str">
        <f t="shared" si="8"/>
        <v>Memiliki ketrampilan berkomunikasi interaksional dengan orang lain namun perlu peningkatan dalam mempresentasikan materi biografi, naratif dan lagu.</v>
      </c>
      <c r="Q38" s="19" t="str">
        <f t="shared" si="9"/>
        <v>A</v>
      </c>
      <c r="R38" s="19" t="str">
        <f t="shared" si="10"/>
        <v/>
      </c>
      <c r="S38" s="18"/>
      <c r="T38" s="1">
        <v>95</v>
      </c>
      <c r="U38" s="1">
        <v>70</v>
      </c>
      <c r="V38" s="1">
        <v>90</v>
      </c>
      <c r="W38" s="1">
        <v>100</v>
      </c>
      <c r="X38" s="1">
        <v>71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83</v>
      </c>
      <c r="AH38" s="1">
        <v>83</v>
      </c>
      <c r="AI38" s="1">
        <v>83</v>
      </c>
      <c r="AJ38" s="1">
        <v>83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21532</v>
      </c>
      <c r="C39" s="19" t="s">
        <v>181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1</v>
      </c>
      <c r="J39" s="19" t="str">
        <f t="shared" si="3"/>
        <v>Memiliki kemampuan memahami dan menganalisis fungsi sosial, struktur teks dan kebahasaan, pada materi biografi, naratif dan lagu.</v>
      </c>
      <c r="K39" s="19">
        <f t="shared" si="4"/>
        <v>83</v>
      </c>
      <c r="L39" s="19" t="str">
        <f t="shared" si="5"/>
        <v>B</v>
      </c>
      <c r="M39" s="19">
        <f t="shared" si="6"/>
        <v>83</v>
      </c>
      <c r="N39" s="19" t="str">
        <f t="shared" si="7"/>
        <v>B</v>
      </c>
      <c r="O39" s="35">
        <v>2</v>
      </c>
      <c r="P39" s="19" t="str">
        <f t="shared" si="8"/>
        <v>Memiliki ketrampilan berkomunikasi interaksional dengan orang lain namun perlu peningkatan dalam mempresentasikan materi biografi, naratif dan lagu.</v>
      </c>
      <c r="Q39" s="19" t="str">
        <f t="shared" si="9"/>
        <v>A</v>
      </c>
      <c r="R39" s="19" t="str">
        <f t="shared" si="10"/>
        <v/>
      </c>
      <c r="S39" s="18"/>
      <c r="T39" s="1">
        <v>95</v>
      </c>
      <c r="U39" s="1">
        <v>90</v>
      </c>
      <c r="V39" s="1">
        <v>80</v>
      </c>
      <c r="W39" s="1">
        <v>100</v>
      </c>
      <c r="X39" s="1">
        <v>73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80</v>
      </c>
      <c r="AI39" s="1">
        <v>85</v>
      </c>
      <c r="AJ39" s="1">
        <v>80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21548</v>
      </c>
      <c r="C40" s="19" t="s">
        <v>182</v>
      </c>
      <c r="D40" s="18"/>
      <c r="E40" s="19">
        <f t="shared" si="0"/>
        <v>80</v>
      </c>
      <c r="F40" s="19" t="str">
        <f t="shared" si="1"/>
        <v>B</v>
      </c>
      <c r="G40" s="19">
        <f>IF((COUNTA(T12:AC12)&gt;0),(ROUND((AVERAGE(T40:AD40)),0)),"")</f>
        <v>80</v>
      </c>
      <c r="H40" s="19" t="str">
        <f t="shared" si="2"/>
        <v>B</v>
      </c>
      <c r="I40" s="35">
        <v>2</v>
      </c>
      <c r="J40" s="19" t="str">
        <f t="shared" si="3"/>
        <v>Memiliki kemampuan memahami fungsi sosial, struktur teks dan kebahasaan, namun perlu peningkatan dalam menganalisis pada materi biografi, naratif dan lagu.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2</v>
      </c>
      <c r="P40" s="19" t="str">
        <f t="shared" si="8"/>
        <v>Memiliki ketrampilan berkomunikasi interaksional dengan orang lain namun perlu peningkatan dalam mempresentasikan materi biografi, naratif dan lagu.</v>
      </c>
      <c r="Q40" s="19" t="str">
        <f t="shared" si="9"/>
        <v>A</v>
      </c>
      <c r="R40" s="19" t="str">
        <f t="shared" si="10"/>
        <v/>
      </c>
      <c r="S40" s="18"/>
      <c r="T40" s="1">
        <v>95</v>
      </c>
      <c r="U40" s="1">
        <v>86</v>
      </c>
      <c r="V40" s="1">
        <v>75</v>
      </c>
      <c r="W40" s="1">
        <v>70</v>
      </c>
      <c r="X40" s="1">
        <v>74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85</v>
      </c>
      <c r="AI40" s="1">
        <v>80</v>
      </c>
      <c r="AJ40" s="1">
        <v>85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21564</v>
      </c>
      <c r="C41" s="19" t="s">
        <v>183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Memiliki kemampuan memahami fungsi sosial, struktur teks dan kebahasaan, namun perlu peningkatan dalam menganalisis pada materi biografi, naratif dan lagu.</v>
      </c>
      <c r="K41" s="19">
        <f t="shared" si="4"/>
        <v>90</v>
      </c>
      <c r="L41" s="19" t="str">
        <f t="shared" si="5"/>
        <v>A</v>
      </c>
      <c r="M41" s="19">
        <f t="shared" si="6"/>
        <v>90</v>
      </c>
      <c r="N41" s="19" t="str">
        <f t="shared" si="7"/>
        <v>A</v>
      </c>
      <c r="O41" s="35">
        <v>1</v>
      </c>
      <c r="P41" s="19" t="str">
        <f t="shared" si="8"/>
        <v>Memiliki ketrampilan berkomunikasi interaksional dengan orang lain dan mempresentasikan materi biografi, naratif dan lagu.</v>
      </c>
      <c r="Q41" s="19" t="str">
        <f t="shared" si="9"/>
        <v>A</v>
      </c>
      <c r="R41" s="19" t="str">
        <f t="shared" si="10"/>
        <v/>
      </c>
      <c r="S41" s="18"/>
      <c r="T41" s="1">
        <v>100</v>
      </c>
      <c r="U41" s="1">
        <v>90</v>
      </c>
      <c r="V41" s="1">
        <v>75</v>
      </c>
      <c r="W41" s="1">
        <v>70</v>
      </c>
      <c r="X41" s="1">
        <v>81</v>
      </c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90</v>
      </c>
      <c r="AI41" s="1">
        <v>90</v>
      </c>
      <c r="AJ41" s="1">
        <v>90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21580</v>
      </c>
      <c r="C42" s="19" t="s">
        <v>184</v>
      </c>
      <c r="D42" s="18"/>
      <c r="E42" s="19">
        <f t="shared" si="0"/>
        <v>87</v>
      </c>
      <c r="F42" s="19" t="str">
        <f t="shared" si="1"/>
        <v>A</v>
      </c>
      <c r="G42" s="19">
        <f>IF((COUNTA(T12:AC12)&gt;0),(ROUND((AVERAGE(T42:AD42)),0)),"")</f>
        <v>87</v>
      </c>
      <c r="H42" s="19" t="str">
        <f t="shared" si="2"/>
        <v>A</v>
      </c>
      <c r="I42" s="35">
        <v>1</v>
      </c>
      <c r="J42" s="19" t="str">
        <f t="shared" si="3"/>
        <v>Memiliki kemampuan memahami dan menganalisis fungsi sosial, struktur teks dan kebahasaan, pada materi biografi, naratif dan lagu.</v>
      </c>
      <c r="K42" s="19">
        <f t="shared" si="4"/>
        <v>85.2</v>
      </c>
      <c r="L42" s="19" t="str">
        <f t="shared" si="5"/>
        <v>A</v>
      </c>
      <c r="M42" s="19">
        <f t="shared" si="6"/>
        <v>85.2</v>
      </c>
      <c r="N42" s="19" t="str">
        <f t="shared" si="7"/>
        <v>A</v>
      </c>
      <c r="O42" s="35">
        <v>1</v>
      </c>
      <c r="P42" s="19" t="str">
        <f t="shared" si="8"/>
        <v>Memiliki ketrampilan berkomunikasi interaksional dengan orang lain dan mempresentasikan materi biografi, naratif dan lagu.</v>
      </c>
      <c r="Q42" s="19" t="str">
        <f t="shared" si="9"/>
        <v>A</v>
      </c>
      <c r="R42" s="19" t="str">
        <f t="shared" si="10"/>
        <v/>
      </c>
      <c r="S42" s="18"/>
      <c r="T42" s="1">
        <v>92</v>
      </c>
      <c r="U42" s="1">
        <v>84</v>
      </c>
      <c r="V42" s="1">
        <v>92</v>
      </c>
      <c r="W42" s="1">
        <v>95</v>
      </c>
      <c r="X42" s="1">
        <v>74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88</v>
      </c>
      <c r="AH42" s="1">
        <v>85</v>
      </c>
      <c r="AI42" s="1">
        <v>88</v>
      </c>
      <c r="AJ42" s="1">
        <v>85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21596</v>
      </c>
      <c r="C43" s="19" t="s">
        <v>185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memahami fungsi sosial, struktur teks dan kebahasaan, namun perlu peningkatan dalam menganalisis pada materi biografi, naratif dan lagu.</v>
      </c>
      <c r="K43" s="19">
        <f t="shared" si="4"/>
        <v>85.8</v>
      </c>
      <c r="L43" s="19" t="str">
        <f t="shared" si="5"/>
        <v>A</v>
      </c>
      <c r="M43" s="19">
        <f t="shared" si="6"/>
        <v>85.8</v>
      </c>
      <c r="N43" s="19" t="str">
        <f t="shared" si="7"/>
        <v>A</v>
      </c>
      <c r="O43" s="35">
        <v>1</v>
      </c>
      <c r="P43" s="19" t="str">
        <f t="shared" si="8"/>
        <v>Memiliki ketrampilan berkomunikasi interaksional dengan orang lain dan mempresentasikan materi biografi, naratif dan lagu.</v>
      </c>
      <c r="Q43" s="19" t="str">
        <f t="shared" si="9"/>
        <v>A</v>
      </c>
      <c r="R43" s="19" t="str">
        <f t="shared" si="10"/>
        <v/>
      </c>
      <c r="S43" s="18"/>
      <c r="T43" s="1">
        <v>95</v>
      </c>
      <c r="U43" s="1">
        <v>70</v>
      </c>
      <c r="V43" s="1">
        <v>95</v>
      </c>
      <c r="W43" s="1">
        <v>75</v>
      </c>
      <c r="X43" s="1">
        <v>76</v>
      </c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>
        <v>88</v>
      </c>
      <c r="AI43" s="1">
        <v>85</v>
      </c>
      <c r="AJ43" s="1">
        <v>88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21612</v>
      </c>
      <c r="C44" s="19" t="s">
        <v>186</v>
      </c>
      <c r="D44" s="18"/>
      <c r="E44" s="19">
        <f t="shared" si="0"/>
        <v>92</v>
      </c>
      <c r="F44" s="19" t="str">
        <f t="shared" si="1"/>
        <v>A</v>
      </c>
      <c r="G44" s="19">
        <f>IF((COUNTA(T12:AC12)&gt;0),(ROUND((AVERAGE(T44:AD44)),0)),"")</f>
        <v>92</v>
      </c>
      <c r="H44" s="19" t="str">
        <f t="shared" si="2"/>
        <v>A</v>
      </c>
      <c r="I44" s="35">
        <v>1</v>
      </c>
      <c r="J44" s="19" t="str">
        <f t="shared" si="3"/>
        <v>Memiliki kemampuan memahami dan menganalisis fungsi sosial, struktur teks dan kebahasaan, pada materi biografi, naratif dan lagu.</v>
      </c>
      <c r="K44" s="19">
        <f t="shared" si="4"/>
        <v>89.2</v>
      </c>
      <c r="L44" s="19" t="str">
        <f t="shared" si="5"/>
        <v>A</v>
      </c>
      <c r="M44" s="19">
        <f t="shared" si="6"/>
        <v>89.2</v>
      </c>
      <c r="N44" s="19" t="str">
        <f t="shared" si="7"/>
        <v>A</v>
      </c>
      <c r="O44" s="35">
        <v>1</v>
      </c>
      <c r="P44" s="19" t="str">
        <f t="shared" si="8"/>
        <v>Memiliki ketrampilan berkomunikasi interaksional dengan orang lain dan mempresentasikan materi biografi, naratif dan lagu.</v>
      </c>
      <c r="Q44" s="19" t="str">
        <f t="shared" si="9"/>
        <v>A</v>
      </c>
      <c r="R44" s="19" t="str">
        <f t="shared" si="10"/>
        <v/>
      </c>
      <c r="S44" s="18"/>
      <c r="T44" s="1">
        <v>100</v>
      </c>
      <c r="U44" s="1">
        <v>83</v>
      </c>
      <c r="V44" s="1">
        <v>95</v>
      </c>
      <c r="W44" s="1">
        <v>100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88</v>
      </c>
      <c r="AH44" s="1">
        <v>90</v>
      </c>
      <c r="AI44" s="1">
        <v>88</v>
      </c>
      <c r="AJ44" s="1">
        <v>90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21628</v>
      </c>
      <c r="C45" s="19" t="s">
        <v>187</v>
      </c>
      <c r="D45" s="18"/>
      <c r="E45" s="19">
        <f t="shared" si="0"/>
        <v>89</v>
      </c>
      <c r="F45" s="19" t="str">
        <f t="shared" si="1"/>
        <v>A</v>
      </c>
      <c r="G45" s="19">
        <f>IF((COUNTA(T12:AC12)&gt;0),(ROUND((AVERAGE(T45:AD45)),0)),"")</f>
        <v>89</v>
      </c>
      <c r="H45" s="19" t="str">
        <f t="shared" si="2"/>
        <v>A</v>
      </c>
      <c r="I45" s="35">
        <v>1</v>
      </c>
      <c r="J45" s="19" t="str">
        <f t="shared" si="3"/>
        <v>Memiliki kemampuan memahami dan menganalisis fungsi sosial, struktur teks dan kebahasaan, pada materi biografi, naratif dan lagu.</v>
      </c>
      <c r="K45" s="19">
        <f t="shared" si="4"/>
        <v>85.4</v>
      </c>
      <c r="L45" s="19" t="str">
        <f t="shared" si="5"/>
        <v>A</v>
      </c>
      <c r="M45" s="19">
        <f t="shared" si="6"/>
        <v>85.4</v>
      </c>
      <c r="N45" s="19" t="str">
        <f t="shared" si="7"/>
        <v>A</v>
      </c>
      <c r="O45" s="35">
        <v>1</v>
      </c>
      <c r="P45" s="19" t="str">
        <f t="shared" si="8"/>
        <v>Memiliki ketrampilan berkomunikasi interaksional dengan orang lain dan mempresentasikan materi biografi, naratif dan lagu.</v>
      </c>
      <c r="Q45" s="19" t="str">
        <f t="shared" si="9"/>
        <v>A</v>
      </c>
      <c r="R45" s="19" t="str">
        <f t="shared" si="10"/>
        <v/>
      </c>
      <c r="S45" s="18"/>
      <c r="T45" s="1">
        <v>100</v>
      </c>
      <c r="U45" s="1">
        <v>84</v>
      </c>
      <c r="V45" s="1">
        <v>85</v>
      </c>
      <c r="W45" s="1">
        <v>100</v>
      </c>
      <c r="X45" s="1">
        <v>77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86</v>
      </c>
      <c r="AH45" s="1">
        <v>85</v>
      </c>
      <c r="AI45" s="1">
        <v>86</v>
      </c>
      <c r="AJ45" s="1">
        <v>85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33920</v>
      </c>
      <c r="C46" s="19" t="s">
        <v>188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2</v>
      </c>
      <c r="J46" s="19" t="str">
        <f t="shared" si="3"/>
        <v>Memiliki kemampuan memahami fungsi sosial, struktur teks dan kebahasaan, namun perlu peningkatan dalam menganalisis pada materi biografi, naratif dan lagu.</v>
      </c>
      <c r="K46" s="19">
        <f t="shared" si="4"/>
        <v>78.333333333333329</v>
      </c>
      <c r="L46" s="19" t="str">
        <f t="shared" si="5"/>
        <v>B</v>
      </c>
      <c r="M46" s="19">
        <f t="shared" si="6"/>
        <v>78.333333333333329</v>
      </c>
      <c r="N46" s="19" t="str">
        <f t="shared" si="7"/>
        <v>B</v>
      </c>
      <c r="O46" s="35">
        <v>2</v>
      </c>
      <c r="P46" s="19" t="str">
        <f t="shared" si="8"/>
        <v>Memiliki ketrampilan berkomunikasi interaksional dengan orang lain namun perlu peningkatan dalam mempresentasikan materi biografi, naratif dan lagu.</v>
      </c>
      <c r="Q46" s="19" t="str">
        <f t="shared" si="9"/>
        <v>A</v>
      </c>
      <c r="R46" s="19" t="str">
        <f t="shared" si="10"/>
        <v/>
      </c>
      <c r="S46" s="18"/>
      <c r="T46" s="1">
        <v>90</v>
      </c>
      <c r="U46" s="1">
        <v>85</v>
      </c>
      <c r="V46" s="1">
        <v>90</v>
      </c>
      <c r="W46" s="1">
        <v>70</v>
      </c>
      <c r="X46" s="1">
        <v>73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75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74" t="s">
        <v>101</v>
      </c>
      <c r="H52" s="74"/>
      <c r="I52" s="37"/>
      <c r="J52" s="28"/>
      <c r="K52" s="18" t="e">
        <f ca="1"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74" t="s">
        <v>104</v>
      </c>
      <c r="H53" s="74"/>
      <c r="I53" s="37"/>
      <c r="J53" s="28"/>
      <c r="K53" s="18" t="e">
        <f ca="1"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106</v>
      </c>
      <c r="H54" s="74"/>
      <c r="I54" s="37"/>
      <c r="J54" s="28"/>
      <c r="K54" s="18" t="e">
        <f ca="1"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107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User</cp:lastModifiedBy>
  <dcterms:created xsi:type="dcterms:W3CDTF">2015-09-01T09:01:01Z</dcterms:created>
  <dcterms:modified xsi:type="dcterms:W3CDTF">2017-06-15T01:31:48Z</dcterms:modified>
</cp:coreProperties>
</file>