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5600" windowHeight="6855" activeTab="3"/>
  </bookViews>
  <sheets>
    <sheet name="XII-IPA 7" sheetId="1" r:id="rId1"/>
    <sheet name="XII-IPS 1" sheetId="2" r:id="rId2"/>
    <sheet name="XII-IPS 2" sheetId="3" r:id="rId3"/>
    <sheet name="XII-IPS 3" sheetId="4" r:id="rId4"/>
  </sheets>
  <calcPr calcId="144525"/>
</workbook>
</file>

<file path=xl/calcChain.xml><?xml version="1.0" encoding="utf-8"?>
<calcChain xmlns="http://schemas.openxmlformats.org/spreadsheetml/2006/main">
  <c r="AT47" i="1" l="1"/>
  <c r="AT46" i="1"/>
  <c r="AT45" i="1"/>
  <c r="AT44" i="1"/>
  <c r="AT43" i="1"/>
  <c r="AT41" i="1"/>
  <c r="AT40" i="1"/>
  <c r="AT39" i="1"/>
  <c r="AT38" i="1"/>
  <c r="AT32" i="1"/>
  <c r="AT31" i="1"/>
  <c r="AT30" i="1"/>
  <c r="AT25" i="1"/>
  <c r="AT23" i="1"/>
  <c r="AT22" i="1"/>
  <c r="AT21" i="1"/>
  <c r="AT20" i="1"/>
  <c r="AT16" i="1"/>
  <c r="AT14" i="1"/>
  <c r="AT13" i="1"/>
  <c r="AT11" i="1"/>
  <c r="I55" i="4" l="1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AL50" i="4" s="1"/>
  <c r="N50" i="4"/>
  <c r="K50" i="4"/>
  <c r="J50" i="4"/>
  <c r="I50" i="4"/>
  <c r="AY49" i="4"/>
  <c r="AR49" i="4"/>
  <c r="AI49" i="4"/>
  <c r="AF49" i="4"/>
  <c r="AK49" i="4" s="1"/>
  <c r="AC49" i="4"/>
  <c r="AJ49" i="4" s="1"/>
  <c r="Z49" i="4"/>
  <c r="W49" i="4"/>
  <c r="AH49" i="4" s="1"/>
  <c r="T49" i="4"/>
  <c r="AG49" i="4" s="1"/>
  <c r="N49" i="4"/>
  <c r="K49" i="4"/>
  <c r="J49" i="4"/>
  <c r="I49" i="4"/>
  <c r="AY48" i="4"/>
  <c r="AK48" i="4"/>
  <c r="AF48" i="4"/>
  <c r="AC48" i="4"/>
  <c r="AJ48" i="4" s="1"/>
  <c r="W48" i="4"/>
  <c r="AH48" i="4" s="1"/>
  <c r="T48" i="4"/>
  <c r="N48" i="4"/>
  <c r="K48" i="4"/>
  <c r="AY47" i="4"/>
  <c r="AR47" i="4"/>
  <c r="AG47" i="4"/>
  <c r="AF47" i="4"/>
  <c r="AK47" i="4" s="1"/>
  <c r="AC47" i="4"/>
  <c r="AJ47" i="4" s="1"/>
  <c r="Z47" i="4"/>
  <c r="AI47" i="4" s="1"/>
  <c r="W47" i="4"/>
  <c r="AH47" i="4" s="1"/>
  <c r="T47" i="4"/>
  <c r="N47" i="4"/>
  <c r="K47" i="4"/>
  <c r="AY46" i="4"/>
  <c r="AR46" i="4"/>
  <c r="AG46" i="4"/>
  <c r="AF46" i="4"/>
  <c r="AK46" i="4" s="1"/>
  <c r="AC46" i="4"/>
  <c r="AJ46" i="4" s="1"/>
  <c r="Z46" i="4"/>
  <c r="AI46" i="4" s="1"/>
  <c r="W46" i="4"/>
  <c r="AH46" i="4" s="1"/>
  <c r="T46" i="4"/>
  <c r="N46" i="4"/>
  <c r="K46" i="4"/>
  <c r="AY45" i="4"/>
  <c r="AF45" i="4"/>
  <c r="AK45" i="4" s="1"/>
  <c r="AC45" i="4"/>
  <c r="AJ45" i="4" s="1"/>
  <c r="W45" i="4"/>
  <c r="AH45" i="4" s="1"/>
  <c r="T45" i="4"/>
  <c r="X45" i="4" s="1"/>
  <c r="Z45" i="4" s="1"/>
  <c r="AI45" i="4" s="1"/>
  <c r="N45" i="4"/>
  <c r="K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AY43" i="4"/>
  <c r="AG43" i="4"/>
  <c r="AF43" i="4"/>
  <c r="AK43" i="4" s="1"/>
  <c r="AC43" i="4"/>
  <c r="AJ43" i="4" s="1"/>
  <c r="W43" i="4"/>
  <c r="AH43" i="4" s="1"/>
  <c r="T43" i="4"/>
  <c r="N43" i="4"/>
  <c r="K43" i="4"/>
  <c r="AY42" i="4"/>
  <c r="AR42" i="4"/>
  <c r="AG42" i="4"/>
  <c r="AF42" i="4"/>
  <c r="AK42" i="4" s="1"/>
  <c r="AC42" i="4"/>
  <c r="AJ42" i="4" s="1"/>
  <c r="Z42" i="4"/>
  <c r="AI42" i="4" s="1"/>
  <c r="W42" i="4"/>
  <c r="AH42" i="4" s="1"/>
  <c r="T42" i="4"/>
  <c r="N42" i="4"/>
  <c r="K42" i="4"/>
  <c r="AY41" i="4"/>
  <c r="AF41" i="4"/>
  <c r="AK41" i="4" s="1"/>
  <c r="AC41" i="4"/>
  <c r="AJ41" i="4" s="1"/>
  <c r="W41" i="4"/>
  <c r="AH41" i="4" s="1"/>
  <c r="T41" i="4"/>
  <c r="X41" i="4" s="1"/>
  <c r="Z41" i="4" s="1"/>
  <c r="AI41" i="4" s="1"/>
  <c r="N41" i="4"/>
  <c r="K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AY39" i="4"/>
  <c r="AG39" i="4"/>
  <c r="AF39" i="4"/>
  <c r="AK39" i="4" s="1"/>
  <c r="AC39" i="4"/>
  <c r="AJ39" i="4" s="1"/>
  <c r="W39" i="4"/>
  <c r="AH39" i="4" s="1"/>
  <c r="T39" i="4"/>
  <c r="N39" i="4"/>
  <c r="K39" i="4"/>
  <c r="AY38" i="4"/>
  <c r="AR38" i="4"/>
  <c r="AG38" i="4"/>
  <c r="AF38" i="4"/>
  <c r="AK38" i="4" s="1"/>
  <c r="AC38" i="4"/>
  <c r="AJ38" i="4" s="1"/>
  <c r="Z38" i="4"/>
  <c r="AI38" i="4" s="1"/>
  <c r="W38" i="4"/>
  <c r="AH38" i="4" s="1"/>
  <c r="T38" i="4"/>
  <c r="N38" i="4"/>
  <c r="K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AY36" i="4"/>
  <c r="AF36" i="4"/>
  <c r="AK36" i="4" s="1"/>
  <c r="AC36" i="4"/>
  <c r="AJ36" i="4" s="1"/>
  <c r="W36" i="4"/>
  <c r="AH36" i="4" s="1"/>
  <c r="T36" i="4"/>
  <c r="X36" i="4" s="1"/>
  <c r="Z36" i="4" s="1"/>
  <c r="AI36" i="4" s="1"/>
  <c r="N36" i="4"/>
  <c r="K36" i="4"/>
  <c r="AY35" i="4"/>
  <c r="AG35" i="4"/>
  <c r="AF35" i="4"/>
  <c r="AK35" i="4" s="1"/>
  <c r="AC35" i="4"/>
  <c r="AJ35" i="4" s="1"/>
  <c r="Z35" i="4"/>
  <c r="AI35" i="4" s="1"/>
  <c r="W35" i="4"/>
  <c r="AH35" i="4" s="1"/>
  <c r="T35" i="4"/>
  <c r="N35" i="4"/>
  <c r="K35" i="4"/>
  <c r="AY34" i="4"/>
  <c r="AG34" i="4"/>
  <c r="AF34" i="4"/>
  <c r="AK34" i="4" s="1"/>
  <c r="AC34" i="4"/>
  <c r="AJ34" i="4" s="1"/>
  <c r="Z34" i="4"/>
  <c r="AI34" i="4" s="1"/>
  <c r="W34" i="4"/>
  <c r="AH34" i="4" s="1"/>
  <c r="T34" i="4"/>
  <c r="N34" i="4"/>
  <c r="K34" i="4"/>
  <c r="AY33" i="4"/>
  <c r="AF33" i="4"/>
  <c r="AK33" i="4" s="1"/>
  <c r="AC33" i="4"/>
  <c r="AJ33" i="4" s="1"/>
  <c r="W33" i="4"/>
  <c r="AH33" i="4" s="1"/>
  <c r="T33" i="4"/>
  <c r="X33" i="4" s="1"/>
  <c r="Z33" i="4" s="1"/>
  <c r="AI33" i="4" s="1"/>
  <c r="N33" i="4"/>
  <c r="K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AY31" i="4"/>
  <c r="AR31" i="4"/>
  <c r="AG31" i="4"/>
  <c r="AF31" i="4"/>
  <c r="AK31" i="4" s="1"/>
  <c r="AC31" i="4"/>
  <c r="AJ31" i="4" s="1"/>
  <c r="Z31" i="4"/>
  <c r="AI31" i="4" s="1"/>
  <c r="W31" i="4"/>
  <c r="AH31" i="4" s="1"/>
  <c r="T31" i="4"/>
  <c r="N31" i="4"/>
  <c r="K31" i="4"/>
  <c r="AY30" i="4"/>
  <c r="AR30" i="4"/>
  <c r="AG30" i="4"/>
  <c r="AF30" i="4"/>
  <c r="AK30" i="4" s="1"/>
  <c r="AC30" i="4"/>
  <c r="AJ30" i="4" s="1"/>
  <c r="Z30" i="4"/>
  <c r="AI30" i="4" s="1"/>
  <c r="W30" i="4"/>
  <c r="AH30" i="4" s="1"/>
  <c r="T30" i="4"/>
  <c r="N30" i="4"/>
  <c r="K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AY28" i="4"/>
  <c r="AK28" i="4"/>
  <c r="AF28" i="4"/>
  <c r="AC28" i="4"/>
  <c r="AJ28" i="4" s="1"/>
  <c r="W28" i="4"/>
  <c r="AH28" i="4" s="1"/>
  <c r="T28" i="4"/>
  <c r="N28" i="4"/>
  <c r="K28" i="4"/>
  <c r="AY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AY26" i="4"/>
  <c r="AR26" i="4"/>
  <c r="AG26" i="4"/>
  <c r="AF26" i="4"/>
  <c r="AK26" i="4" s="1"/>
  <c r="AC26" i="4"/>
  <c r="AJ26" i="4" s="1"/>
  <c r="Z26" i="4"/>
  <c r="AI26" i="4" s="1"/>
  <c r="W26" i="4"/>
  <c r="AH26" i="4" s="1"/>
  <c r="T26" i="4"/>
  <c r="N26" i="4"/>
  <c r="K26" i="4"/>
  <c r="AY25" i="4"/>
  <c r="AR25" i="4"/>
  <c r="AG25" i="4"/>
  <c r="AF25" i="4"/>
  <c r="AK25" i="4" s="1"/>
  <c r="AC25" i="4"/>
  <c r="AJ25" i="4" s="1"/>
  <c r="Z25" i="4"/>
  <c r="AI25" i="4" s="1"/>
  <c r="W25" i="4"/>
  <c r="AH25" i="4" s="1"/>
  <c r="T25" i="4"/>
  <c r="N25" i="4"/>
  <c r="K25" i="4"/>
  <c r="AY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AY22" i="4"/>
  <c r="AR22" i="4"/>
  <c r="AG22" i="4"/>
  <c r="AF22" i="4"/>
  <c r="AK22" i="4" s="1"/>
  <c r="AC22" i="4"/>
  <c r="AJ22" i="4" s="1"/>
  <c r="Z22" i="4"/>
  <c r="AI22" i="4" s="1"/>
  <c r="W22" i="4"/>
  <c r="AH22" i="4" s="1"/>
  <c r="T22" i="4"/>
  <c r="N22" i="4"/>
  <c r="K22" i="4"/>
  <c r="AY21" i="4"/>
  <c r="AG21" i="4"/>
  <c r="AF21" i="4"/>
  <c r="AK21" i="4" s="1"/>
  <c r="AC21" i="4"/>
  <c r="AJ21" i="4" s="1"/>
  <c r="Z21" i="4"/>
  <c r="AI21" i="4" s="1"/>
  <c r="W21" i="4"/>
  <c r="AH21" i="4" s="1"/>
  <c r="T21" i="4"/>
  <c r="N21" i="4"/>
  <c r="K21" i="4"/>
  <c r="AY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AY18" i="4"/>
  <c r="AF18" i="4"/>
  <c r="AK18" i="4" s="1"/>
  <c r="AC18" i="4"/>
  <c r="AJ18" i="4" s="1"/>
  <c r="W18" i="4"/>
  <c r="AH18" i="4" s="1"/>
  <c r="T18" i="4"/>
  <c r="N18" i="4"/>
  <c r="K18" i="4"/>
  <c r="AY17" i="4"/>
  <c r="AR17" i="4"/>
  <c r="AK17" i="4"/>
  <c r="AF17" i="4"/>
  <c r="AC17" i="4"/>
  <c r="AJ17" i="4" s="1"/>
  <c r="Z17" i="4"/>
  <c r="AI17" i="4" s="1"/>
  <c r="W17" i="4"/>
  <c r="AH17" i="4" s="1"/>
  <c r="T17" i="4"/>
  <c r="AG17" i="4" s="1"/>
  <c r="N17" i="4"/>
  <c r="K17" i="4"/>
  <c r="AY16" i="4"/>
  <c r="AR16" i="4"/>
  <c r="AK16" i="4"/>
  <c r="AF16" i="4"/>
  <c r="AC16" i="4"/>
  <c r="AJ16" i="4" s="1"/>
  <c r="Z16" i="4"/>
  <c r="AI16" i="4" s="1"/>
  <c r="W16" i="4"/>
  <c r="AH16" i="4" s="1"/>
  <c r="T16" i="4"/>
  <c r="AG16" i="4" s="1"/>
  <c r="N16" i="4"/>
  <c r="K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AY14" i="4"/>
  <c r="AR14" i="4"/>
  <c r="AK14" i="4"/>
  <c r="AF14" i="4"/>
  <c r="AC14" i="4"/>
  <c r="AJ14" i="4" s="1"/>
  <c r="Z14" i="4"/>
  <c r="AI14" i="4" s="1"/>
  <c r="W14" i="4"/>
  <c r="AH14" i="4" s="1"/>
  <c r="T14" i="4"/>
  <c r="AG14" i="4" s="1"/>
  <c r="N14" i="4"/>
  <c r="K14" i="4"/>
  <c r="AY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AY12" i="4"/>
  <c r="AK12" i="4"/>
  <c r="AF12" i="4"/>
  <c r="AC12" i="4"/>
  <c r="AJ12" i="4" s="1"/>
  <c r="W12" i="4"/>
  <c r="AH12" i="4" s="1"/>
  <c r="T12" i="4"/>
  <c r="N12" i="4"/>
  <c r="K12" i="4"/>
  <c r="AY11" i="4"/>
  <c r="AR11" i="4"/>
  <c r="AF11" i="4"/>
  <c r="AK11" i="4" s="1"/>
  <c r="AC11" i="4"/>
  <c r="AJ11" i="4" s="1"/>
  <c r="W11" i="4"/>
  <c r="AH11" i="4" s="1"/>
  <c r="T11" i="4"/>
  <c r="N11" i="4"/>
  <c r="K11" i="4"/>
  <c r="I55" i="3"/>
  <c r="AY50" i="3"/>
  <c r="AR50" i="3"/>
  <c r="AK50" i="3"/>
  <c r="AF50" i="3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K46" i="3"/>
  <c r="AG46" i="3"/>
  <c r="AF46" i="3"/>
  <c r="AC46" i="3"/>
  <c r="AJ46" i="3" s="1"/>
  <c r="Z46" i="3"/>
  <c r="AI46" i="3" s="1"/>
  <c r="W46" i="3"/>
  <c r="AH46" i="3" s="1"/>
  <c r="T46" i="3"/>
  <c r="N46" i="3"/>
  <c r="K46" i="3"/>
  <c r="J46" i="3"/>
  <c r="I46" i="3"/>
  <c r="AY45" i="3"/>
  <c r="AR45" i="3"/>
  <c r="AF45" i="3"/>
  <c r="AK45" i="3" s="1"/>
  <c r="AC45" i="3"/>
  <c r="AJ45" i="3" s="1"/>
  <c r="Z45" i="3"/>
  <c r="AI45" i="3" s="1"/>
  <c r="T45" i="3"/>
  <c r="N45" i="3"/>
  <c r="K45" i="3"/>
  <c r="AY44" i="3"/>
  <c r="AR44" i="3"/>
  <c r="AF44" i="3"/>
  <c r="AK44" i="3" s="1"/>
  <c r="AC44" i="3"/>
  <c r="AJ44" i="3" s="1"/>
  <c r="Z44" i="3"/>
  <c r="AI44" i="3" s="1"/>
  <c r="T44" i="3"/>
  <c r="U44" i="3" s="1"/>
  <c r="W44" i="3" s="1"/>
  <c r="AH44" i="3" s="1"/>
  <c r="N44" i="3"/>
  <c r="K44" i="3"/>
  <c r="AY43" i="3"/>
  <c r="AR43" i="3"/>
  <c r="AF43" i="3"/>
  <c r="AK43" i="3" s="1"/>
  <c r="AC43" i="3"/>
  <c r="AJ43" i="3" s="1"/>
  <c r="Z43" i="3"/>
  <c r="AI43" i="3" s="1"/>
  <c r="T43" i="3"/>
  <c r="U43" i="3" s="1"/>
  <c r="W43" i="3" s="1"/>
  <c r="AH43" i="3" s="1"/>
  <c r="N43" i="3"/>
  <c r="K43" i="3"/>
  <c r="AY42" i="3"/>
  <c r="AR42" i="3"/>
  <c r="AF42" i="3"/>
  <c r="AK42" i="3" s="1"/>
  <c r="AC42" i="3"/>
  <c r="AJ42" i="3" s="1"/>
  <c r="Z42" i="3"/>
  <c r="AI42" i="3" s="1"/>
  <c r="T42" i="3"/>
  <c r="U42" i="3" s="1"/>
  <c r="W42" i="3" s="1"/>
  <c r="AH42" i="3" s="1"/>
  <c r="N42" i="3"/>
  <c r="K42" i="3"/>
  <c r="AY41" i="3"/>
  <c r="AR41" i="3"/>
  <c r="AF41" i="3"/>
  <c r="AK41" i="3" s="1"/>
  <c r="AC41" i="3"/>
  <c r="AJ41" i="3" s="1"/>
  <c r="Z41" i="3"/>
  <c r="AI41" i="3" s="1"/>
  <c r="T41" i="3"/>
  <c r="U41" i="3" s="1"/>
  <c r="W41" i="3" s="1"/>
  <c r="AH41" i="3" s="1"/>
  <c r="N41" i="3"/>
  <c r="K41" i="3"/>
  <c r="AY40" i="3"/>
  <c r="AR40" i="3"/>
  <c r="AK40" i="3"/>
  <c r="AG40" i="3"/>
  <c r="AF40" i="3"/>
  <c r="AC40" i="3"/>
  <c r="AJ40" i="3" s="1"/>
  <c r="Z40" i="3"/>
  <c r="AI40" i="3" s="1"/>
  <c r="W40" i="3"/>
  <c r="AH40" i="3" s="1"/>
  <c r="T40" i="3"/>
  <c r="U40" i="3" s="1"/>
  <c r="N40" i="3"/>
  <c r="K40" i="3"/>
  <c r="AY39" i="3"/>
  <c r="AR39" i="3"/>
  <c r="AF39" i="3"/>
  <c r="AK39" i="3" s="1"/>
  <c r="AC39" i="3"/>
  <c r="AJ39" i="3" s="1"/>
  <c r="Z39" i="3"/>
  <c r="AI39" i="3" s="1"/>
  <c r="T39" i="3"/>
  <c r="U39" i="3" s="1"/>
  <c r="W39" i="3" s="1"/>
  <c r="AH39" i="3" s="1"/>
  <c r="N39" i="3"/>
  <c r="K39" i="3"/>
  <c r="AY38" i="3"/>
  <c r="AR38" i="3"/>
  <c r="AF38" i="3"/>
  <c r="AK38" i="3" s="1"/>
  <c r="AC38" i="3"/>
  <c r="AJ38" i="3" s="1"/>
  <c r="Z38" i="3"/>
  <c r="AI38" i="3" s="1"/>
  <c r="T38" i="3"/>
  <c r="U38" i="3" s="1"/>
  <c r="W38" i="3" s="1"/>
  <c r="AH38" i="3" s="1"/>
  <c r="N38" i="3"/>
  <c r="K38" i="3"/>
  <c r="AY37" i="3"/>
  <c r="AR37" i="3"/>
  <c r="AF37" i="3"/>
  <c r="AK37" i="3" s="1"/>
  <c r="AC37" i="3"/>
  <c r="AJ37" i="3" s="1"/>
  <c r="Z37" i="3"/>
  <c r="AI37" i="3" s="1"/>
  <c r="T37" i="3"/>
  <c r="U37" i="3" s="1"/>
  <c r="W37" i="3" s="1"/>
  <c r="AH37" i="3" s="1"/>
  <c r="N37" i="3"/>
  <c r="K37" i="3"/>
  <c r="AY36" i="3"/>
  <c r="AR36" i="3"/>
  <c r="AK36" i="3"/>
  <c r="AG36" i="3"/>
  <c r="AF36" i="3"/>
  <c r="AC36" i="3"/>
  <c r="AJ36" i="3" s="1"/>
  <c r="Z36" i="3"/>
  <c r="AI36" i="3" s="1"/>
  <c r="W36" i="3"/>
  <c r="AH36" i="3" s="1"/>
  <c r="T36" i="3"/>
  <c r="U36" i="3" s="1"/>
  <c r="N36" i="3"/>
  <c r="K36" i="3"/>
  <c r="AY35" i="3"/>
  <c r="AR35" i="3"/>
  <c r="AF35" i="3"/>
  <c r="AK35" i="3" s="1"/>
  <c r="AC35" i="3"/>
  <c r="AJ35" i="3" s="1"/>
  <c r="Z35" i="3"/>
  <c r="AI35" i="3" s="1"/>
  <c r="T35" i="3"/>
  <c r="U35" i="3" s="1"/>
  <c r="W35" i="3" s="1"/>
  <c r="AH35" i="3" s="1"/>
  <c r="N35" i="3"/>
  <c r="K35" i="3"/>
  <c r="AY34" i="3"/>
  <c r="AR34" i="3"/>
  <c r="AK34" i="3"/>
  <c r="AG34" i="3"/>
  <c r="AF34" i="3"/>
  <c r="AC34" i="3"/>
  <c r="AJ34" i="3" s="1"/>
  <c r="Z34" i="3"/>
  <c r="AI34" i="3" s="1"/>
  <c r="W34" i="3"/>
  <c r="AH34" i="3" s="1"/>
  <c r="T34" i="3"/>
  <c r="U34" i="3" s="1"/>
  <c r="N34" i="3"/>
  <c r="K34" i="3"/>
  <c r="AY33" i="3"/>
  <c r="AR33" i="3"/>
  <c r="AF33" i="3"/>
  <c r="AK33" i="3" s="1"/>
  <c r="AC33" i="3"/>
  <c r="AJ33" i="3" s="1"/>
  <c r="Z33" i="3"/>
  <c r="AI33" i="3" s="1"/>
  <c r="T33" i="3"/>
  <c r="U33" i="3" s="1"/>
  <c r="W33" i="3" s="1"/>
  <c r="AH33" i="3" s="1"/>
  <c r="N33" i="3"/>
  <c r="K33" i="3"/>
  <c r="AY32" i="3"/>
  <c r="AR32" i="3"/>
  <c r="AK32" i="3"/>
  <c r="AG32" i="3"/>
  <c r="AF32" i="3"/>
  <c r="AC32" i="3"/>
  <c r="AJ32" i="3" s="1"/>
  <c r="Z32" i="3"/>
  <c r="AI32" i="3" s="1"/>
  <c r="W32" i="3"/>
  <c r="AH32" i="3" s="1"/>
  <c r="T32" i="3"/>
  <c r="U32" i="3" s="1"/>
  <c r="N32" i="3"/>
  <c r="K32" i="3"/>
  <c r="AY31" i="3"/>
  <c r="AR31" i="3"/>
  <c r="AK31" i="3"/>
  <c r="AG31" i="3"/>
  <c r="AF31" i="3"/>
  <c r="AC31" i="3"/>
  <c r="AJ31" i="3" s="1"/>
  <c r="Z31" i="3"/>
  <c r="AI31" i="3" s="1"/>
  <c r="W31" i="3"/>
  <c r="AH31" i="3" s="1"/>
  <c r="T31" i="3"/>
  <c r="U31" i="3" s="1"/>
  <c r="N31" i="3"/>
  <c r="K31" i="3"/>
  <c r="AY30" i="3"/>
  <c r="AR30" i="3"/>
  <c r="AK30" i="3"/>
  <c r="AF30" i="3"/>
  <c r="AC30" i="3"/>
  <c r="AJ30" i="3" s="1"/>
  <c r="Z30" i="3"/>
  <c r="AI30" i="3" s="1"/>
  <c r="T30" i="3"/>
  <c r="U30" i="3" s="1"/>
  <c r="W30" i="3" s="1"/>
  <c r="AH30" i="3" s="1"/>
  <c r="N30" i="3"/>
  <c r="K30" i="3"/>
  <c r="AY29" i="3"/>
  <c r="AR29" i="3"/>
  <c r="AK29" i="3"/>
  <c r="AG29" i="3"/>
  <c r="AF29" i="3"/>
  <c r="AC29" i="3"/>
  <c r="AJ29" i="3" s="1"/>
  <c r="Z29" i="3"/>
  <c r="AI29" i="3" s="1"/>
  <c r="W29" i="3"/>
  <c r="AH29" i="3" s="1"/>
  <c r="T29" i="3"/>
  <c r="U29" i="3" s="1"/>
  <c r="N29" i="3"/>
  <c r="K29" i="3"/>
  <c r="AY28" i="3"/>
  <c r="AR28" i="3"/>
  <c r="AK28" i="3"/>
  <c r="AG28" i="3"/>
  <c r="AF28" i="3"/>
  <c r="AC28" i="3"/>
  <c r="AJ28" i="3" s="1"/>
  <c r="Z28" i="3"/>
  <c r="AI28" i="3" s="1"/>
  <c r="W28" i="3"/>
  <c r="AH28" i="3" s="1"/>
  <c r="T28" i="3"/>
  <c r="U28" i="3" s="1"/>
  <c r="N28" i="3"/>
  <c r="K28" i="3"/>
  <c r="AY27" i="3"/>
  <c r="AR27" i="3"/>
  <c r="AK27" i="3"/>
  <c r="AG27" i="3"/>
  <c r="AF27" i="3"/>
  <c r="AC27" i="3"/>
  <c r="AJ27" i="3" s="1"/>
  <c r="Z27" i="3"/>
  <c r="AI27" i="3" s="1"/>
  <c r="W27" i="3"/>
  <c r="AH27" i="3" s="1"/>
  <c r="T27" i="3"/>
  <c r="U27" i="3" s="1"/>
  <c r="N27" i="3"/>
  <c r="K27" i="3"/>
  <c r="AY26" i="3"/>
  <c r="AR26" i="3"/>
  <c r="AF26" i="3"/>
  <c r="AK26" i="3" s="1"/>
  <c r="AC26" i="3"/>
  <c r="AJ26" i="3" s="1"/>
  <c r="Z26" i="3"/>
  <c r="AI26" i="3" s="1"/>
  <c r="T26" i="3"/>
  <c r="U26" i="3" s="1"/>
  <c r="W26" i="3" s="1"/>
  <c r="AH26" i="3" s="1"/>
  <c r="N26" i="3"/>
  <c r="K26" i="3"/>
  <c r="AY25" i="3"/>
  <c r="AR25" i="3"/>
  <c r="AK25" i="3"/>
  <c r="AG25" i="3"/>
  <c r="AF25" i="3"/>
  <c r="AC25" i="3"/>
  <c r="AJ25" i="3" s="1"/>
  <c r="Z25" i="3"/>
  <c r="AI25" i="3" s="1"/>
  <c r="W25" i="3"/>
  <c r="AH25" i="3" s="1"/>
  <c r="T25" i="3"/>
  <c r="U25" i="3" s="1"/>
  <c r="N25" i="3"/>
  <c r="K25" i="3"/>
  <c r="AY24" i="3"/>
  <c r="AR24" i="3"/>
  <c r="AK24" i="3"/>
  <c r="AG24" i="3"/>
  <c r="AF24" i="3"/>
  <c r="AC24" i="3"/>
  <c r="AJ24" i="3" s="1"/>
  <c r="Z24" i="3"/>
  <c r="AI24" i="3" s="1"/>
  <c r="W24" i="3"/>
  <c r="AH24" i="3" s="1"/>
  <c r="T24" i="3"/>
  <c r="U24" i="3" s="1"/>
  <c r="N24" i="3"/>
  <c r="K24" i="3"/>
  <c r="AY23" i="3"/>
  <c r="AR23" i="3"/>
  <c r="AK23" i="3"/>
  <c r="AG23" i="3"/>
  <c r="AF23" i="3"/>
  <c r="AC23" i="3"/>
  <c r="AJ23" i="3" s="1"/>
  <c r="Z23" i="3"/>
  <c r="AI23" i="3" s="1"/>
  <c r="W23" i="3"/>
  <c r="AH23" i="3" s="1"/>
  <c r="T23" i="3"/>
  <c r="U23" i="3" s="1"/>
  <c r="N23" i="3"/>
  <c r="K23" i="3"/>
  <c r="AY22" i="3"/>
  <c r="AR22" i="3"/>
  <c r="AF22" i="3"/>
  <c r="AK22" i="3" s="1"/>
  <c r="AC22" i="3"/>
  <c r="AJ22" i="3" s="1"/>
  <c r="Z22" i="3"/>
  <c r="AI22" i="3" s="1"/>
  <c r="T22" i="3"/>
  <c r="U22" i="3" s="1"/>
  <c r="W22" i="3" s="1"/>
  <c r="AH22" i="3" s="1"/>
  <c r="N22" i="3"/>
  <c r="K22" i="3"/>
  <c r="AY21" i="3"/>
  <c r="AR21" i="3"/>
  <c r="AF21" i="3"/>
  <c r="AK21" i="3" s="1"/>
  <c r="AC21" i="3"/>
  <c r="AJ21" i="3" s="1"/>
  <c r="Z21" i="3"/>
  <c r="AI21" i="3" s="1"/>
  <c r="T21" i="3"/>
  <c r="U21" i="3" s="1"/>
  <c r="W21" i="3" s="1"/>
  <c r="AH21" i="3" s="1"/>
  <c r="N21" i="3"/>
  <c r="K21" i="3"/>
  <c r="AY20" i="3"/>
  <c r="AR20" i="3"/>
  <c r="AF20" i="3"/>
  <c r="AK20" i="3" s="1"/>
  <c r="AC20" i="3"/>
  <c r="AJ20" i="3" s="1"/>
  <c r="Z20" i="3"/>
  <c r="AI20" i="3" s="1"/>
  <c r="T20" i="3"/>
  <c r="U20" i="3" s="1"/>
  <c r="W20" i="3" s="1"/>
  <c r="AH20" i="3" s="1"/>
  <c r="N20" i="3"/>
  <c r="K20" i="3"/>
  <c r="AY19" i="3"/>
  <c r="AR19" i="3"/>
  <c r="AF19" i="3"/>
  <c r="AK19" i="3" s="1"/>
  <c r="AC19" i="3"/>
  <c r="AJ19" i="3" s="1"/>
  <c r="Z19" i="3"/>
  <c r="AI19" i="3" s="1"/>
  <c r="T19" i="3"/>
  <c r="U19" i="3" s="1"/>
  <c r="W19" i="3" s="1"/>
  <c r="AH19" i="3" s="1"/>
  <c r="N19" i="3"/>
  <c r="K19" i="3"/>
  <c r="AY18" i="3"/>
  <c r="AR18" i="3"/>
  <c r="AF18" i="3"/>
  <c r="AK18" i="3" s="1"/>
  <c r="AC18" i="3"/>
  <c r="AJ18" i="3" s="1"/>
  <c r="Z18" i="3"/>
  <c r="AI18" i="3" s="1"/>
  <c r="T18" i="3"/>
  <c r="U18" i="3" s="1"/>
  <c r="W18" i="3" s="1"/>
  <c r="AH18" i="3" s="1"/>
  <c r="N18" i="3"/>
  <c r="K18" i="3"/>
  <c r="AY17" i="3"/>
  <c r="AR17" i="3"/>
  <c r="AF17" i="3"/>
  <c r="AK17" i="3" s="1"/>
  <c r="AC17" i="3"/>
  <c r="AJ17" i="3" s="1"/>
  <c r="Z17" i="3"/>
  <c r="AI17" i="3" s="1"/>
  <c r="T17" i="3"/>
  <c r="U17" i="3" s="1"/>
  <c r="W17" i="3" s="1"/>
  <c r="AH17" i="3" s="1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U16" i="3" s="1"/>
  <c r="N16" i="3"/>
  <c r="K16" i="3"/>
  <c r="AY15" i="3"/>
  <c r="AR15" i="3"/>
  <c r="AF15" i="3"/>
  <c r="AK15" i="3" s="1"/>
  <c r="AC15" i="3"/>
  <c r="AJ15" i="3" s="1"/>
  <c r="Z15" i="3"/>
  <c r="AI15" i="3" s="1"/>
  <c r="T15" i="3"/>
  <c r="U15" i="3" s="1"/>
  <c r="W15" i="3" s="1"/>
  <c r="AH15" i="3" s="1"/>
  <c r="N15" i="3"/>
  <c r="K15" i="3"/>
  <c r="AY14" i="3"/>
  <c r="AR14" i="3"/>
  <c r="AK14" i="3"/>
  <c r="AG14" i="3"/>
  <c r="AF14" i="3"/>
  <c r="AC14" i="3"/>
  <c r="AJ14" i="3" s="1"/>
  <c r="Z14" i="3"/>
  <c r="AI14" i="3" s="1"/>
  <c r="W14" i="3"/>
  <c r="AH14" i="3" s="1"/>
  <c r="T14" i="3"/>
  <c r="U14" i="3" s="1"/>
  <c r="N14" i="3"/>
  <c r="K14" i="3"/>
  <c r="AY13" i="3"/>
  <c r="AR13" i="3"/>
  <c r="AK13" i="3"/>
  <c r="AG13" i="3"/>
  <c r="AF13" i="3"/>
  <c r="AC13" i="3"/>
  <c r="AJ13" i="3" s="1"/>
  <c r="Z13" i="3"/>
  <c r="AI13" i="3" s="1"/>
  <c r="W13" i="3"/>
  <c r="AH13" i="3" s="1"/>
  <c r="T13" i="3"/>
  <c r="U13" i="3" s="1"/>
  <c r="N13" i="3"/>
  <c r="K13" i="3"/>
  <c r="AY12" i="3"/>
  <c r="AR12" i="3"/>
  <c r="AK12" i="3"/>
  <c r="AG12" i="3"/>
  <c r="AF12" i="3"/>
  <c r="AC12" i="3"/>
  <c r="AJ12" i="3" s="1"/>
  <c r="Z12" i="3"/>
  <c r="AI12" i="3" s="1"/>
  <c r="W12" i="3"/>
  <c r="AH12" i="3" s="1"/>
  <c r="T12" i="3"/>
  <c r="U12" i="3" s="1"/>
  <c r="N12" i="3"/>
  <c r="K12" i="3"/>
  <c r="AY11" i="3"/>
  <c r="AR11" i="3"/>
  <c r="AK11" i="3"/>
  <c r="AG11" i="3"/>
  <c r="AF11" i="3"/>
  <c r="AC11" i="3"/>
  <c r="AJ11" i="3" s="1"/>
  <c r="Z11" i="3"/>
  <c r="AI11" i="3" s="1"/>
  <c r="W11" i="3"/>
  <c r="AH11" i="3" s="1"/>
  <c r="T11" i="3"/>
  <c r="U11" i="3" s="1"/>
  <c r="N11" i="3"/>
  <c r="K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F49" i="2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T48" i="2"/>
  <c r="U48" i="2" s="1"/>
  <c r="W48" i="2" s="1"/>
  <c r="AH48" i="2" s="1"/>
  <c r="N48" i="2"/>
  <c r="K48" i="2"/>
  <c r="AY47" i="2"/>
  <c r="AR47" i="2"/>
  <c r="AI47" i="2"/>
  <c r="AF47" i="2"/>
  <c r="AK47" i="2" s="1"/>
  <c r="AC47" i="2"/>
  <c r="AJ47" i="2" s="1"/>
  <c r="Z47" i="2"/>
  <c r="T47" i="2"/>
  <c r="N47" i="2"/>
  <c r="K47" i="2"/>
  <c r="AY46" i="2"/>
  <c r="AR46" i="2"/>
  <c r="AF46" i="2"/>
  <c r="AK46" i="2" s="1"/>
  <c r="AC46" i="2"/>
  <c r="AJ46" i="2" s="1"/>
  <c r="Z46" i="2"/>
  <c r="AI46" i="2" s="1"/>
  <c r="T46" i="2"/>
  <c r="U46" i="2" s="1"/>
  <c r="W46" i="2" s="1"/>
  <c r="AH46" i="2" s="1"/>
  <c r="N46" i="2"/>
  <c r="K46" i="2"/>
  <c r="AY45" i="2"/>
  <c r="AR45" i="2"/>
  <c r="AK45" i="2"/>
  <c r="AF45" i="2"/>
  <c r="AC45" i="2"/>
  <c r="AJ45" i="2" s="1"/>
  <c r="Z45" i="2"/>
  <c r="AI45" i="2" s="1"/>
  <c r="T45" i="2"/>
  <c r="U45" i="2" s="1"/>
  <c r="W45" i="2" s="1"/>
  <c r="AH45" i="2" s="1"/>
  <c r="N45" i="2"/>
  <c r="K45" i="2"/>
  <c r="AY44" i="2"/>
  <c r="AR44" i="2"/>
  <c r="AF44" i="2"/>
  <c r="AK44" i="2" s="1"/>
  <c r="AC44" i="2"/>
  <c r="AJ44" i="2" s="1"/>
  <c r="Z44" i="2"/>
  <c r="AI44" i="2" s="1"/>
  <c r="T44" i="2"/>
  <c r="U44" i="2" s="1"/>
  <c r="W44" i="2" s="1"/>
  <c r="AH44" i="2" s="1"/>
  <c r="N44" i="2"/>
  <c r="K44" i="2"/>
  <c r="AY43" i="2"/>
  <c r="AR43" i="2"/>
  <c r="AF43" i="2"/>
  <c r="AK43" i="2" s="1"/>
  <c r="AC43" i="2"/>
  <c r="AJ43" i="2" s="1"/>
  <c r="Z43" i="2"/>
  <c r="AI43" i="2" s="1"/>
  <c r="T43" i="2"/>
  <c r="U43" i="2" s="1"/>
  <c r="W43" i="2" s="1"/>
  <c r="AH43" i="2" s="1"/>
  <c r="N43" i="2"/>
  <c r="K43" i="2"/>
  <c r="AY42" i="2"/>
  <c r="AR42" i="2"/>
  <c r="AF42" i="2"/>
  <c r="AK42" i="2" s="1"/>
  <c r="AC42" i="2"/>
  <c r="AJ42" i="2" s="1"/>
  <c r="Z42" i="2"/>
  <c r="AI42" i="2" s="1"/>
  <c r="T42" i="2"/>
  <c r="U42" i="2" s="1"/>
  <c r="W42" i="2" s="1"/>
  <c r="AH42" i="2" s="1"/>
  <c r="N42" i="2"/>
  <c r="K42" i="2"/>
  <c r="AY41" i="2"/>
  <c r="AR41" i="2"/>
  <c r="AK41" i="2"/>
  <c r="AF41" i="2"/>
  <c r="AC41" i="2"/>
  <c r="AJ41" i="2" s="1"/>
  <c r="Z41" i="2"/>
  <c r="AI41" i="2" s="1"/>
  <c r="T41" i="2"/>
  <c r="U41" i="2" s="1"/>
  <c r="W41" i="2" s="1"/>
  <c r="AH41" i="2" s="1"/>
  <c r="N41" i="2"/>
  <c r="K41" i="2"/>
  <c r="AY40" i="2"/>
  <c r="AR40" i="2"/>
  <c r="AF40" i="2"/>
  <c r="AK40" i="2" s="1"/>
  <c r="AC40" i="2"/>
  <c r="AJ40" i="2" s="1"/>
  <c r="Z40" i="2"/>
  <c r="AI40" i="2" s="1"/>
  <c r="T40" i="2"/>
  <c r="U40" i="2" s="1"/>
  <c r="W40" i="2" s="1"/>
  <c r="AH40" i="2" s="1"/>
  <c r="N40" i="2"/>
  <c r="K40" i="2"/>
  <c r="AY39" i="2"/>
  <c r="AR39" i="2"/>
  <c r="AK39" i="2"/>
  <c r="AF39" i="2"/>
  <c r="AC39" i="2"/>
  <c r="AJ39" i="2" s="1"/>
  <c r="Z39" i="2"/>
  <c r="AI39" i="2" s="1"/>
  <c r="T39" i="2"/>
  <c r="U39" i="2" s="1"/>
  <c r="W39" i="2" s="1"/>
  <c r="AH39" i="2" s="1"/>
  <c r="N39" i="2"/>
  <c r="K39" i="2"/>
  <c r="AY38" i="2"/>
  <c r="AR38" i="2"/>
  <c r="AF38" i="2"/>
  <c r="AK38" i="2" s="1"/>
  <c r="AC38" i="2"/>
  <c r="AJ38" i="2" s="1"/>
  <c r="Z38" i="2"/>
  <c r="AI38" i="2" s="1"/>
  <c r="T38" i="2"/>
  <c r="U38" i="2" s="1"/>
  <c r="W38" i="2" s="1"/>
  <c r="AH38" i="2" s="1"/>
  <c r="N38" i="2"/>
  <c r="K38" i="2"/>
  <c r="AY37" i="2"/>
  <c r="AR37" i="2"/>
  <c r="AF37" i="2"/>
  <c r="AK37" i="2" s="1"/>
  <c r="AC37" i="2"/>
  <c r="AJ37" i="2" s="1"/>
  <c r="Z37" i="2"/>
  <c r="AI37" i="2" s="1"/>
  <c r="T37" i="2"/>
  <c r="U37" i="2" s="1"/>
  <c r="W37" i="2" s="1"/>
  <c r="AH37" i="2" s="1"/>
  <c r="N37" i="2"/>
  <c r="K37" i="2"/>
  <c r="AY36" i="2"/>
  <c r="AR36" i="2"/>
  <c r="AF36" i="2"/>
  <c r="AK36" i="2" s="1"/>
  <c r="AC36" i="2"/>
  <c r="AJ36" i="2" s="1"/>
  <c r="Z36" i="2"/>
  <c r="AI36" i="2" s="1"/>
  <c r="T36" i="2"/>
  <c r="U36" i="2" s="1"/>
  <c r="W36" i="2" s="1"/>
  <c r="AH36" i="2" s="1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U35" i="2" s="1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U34" i="2" s="1"/>
  <c r="N34" i="2"/>
  <c r="K34" i="2"/>
  <c r="AY33" i="2"/>
  <c r="AR33" i="2"/>
  <c r="AF33" i="2"/>
  <c r="AK33" i="2" s="1"/>
  <c r="AC33" i="2"/>
  <c r="AJ33" i="2" s="1"/>
  <c r="Z33" i="2"/>
  <c r="AI33" i="2" s="1"/>
  <c r="T33" i="2"/>
  <c r="U33" i="2" s="1"/>
  <c r="W33" i="2" s="1"/>
  <c r="AH33" i="2" s="1"/>
  <c r="N33" i="2"/>
  <c r="K33" i="2"/>
  <c r="AY32" i="2"/>
  <c r="AR32" i="2"/>
  <c r="AF32" i="2"/>
  <c r="AK32" i="2" s="1"/>
  <c r="AC32" i="2"/>
  <c r="AJ32" i="2" s="1"/>
  <c r="Z32" i="2"/>
  <c r="AI32" i="2" s="1"/>
  <c r="T32" i="2"/>
  <c r="U32" i="2" s="1"/>
  <c r="W32" i="2" s="1"/>
  <c r="AH32" i="2" s="1"/>
  <c r="N32" i="2"/>
  <c r="K32" i="2"/>
  <c r="AY31" i="2"/>
  <c r="AR31" i="2"/>
  <c r="AF31" i="2"/>
  <c r="AK31" i="2" s="1"/>
  <c r="AC31" i="2"/>
  <c r="AJ31" i="2" s="1"/>
  <c r="Z31" i="2"/>
  <c r="AI31" i="2" s="1"/>
  <c r="T31" i="2"/>
  <c r="U31" i="2" s="1"/>
  <c r="W31" i="2" s="1"/>
  <c r="AH31" i="2" s="1"/>
  <c r="N31" i="2"/>
  <c r="K31" i="2"/>
  <c r="AY30" i="2"/>
  <c r="AR30" i="2"/>
  <c r="AF30" i="2"/>
  <c r="AK30" i="2" s="1"/>
  <c r="AC30" i="2"/>
  <c r="AJ30" i="2" s="1"/>
  <c r="Z30" i="2"/>
  <c r="AI30" i="2" s="1"/>
  <c r="T30" i="2"/>
  <c r="U30" i="2" s="1"/>
  <c r="W30" i="2" s="1"/>
  <c r="AH30" i="2" s="1"/>
  <c r="N30" i="2"/>
  <c r="K30" i="2"/>
  <c r="AY29" i="2"/>
  <c r="AR29" i="2"/>
  <c r="AF29" i="2"/>
  <c r="AK29" i="2" s="1"/>
  <c r="AC29" i="2"/>
  <c r="AJ29" i="2" s="1"/>
  <c r="Z29" i="2"/>
  <c r="AI29" i="2" s="1"/>
  <c r="T29" i="2"/>
  <c r="U29" i="2" s="1"/>
  <c r="W29" i="2" s="1"/>
  <c r="AH29" i="2" s="1"/>
  <c r="N29" i="2"/>
  <c r="K29" i="2"/>
  <c r="AY28" i="2"/>
  <c r="AR28" i="2"/>
  <c r="AF28" i="2"/>
  <c r="AK28" i="2" s="1"/>
  <c r="AC28" i="2"/>
  <c r="AJ28" i="2" s="1"/>
  <c r="Z28" i="2"/>
  <c r="AI28" i="2" s="1"/>
  <c r="T28" i="2"/>
  <c r="U28" i="2" s="1"/>
  <c r="W28" i="2" s="1"/>
  <c r="AH28" i="2" s="1"/>
  <c r="N28" i="2"/>
  <c r="K28" i="2"/>
  <c r="AY27" i="2"/>
  <c r="AR27" i="2"/>
  <c r="AF27" i="2"/>
  <c r="AK27" i="2" s="1"/>
  <c r="AC27" i="2"/>
  <c r="AJ27" i="2" s="1"/>
  <c r="Z27" i="2"/>
  <c r="AI27" i="2" s="1"/>
  <c r="T27" i="2"/>
  <c r="U27" i="2" s="1"/>
  <c r="W27" i="2" s="1"/>
  <c r="AH27" i="2" s="1"/>
  <c r="N27" i="2"/>
  <c r="K27" i="2"/>
  <c r="AY26" i="2"/>
  <c r="AR26" i="2"/>
  <c r="AK26" i="2"/>
  <c r="AG26" i="2"/>
  <c r="AF26" i="2"/>
  <c r="AC26" i="2"/>
  <c r="AJ26" i="2" s="1"/>
  <c r="Z26" i="2"/>
  <c r="AI26" i="2" s="1"/>
  <c r="W26" i="2"/>
  <c r="AH26" i="2" s="1"/>
  <c r="T26" i="2"/>
  <c r="U26" i="2" s="1"/>
  <c r="N26" i="2"/>
  <c r="K26" i="2"/>
  <c r="AY25" i="2"/>
  <c r="AR25" i="2"/>
  <c r="AK25" i="2"/>
  <c r="AG25" i="2"/>
  <c r="AF25" i="2"/>
  <c r="AC25" i="2"/>
  <c r="AJ25" i="2" s="1"/>
  <c r="Z25" i="2"/>
  <c r="AI25" i="2" s="1"/>
  <c r="W25" i="2"/>
  <c r="AH25" i="2" s="1"/>
  <c r="T25" i="2"/>
  <c r="N25" i="2"/>
  <c r="K25" i="2"/>
  <c r="AY24" i="2"/>
  <c r="AR24" i="2"/>
  <c r="AF24" i="2"/>
  <c r="AK24" i="2" s="1"/>
  <c r="AC24" i="2"/>
  <c r="AJ24" i="2" s="1"/>
  <c r="Z24" i="2"/>
  <c r="AI24" i="2" s="1"/>
  <c r="T24" i="2"/>
  <c r="U24" i="2" s="1"/>
  <c r="W24" i="2" s="1"/>
  <c r="AH24" i="2" s="1"/>
  <c r="N24" i="2"/>
  <c r="K24" i="2"/>
  <c r="AY23" i="2"/>
  <c r="AR23" i="2"/>
  <c r="AF23" i="2"/>
  <c r="AK23" i="2" s="1"/>
  <c r="AC23" i="2"/>
  <c r="AJ23" i="2" s="1"/>
  <c r="Z23" i="2"/>
  <c r="AI23" i="2" s="1"/>
  <c r="T23" i="2"/>
  <c r="U23" i="2" s="1"/>
  <c r="W23" i="2" s="1"/>
  <c r="AH23" i="2" s="1"/>
  <c r="N23" i="2"/>
  <c r="K23" i="2"/>
  <c r="AY22" i="2"/>
  <c r="AR22" i="2"/>
  <c r="AF22" i="2"/>
  <c r="AK22" i="2" s="1"/>
  <c r="AC22" i="2"/>
  <c r="AJ22" i="2" s="1"/>
  <c r="Z22" i="2"/>
  <c r="AI22" i="2" s="1"/>
  <c r="T22" i="2"/>
  <c r="U22" i="2" s="1"/>
  <c r="W22" i="2" s="1"/>
  <c r="AH22" i="2" s="1"/>
  <c r="N22" i="2"/>
  <c r="K22" i="2"/>
  <c r="AY21" i="2"/>
  <c r="AR21" i="2"/>
  <c r="AF21" i="2"/>
  <c r="AK21" i="2" s="1"/>
  <c r="AC21" i="2"/>
  <c r="AJ21" i="2" s="1"/>
  <c r="Z21" i="2"/>
  <c r="AI21" i="2" s="1"/>
  <c r="T21" i="2"/>
  <c r="U21" i="2" s="1"/>
  <c r="W21" i="2" s="1"/>
  <c r="AH21" i="2" s="1"/>
  <c r="N21" i="2"/>
  <c r="K21" i="2"/>
  <c r="AY20" i="2"/>
  <c r="AR20" i="2"/>
  <c r="AK20" i="2"/>
  <c r="AG20" i="2"/>
  <c r="AF20" i="2"/>
  <c r="AC20" i="2"/>
  <c r="AJ20" i="2" s="1"/>
  <c r="Z20" i="2"/>
  <c r="AI20" i="2" s="1"/>
  <c r="W20" i="2"/>
  <c r="AH20" i="2" s="1"/>
  <c r="T20" i="2"/>
  <c r="U20" i="2" s="1"/>
  <c r="N20" i="2"/>
  <c r="K20" i="2"/>
  <c r="AY19" i="2"/>
  <c r="AR19" i="2"/>
  <c r="AK19" i="2"/>
  <c r="AG19" i="2"/>
  <c r="AF19" i="2"/>
  <c r="AC19" i="2"/>
  <c r="AJ19" i="2" s="1"/>
  <c r="Z19" i="2"/>
  <c r="AI19" i="2" s="1"/>
  <c r="W19" i="2"/>
  <c r="AH19" i="2" s="1"/>
  <c r="T19" i="2"/>
  <c r="U19" i="2" s="1"/>
  <c r="N19" i="2"/>
  <c r="K19" i="2"/>
  <c r="AY18" i="2"/>
  <c r="AR18" i="2"/>
  <c r="AF18" i="2"/>
  <c r="AK18" i="2" s="1"/>
  <c r="AC18" i="2"/>
  <c r="AJ18" i="2" s="1"/>
  <c r="Z18" i="2"/>
  <c r="AI18" i="2" s="1"/>
  <c r="T18" i="2"/>
  <c r="U18" i="2" s="1"/>
  <c r="W18" i="2" s="1"/>
  <c r="AH18" i="2" s="1"/>
  <c r="N18" i="2"/>
  <c r="K18" i="2"/>
  <c r="AY17" i="2"/>
  <c r="AR17" i="2"/>
  <c r="AF17" i="2"/>
  <c r="AK17" i="2" s="1"/>
  <c r="AC17" i="2"/>
  <c r="AJ17" i="2" s="1"/>
  <c r="Z17" i="2"/>
  <c r="AI17" i="2" s="1"/>
  <c r="T17" i="2"/>
  <c r="U17" i="2" s="1"/>
  <c r="W17" i="2" s="1"/>
  <c r="AH17" i="2" s="1"/>
  <c r="N17" i="2"/>
  <c r="K17" i="2"/>
  <c r="AY16" i="2"/>
  <c r="AR16" i="2"/>
  <c r="AF16" i="2"/>
  <c r="AK16" i="2" s="1"/>
  <c r="AC16" i="2"/>
  <c r="AJ16" i="2" s="1"/>
  <c r="Z16" i="2"/>
  <c r="AI16" i="2" s="1"/>
  <c r="T16" i="2"/>
  <c r="U16" i="2" s="1"/>
  <c r="W16" i="2" s="1"/>
  <c r="AH16" i="2" s="1"/>
  <c r="N16" i="2"/>
  <c r="K16" i="2"/>
  <c r="AY15" i="2"/>
  <c r="AR15" i="2"/>
  <c r="AF15" i="2"/>
  <c r="AK15" i="2" s="1"/>
  <c r="AC15" i="2"/>
  <c r="AJ15" i="2" s="1"/>
  <c r="Z15" i="2"/>
  <c r="AI15" i="2" s="1"/>
  <c r="T15" i="2"/>
  <c r="U15" i="2" s="1"/>
  <c r="W15" i="2" s="1"/>
  <c r="AH15" i="2" s="1"/>
  <c r="N15" i="2"/>
  <c r="K15" i="2"/>
  <c r="AY14" i="2"/>
  <c r="AR14" i="2"/>
  <c r="AK14" i="2"/>
  <c r="AG14" i="2"/>
  <c r="AF14" i="2"/>
  <c r="AC14" i="2"/>
  <c r="AJ14" i="2" s="1"/>
  <c r="Z14" i="2"/>
  <c r="AI14" i="2" s="1"/>
  <c r="W14" i="2"/>
  <c r="AH14" i="2" s="1"/>
  <c r="T14" i="2"/>
  <c r="U14" i="2" s="1"/>
  <c r="N14" i="2"/>
  <c r="K14" i="2"/>
  <c r="AY13" i="2"/>
  <c r="AR13" i="2"/>
  <c r="AK13" i="2"/>
  <c r="AG13" i="2"/>
  <c r="AF13" i="2"/>
  <c r="AC13" i="2"/>
  <c r="AJ13" i="2" s="1"/>
  <c r="Z13" i="2"/>
  <c r="AI13" i="2" s="1"/>
  <c r="W13" i="2"/>
  <c r="AH13" i="2" s="1"/>
  <c r="T13" i="2"/>
  <c r="U13" i="2" s="1"/>
  <c r="N13" i="2"/>
  <c r="K13" i="2"/>
  <c r="AY12" i="2"/>
  <c r="AR12" i="2"/>
  <c r="AF12" i="2"/>
  <c r="AK12" i="2" s="1"/>
  <c r="AC12" i="2"/>
  <c r="AJ12" i="2" s="1"/>
  <c r="Z12" i="2"/>
  <c r="AI12" i="2" s="1"/>
  <c r="T12" i="2"/>
  <c r="U12" i="2" s="1"/>
  <c r="W12" i="2" s="1"/>
  <c r="AH12" i="2" s="1"/>
  <c r="N12" i="2"/>
  <c r="K12" i="2"/>
  <c r="AY11" i="2"/>
  <c r="AR11" i="2"/>
  <c r="AF11" i="2"/>
  <c r="AK11" i="2" s="1"/>
  <c r="AC11" i="2"/>
  <c r="AJ11" i="2" s="1"/>
  <c r="Z11" i="2"/>
  <c r="AI11" i="2" s="1"/>
  <c r="T11" i="2"/>
  <c r="U11" i="2" s="1"/>
  <c r="W11" i="2" s="1"/>
  <c r="AH11" i="2" s="1"/>
  <c r="N11" i="2"/>
  <c r="K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W48" i="1"/>
  <c r="AH48" i="1" s="1"/>
  <c r="T48" i="1"/>
  <c r="N48" i="1"/>
  <c r="K48" i="1"/>
  <c r="AY47" i="1"/>
  <c r="AR47" i="1"/>
  <c r="AF47" i="1"/>
  <c r="AK47" i="1" s="1"/>
  <c r="AC47" i="1"/>
  <c r="AJ47" i="1" s="1"/>
  <c r="W47" i="1"/>
  <c r="AH47" i="1" s="1"/>
  <c r="T47" i="1"/>
  <c r="N47" i="1"/>
  <c r="K47" i="1"/>
  <c r="AY46" i="1"/>
  <c r="AR46" i="1"/>
  <c r="AF46" i="1"/>
  <c r="AK46" i="1" s="1"/>
  <c r="AC46" i="1"/>
  <c r="AJ46" i="1" s="1"/>
  <c r="W46" i="1"/>
  <c r="AH46" i="1" s="1"/>
  <c r="T46" i="1"/>
  <c r="N46" i="1"/>
  <c r="K46" i="1"/>
  <c r="AY45" i="1"/>
  <c r="AR45" i="1"/>
  <c r="AK45" i="1"/>
  <c r="AF45" i="1"/>
  <c r="AC45" i="1"/>
  <c r="AJ45" i="1" s="1"/>
  <c r="Z45" i="1"/>
  <c r="AI45" i="1" s="1"/>
  <c r="W45" i="1"/>
  <c r="AH45" i="1" s="1"/>
  <c r="T45" i="1"/>
  <c r="AG45" i="1" s="1"/>
  <c r="N45" i="1"/>
  <c r="K45" i="1"/>
  <c r="AY44" i="1"/>
  <c r="AR44" i="1"/>
  <c r="AF44" i="1"/>
  <c r="AK44" i="1" s="1"/>
  <c r="AC44" i="1"/>
  <c r="AJ44" i="1" s="1"/>
  <c r="W44" i="1"/>
  <c r="AH44" i="1" s="1"/>
  <c r="T44" i="1"/>
  <c r="N44" i="1"/>
  <c r="K44" i="1"/>
  <c r="AY43" i="1"/>
  <c r="AR43" i="1"/>
  <c r="AK43" i="1"/>
  <c r="AF43" i="1"/>
  <c r="AC43" i="1"/>
  <c r="AJ43" i="1" s="1"/>
  <c r="Z43" i="1"/>
  <c r="AI43" i="1" s="1"/>
  <c r="W43" i="1"/>
  <c r="AH43" i="1" s="1"/>
  <c r="T43" i="1"/>
  <c r="AG43" i="1" s="1"/>
  <c r="N43" i="1"/>
  <c r="K43" i="1"/>
  <c r="AY42" i="1"/>
  <c r="AR42" i="1"/>
  <c r="AF42" i="1"/>
  <c r="AK42" i="1" s="1"/>
  <c r="AC42" i="1"/>
  <c r="AJ42" i="1" s="1"/>
  <c r="W42" i="1"/>
  <c r="AH42" i="1" s="1"/>
  <c r="T42" i="1"/>
  <c r="N42" i="1"/>
  <c r="K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AY40" i="1"/>
  <c r="AR40" i="1"/>
  <c r="AK40" i="1"/>
  <c r="AF40" i="1"/>
  <c r="AC40" i="1"/>
  <c r="AJ40" i="1" s="1"/>
  <c r="W40" i="1"/>
  <c r="AH40" i="1" s="1"/>
  <c r="T40" i="1"/>
  <c r="N40" i="1"/>
  <c r="K40" i="1"/>
  <c r="AY39" i="1"/>
  <c r="AR39" i="1"/>
  <c r="AK39" i="1"/>
  <c r="AF39" i="1"/>
  <c r="AC39" i="1"/>
  <c r="AJ39" i="1" s="1"/>
  <c r="Z39" i="1"/>
  <c r="AI39" i="1" s="1"/>
  <c r="W39" i="1"/>
  <c r="AH39" i="1" s="1"/>
  <c r="T39" i="1"/>
  <c r="AG39" i="1" s="1"/>
  <c r="N39" i="1"/>
  <c r="K39" i="1"/>
  <c r="AY38" i="1"/>
  <c r="AR38" i="1"/>
  <c r="AK38" i="1"/>
  <c r="AF38" i="1"/>
  <c r="AC38" i="1"/>
  <c r="AJ38" i="1" s="1"/>
  <c r="W38" i="1"/>
  <c r="AH38" i="1" s="1"/>
  <c r="T38" i="1"/>
  <c r="N38" i="1"/>
  <c r="K38" i="1"/>
  <c r="AY37" i="1"/>
  <c r="AR37" i="1"/>
  <c r="AF37" i="1"/>
  <c r="AK37" i="1" s="1"/>
  <c r="AC37" i="1"/>
  <c r="AJ37" i="1" s="1"/>
  <c r="W37" i="1"/>
  <c r="AH37" i="1" s="1"/>
  <c r="T37" i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K35" i="1"/>
  <c r="AF35" i="1"/>
  <c r="AC35" i="1"/>
  <c r="AJ35" i="1" s="1"/>
  <c r="Z35" i="1"/>
  <c r="AI35" i="1" s="1"/>
  <c r="W35" i="1"/>
  <c r="AH35" i="1" s="1"/>
  <c r="T35" i="1"/>
  <c r="AG35" i="1" s="1"/>
  <c r="N35" i="1"/>
  <c r="K35" i="1"/>
  <c r="AY34" i="1"/>
  <c r="AR34" i="1"/>
  <c r="AF34" i="1"/>
  <c r="AK34" i="1" s="1"/>
  <c r="AC34" i="1"/>
  <c r="AJ34" i="1" s="1"/>
  <c r="W34" i="1"/>
  <c r="AH34" i="1" s="1"/>
  <c r="T34" i="1"/>
  <c r="N34" i="1"/>
  <c r="K34" i="1"/>
  <c r="AY33" i="1"/>
  <c r="AR33" i="1"/>
  <c r="AK33" i="1"/>
  <c r="AF33" i="1"/>
  <c r="AC33" i="1"/>
  <c r="AJ33" i="1" s="1"/>
  <c r="Z33" i="1"/>
  <c r="AI33" i="1" s="1"/>
  <c r="W33" i="1"/>
  <c r="AH33" i="1" s="1"/>
  <c r="T33" i="1"/>
  <c r="AG33" i="1" s="1"/>
  <c r="N33" i="1"/>
  <c r="K33" i="1"/>
  <c r="AY32" i="1"/>
  <c r="AR32" i="1"/>
  <c r="AF32" i="1"/>
  <c r="AK32" i="1" s="1"/>
  <c r="AC32" i="1"/>
  <c r="AJ32" i="1" s="1"/>
  <c r="W32" i="1"/>
  <c r="AH32" i="1" s="1"/>
  <c r="T32" i="1"/>
  <c r="N32" i="1"/>
  <c r="K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AY30" i="1"/>
  <c r="AR30" i="1"/>
  <c r="AF30" i="1"/>
  <c r="AK30" i="1" s="1"/>
  <c r="AC30" i="1"/>
  <c r="AJ30" i="1" s="1"/>
  <c r="W30" i="1"/>
  <c r="AH30" i="1" s="1"/>
  <c r="T30" i="1"/>
  <c r="N30" i="1"/>
  <c r="K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AY28" i="1"/>
  <c r="AR28" i="1"/>
  <c r="AK28" i="1"/>
  <c r="AF28" i="1"/>
  <c r="AC28" i="1"/>
  <c r="AJ28" i="1" s="1"/>
  <c r="W28" i="1"/>
  <c r="AH28" i="1" s="1"/>
  <c r="T28" i="1"/>
  <c r="N28" i="1"/>
  <c r="K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AY23" i="1"/>
  <c r="AR23" i="1"/>
  <c r="AF23" i="1"/>
  <c r="AK23" i="1" s="1"/>
  <c r="AC23" i="1"/>
  <c r="AJ23" i="1" s="1"/>
  <c r="W23" i="1"/>
  <c r="AH23" i="1" s="1"/>
  <c r="T23" i="1"/>
  <c r="N23" i="1"/>
  <c r="K23" i="1"/>
  <c r="AY22" i="1"/>
  <c r="AR22" i="1"/>
  <c r="AK22" i="1"/>
  <c r="AF22" i="1"/>
  <c r="AC22" i="1"/>
  <c r="AJ22" i="1" s="1"/>
  <c r="Z22" i="1"/>
  <c r="AI22" i="1" s="1"/>
  <c r="W22" i="1"/>
  <c r="AH22" i="1" s="1"/>
  <c r="T22" i="1"/>
  <c r="AG22" i="1" s="1"/>
  <c r="N22" i="1"/>
  <c r="K22" i="1"/>
  <c r="AY21" i="1"/>
  <c r="AR21" i="1"/>
  <c r="AF21" i="1"/>
  <c r="AK21" i="1" s="1"/>
  <c r="AC21" i="1"/>
  <c r="AJ21" i="1" s="1"/>
  <c r="W21" i="1"/>
  <c r="AH21" i="1" s="1"/>
  <c r="T21" i="1"/>
  <c r="N21" i="1"/>
  <c r="K21" i="1"/>
  <c r="AY20" i="1"/>
  <c r="AR20" i="1"/>
  <c r="AK20" i="1"/>
  <c r="AF20" i="1"/>
  <c r="AC20" i="1"/>
  <c r="AJ20" i="1" s="1"/>
  <c r="Z20" i="1"/>
  <c r="AI20" i="1" s="1"/>
  <c r="W20" i="1"/>
  <c r="AH20" i="1" s="1"/>
  <c r="T20" i="1"/>
  <c r="AG20" i="1" s="1"/>
  <c r="N20" i="1"/>
  <c r="K20" i="1"/>
  <c r="AY19" i="1"/>
  <c r="AR19" i="1"/>
  <c r="AF19" i="1"/>
  <c r="AK19" i="1" s="1"/>
  <c r="AC19" i="1"/>
  <c r="AJ19" i="1" s="1"/>
  <c r="W19" i="1"/>
  <c r="AH19" i="1" s="1"/>
  <c r="T19" i="1"/>
  <c r="N19" i="1"/>
  <c r="K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AY17" i="1"/>
  <c r="AR17" i="1"/>
  <c r="AK17" i="1"/>
  <c r="AF17" i="1"/>
  <c r="AC17" i="1"/>
  <c r="AJ17" i="1" s="1"/>
  <c r="Z17" i="1"/>
  <c r="AI17" i="1" s="1"/>
  <c r="W17" i="1"/>
  <c r="AH17" i="1" s="1"/>
  <c r="T17" i="1"/>
  <c r="AG17" i="1" s="1"/>
  <c r="N17" i="1"/>
  <c r="K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AY15" i="1"/>
  <c r="AR15" i="1"/>
  <c r="AK15" i="1"/>
  <c r="AF15" i="1"/>
  <c r="AC15" i="1"/>
  <c r="AJ15" i="1" s="1"/>
  <c r="Z15" i="1"/>
  <c r="AI15" i="1" s="1"/>
  <c r="W15" i="1"/>
  <c r="AH15" i="1" s="1"/>
  <c r="T15" i="1"/>
  <c r="AG15" i="1" s="1"/>
  <c r="N15" i="1"/>
  <c r="K15" i="1"/>
  <c r="AY14" i="1"/>
  <c r="AR14" i="1"/>
  <c r="AF14" i="1"/>
  <c r="AK14" i="1" s="1"/>
  <c r="AC14" i="1"/>
  <c r="AJ14" i="1" s="1"/>
  <c r="W14" i="1"/>
  <c r="AH14" i="1" s="1"/>
  <c r="T14" i="1"/>
  <c r="N14" i="1"/>
  <c r="K14" i="1"/>
  <c r="AY13" i="1"/>
  <c r="AR13" i="1"/>
  <c r="AK13" i="1"/>
  <c r="AF13" i="1"/>
  <c r="AC13" i="1"/>
  <c r="AJ13" i="1" s="1"/>
  <c r="Z13" i="1"/>
  <c r="AI13" i="1" s="1"/>
  <c r="W13" i="1"/>
  <c r="AH13" i="1" s="1"/>
  <c r="T13" i="1"/>
  <c r="AG13" i="1" s="1"/>
  <c r="N13" i="1"/>
  <c r="K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AY11" i="1"/>
  <c r="AR11" i="1"/>
  <c r="AF11" i="1"/>
  <c r="AK11" i="1" s="1"/>
  <c r="AC11" i="1"/>
  <c r="AJ11" i="1" s="1"/>
  <c r="W11" i="1"/>
  <c r="AH11" i="1" s="1"/>
  <c r="T11" i="1"/>
  <c r="N11" i="1"/>
  <c r="K11" i="1"/>
  <c r="AG41" i="2" l="1"/>
  <c r="AG30" i="3"/>
  <c r="AL30" i="3" s="1"/>
  <c r="J30" i="3" s="1"/>
  <c r="J20" i="3"/>
  <c r="AG18" i="3"/>
  <c r="AG20" i="3"/>
  <c r="AG35" i="3"/>
  <c r="AG38" i="3"/>
  <c r="AG39" i="3"/>
  <c r="AG41" i="3"/>
  <c r="J14" i="3"/>
  <c r="J36" i="3"/>
  <c r="J39" i="3"/>
  <c r="AG15" i="3"/>
  <c r="AG17" i="3"/>
  <c r="AL17" i="3" s="1"/>
  <c r="AG19" i="3"/>
  <c r="AG33" i="3"/>
  <c r="AG37" i="3"/>
  <c r="AL37" i="3" s="1"/>
  <c r="AG42" i="3"/>
  <c r="AL42" i="3" s="1"/>
  <c r="AG44" i="3"/>
  <c r="AG45" i="3"/>
  <c r="U45" i="3"/>
  <c r="W45" i="3" s="1"/>
  <c r="AH45" i="3" s="1"/>
  <c r="J12" i="3"/>
  <c r="AG21" i="3"/>
  <c r="AL21" i="3" s="1"/>
  <c r="AG22" i="3"/>
  <c r="J24" i="3"/>
  <c r="J25" i="3"/>
  <c r="AG26" i="3"/>
  <c r="AG43" i="3"/>
  <c r="AL43" i="3" s="1"/>
  <c r="AG18" i="2"/>
  <c r="AG24" i="2"/>
  <c r="AL24" i="2" s="1"/>
  <c r="AG30" i="2"/>
  <c r="AL30" i="2" s="1"/>
  <c r="AG17" i="2"/>
  <c r="AG23" i="2"/>
  <c r="AG29" i="2"/>
  <c r="AL29" i="2" s="1"/>
  <c r="AG36" i="2"/>
  <c r="AG42" i="2"/>
  <c r="AG46" i="2"/>
  <c r="AG47" i="2"/>
  <c r="U47" i="2"/>
  <c r="W47" i="2" s="1"/>
  <c r="AH47" i="2" s="1"/>
  <c r="AG15" i="2"/>
  <c r="AG21" i="2"/>
  <c r="AL21" i="2" s="1"/>
  <c r="AG27" i="2"/>
  <c r="AL27" i="2" s="1"/>
  <c r="AG37" i="2"/>
  <c r="AL37" i="2" s="1"/>
  <c r="AG43" i="2"/>
  <c r="AG39" i="2"/>
  <c r="AL39" i="2" s="1"/>
  <c r="AG40" i="2"/>
  <c r="AL40" i="2" s="1"/>
  <c r="AG45" i="2"/>
  <c r="AL45" i="2" s="1"/>
  <c r="AG31" i="2"/>
  <c r="AG48" i="2"/>
  <c r="AL48" i="2" s="1"/>
  <c r="AG11" i="2"/>
  <c r="AL11" i="2" s="1"/>
  <c r="AG12" i="2"/>
  <c r="AL12" i="2" s="1"/>
  <c r="AG16" i="2"/>
  <c r="AL16" i="2" s="1"/>
  <c r="AG22" i="2"/>
  <c r="AG28" i="2"/>
  <c r="AL28" i="2" s="1"/>
  <c r="AG32" i="2"/>
  <c r="AL32" i="2" s="1"/>
  <c r="AG33" i="2"/>
  <c r="AL33" i="2" s="1"/>
  <c r="I33" i="2" s="1"/>
  <c r="AG38" i="2"/>
  <c r="AG44" i="2"/>
  <c r="AL44" i="2" s="1"/>
  <c r="I40" i="3"/>
  <c r="I26" i="3"/>
  <c r="I12" i="3"/>
  <c r="AG11" i="1"/>
  <c r="X11" i="1"/>
  <c r="Z11" i="1" s="1"/>
  <c r="AI11" i="1" s="1"/>
  <c r="AG19" i="1"/>
  <c r="X19" i="1"/>
  <c r="Z19" i="1" s="1"/>
  <c r="AI19" i="1" s="1"/>
  <c r="AG21" i="1"/>
  <c r="X21" i="1"/>
  <c r="Z21" i="1" s="1"/>
  <c r="AI21" i="1" s="1"/>
  <c r="AL21" i="1" s="1"/>
  <c r="AG23" i="1"/>
  <c r="X23" i="1"/>
  <c r="Z23" i="1" s="1"/>
  <c r="AI23" i="1" s="1"/>
  <c r="AG28" i="1"/>
  <c r="X28" i="1"/>
  <c r="Z28" i="1" s="1"/>
  <c r="AI28" i="1" s="1"/>
  <c r="AG38" i="1"/>
  <c r="X38" i="1"/>
  <c r="Z38" i="1" s="1"/>
  <c r="AI38" i="1" s="1"/>
  <c r="AL38" i="1" s="1"/>
  <c r="J38" i="1" s="1"/>
  <c r="AG40" i="1"/>
  <c r="X40" i="1"/>
  <c r="Z40" i="1" s="1"/>
  <c r="AI40" i="1" s="1"/>
  <c r="AG47" i="1"/>
  <c r="X47" i="1"/>
  <c r="Z47" i="1" s="1"/>
  <c r="AI47" i="1" s="1"/>
  <c r="AG48" i="1"/>
  <c r="X48" i="1"/>
  <c r="Z48" i="1" s="1"/>
  <c r="AI48" i="1" s="1"/>
  <c r="AG14" i="1"/>
  <c r="X14" i="1"/>
  <c r="Z14" i="1" s="1"/>
  <c r="AI14" i="1" s="1"/>
  <c r="AG30" i="1"/>
  <c r="X30" i="1"/>
  <c r="Z30" i="1" s="1"/>
  <c r="AI30" i="1" s="1"/>
  <c r="AG32" i="1"/>
  <c r="X32" i="1"/>
  <c r="Z32" i="1" s="1"/>
  <c r="AI32" i="1" s="1"/>
  <c r="AG34" i="1"/>
  <c r="X34" i="1"/>
  <c r="Z34" i="1" s="1"/>
  <c r="AI34" i="1" s="1"/>
  <c r="AL34" i="1" s="1"/>
  <c r="J34" i="1" s="1"/>
  <c r="AG37" i="1"/>
  <c r="X37" i="1"/>
  <c r="Z37" i="1" s="1"/>
  <c r="AI37" i="1" s="1"/>
  <c r="AL37" i="1" s="1"/>
  <c r="AG42" i="1"/>
  <c r="X42" i="1"/>
  <c r="Z42" i="1" s="1"/>
  <c r="AI42" i="1" s="1"/>
  <c r="AG44" i="1"/>
  <c r="X44" i="1"/>
  <c r="Z44" i="1" s="1"/>
  <c r="AI44" i="1" s="1"/>
  <c r="AL44" i="1" s="1"/>
  <c r="J44" i="1" s="1"/>
  <c r="AG46" i="1"/>
  <c r="X46" i="1"/>
  <c r="Z46" i="1" s="1"/>
  <c r="AI46" i="1" s="1"/>
  <c r="AG11" i="4"/>
  <c r="X11" i="4"/>
  <c r="Z11" i="4" s="1"/>
  <c r="AI11" i="4" s="1"/>
  <c r="AG18" i="4"/>
  <c r="X18" i="4"/>
  <c r="Z18" i="4" s="1"/>
  <c r="AI18" i="4" s="1"/>
  <c r="AG12" i="4"/>
  <c r="X12" i="4"/>
  <c r="Z12" i="4" s="1"/>
  <c r="AI12" i="4" s="1"/>
  <c r="AM12" i="4" s="1"/>
  <c r="AG28" i="4"/>
  <c r="X28" i="4"/>
  <c r="Z28" i="4" s="1"/>
  <c r="AI28" i="4" s="1"/>
  <c r="AG33" i="4"/>
  <c r="AG36" i="4"/>
  <c r="X39" i="4"/>
  <c r="Z39" i="4" s="1"/>
  <c r="AI39" i="4" s="1"/>
  <c r="AG41" i="4"/>
  <c r="X43" i="4"/>
  <c r="Z43" i="4" s="1"/>
  <c r="AI43" i="4" s="1"/>
  <c r="AG45" i="4"/>
  <c r="AG48" i="4"/>
  <c r="X48" i="4"/>
  <c r="Z48" i="4" s="1"/>
  <c r="AI48" i="4" s="1"/>
  <c r="AL11" i="1"/>
  <c r="J11" i="1" s="1"/>
  <c r="AL12" i="1"/>
  <c r="J12" i="1" s="1"/>
  <c r="AL13" i="1"/>
  <c r="J13" i="1" s="1"/>
  <c r="AL14" i="1"/>
  <c r="J14" i="1" s="1"/>
  <c r="AL15" i="1"/>
  <c r="J15" i="1" s="1"/>
  <c r="AL16" i="1"/>
  <c r="J16" i="1" s="1"/>
  <c r="AL17" i="1"/>
  <c r="J17" i="1" s="1"/>
  <c r="AL18" i="1"/>
  <c r="J18" i="1" s="1"/>
  <c r="AL19" i="1"/>
  <c r="I19" i="1" s="1"/>
  <c r="AL20" i="1"/>
  <c r="J20" i="1" s="1"/>
  <c r="AL22" i="1"/>
  <c r="J22" i="1" s="1"/>
  <c r="AL23" i="1"/>
  <c r="I23" i="1" s="1"/>
  <c r="AL24" i="1"/>
  <c r="AL25" i="1"/>
  <c r="AL26" i="1"/>
  <c r="AL27" i="1"/>
  <c r="AL28" i="1"/>
  <c r="J28" i="1" s="1"/>
  <c r="AL29" i="1"/>
  <c r="J29" i="1" s="1"/>
  <c r="AL30" i="1"/>
  <c r="AL31" i="1"/>
  <c r="J31" i="1" s="1"/>
  <c r="AL32" i="1"/>
  <c r="J32" i="1" s="1"/>
  <c r="AL33" i="1"/>
  <c r="J33" i="1" s="1"/>
  <c r="AL35" i="1"/>
  <c r="J35" i="1" s="1"/>
  <c r="AL36" i="1"/>
  <c r="J36" i="1" s="1"/>
  <c r="AL39" i="1"/>
  <c r="AL40" i="1"/>
  <c r="AL41" i="1"/>
  <c r="I41" i="1" s="1"/>
  <c r="AL42" i="1"/>
  <c r="J42" i="1" s="1"/>
  <c r="AL43" i="1"/>
  <c r="J43" i="1" s="1"/>
  <c r="AL45" i="1"/>
  <c r="J45" i="1" s="1"/>
  <c r="AL46" i="1"/>
  <c r="J46" i="1" s="1"/>
  <c r="AL47" i="1"/>
  <c r="J47" i="1" s="1"/>
  <c r="AL13" i="2"/>
  <c r="AL14" i="2"/>
  <c r="AL15" i="2"/>
  <c r="AL17" i="2"/>
  <c r="AL18" i="2"/>
  <c r="I18" i="2" s="1"/>
  <c r="AL19" i="2"/>
  <c r="AL20" i="2"/>
  <c r="I20" i="2" s="1"/>
  <c r="AL22" i="2"/>
  <c r="AL23" i="2"/>
  <c r="AL25" i="2"/>
  <c r="AL26" i="2"/>
  <c r="I26" i="2" s="1"/>
  <c r="AL31" i="2"/>
  <c r="AL34" i="2"/>
  <c r="AL35" i="2"/>
  <c r="AL36" i="2"/>
  <c r="I36" i="2" s="1"/>
  <c r="AL38" i="2"/>
  <c r="AL41" i="2"/>
  <c r="AL42" i="2"/>
  <c r="I42" i="2" s="1"/>
  <c r="AL43" i="2"/>
  <c r="AL46" i="2"/>
  <c r="AL47" i="2"/>
  <c r="AL49" i="2"/>
  <c r="AL50" i="2"/>
  <c r="AL12" i="4"/>
  <c r="J12" i="4" s="1"/>
  <c r="AL14" i="4"/>
  <c r="J14" i="4" s="1"/>
  <c r="AL16" i="4"/>
  <c r="J16" i="4" s="1"/>
  <c r="AL18" i="4"/>
  <c r="J18" i="4" s="1"/>
  <c r="AL20" i="4"/>
  <c r="J20" i="4" s="1"/>
  <c r="AL22" i="4"/>
  <c r="I22" i="4" s="1"/>
  <c r="AL24" i="4"/>
  <c r="J24" i="4" s="1"/>
  <c r="AL26" i="4"/>
  <c r="I26" i="4" s="1"/>
  <c r="AL28" i="4"/>
  <c r="J28" i="4" s="1"/>
  <c r="G50" i="4"/>
  <c r="H50" i="4"/>
  <c r="E50" i="4" s="1"/>
  <c r="AL48" i="1"/>
  <c r="AL49" i="1"/>
  <c r="AL50" i="1"/>
  <c r="AL11" i="3"/>
  <c r="AL12" i="3"/>
  <c r="AL13" i="3"/>
  <c r="AL14" i="3"/>
  <c r="I14" i="3" s="1"/>
  <c r="AL15" i="3"/>
  <c r="AL16" i="3"/>
  <c r="J16" i="3" s="1"/>
  <c r="AL18" i="3"/>
  <c r="I18" i="3" s="1"/>
  <c r="AL19" i="3"/>
  <c r="I19" i="3" s="1"/>
  <c r="AL20" i="3"/>
  <c r="I20" i="3" s="1"/>
  <c r="AL22" i="3"/>
  <c r="I22" i="3" s="1"/>
  <c r="AL23" i="3"/>
  <c r="AL24" i="3"/>
  <c r="I24" i="3" s="1"/>
  <c r="AL25" i="3"/>
  <c r="I25" i="3" s="1"/>
  <c r="AL26" i="3"/>
  <c r="J26" i="3" s="1"/>
  <c r="AL27" i="3"/>
  <c r="AL28" i="3"/>
  <c r="I28" i="3" s="1"/>
  <c r="AL29" i="3"/>
  <c r="AL31" i="3"/>
  <c r="AL32" i="3"/>
  <c r="I32" i="3" s="1"/>
  <c r="AL33" i="3"/>
  <c r="AL34" i="3"/>
  <c r="I34" i="3" s="1"/>
  <c r="AL35" i="3"/>
  <c r="AL36" i="3"/>
  <c r="I36" i="3" s="1"/>
  <c r="AL11" i="4"/>
  <c r="J11" i="4" s="1"/>
  <c r="AL13" i="4"/>
  <c r="J13" i="4" s="1"/>
  <c r="AL15" i="4"/>
  <c r="J15" i="4" s="1"/>
  <c r="AL17" i="4"/>
  <c r="J17" i="4" s="1"/>
  <c r="AL19" i="4"/>
  <c r="AL21" i="4"/>
  <c r="J21" i="4" s="1"/>
  <c r="AL23" i="4"/>
  <c r="AL25" i="4"/>
  <c r="AL27" i="4"/>
  <c r="J27" i="4" s="1"/>
  <c r="AL29" i="4"/>
  <c r="I29" i="4" s="1"/>
  <c r="AL38" i="3"/>
  <c r="I38" i="3" s="1"/>
  <c r="AL39" i="3"/>
  <c r="I39" i="3" s="1"/>
  <c r="AL40" i="3"/>
  <c r="J40" i="3" s="1"/>
  <c r="AL41" i="3"/>
  <c r="AL44" i="3"/>
  <c r="J44" i="3" s="1"/>
  <c r="AL45" i="3"/>
  <c r="AL46" i="3"/>
  <c r="AL47" i="3"/>
  <c r="AL48" i="3"/>
  <c r="AL49" i="3"/>
  <c r="AL50" i="3"/>
  <c r="AL30" i="4"/>
  <c r="AL31" i="4"/>
  <c r="I31" i="4" s="1"/>
  <c r="AL32" i="4"/>
  <c r="AL33" i="4"/>
  <c r="AM33" i="4" s="1"/>
  <c r="AL34" i="4"/>
  <c r="J34" i="4" s="1"/>
  <c r="AL35" i="4"/>
  <c r="J35" i="4" s="1"/>
  <c r="AL36" i="4"/>
  <c r="J36" i="4" s="1"/>
  <c r="AL37" i="4"/>
  <c r="I37" i="4" s="1"/>
  <c r="AL38" i="4"/>
  <c r="AL39" i="4"/>
  <c r="J39" i="4" s="1"/>
  <c r="AL40" i="4"/>
  <c r="AL41" i="4"/>
  <c r="AL42" i="4"/>
  <c r="AL43" i="4"/>
  <c r="J43" i="4" s="1"/>
  <c r="AL44" i="4"/>
  <c r="AL45" i="4"/>
  <c r="AL46" i="4"/>
  <c r="AL47" i="4"/>
  <c r="I47" i="4" s="1"/>
  <c r="AL48" i="4"/>
  <c r="J48" i="4" s="1"/>
  <c r="AL49" i="4"/>
  <c r="I37" i="3" l="1"/>
  <c r="J37" i="3"/>
  <c r="J43" i="3"/>
  <c r="I43" i="3"/>
  <c r="I42" i="3"/>
  <c r="J42" i="3"/>
  <c r="J17" i="3"/>
  <c r="I17" i="3"/>
  <c r="J45" i="3"/>
  <c r="I45" i="3"/>
  <c r="J35" i="3"/>
  <c r="I35" i="3"/>
  <c r="J15" i="3"/>
  <c r="I15" i="3"/>
  <c r="I44" i="3"/>
  <c r="J19" i="3"/>
  <c r="I16" i="3"/>
  <c r="I41" i="3"/>
  <c r="J41" i="3"/>
  <c r="I31" i="3"/>
  <c r="J31" i="3"/>
  <c r="I27" i="3"/>
  <c r="J27" i="3"/>
  <c r="I23" i="3"/>
  <c r="J23" i="3"/>
  <c r="I11" i="3"/>
  <c r="J11" i="3"/>
  <c r="I30" i="3"/>
  <c r="J34" i="3"/>
  <c r="J22" i="3"/>
  <c r="J33" i="3"/>
  <c r="I33" i="3"/>
  <c r="J29" i="3"/>
  <c r="I29" i="3"/>
  <c r="J21" i="3"/>
  <c r="I21" i="3"/>
  <c r="J13" i="3"/>
  <c r="I13" i="3"/>
  <c r="J28" i="3"/>
  <c r="J38" i="3"/>
  <c r="J32" i="3"/>
  <c r="J18" i="3"/>
  <c r="I40" i="2"/>
  <c r="J40" i="2"/>
  <c r="I24" i="2"/>
  <c r="J24" i="2"/>
  <c r="J18" i="2"/>
  <c r="J36" i="2"/>
  <c r="I45" i="2"/>
  <c r="J45" i="2"/>
  <c r="J37" i="2"/>
  <c r="I37" i="2"/>
  <c r="J44" i="2"/>
  <c r="I44" i="2"/>
  <c r="J32" i="2"/>
  <c r="I32" i="2"/>
  <c r="J28" i="2"/>
  <c r="I28" i="2"/>
  <c r="J16" i="2"/>
  <c r="I16" i="2"/>
  <c r="I12" i="2"/>
  <c r="J12" i="2"/>
  <c r="J48" i="2"/>
  <c r="I48" i="2"/>
  <c r="I47" i="2"/>
  <c r="J47" i="2"/>
  <c r="I39" i="2"/>
  <c r="J39" i="2"/>
  <c r="J31" i="2"/>
  <c r="I31" i="2"/>
  <c r="I23" i="2"/>
  <c r="J23" i="2"/>
  <c r="J15" i="2"/>
  <c r="I15" i="2"/>
  <c r="I46" i="2"/>
  <c r="J46" i="2"/>
  <c r="J38" i="2"/>
  <c r="I38" i="2"/>
  <c r="J22" i="2"/>
  <c r="I22" i="2"/>
  <c r="J25" i="2"/>
  <c r="I25" i="2"/>
  <c r="I17" i="2"/>
  <c r="J17" i="2"/>
  <c r="J20" i="2"/>
  <c r="I43" i="2"/>
  <c r="J43" i="2"/>
  <c r="I35" i="2"/>
  <c r="J35" i="2"/>
  <c r="J27" i="2"/>
  <c r="I27" i="2"/>
  <c r="J19" i="2"/>
  <c r="I19" i="2"/>
  <c r="J11" i="2"/>
  <c r="I11" i="2"/>
  <c r="I34" i="2"/>
  <c r="J34" i="2"/>
  <c r="J30" i="2"/>
  <c r="I30" i="2"/>
  <c r="I14" i="2"/>
  <c r="J14" i="2"/>
  <c r="J41" i="2"/>
  <c r="I41" i="2"/>
  <c r="I29" i="2"/>
  <c r="J29" i="2"/>
  <c r="J21" i="2"/>
  <c r="I21" i="2"/>
  <c r="I13" i="2"/>
  <c r="J13" i="2"/>
  <c r="J33" i="2"/>
  <c r="J42" i="2"/>
  <c r="J26" i="2"/>
  <c r="J48" i="1"/>
  <c r="I48" i="1"/>
  <c r="J39" i="1"/>
  <c r="I39" i="1"/>
  <c r="J40" i="1"/>
  <c r="I40" i="1"/>
  <c r="I30" i="1"/>
  <c r="J30" i="1"/>
  <c r="I26" i="1"/>
  <c r="J26" i="1"/>
  <c r="I24" i="1"/>
  <c r="J24" i="1"/>
  <c r="I11" i="1"/>
  <c r="I31" i="1"/>
  <c r="I47" i="1"/>
  <c r="I43" i="1"/>
  <c r="I38" i="1"/>
  <c r="I33" i="1"/>
  <c r="I28" i="1"/>
  <c r="I20" i="1"/>
  <c r="I15" i="1"/>
  <c r="I44" i="1"/>
  <c r="I36" i="1"/>
  <c r="I32" i="1"/>
  <c r="J23" i="1"/>
  <c r="I18" i="1"/>
  <c r="I14" i="1"/>
  <c r="I37" i="1"/>
  <c r="J37" i="1"/>
  <c r="I27" i="1"/>
  <c r="J27" i="1"/>
  <c r="I25" i="1"/>
  <c r="J25" i="1"/>
  <c r="J21" i="1"/>
  <c r="I21" i="1"/>
  <c r="I45" i="1"/>
  <c r="J41" i="1"/>
  <c r="I35" i="1"/>
  <c r="I22" i="1"/>
  <c r="I17" i="1"/>
  <c r="I13" i="1"/>
  <c r="I46" i="1"/>
  <c r="I42" i="1"/>
  <c r="I34" i="1"/>
  <c r="I29" i="1"/>
  <c r="J19" i="1"/>
  <c r="I16" i="1"/>
  <c r="I12" i="1"/>
  <c r="AR12" i="4"/>
  <c r="I12" i="4"/>
  <c r="I44" i="4"/>
  <c r="J44" i="4"/>
  <c r="J38" i="4"/>
  <c r="I38" i="4"/>
  <c r="J25" i="4"/>
  <c r="I25" i="4"/>
  <c r="J45" i="4"/>
  <c r="J41" i="4"/>
  <c r="J37" i="4"/>
  <c r="AM34" i="4"/>
  <c r="J29" i="4"/>
  <c r="AN27" i="4"/>
  <c r="J47" i="4"/>
  <c r="AM45" i="4"/>
  <c r="AM41" i="4"/>
  <c r="AN41" i="4" s="1"/>
  <c r="AM36" i="4"/>
  <c r="J31" i="4"/>
  <c r="AM24" i="4"/>
  <c r="AM20" i="4"/>
  <c r="AM18" i="4"/>
  <c r="AN36" i="4"/>
  <c r="I17" i="4"/>
  <c r="AN33" i="4"/>
  <c r="AR33" i="4" s="1"/>
  <c r="I14" i="4"/>
  <c r="J46" i="4"/>
  <c r="I46" i="4"/>
  <c r="J42" i="4"/>
  <c r="I42" i="4"/>
  <c r="I40" i="4"/>
  <c r="J40" i="4"/>
  <c r="I32" i="4"/>
  <c r="J32" i="4"/>
  <c r="J30" i="4"/>
  <c r="I30" i="4"/>
  <c r="I23" i="4"/>
  <c r="J23" i="4"/>
  <c r="J19" i="4"/>
  <c r="I19" i="4"/>
  <c r="AM48" i="4"/>
  <c r="AM43" i="4"/>
  <c r="AN43" i="4" s="1"/>
  <c r="AM39" i="4"/>
  <c r="AM35" i="4"/>
  <c r="J33" i="4"/>
  <c r="AM28" i="4"/>
  <c r="AN28" i="4"/>
  <c r="J26" i="4"/>
  <c r="J22" i="4"/>
  <c r="I16" i="4"/>
  <c r="AM21" i="4"/>
  <c r="I15" i="4"/>
  <c r="I11" i="4"/>
  <c r="AN13" i="4"/>
  <c r="G46" i="4"/>
  <c r="H46" i="4"/>
  <c r="E46" i="4" s="1"/>
  <c r="G44" i="4"/>
  <c r="H44" i="4"/>
  <c r="E44" i="4" s="1"/>
  <c r="G42" i="4"/>
  <c r="H42" i="4"/>
  <c r="E42" i="4" s="1"/>
  <c r="G40" i="4"/>
  <c r="H40" i="4"/>
  <c r="E40" i="4" s="1"/>
  <c r="G38" i="4"/>
  <c r="H38" i="4"/>
  <c r="E38" i="4" s="1"/>
  <c r="G32" i="4"/>
  <c r="H32" i="4"/>
  <c r="E32" i="4" s="1"/>
  <c r="G30" i="4"/>
  <c r="H30" i="4"/>
  <c r="E30" i="4" s="1"/>
  <c r="G49" i="3"/>
  <c r="H49" i="3"/>
  <c r="E49" i="3" s="1"/>
  <c r="G47" i="3"/>
  <c r="H47" i="3"/>
  <c r="E47" i="3" s="1"/>
  <c r="G45" i="3"/>
  <c r="H45" i="3"/>
  <c r="E45" i="3" s="1"/>
  <c r="G43" i="3"/>
  <c r="H43" i="3"/>
  <c r="E43" i="3" s="1"/>
  <c r="G41" i="3"/>
  <c r="H41" i="3"/>
  <c r="E41" i="3" s="1"/>
  <c r="G39" i="3"/>
  <c r="H39" i="3"/>
  <c r="E39" i="3" s="1"/>
  <c r="G29" i="4"/>
  <c r="H29" i="4"/>
  <c r="E29" i="4" s="1"/>
  <c r="G25" i="4"/>
  <c r="H25" i="4"/>
  <c r="E25" i="4" s="1"/>
  <c r="G17" i="4"/>
  <c r="H17" i="4"/>
  <c r="E17" i="4" s="1"/>
  <c r="G37" i="3"/>
  <c r="H37" i="3"/>
  <c r="E37" i="3" s="1"/>
  <c r="G35" i="3"/>
  <c r="H35" i="3"/>
  <c r="E35" i="3" s="1"/>
  <c r="G33" i="3"/>
  <c r="H33" i="3"/>
  <c r="E33" i="3" s="1"/>
  <c r="G31" i="3"/>
  <c r="H31" i="3"/>
  <c r="E31" i="3" s="1"/>
  <c r="G29" i="3"/>
  <c r="H29" i="3"/>
  <c r="E29" i="3" s="1"/>
  <c r="G27" i="3"/>
  <c r="H27" i="3"/>
  <c r="E27" i="3" s="1"/>
  <c r="G25" i="3"/>
  <c r="H25" i="3"/>
  <c r="E25" i="3" s="1"/>
  <c r="G23" i="3"/>
  <c r="H23" i="3"/>
  <c r="E23" i="3" s="1"/>
  <c r="G21" i="3"/>
  <c r="H21" i="3"/>
  <c r="E21" i="3" s="1"/>
  <c r="G19" i="3"/>
  <c r="H19" i="3"/>
  <c r="E19" i="3" s="1"/>
  <c r="G17" i="3"/>
  <c r="H17" i="3"/>
  <c r="E17" i="3" s="1"/>
  <c r="G15" i="3"/>
  <c r="H15" i="3"/>
  <c r="E15" i="3" s="1"/>
  <c r="G13" i="3"/>
  <c r="H13" i="3"/>
  <c r="E13" i="3" s="1"/>
  <c r="G11" i="3"/>
  <c r="H11" i="3"/>
  <c r="G49" i="1"/>
  <c r="H49" i="1"/>
  <c r="E49" i="1" s="1"/>
  <c r="G16" i="4"/>
  <c r="H16" i="4"/>
  <c r="E16" i="4" s="1"/>
  <c r="G12" i="4"/>
  <c r="H12" i="4"/>
  <c r="E12" i="4" s="1"/>
  <c r="G49" i="2"/>
  <c r="H49" i="2"/>
  <c r="E49" i="2" s="1"/>
  <c r="G47" i="2"/>
  <c r="H47" i="2"/>
  <c r="E47" i="2" s="1"/>
  <c r="G45" i="2"/>
  <c r="H45" i="2"/>
  <c r="E45" i="2" s="1"/>
  <c r="G43" i="2"/>
  <c r="H43" i="2"/>
  <c r="E43" i="2" s="1"/>
  <c r="G41" i="2"/>
  <c r="H41" i="2"/>
  <c r="E41" i="2" s="1"/>
  <c r="G39" i="2"/>
  <c r="H39" i="2"/>
  <c r="E39" i="2" s="1"/>
  <c r="G37" i="2"/>
  <c r="H37" i="2"/>
  <c r="E37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G25" i="2"/>
  <c r="H25" i="2"/>
  <c r="E25" i="2" s="1"/>
  <c r="G23" i="2"/>
  <c r="H23" i="2"/>
  <c r="E23" i="2" s="1"/>
  <c r="G21" i="2"/>
  <c r="H21" i="2"/>
  <c r="E21" i="2" s="1"/>
  <c r="G19" i="2"/>
  <c r="H19" i="2"/>
  <c r="E19" i="2" s="1"/>
  <c r="G17" i="2"/>
  <c r="H17" i="2"/>
  <c r="E17" i="2" s="1"/>
  <c r="G15" i="2"/>
  <c r="H15" i="2"/>
  <c r="E15" i="2" s="1"/>
  <c r="G13" i="2"/>
  <c r="H13" i="2"/>
  <c r="E13" i="2" s="1"/>
  <c r="G11" i="2"/>
  <c r="H11" i="2"/>
  <c r="G46" i="1"/>
  <c r="H46" i="1"/>
  <c r="E46" i="1" s="1"/>
  <c r="G44" i="1"/>
  <c r="H44" i="1"/>
  <c r="E44" i="1" s="1"/>
  <c r="G42" i="1"/>
  <c r="H42" i="1"/>
  <c r="E42" i="1" s="1"/>
  <c r="G40" i="1"/>
  <c r="H40" i="1"/>
  <c r="E40" i="1" s="1"/>
  <c r="G38" i="1"/>
  <c r="H38" i="1"/>
  <c r="E38" i="1" s="1"/>
  <c r="G36" i="1"/>
  <c r="H36" i="1"/>
  <c r="E36" i="1" s="1"/>
  <c r="G34" i="1"/>
  <c r="H34" i="1"/>
  <c r="E34" i="1" s="1"/>
  <c r="G32" i="1"/>
  <c r="H32" i="1"/>
  <c r="E32" i="1" s="1"/>
  <c r="G30" i="1"/>
  <c r="H30" i="1"/>
  <c r="E30" i="1" s="1"/>
  <c r="G28" i="1"/>
  <c r="H28" i="1"/>
  <c r="E28" i="1" s="1"/>
  <c r="G26" i="1"/>
  <c r="H26" i="1"/>
  <c r="E26" i="1" s="1"/>
  <c r="G24" i="1"/>
  <c r="H24" i="1"/>
  <c r="E24" i="1" s="1"/>
  <c r="G22" i="1"/>
  <c r="H22" i="1"/>
  <c r="E22" i="1" s="1"/>
  <c r="G20" i="1"/>
  <c r="H20" i="1"/>
  <c r="E20" i="1" s="1"/>
  <c r="G18" i="1"/>
  <c r="H18" i="1"/>
  <c r="E18" i="1" s="1"/>
  <c r="G16" i="1"/>
  <c r="H16" i="1"/>
  <c r="E16" i="1" s="1"/>
  <c r="G14" i="1"/>
  <c r="H14" i="1"/>
  <c r="E14" i="1" s="1"/>
  <c r="G12" i="1"/>
  <c r="H12" i="1"/>
  <c r="E12" i="1" s="1"/>
  <c r="G49" i="4"/>
  <c r="H49" i="4"/>
  <c r="E49" i="4" s="1"/>
  <c r="G47" i="4"/>
  <c r="H47" i="4"/>
  <c r="E47" i="4" s="1"/>
  <c r="G37" i="4"/>
  <c r="H37" i="4"/>
  <c r="E37" i="4" s="1"/>
  <c r="G31" i="4"/>
  <c r="H31" i="4"/>
  <c r="E31" i="4" s="1"/>
  <c r="G50" i="3"/>
  <c r="H50" i="3"/>
  <c r="E50" i="3" s="1"/>
  <c r="G48" i="3"/>
  <c r="H48" i="3"/>
  <c r="E48" i="3" s="1"/>
  <c r="G46" i="3"/>
  <c r="H46" i="3"/>
  <c r="E46" i="3" s="1"/>
  <c r="G44" i="3"/>
  <c r="H44" i="3"/>
  <c r="E44" i="3" s="1"/>
  <c r="G42" i="3"/>
  <c r="H42" i="3"/>
  <c r="E42" i="3" s="1"/>
  <c r="G40" i="3"/>
  <c r="H40" i="3"/>
  <c r="E40" i="3" s="1"/>
  <c r="G38" i="3"/>
  <c r="H38" i="3"/>
  <c r="E38" i="3" s="1"/>
  <c r="G23" i="4"/>
  <c r="H23" i="4"/>
  <c r="E23" i="4" s="1"/>
  <c r="G19" i="4"/>
  <c r="H19" i="4"/>
  <c r="E19" i="4" s="1"/>
  <c r="G15" i="4"/>
  <c r="H15" i="4"/>
  <c r="E15" i="4" s="1"/>
  <c r="G11" i="4"/>
  <c r="H11" i="4"/>
  <c r="G36" i="3"/>
  <c r="H36" i="3"/>
  <c r="E36" i="3" s="1"/>
  <c r="G34" i="3"/>
  <c r="H34" i="3"/>
  <c r="E34" i="3" s="1"/>
  <c r="G32" i="3"/>
  <c r="H32" i="3"/>
  <c r="E32" i="3" s="1"/>
  <c r="G30" i="3"/>
  <c r="H30" i="3"/>
  <c r="E30" i="3" s="1"/>
  <c r="G28" i="3"/>
  <c r="H28" i="3"/>
  <c r="E28" i="3" s="1"/>
  <c r="G26" i="3"/>
  <c r="H26" i="3"/>
  <c r="E26" i="3" s="1"/>
  <c r="G24" i="3"/>
  <c r="H24" i="3"/>
  <c r="E24" i="3" s="1"/>
  <c r="G22" i="3"/>
  <c r="H22" i="3"/>
  <c r="E22" i="3" s="1"/>
  <c r="G20" i="3"/>
  <c r="H20" i="3"/>
  <c r="E20" i="3" s="1"/>
  <c r="G18" i="3"/>
  <c r="H18" i="3"/>
  <c r="E18" i="3" s="1"/>
  <c r="G16" i="3"/>
  <c r="H16" i="3"/>
  <c r="E16" i="3" s="1"/>
  <c r="G14" i="3"/>
  <c r="H14" i="3"/>
  <c r="E14" i="3" s="1"/>
  <c r="G12" i="3"/>
  <c r="H12" i="3"/>
  <c r="E12" i="3" s="1"/>
  <c r="G50" i="1"/>
  <c r="H50" i="1"/>
  <c r="E50" i="1" s="1"/>
  <c r="G48" i="1"/>
  <c r="H48" i="1"/>
  <c r="E48" i="1" s="1"/>
  <c r="G26" i="4"/>
  <c r="H26" i="4"/>
  <c r="E26" i="4" s="1"/>
  <c r="G22" i="4"/>
  <c r="H22" i="4"/>
  <c r="E22" i="4" s="1"/>
  <c r="G14" i="4"/>
  <c r="H14" i="4"/>
  <c r="E14" i="4" s="1"/>
  <c r="G50" i="2"/>
  <c r="H50" i="2"/>
  <c r="E50" i="2" s="1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G26" i="2"/>
  <c r="H26" i="2"/>
  <c r="E26" i="2" s="1"/>
  <c r="G24" i="2"/>
  <c r="H24" i="2"/>
  <c r="E24" i="2" s="1"/>
  <c r="G22" i="2"/>
  <c r="H22" i="2"/>
  <c r="E22" i="2" s="1"/>
  <c r="G20" i="2"/>
  <c r="H20" i="2"/>
  <c r="E20" i="2" s="1"/>
  <c r="G18" i="2"/>
  <c r="H18" i="2"/>
  <c r="E18" i="2" s="1"/>
  <c r="G16" i="2"/>
  <c r="H16" i="2"/>
  <c r="E16" i="2" s="1"/>
  <c r="G14" i="2"/>
  <c r="H14" i="2"/>
  <c r="E14" i="2" s="1"/>
  <c r="G12" i="2"/>
  <c r="H12" i="2"/>
  <c r="E12" i="2" s="1"/>
  <c r="G47" i="1"/>
  <c r="H47" i="1"/>
  <c r="E47" i="1" s="1"/>
  <c r="G45" i="1"/>
  <c r="H45" i="1"/>
  <c r="E45" i="1" s="1"/>
  <c r="G43" i="1"/>
  <c r="H43" i="1"/>
  <c r="E43" i="1" s="1"/>
  <c r="G41" i="1"/>
  <c r="H41" i="1"/>
  <c r="E41" i="1" s="1"/>
  <c r="G39" i="1"/>
  <c r="H39" i="1"/>
  <c r="E39" i="1" s="1"/>
  <c r="G37" i="1"/>
  <c r="H37" i="1"/>
  <c r="E37" i="1" s="1"/>
  <c r="G35" i="1"/>
  <c r="H35" i="1"/>
  <c r="E35" i="1" s="1"/>
  <c r="G33" i="1"/>
  <c r="H33" i="1"/>
  <c r="E33" i="1" s="1"/>
  <c r="G31" i="1"/>
  <c r="H31" i="1"/>
  <c r="E31" i="1" s="1"/>
  <c r="G29" i="1"/>
  <c r="H29" i="1"/>
  <c r="E29" i="1" s="1"/>
  <c r="G27" i="1"/>
  <c r="H27" i="1"/>
  <c r="E27" i="1" s="1"/>
  <c r="G25" i="1"/>
  <c r="H25" i="1"/>
  <c r="E25" i="1" s="1"/>
  <c r="G23" i="1"/>
  <c r="H23" i="1"/>
  <c r="E23" i="1" s="1"/>
  <c r="G21" i="1"/>
  <c r="H21" i="1"/>
  <c r="E21" i="1" s="1"/>
  <c r="G19" i="1"/>
  <c r="H19" i="1"/>
  <c r="E19" i="1" s="1"/>
  <c r="G17" i="1"/>
  <c r="H17" i="1"/>
  <c r="E17" i="1" s="1"/>
  <c r="G15" i="1"/>
  <c r="H15" i="1"/>
  <c r="E15" i="1" s="1"/>
  <c r="G13" i="1"/>
  <c r="H13" i="1"/>
  <c r="E13" i="1" s="1"/>
  <c r="G11" i="1"/>
  <c r="H11" i="1"/>
  <c r="G33" i="4" l="1"/>
  <c r="H33" i="4"/>
  <c r="E33" i="4" s="1"/>
  <c r="I21" i="4"/>
  <c r="AR21" i="4"/>
  <c r="I39" i="4"/>
  <c r="AR20" i="4"/>
  <c r="I20" i="4"/>
  <c r="AN39" i="4"/>
  <c r="AR39" i="4" s="1"/>
  <c r="I27" i="4"/>
  <c r="AR27" i="4"/>
  <c r="AR34" i="4"/>
  <c r="I34" i="4"/>
  <c r="I33" i="4"/>
  <c r="AR13" i="4"/>
  <c r="I13" i="4"/>
  <c r="AR28" i="4"/>
  <c r="I28" i="4"/>
  <c r="AR35" i="4"/>
  <c r="I35" i="4"/>
  <c r="AR43" i="4"/>
  <c r="I43" i="4"/>
  <c r="AR18" i="4"/>
  <c r="I18" i="4"/>
  <c r="AR24" i="4"/>
  <c r="I24" i="4"/>
  <c r="I36" i="4"/>
  <c r="AR36" i="4"/>
  <c r="AR41" i="4"/>
  <c r="I41" i="4"/>
  <c r="AN48" i="4"/>
  <c r="AR48" i="4" s="1"/>
  <c r="AN45" i="4"/>
  <c r="AR45" i="4" s="1"/>
  <c r="I53" i="1"/>
  <c r="I54" i="1"/>
  <c r="I52" i="1"/>
  <c r="E11" i="1"/>
  <c r="E11" i="4"/>
  <c r="I53" i="2"/>
  <c r="I52" i="2"/>
  <c r="E11" i="2"/>
  <c r="I54" i="2"/>
  <c r="I53" i="3"/>
  <c r="I54" i="3"/>
  <c r="I52" i="3"/>
  <c r="E11" i="3"/>
  <c r="H39" i="4" l="1"/>
  <c r="E39" i="4" s="1"/>
  <c r="G39" i="4"/>
  <c r="H48" i="4"/>
  <c r="E48" i="4" s="1"/>
  <c r="G48" i="4"/>
  <c r="H45" i="4"/>
  <c r="E45" i="4" s="1"/>
  <c r="G45" i="4"/>
  <c r="I45" i="4"/>
  <c r="H36" i="4"/>
  <c r="E36" i="4" s="1"/>
  <c r="G36" i="4"/>
  <c r="H34" i="4"/>
  <c r="E34" i="4" s="1"/>
  <c r="G34" i="4"/>
  <c r="I48" i="4"/>
  <c r="H21" i="4"/>
  <c r="E21" i="4" s="1"/>
  <c r="G21" i="4"/>
  <c r="H41" i="4"/>
  <c r="E41" i="4" s="1"/>
  <c r="G41" i="4"/>
  <c r="H24" i="4"/>
  <c r="E24" i="4" s="1"/>
  <c r="G24" i="4"/>
  <c r="H18" i="4"/>
  <c r="E18" i="4" s="1"/>
  <c r="G18" i="4"/>
  <c r="H43" i="4"/>
  <c r="E43" i="4" s="1"/>
  <c r="G43" i="4"/>
  <c r="G35" i="4"/>
  <c r="H35" i="4"/>
  <c r="E35" i="4" s="1"/>
  <c r="H28" i="4"/>
  <c r="E28" i="4" s="1"/>
  <c r="G28" i="4"/>
  <c r="H13" i="4"/>
  <c r="G13" i="4"/>
  <c r="H27" i="4"/>
  <c r="E27" i="4" s="1"/>
  <c r="G27" i="4"/>
  <c r="H20" i="4"/>
  <c r="E20" i="4" s="1"/>
  <c r="G20" i="4"/>
  <c r="E13" i="4" l="1"/>
  <c r="I53" i="4"/>
  <c r="I52" i="4"/>
  <c r="I54" i="4"/>
</calcChain>
</file>

<file path=xl/sharedStrings.xml><?xml version="1.0" encoding="utf-8"?>
<sst xmlns="http://schemas.openxmlformats.org/spreadsheetml/2006/main" count="780" uniqueCount="212">
  <si>
    <t>DAFTAR NILAI SISWA SMAN 9 SEMARANG SEMESTER GENAP TAHUN PELAJARAN 2016/2017</t>
  </si>
  <si>
    <t>Guru :</t>
  </si>
  <si>
    <t>Rumisih S.Pd,M.Pd</t>
  </si>
  <si>
    <t>Kelas [nama-kelas]</t>
  </si>
  <si>
    <t>Kelas XII-IPA 7</t>
  </si>
  <si>
    <t>GENAP</t>
  </si>
  <si>
    <t>Mapel :</t>
  </si>
  <si>
    <t>Bahasa Indonesia [ Mata Pelajaran ]</t>
  </si>
  <si>
    <t>download [tgl-download]</t>
  </si>
  <si>
    <t>didownload 19/04/2017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</si>
  <si>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</si>
  <si>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</si>
  <si>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</si>
  <si>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</si>
  <si>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</si>
  <si>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</si>
  <si>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</si>
  <si>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</si>
  <si>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</si>
  <si>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</si>
  <si>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</si>
  <si>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</si>
  <si>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</si>
  <si>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</si>
  <si>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</si>
  <si>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</si>
  <si>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</si>
  <si>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</si>
  <si>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</si>
  <si>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</si>
  <si>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</si>
  <si>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</si>
  <si>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</si>
  <si>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</si>
  <si>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</si>
  <si>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</si>
  <si>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</si>
  <si>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</si>
  <si>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</si>
  <si>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</si>
  <si>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</si>
  <si>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</si>
  <si>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</si>
  <si>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</si>
  <si>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</si>
  <si>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</si>
  <si>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</si>
  <si>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</si>
  <si>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</si>
  <si>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</si>
  <si>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</si>
  <si>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</si>
  <si>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</si>
  <si>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</si>
  <si>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</si>
  <si>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</si>
  <si>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</si>
  <si>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</si>
  <si>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</si>
  <si>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</si>
  <si>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</si>
  <si>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</si>
  <si>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</si>
  <si>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</si>
  <si>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</si>
  <si>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</si>
  <si>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</si>
  <si>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</si>
  <si>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</si>
  <si>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</si>
  <si>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</si>
  <si>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</si>
  <si>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</si>
  <si>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</si>
  <si>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</si>
  <si>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</si>
  <si>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</si>
  <si>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</si>
  <si>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</si>
  <si>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</si>
  <si>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</si>
  <si>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</si>
  <si>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</si>
  <si>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</si>
  <si>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</si>
  <si>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</si>
  <si>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</si>
  <si>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</si>
  <si>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</si>
  <si>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</si>
  <si>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</si>
  <si>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</si>
  <si>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</si>
  <si>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</si>
  <si>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19720315 200501 2 011</t>
  </si>
  <si>
    <t>Kelas XII-IPS 1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</si>
  <si>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</si>
  <si>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</si>
  <si>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</si>
  <si>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</si>
  <si>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</si>
  <si>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</si>
  <si>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</si>
  <si>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</si>
  <si>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</si>
  <si>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</si>
  <si>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</si>
  <si>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</si>
  <si>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</si>
  <si>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</si>
  <si>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</si>
  <si>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</si>
  <si>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</si>
  <si>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</si>
  <si>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</si>
  <si>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</si>
  <si>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</si>
  <si>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</si>
  <si>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</si>
  <si>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</si>
  <si>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</si>
  <si>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</si>
  <si>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</si>
  <si>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</si>
  <si>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</si>
  <si>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</si>
  <si>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</si>
  <si>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</si>
  <si>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</si>
  <si>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</si>
  <si>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</si>
  <si>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</si>
  <si>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</si>
  <si>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</si>
  <si>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</si>
  <si>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</si>
  <si>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</si>
  <si>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</si>
  <si>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</si>
  <si>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</si>
  <si>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</si>
  <si>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</si>
  <si>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</si>
  <si>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</si>
  <si>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</si>
  <si>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</si>
  <si>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</si>
  <si>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</si>
  <si>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</si>
  <si>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</si>
  <si>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</si>
  <si>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</si>
  <si>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</si>
  <si>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</si>
  <si>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</si>
  <si>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</si>
  <si>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</si>
  <si>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</si>
  <si>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</si>
  <si>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</si>
  <si>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</si>
  <si>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</si>
  <si>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</si>
  <si>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</si>
  <si>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</si>
  <si>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</si>
  <si>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</si>
  <si>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</si>
  <si>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</si>
  <si>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</si>
  <si>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</si>
  <si>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</si>
  <si>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</si>
  <si>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</si>
  <si>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</si>
  <si>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</si>
  <si>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</si>
  <si>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</si>
  <si>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</si>
  <si>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</si>
  <si>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</si>
  <si>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</si>
  <si>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</si>
  <si>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</si>
  <si>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</si>
  <si>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</si>
  <si>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</si>
  <si>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</si>
  <si>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</si>
  <si>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</si>
  <si>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</si>
  <si>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</si>
  <si>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</si>
  <si>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</si>
  <si>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</si>
  <si>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</si>
  <si>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</si>
  <si>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</si>
  <si>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</si>
  <si>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</si>
  <si>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</si>
  <si>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</si>
  <si>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</si>
  <si>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</si>
  <si>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</si>
  <si>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</si>
  <si>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</si>
  <si>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</si>
  <si>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A</t>
  </si>
  <si>
    <t>B</t>
  </si>
  <si>
    <t>Semua Kompetensi Dasar  sudah mencapai KKM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</si>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</sst>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sz val="14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0" fillId="2" borderId="19" xfId="0" applyFill="1" applyBorder="1" applyProtection="1">
      <protection locked="0"/>
    </xf>
    <xf numFmtId="0" fontId="15" fillId="2" borderId="2" xfId="0" applyFont="1" applyFill="1" applyBorder="1" applyProtection="1">
      <protection locked="0"/>
    </xf>
    <xf numFmtId="0" fontId="0" fillId="2" borderId="36" xfId="0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15" fillId="2" borderId="38" xfId="0" applyFont="1" applyFill="1" applyBorder="1" applyProtection="1"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417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AX42" activePane="bottomRight" state="frozen"/>
      <selection pane="topRight"/>
      <selection pane="bottomLeft"/>
      <selection pane="bottomRight" activeCell="R49" sqref="R49"/>
    </sheetView>
  </sheetViews>
  <sheetFormatPr defaultRowHeight="15" x14ac:dyDescent="0.25"/>
  <cols>
    <col min="1" max="1" width="4.7109375" customWidth="1"/>
    <col min="2" max="2" width="0" hidden="1" customWidth="1"/>
    <col min="3" max="3" width="30.8554687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2" t="s">
        <v>12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74"/>
      <c r="AO7" s="74"/>
      <c r="AP7" s="74"/>
      <c r="AQ7" s="74"/>
      <c r="AR7" s="75"/>
      <c r="AS7" s="13"/>
      <c r="AT7" s="109" t="s">
        <v>13</v>
      </c>
      <c r="AU7" s="110"/>
      <c r="AV7" s="110"/>
      <c r="AW7" s="110"/>
      <c r="AX7" s="110"/>
      <c r="AY7" s="111"/>
      <c r="AZ7" s="13"/>
      <c r="BA7" s="10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63" t="s">
        <v>11</v>
      </c>
      <c r="P8" s="64"/>
      <c r="Q8" s="13"/>
      <c r="R8" s="78" t="s">
        <v>20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8" t="s">
        <v>21</v>
      </c>
      <c r="AN8" s="79"/>
      <c r="AO8" s="79"/>
      <c r="AP8" s="79"/>
      <c r="AQ8" s="79"/>
      <c r="AR8" s="84"/>
      <c r="AS8" s="13"/>
      <c r="AT8" s="112"/>
      <c r="AU8" s="113"/>
      <c r="AV8" s="113"/>
      <c r="AW8" s="113"/>
      <c r="AX8" s="113"/>
      <c r="AY8" s="114"/>
      <c r="AZ8" s="13"/>
      <c r="BA8" s="10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65" t="s">
        <v>26</v>
      </c>
      <c r="O9" s="66" t="s">
        <v>27</v>
      </c>
      <c r="P9" s="68" t="s">
        <v>28</v>
      </c>
      <c r="Q9" s="13"/>
      <c r="R9" s="70" t="s">
        <v>29</v>
      </c>
      <c r="S9" s="71"/>
      <c r="T9" s="71"/>
      <c r="U9" s="71" t="s">
        <v>30</v>
      </c>
      <c r="V9" s="71"/>
      <c r="W9" s="71"/>
      <c r="X9" s="71" t="s">
        <v>31</v>
      </c>
      <c r="Y9" s="71"/>
      <c r="Z9" s="71"/>
      <c r="AA9" s="71" t="s">
        <v>32</v>
      </c>
      <c r="AB9" s="71"/>
      <c r="AC9" s="71"/>
      <c r="AD9" s="71" t="s">
        <v>33</v>
      </c>
      <c r="AE9" s="71"/>
      <c r="AF9" s="71"/>
      <c r="AG9" s="44"/>
      <c r="AH9" s="47"/>
      <c r="AI9" s="47"/>
      <c r="AJ9" s="47"/>
      <c r="AK9" s="47"/>
      <c r="AL9" s="76" t="s">
        <v>34</v>
      </c>
      <c r="AM9" s="70" t="s">
        <v>29</v>
      </c>
      <c r="AN9" s="71" t="s">
        <v>30</v>
      </c>
      <c r="AO9" s="71" t="s">
        <v>31</v>
      </c>
      <c r="AP9" s="71" t="s">
        <v>32</v>
      </c>
      <c r="AQ9" s="71" t="s">
        <v>33</v>
      </c>
      <c r="AR9" s="82" t="s">
        <v>35</v>
      </c>
      <c r="AS9" s="13"/>
      <c r="AT9" s="103" t="s">
        <v>29</v>
      </c>
      <c r="AU9" s="105" t="s">
        <v>30</v>
      </c>
      <c r="AV9" s="105" t="s">
        <v>31</v>
      </c>
      <c r="AW9" s="105" t="s">
        <v>32</v>
      </c>
      <c r="AX9" s="105" t="s">
        <v>33</v>
      </c>
      <c r="AY9" s="107" t="s">
        <v>35</v>
      </c>
      <c r="AZ9" s="13"/>
      <c r="BA9" s="10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65"/>
      <c r="O10" s="67"/>
      <c r="P10" s="69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7"/>
      <c r="AM10" s="81"/>
      <c r="AN10" s="80"/>
      <c r="AO10" s="80"/>
      <c r="AP10" s="80"/>
      <c r="AQ10" s="80"/>
      <c r="AR10" s="83"/>
      <c r="AS10" s="13"/>
      <c r="AT10" s="104"/>
      <c r="AU10" s="106"/>
      <c r="AV10" s="106"/>
      <c r="AW10" s="106"/>
      <c r="AX10" s="106"/>
      <c r="AY10" s="108"/>
      <c r="AZ10" s="13"/>
      <c r="BA10" s="10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29985</v>
      </c>
      <c r="C11" s="14" t="s">
        <v>46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A</v>
      </c>
      <c r="L11" s="58" t="s">
        <v>210</v>
      </c>
      <c r="M11" s="13"/>
      <c r="N11" s="35" t="str">
        <f t="shared" ref="N11:N50" si="6">IF(BB11="","",BB11)</f>
        <v/>
      </c>
      <c r="O11" s="2"/>
      <c r="P11" s="1"/>
      <c r="Q11" s="13"/>
      <c r="R11" s="56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2">
        <v>89</v>
      </c>
      <c r="V11" s="1"/>
      <c r="W11" s="39">
        <f t="shared" ref="W11:W50" si="8">IF(ISNUMBER(U11)=FALSE(),"",IF(OR(U11&gt;=$C$4,ISNUMBER(V11)=FALSE(),U11&gt;V11),U11,IF(V11&gt;=$C$4,$C$4,V11)))</f>
        <v>89</v>
      </c>
      <c r="X11" s="57">
        <f t="shared" ref="X11:X48" si="9">IF(COUNTBLANK(S11:W11)=5,"",AVERAGE(S11:W11))</f>
        <v>90</v>
      </c>
      <c r="Y11" s="1"/>
      <c r="Z11" s="39">
        <f t="shared" ref="Z11:Z50" si="10">IF(ISNUMBER(X11)=FALSE(),"",IF(OR(X11&gt;=$C$4,ISNUMBER(Y11)=FALSE(),X11&gt;Y11),X11,IF(Y11&gt;=$C$4,$C$4,Y11)))</f>
        <v>90</v>
      </c>
      <c r="AA11" s="1"/>
      <c r="AB11" s="1"/>
      <c r="AC11" s="39" t="str">
        <f t="shared" ref="AC11:AC50" si="11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2">IF(ISNUMBER(AD11)=FALSE(),"",IF(OR(AD11&gt;=$C$4,ISNUMBER(AE11)=FALSE(),AD11&gt;AE11),AD11,IF(AE11&gt;=$C$4,$C$4,AE11)))</f>
        <v/>
      </c>
      <c r="AG11" s="14">
        <f t="shared" ref="AG11:AG50" si="13">IF(COUNTA(T11:T11)=1,T11)</f>
        <v>92</v>
      </c>
      <c r="AH11" s="14">
        <f t="shared" ref="AH11:AH50" si="14">IF(COUNTA(W11:W11)=1,W11)</f>
        <v>89</v>
      </c>
      <c r="AI11" s="14">
        <f t="shared" ref="AI11:AI50" si="15">IF(COUNTA(Z11:Z11)=1,Z11)</f>
        <v>90</v>
      </c>
      <c r="AJ11" s="14" t="str">
        <f t="shared" ref="AJ11:AJ50" si="16">IF(COUNTA(AC11:AC11)=1,AC11)</f>
        <v/>
      </c>
      <c r="AK11" s="14" t="str">
        <f t="shared" ref="AK11:AK50" si="17">IF(COUNTA(AF11:AF11)=1,AF11)</f>
        <v/>
      </c>
      <c r="AL11" s="35">
        <f t="shared" ref="AL11:AL50" si="18">IF(COUNTBLANK(AG11:AK11)=5,"",AVERAGE(AG11:AK11))</f>
        <v>90.333333333333329</v>
      </c>
      <c r="AM11" s="6">
        <v>90</v>
      </c>
      <c r="AN11" s="2">
        <v>88</v>
      </c>
      <c r="AO11" s="2"/>
      <c r="AP11" s="2"/>
      <c r="AQ11" s="2"/>
      <c r="AR11" s="49">
        <f t="shared" ref="AR11:AR50" si="19">IF(COUNTBLANK(AM11:AQ11)=5,"",AVERAGE(AM11:AQ11))</f>
        <v>89</v>
      </c>
      <c r="AS11" s="13"/>
      <c r="AT11" s="59">
        <f t="shared" ref="AT11:AT47" si="20">IF(COUNTBLANK(AO11:AS11)=5,"",AVERAGE(AO11:AS11))</f>
        <v>89</v>
      </c>
      <c r="AU11" s="60">
        <v>91</v>
      </c>
      <c r="AV11" s="2"/>
      <c r="AW11" s="2"/>
      <c r="AX11" s="2"/>
      <c r="AY11" s="51">
        <f t="shared" ref="AY11:AY50" si="21">IF(COUNTBLANK(AT11:AX11)=5,"",AVERAGE(AT11:AX11))</f>
        <v>90</v>
      </c>
      <c r="AZ11" s="13"/>
      <c r="BA11" s="61" t="s">
        <v>208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8" x14ac:dyDescent="0.25">
      <c r="A12" s="14">
        <v>2</v>
      </c>
      <c r="B12" s="14">
        <v>29999</v>
      </c>
      <c r="C12" s="14" t="s">
        <v>47</v>
      </c>
      <c r="D12" s="13"/>
      <c r="E12" s="14">
        <f t="shared" si="0"/>
        <v>94</v>
      </c>
      <c r="F12" s="13"/>
      <c r="G12" s="24" t="str">
        <f t="shared" si="1"/>
        <v/>
      </c>
      <c r="H12" s="24">
        <f t="shared" si="2"/>
        <v>94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8" t="s">
        <v>210</v>
      </c>
      <c r="M12" s="13"/>
      <c r="N12" s="36" t="str">
        <f t="shared" si="6"/>
        <v/>
      </c>
      <c r="O12" s="2"/>
      <c r="P12" s="2"/>
      <c r="Q12" s="13"/>
      <c r="R12" s="56">
        <v>96</v>
      </c>
      <c r="S12" s="1"/>
      <c r="T12" s="39">
        <f t="shared" si="7"/>
        <v>96</v>
      </c>
      <c r="U12" s="2">
        <v>97</v>
      </c>
      <c r="V12" s="1"/>
      <c r="W12" s="39">
        <f t="shared" si="8"/>
        <v>97</v>
      </c>
      <c r="X12" s="57">
        <v>97</v>
      </c>
      <c r="Y12" s="1"/>
      <c r="Z12" s="39">
        <f t="shared" si="10"/>
        <v>97</v>
      </c>
      <c r="AA12" s="1"/>
      <c r="AB12" s="1"/>
      <c r="AC12" s="39" t="str">
        <f t="shared" si="11"/>
        <v/>
      </c>
      <c r="AD12" s="1"/>
      <c r="AE12" s="1"/>
      <c r="AF12" s="39" t="str">
        <f t="shared" si="12"/>
        <v/>
      </c>
      <c r="AG12" s="14">
        <f t="shared" si="13"/>
        <v>96</v>
      </c>
      <c r="AH12" s="14">
        <f t="shared" si="14"/>
        <v>97</v>
      </c>
      <c r="AI12" s="14">
        <f t="shared" si="15"/>
        <v>97</v>
      </c>
      <c r="AJ12" s="14" t="str">
        <f t="shared" si="16"/>
        <v/>
      </c>
      <c r="AK12" s="14" t="str">
        <f t="shared" si="17"/>
        <v/>
      </c>
      <c r="AL12" s="35">
        <f t="shared" si="18"/>
        <v>96.666666666666671</v>
      </c>
      <c r="AM12" s="6">
        <v>87</v>
      </c>
      <c r="AN12" s="2">
        <v>88</v>
      </c>
      <c r="AO12" s="2"/>
      <c r="AP12" s="2"/>
      <c r="AQ12" s="2"/>
      <c r="AR12" s="49">
        <f t="shared" si="19"/>
        <v>87.5</v>
      </c>
      <c r="AS12" s="13"/>
      <c r="AT12" s="59">
        <v>88</v>
      </c>
      <c r="AU12" s="60">
        <v>90</v>
      </c>
      <c r="AV12" s="2"/>
      <c r="AW12" s="2"/>
      <c r="AX12" s="2"/>
      <c r="AY12" s="51">
        <f t="shared" si="21"/>
        <v>89</v>
      </c>
      <c r="AZ12" s="13"/>
      <c r="BA12" s="61" t="s">
        <v>208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8" x14ac:dyDescent="0.25">
      <c r="A13" s="14">
        <v>3</v>
      </c>
      <c r="B13" s="14">
        <v>30013</v>
      </c>
      <c r="C13" s="14" t="s">
        <v>48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8" t="s">
        <v>210</v>
      </c>
      <c r="M13" s="13"/>
      <c r="N13" s="36" t="str">
        <f t="shared" si="6"/>
        <v/>
      </c>
      <c r="O13" s="2"/>
      <c r="P13" s="2"/>
      <c r="Q13" s="13"/>
      <c r="R13" s="56">
        <v>96</v>
      </c>
      <c r="S13" s="1"/>
      <c r="T13" s="39">
        <f t="shared" si="7"/>
        <v>96</v>
      </c>
      <c r="U13" s="2">
        <v>90</v>
      </c>
      <c r="V13" s="1"/>
      <c r="W13" s="39">
        <f t="shared" si="8"/>
        <v>90</v>
      </c>
      <c r="X13" s="57">
        <v>85</v>
      </c>
      <c r="Y13" s="1"/>
      <c r="Z13" s="39">
        <f t="shared" si="10"/>
        <v>85</v>
      </c>
      <c r="AA13" s="1"/>
      <c r="AB13" s="1"/>
      <c r="AC13" s="39" t="str">
        <f t="shared" si="11"/>
        <v/>
      </c>
      <c r="AD13" s="1"/>
      <c r="AE13" s="1"/>
      <c r="AF13" s="39" t="str">
        <f t="shared" si="12"/>
        <v/>
      </c>
      <c r="AG13" s="14">
        <f t="shared" si="13"/>
        <v>96</v>
      </c>
      <c r="AH13" s="14">
        <f t="shared" si="14"/>
        <v>90</v>
      </c>
      <c r="AI13" s="14">
        <f t="shared" si="15"/>
        <v>85</v>
      </c>
      <c r="AJ13" s="14" t="str">
        <f t="shared" si="16"/>
        <v/>
      </c>
      <c r="AK13" s="14" t="str">
        <f t="shared" si="17"/>
        <v/>
      </c>
      <c r="AL13" s="35">
        <f t="shared" si="18"/>
        <v>90.333333333333329</v>
      </c>
      <c r="AM13" s="6">
        <v>89</v>
      </c>
      <c r="AN13" s="2">
        <v>89</v>
      </c>
      <c r="AO13" s="2"/>
      <c r="AP13" s="2"/>
      <c r="AQ13" s="2"/>
      <c r="AR13" s="49">
        <f t="shared" si="19"/>
        <v>89</v>
      </c>
      <c r="AS13" s="13"/>
      <c r="AT13" s="59">
        <f t="shared" si="20"/>
        <v>89</v>
      </c>
      <c r="AU13" s="60">
        <v>91</v>
      </c>
      <c r="AV13" s="2"/>
      <c r="AW13" s="2"/>
      <c r="AX13" s="2"/>
      <c r="AY13" s="51">
        <f t="shared" si="21"/>
        <v>90</v>
      </c>
      <c r="AZ13" s="13"/>
      <c r="BA13" s="61" t="s">
        <v>208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8" x14ac:dyDescent="0.25">
      <c r="A14" s="14">
        <v>4</v>
      </c>
      <c r="B14" s="14">
        <v>30027</v>
      </c>
      <c r="C14" s="14" t="s">
        <v>49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>
        <f t="shared" si="3"/>
        <v>87</v>
      </c>
      <c r="J14" s="24">
        <f t="shared" si="4"/>
        <v>87</v>
      </c>
      <c r="K14" s="14" t="str">
        <f t="shared" si="5"/>
        <v>A</v>
      </c>
      <c r="L14" s="58" t="s">
        <v>210</v>
      </c>
      <c r="M14" s="13"/>
      <c r="N14" s="36" t="str">
        <f t="shared" si="6"/>
        <v/>
      </c>
      <c r="O14" s="2"/>
      <c r="P14" s="2"/>
      <c r="Q14" s="13"/>
      <c r="R14" s="56">
        <v>92</v>
      </c>
      <c r="S14" s="1"/>
      <c r="T14" s="39">
        <f t="shared" si="7"/>
        <v>92</v>
      </c>
      <c r="U14" s="2">
        <v>86</v>
      </c>
      <c r="V14" s="1"/>
      <c r="W14" s="39">
        <f t="shared" si="8"/>
        <v>86</v>
      </c>
      <c r="X14" s="57">
        <f t="shared" si="9"/>
        <v>88</v>
      </c>
      <c r="Y14" s="1"/>
      <c r="Z14" s="39">
        <f t="shared" si="10"/>
        <v>88</v>
      </c>
      <c r="AA14" s="1"/>
      <c r="AB14" s="1"/>
      <c r="AC14" s="39" t="str">
        <f t="shared" si="11"/>
        <v/>
      </c>
      <c r="AD14" s="1"/>
      <c r="AE14" s="1"/>
      <c r="AF14" s="39" t="str">
        <f t="shared" si="12"/>
        <v/>
      </c>
      <c r="AG14" s="14">
        <f t="shared" si="13"/>
        <v>92</v>
      </c>
      <c r="AH14" s="14">
        <f t="shared" si="14"/>
        <v>86</v>
      </c>
      <c r="AI14" s="14">
        <f t="shared" si="15"/>
        <v>88</v>
      </c>
      <c r="AJ14" s="14" t="str">
        <f t="shared" si="16"/>
        <v/>
      </c>
      <c r="AK14" s="14" t="str">
        <f t="shared" si="17"/>
        <v/>
      </c>
      <c r="AL14" s="35">
        <f t="shared" si="18"/>
        <v>88.666666666666671</v>
      </c>
      <c r="AM14" s="6">
        <v>85</v>
      </c>
      <c r="AN14" s="2">
        <v>87</v>
      </c>
      <c r="AO14" s="2"/>
      <c r="AP14" s="2"/>
      <c r="AQ14" s="2"/>
      <c r="AR14" s="49">
        <f t="shared" si="19"/>
        <v>86</v>
      </c>
      <c r="AS14" s="13"/>
      <c r="AT14" s="59">
        <f t="shared" si="20"/>
        <v>86</v>
      </c>
      <c r="AU14" s="60">
        <v>88</v>
      </c>
      <c r="AV14" s="2"/>
      <c r="AW14" s="2"/>
      <c r="AX14" s="2"/>
      <c r="AY14" s="51">
        <f t="shared" si="21"/>
        <v>87</v>
      </c>
      <c r="AZ14" s="13"/>
      <c r="BA14" s="61" t="s">
        <v>208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8" x14ac:dyDescent="0.25">
      <c r="A15" s="14">
        <v>5</v>
      </c>
      <c r="B15" s="14">
        <v>30041</v>
      </c>
      <c r="C15" s="14" t="s">
        <v>50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8" t="s">
        <v>210</v>
      </c>
      <c r="M15" s="13"/>
      <c r="N15" s="36" t="str">
        <f t="shared" si="6"/>
        <v/>
      </c>
      <c r="O15" s="2"/>
      <c r="P15" s="2"/>
      <c r="Q15" s="13"/>
      <c r="R15" s="56">
        <v>96</v>
      </c>
      <c r="S15" s="1"/>
      <c r="T15" s="39">
        <f t="shared" si="7"/>
        <v>96</v>
      </c>
      <c r="U15" s="2">
        <v>82</v>
      </c>
      <c r="V15" s="1"/>
      <c r="W15" s="39">
        <f t="shared" si="8"/>
        <v>82</v>
      </c>
      <c r="X15" s="57">
        <v>87</v>
      </c>
      <c r="Y15" s="1"/>
      <c r="Z15" s="39">
        <f t="shared" si="10"/>
        <v>87</v>
      </c>
      <c r="AA15" s="1"/>
      <c r="AB15" s="1"/>
      <c r="AC15" s="39" t="str">
        <f t="shared" si="11"/>
        <v/>
      </c>
      <c r="AD15" s="1"/>
      <c r="AE15" s="1"/>
      <c r="AF15" s="39" t="str">
        <f t="shared" si="12"/>
        <v/>
      </c>
      <c r="AG15" s="14">
        <f t="shared" si="13"/>
        <v>96</v>
      </c>
      <c r="AH15" s="14">
        <f t="shared" si="14"/>
        <v>82</v>
      </c>
      <c r="AI15" s="14">
        <f t="shared" si="15"/>
        <v>87</v>
      </c>
      <c r="AJ15" s="14" t="str">
        <f t="shared" si="16"/>
        <v/>
      </c>
      <c r="AK15" s="14" t="str">
        <f t="shared" si="17"/>
        <v/>
      </c>
      <c r="AL15" s="35">
        <f t="shared" si="18"/>
        <v>88.333333333333329</v>
      </c>
      <c r="AM15" s="6">
        <v>89</v>
      </c>
      <c r="AN15" s="2">
        <v>86</v>
      </c>
      <c r="AO15" s="2"/>
      <c r="AP15" s="2"/>
      <c r="AQ15" s="2"/>
      <c r="AR15" s="49">
        <f t="shared" si="19"/>
        <v>87.5</v>
      </c>
      <c r="AS15" s="13"/>
      <c r="AT15" s="59">
        <v>88</v>
      </c>
      <c r="AU15" s="60">
        <v>90</v>
      </c>
      <c r="AV15" s="2"/>
      <c r="AW15" s="2"/>
      <c r="AX15" s="2"/>
      <c r="AY15" s="51">
        <f t="shared" si="21"/>
        <v>89</v>
      </c>
      <c r="AZ15" s="13"/>
      <c r="BA15" s="61" t="s">
        <v>208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8" x14ac:dyDescent="0.25">
      <c r="A16" s="14">
        <v>6</v>
      </c>
      <c r="B16" s="14">
        <v>30055</v>
      </c>
      <c r="C16" s="14" t="s">
        <v>51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8" t="s">
        <v>210</v>
      </c>
      <c r="M16" s="13"/>
      <c r="N16" s="36" t="str">
        <f t="shared" si="6"/>
        <v/>
      </c>
      <c r="O16" s="2"/>
      <c r="P16" s="2"/>
      <c r="Q16" s="13"/>
      <c r="R16" s="56">
        <v>90</v>
      </c>
      <c r="S16" s="1"/>
      <c r="T16" s="39">
        <f t="shared" si="7"/>
        <v>90</v>
      </c>
      <c r="U16" s="2">
        <v>83</v>
      </c>
      <c r="V16" s="1"/>
      <c r="W16" s="39">
        <f t="shared" si="8"/>
        <v>83</v>
      </c>
      <c r="X16" s="57">
        <v>83</v>
      </c>
      <c r="Y16" s="1"/>
      <c r="Z16" s="39">
        <f t="shared" si="10"/>
        <v>83</v>
      </c>
      <c r="AA16" s="1"/>
      <c r="AB16" s="1"/>
      <c r="AC16" s="39" t="str">
        <f t="shared" si="11"/>
        <v/>
      </c>
      <c r="AD16" s="1"/>
      <c r="AE16" s="1"/>
      <c r="AF16" s="39" t="str">
        <f t="shared" si="12"/>
        <v/>
      </c>
      <c r="AG16" s="14">
        <f t="shared" si="13"/>
        <v>90</v>
      </c>
      <c r="AH16" s="14">
        <f t="shared" si="14"/>
        <v>83</v>
      </c>
      <c r="AI16" s="14">
        <f t="shared" si="15"/>
        <v>83</v>
      </c>
      <c r="AJ16" s="14" t="str">
        <f t="shared" si="16"/>
        <v/>
      </c>
      <c r="AK16" s="14" t="str">
        <f t="shared" si="17"/>
        <v/>
      </c>
      <c r="AL16" s="35">
        <f t="shared" si="18"/>
        <v>85.333333333333329</v>
      </c>
      <c r="AM16" s="6">
        <v>85</v>
      </c>
      <c r="AN16" s="2">
        <v>87</v>
      </c>
      <c r="AO16" s="2"/>
      <c r="AP16" s="2"/>
      <c r="AQ16" s="2"/>
      <c r="AR16" s="49">
        <f t="shared" si="19"/>
        <v>86</v>
      </c>
      <c r="AS16" s="13"/>
      <c r="AT16" s="59">
        <f t="shared" si="20"/>
        <v>86</v>
      </c>
      <c r="AU16" s="60">
        <v>88</v>
      </c>
      <c r="AV16" s="2"/>
      <c r="AW16" s="2"/>
      <c r="AX16" s="2"/>
      <c r="AY16" s="51">
        <f t="shared" si="21"/>
        <v>87</v>
      </c>
      <c r="AZ16" s="13"/>
      <c r="BA16" s="61" t="s">
        <v>208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8" x14ac:dyDescent="0.25">
      <c r="A17" s="14">
        <v>7</v>
      </c>
      <c r="B17" s="14">
        <v>30069</v>
      </c>
      <c r="C17" s="14" t="s">
        <v>52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91</v>
      </c>
      <c r="J17" s="24">
        <f t="shared" si="4"/>
        <v>91</v>
      </c>
      <c r="K17" s="14" t="str">
        <f t="shared" si="5"/>
        <v>A</v>
      </c>
      <c r="L17" s="58" t="s">
        <v>210</v>
      </c>
      <c r="M17" s="13"/>
      <c r="N17" s="36" t="str">
        <f t="shared" si="6"/>
        <v/>
      </c>
      <c r="O17" s="2"/>
      <c r="P17" s="2"/>
      <c r="Q17" s="13"/>
      <c r="R17" s="56">
        <v>92</v>
      </c>
      <c r="S17" s="1"/>
      <c r="T17" s="39">
        <f t="shared" si="7"/>
        <v>92</v>
      </c>
      <c r="U17" s="2">
        <v>85</v>
      </c>
      <c r="V17" s="1"/>
      <c r="W17" s="39">
        <f t="shared" si="8"/>
        <v>85</v>
      </c>
      <c r="X17" s="57">
        <v>87</v>
      </c>
      <c r="Y17" s="1"/>
      <c r="Z17" s="39">
        <f t="shared" si="10"/>
        <v>87</v>
      </c>
      <c r="AA17" s="1"/>
      <c r="AB17" s="1"/>
      <c r="AC17" s="39" t="str">
        <f t="shared" si="11"/>
        <v/>
      </c>
      <c r="AD17" s="1"/>
      <c r="AE17" s="1"/>
      <c r="AF17" s="39" t="str">
        <f t="shared" si="12"/>
        <v/>
      </c>
      <c r="AG17" s="14">
        <f t="shared" si="13"/>
        <v>92</v>
      </c>
      <c r="AH17" s="14">
        <f t="shared" si="14"/>
        <v>85</v>
      </c>
      <c r="AI17" s="14">
        <f t="shared" si="15"/>
        <v>87</v>
      </c>
      <c r="AJ17" s="14" t="str">
        <f t="shared" si="16"/>
        <v/>
      </c>
      <c r="AK17" s="14" t="str">
        <f t="shared" si="17"/>
        <v/>
      </c>
      <c r="AL17" s="35">
        <f t="shared" si="18"/>
        <v>88</v>
      </c>
      <c r="AM17" s="6">
        <v>89</v>
      </c>
      <c r="AN17" s="2">
        <v>90</v>
      </c>
      <c r="AO17" s="2"/>
      <c r="AP17" s="2"/>
      <c r="AQ17" s="2"/>
      <c r="AR17" s="49">
        <f t="shared" si="19"/>
        <v>89.5</v>
      </c>
      <c r="AS17" s="13"/>
      <c r="AT17" s="59">
        <v>90</v>
      </c>
      <c r="AU17" s="60">
        <v>92</v>
      </c>
      <c r="AV17" s="2"/>
      <c r="AW17" s="2"/>
      <c r="AX17" s="2"/>
      <c r="AY17" s="51">
        <f t="shared" si="21"/>
        <v>91</v>
      </c>
      <c r="AZ17" s="13"/>
      <c r="BA17" s="61" t="s">
        <v>208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8" x14ac:dyDescent="0.25">
      <c r="A18" s="14">
        <v>8</v>
      </c>
      <c r="B18" s="14">
        <v>30083</v>
      </c>
      <c r="C18" s="14" t="s">
        <v>53</v>
      </c>
      <c r="D18" s="13"/>
      <c r="E18" s="14">
        <f t="shared" si="0"/>
        <v>92</v>
      </c>
      <c r="F18" s="13"/>
      <c r="G18" s="24" t="str">
        <f t="shared" si="1"/>
        <v/>
      </c>
      <c r="H18" s="24">
        <f t="shared" si="2"/>
        <v>92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8" t="s">
        <v>210</v>
      </c>
      <c r="M18" s="13"/>
      <c r="N18" s="36" t="str">
        <f t="shared" si="6"/>
        <v/>
      </c>
      <c r="O18" s="2"/>
      <c r="P18" s="2"/>
      <c r="Q18" s="13"/>
      <c r="R18" s="56">
        <v>92</v>
      </c>
      <c r="S18" s="1"/>
      <c r="T18" s="39">
        <f t="shared" si="7"/>
        <v>92</v>
      </c>
      <c r="U18" s="2">
        <v>97</v>
      </c>
      <c r="V18" s="1"/>
      <c r="W18" s="39">
        <f t="shared" si="8"/>
        <v>97</v>
      </c>
      <c r="X18" s="57">
        <v>95</v>
      </c>
      <c r="Y18" s="1"/>
      <c r="Z18" s="39">
        <f t="shared" si="10"/>
        <v>95</v>
      </c>
      <c r="AA18" s="1"/>
      <c r="AB18" s="1"/>
      <c r="AC18" s="39" t="str">
        <f t="shared" si="11"/>
        <v/>
      </c>
      <c r="AD18" s="1"/>
      <c r="AE18" s="1"/>
      <c r="AF18" s="39" t="str">
        <f t="shared" si="12"/>
        <v/>
      </c>
      <c r="AG18" s="14">
        <f t="shared" si="13"/>
        <v>92</v>
      </c>
      <c r="AH18" s="14">
        <f t="shared" si="14"/>
        <v>97</v>
      </c>
      <c r="AI18" s="14">
        <f t="shared" si="15"/>
        <v>95</v>
      </c>
      <c r="AJ18" s="14" t="str">
        <f t="shared" si="16"/>
        <v/>
      </c>
      <c r="AK18" s="14" t="str">
        <f t="shared" si="17"/>
        <v/>
      </c>
      <c r="AL18" s="35">
        <f t="shared" si="18"/>
        <v>94.666666666666671</v>
      </c>
      <c r="AM18" s="6">
        <v>86</v>
      </c>
      <c r="AN18" s="2">
        <v>87</v>
      </c>
      <c r="AO18" s="2"/>
      <c r="AP18" s="2"/>
      <c r="AQ18" s="2"/>
      <c r="AR18" s="49">
        <f t="shared" si="19"/>
        <v>86.5</v>
      </c>
      <c r="AS18" s="13"/>
      <c r="AT18" s="59">
        <v>87</v>
      </c>
      <c r="AU18" s="60">
        <v>89</v>
      </c>
      <c r="AV18" s="2"/>
      <c r="AW18" s="2"/>
      <c r="AX18" s="2"/>
      <c r="AY18" s="51">
        <f t="shared" si="21"/>
        <v>88</v>
      </c>
      <c r="AZ18" s="13"/>
      <c r="BA18" s="61" t="s">
        <v>208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8" x14ac:dyDescent="0.25">
      <c r="A19" s="14">
        <v>9</v>
      </c>
      <c r="B19" s="14">
        <v>30097</v>
      </c>
      <c r="C19" s="14" t="s">
        <v>54</v>
      </c>
      <c r="D19" s="13"/>
      <c r="E19" s="14">
        <f t="shared" si="0"/>
        <v>88</v>
      </c>
      <c r="F19" s="13"/>
      <c r="G19" s="24" t="str">
        <f t="shared" si="1"/>
        <v/>
      </c>
      <c r="H19" s="24">
        <f t="shared" si="2"/>
        <v>88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8" t="s">
        <v>210</v>
      </c>
      <c r="M19" s="13"/>
      <c r="N19" s="36" t="str">
        <f t="shared" si="6"/>
        <v/>
      </c>
      <c r="O19" s="2"/>
      <c r="P19" s="2"/>
      <c r="Q19" s="13"/>
      <c r="R19" s="56">
        <v>94</v>
      </c>
      <c r="S19" s="1"/>
      <c r="T19" s="39">
        <f t="shared" si="7"/>
        <v>94</v>
      </c>
      <c r="U19" s="2">
        <v>85</v>
      </c>
      <c r="V19" s="1"/>
      <c r="W19" s="39">
        <f t="shared" si="8"/>
        <v>85</v>
      </c>
      <c r="X19" s="57">
        <f t="shared" si="9"/>
        <v>88</v>
      </c>
      <c r="Y19" s="1"/>
      <c r="Z19" s="39">
        <f t="shared" si="10"/>
        <v>88</v>
      </c>
      <c r="AA19" s="1"/>
      <c r="AB19" s="1"/>
      <c r="AC19" s="39" t="str">
        <f t="shared" si="11"/>
        <v/>
      </c>
      <c r="AD19" s="1"/>
      <c r="AE19" s="1"/>
      <c r="AF19" s="39" t="str">
        <f t="shared" si="12"/>
        <v/>
      </c>
      <c r="AG19" s="14">
        <f t="shared" si="13"/>
        <v>94</v>
      </c>
      <c r="AH19" s="14">
        <f t="shared" si="14"/>
        <v>85</v>
      </c>
      <c r="AI19" s="14">
        <f t="shared" si="15"/>
        <v>88</v>
      </c>
      <c r="AJ19" s="14" t="str">
        <f t="shared" si="16"/>
        <v/>
      </c>
      <c r="AK19" s="14" t="str">
        <f t="shared" si="17"/>
        <v/>
      </c>
      <c r="AL19" s="35">
        <f t="shared" si="18"/>
        <v>89</v>
      </c>
      <c r="AM19" s="6">
        <v>85</v>
      </c>
      <c r="AN19" s="2">
        <v>86</v>
      </c>
      <c r="AO19" s="2"/>
      <c r="AP19" s="2"/>
      <c r="AQ19" s="2"/>
      <c r="AR19" s="49">
        <f t="shared" si="19"/>
        <v>85.5</v>
      </c>
      <c r="AS19" s="13"/>
      <c r="AT19" s="59">
        <v>86</v>
      </c>
      <c r="AU19" s="60">
        <v>88</v>
      </c>
      <c r="AV19" s="2"/>
      <c r="AW19" s="2"/>
      <c r="AX19" s="2"/>
      <c r="AY19" s="51">
        <f t="shared" si="21"/>
        <v>87</v>
      </c>
      <c r="AZ19" s="13"/>
      <c r="BA19" s="61" t="s">
        <v>208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8" x14ac:dyDescent="0.25">
      <c r="A20" s="14">
        <v>10</v>
      </c>
      <c r="B20" s="14">
        <v>30111</v>
      </c>
      <c r="C20" s="14" t="s">
        <v>55</v>
      </c>
      <c r="D20" s="13"/>
      <c r="E20" s="14">
        <f t="shared" si="0"/>
        <v>90</v>
      </c>
      <c r="F20" s="13"/>
      <c r="G20" s="24" t="str">
        <f t="shared" si="1"/>
        <v/>
      </c>
      <c r="H20" s="24">
        <f t="shared" si="2"/>
        <v>90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8" t="s">
        <v>210</v>
      </c>
      <c r="M20" s="13"/>
      <c r="N20" s="36" t="str">
        <f t="shared" si="6"/>
        <v/>
      </c>
      <c r="O20" s="2"/>
      <c r="P20" s="2"/>
      <c r="Q20" s="13"/>
      <c r="R20" s="56">
        <v>88</v>
      </c>
      <c r="S20" s="1"/>
      <c r="T20" s="39">
        <f t="shared" si="7"/>
        <v>88</v>
      </c>
      <c r="U20" s="2">
        <v>95</v>
      </c>
      <c r="V20" s="1"/>
      <c r="W20" s="39">
        <f t="shared" si="8"/>
        <v>95</v>
      </c>
      <c r="X20" s="57">
        <v>93</v>
      </c>
      <c r="Y20" s="1"/>
      <c r="Z20" s="39">
        <f t="shared" si="10"/>
        <v>93</v>
      </c>
      <c r="AA20" s="1"/>
      <c r="AB20" s="1"/>
      <c r="AC20" s="39" t="str">
        <f t="shared" si="11"/>
        <v/>
      </c>
      <c r="AD20" s="1"/>
      <c r="AE20" s="1"/>
      <c r="AF20" s="39" t="str">
        <f t="shared" si="12"/>
        <v/>
      </c>
      <c r="AG20" s="14">
        <f t="shared" si="13"/>
        <v>88</v>
      </c>
      <c r="AH20" s="14">
        <f t="shared" si="14"/>
        <v>95</v>
      </c>
      <c r="AI20" s="14">
        <f t="shared" si="15"/>
        <v>93</v>
      </c>
      <c r="AJ20" s="14" t="str">
        <f t="shared" si="16"/>
        <v/>
      </c>
      <c r="AK20" s="14" t="str">
        <f t="shared" si="17"/>
        <v/>
      </c>
      <c r="AL20" s="35">
        <f t="shared" si="18"/>
        <v>92</v>
      </c>
      <c r="AM20" s="6">
        <v>87</v>
      </c>
      <c r="AN20" s="2">
        <v>87</v>
      </c>
      <c r="AO20" s="2"/>
      <c r="AP20" s="2"/>
      <c r="AQ20" s="2"/>
      <c r="AR20" s="49">
        <f t="shared" si="19"/>
        <v>87</v>
      </c>
      <c r="AS20" s="13"/>
      <c r="AT20" s="59">
        <f t="shared" si="20"/>
        <v>87</v>
      </c>
      <c r="AU20" s="60">
        <v>89</v>
      </c>
      <c r="AV20" s="2"/>
      <c r="AW20" s="2"/>
      <c r="AX20" s="2"/>
      <c r="AY20" s="51">
        <f t="shared" si="21"/>
        <v>88</v>
      </c>
      <c r="AZ20" s="13"/>
      <c r="BA20" s="61" t="s">
        <v>208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8" x14ac:dyDescent="0.25">
      <c r="A21" s="14">
        <v>11</v>
      </c>
      <c r="B21" s="14">
        <v>30125</v>
      </c>
      <c r="C21" s="14" t="s">
        <v>56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90</v>
      </c>
      <c r="J21" s="24">
        <f t="shared" si="4"/>
        <v>90</v>
      </c>
      <c r="K21" s="14" t="str">
        <f t="shared" si="5"/>
        <v>A</v>
      </c>
      <c r="L21" s="58" t="s">
        <v>210</v>
      </c>
      <c r="M21" s="13"/>
      <c r="N21" s="36" t="str">
        <f t="shared" si="6"/>
        <v/>
      </c>
      <c r="O21" s="2"/>
      <c r="P21" s="2"/>
      <c r="Q21" s="13"/>
      <c r="R21" s="56">
        <v>96</v>
      </c>
      <c r="S21" s="1"/>
      <c r="T21" s="39">
        <f t="shared" si="7"/>
        <v>96</v>
      </c>
      <c r="U21" s="2">
        <v>80</v>
      </c>
      <c r="V21" s="1"/>
      <c r="W21" s="39">
        <f t="shared" si="8"/>
        <v>80</v>
      </c>
      <c r="X21" s="57">
        <f t="shared" si="9"/>
        <v>85.333333333333329</v>
      </c>
      <c r="Y21" s="1"/>
      <c r="Z21" s="39">
        <f t="shared" si="10"/>
        <v>85.333333333333329</v>
      </c>
      <c r="AA21" s="1"/>
      <c r="AB21" s="1"/>
      <c r="AC21" s="39" t="str">
        <f t="shared" si="11"/>
        <v/>
      </c>
      <c r="AD21" s="1"/>
      <c r="AE21" s="1"/>
      <c r="AF21" s="39" t="str">
        <f t="shared" si="12"/>
        <v/>
      </c>
      <c r="AG21" s="14">
        <f t="shared" si="13"/>
        <v>96</v>
      </c>
      <c r="AH21" s="14">
        <f t="shared" si="14"/>
        <v>80</v>
      </c>
      <c r="AI21" s="14">
        <f t="shared" si="15"/>
        <v>85.333333333333329</v>
      </c>
      <c r="AJ21" s="14" t="str">
        <f t="shared" si="16"/>
        <v/>
      </c>
      <c r="AK21" s="14" t="str">
        <f t="shared" si="17"/>
        <v/>
      </c>
      <c r="AL21" s="35">
        <f t="shared" si="18"/>
        <v>87.1111111111111</v>
      </c>
      <c r="AM21" s="6">
        <v>89</v>
      </c>
      <c r="AN21" s="2">
        <v>89</v>
      </c>
      <c r="AO21" s="2"/>
      <c r="AP21" s="2"/>
      <c r="AQ21" s="2"/>
      <c r="AR21" s="49">
        <f t="shared" si="19"/>
        <v>89</v>
      </c>
      <c r="AS21" s="13"/>
      <c r="AT21" s="59">
        <f t="shared" si="20"/>
        <v>89</v>
      </c>
      <c r="AU21" s="60">
        <v>91</v>
      </c>
      <c r="AV21" s="2"/>
      <c r="AW21" s="2"/>
      <c r="AX21" s="2"/>
      <c r="AY21" s="51">
        <f t="shared" si="21"/>
        <v>90</v>
      </c>
      <c r="AZ21" s="13"/>
      <c r="BA21" s="61" t="s">
        <v>208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8" x14ac:dyDescent="0.25">
      <c r="A22" s="14">
        <v>12</v>
      </c>
      <c r="B22" s="14">
        <v>30139</v>
      </c>
      <c r="C22" s="14" t="s">
        <v>57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8" t="s">
        <v>210</v>
      </c>
      <c r="M22" s="13"/>
      <c r="N22" s="36" t="str">
        <f t="shared" si="6"/>
        <v/>
      </c>
      <c r="O22" s="2"/>
      <c r="P22" s="2"/>
      <c r="Q22" s="13"/>
      <c r="R22" s="56">
        <v>96</v>
      </c>
      <c r="S22" s="1"/>
      <c r="T22" s="39">
        <f t="shared" si="7"/>
        <v>96</v>
      </c>
      <c r="U22" s="2">
        <v>83</v>
      </c>
      <c r="V22" s="1"/>
      <c r="W22" s="39">
        <f t="shared" si="8"/>
        <v>83</v>
      </c>
      <c r="X22" s="57">
        <v>85</v>
      </c>
      <c r="Y22" s="1"/>
      <c r="Z22" s="39">
        <f t="shared" si="10"/>
        <v>85</v>
      </c>
      <c r="AA22" s="1"/>
      <c r="AB22" s="1"/>
      <c r="AC22" s="39" t="str">
        <f t="shared" si="11"/>
        <v/>
      </c>
      <c r="AD22" s="1"/>
      <c r="AE22" s="1"/>
      <c r="AF22" s="39" t="str">
        <f t="shared" si="12"/>
        <v/>
      </c>
      <c r="AG22" s="14">
        <f t="shared" si="13"/>
        <v>96</v>
      </c>
      <c r="AH22" s="14">
        <f t="shared" si="14"/>
        <v>83</v>
      </c>
      <c r="AI22" s="14">
        <f t="shared" si="15"/>
        <v>85</v>
      </c>
      <c r="AJ22" s="14" t="str">
        <f t="shared" si="16"/>
        <v/>
      </c>
      <c r="AK22" s="14" t="str">
        <f t="shared" si="17"/>
        <v/>
      </c>
      <c r="AL22" s="35">
        <f t="shared" si="18"/>
        <v>88</v>
      </c>
      <c r="AM22" s="6">
        <v>88</v>
      </c>
      <c r="AN22" s="2">
        <v>90</v>
      </c>
      <c r="AO22" s="2"/>
      <c r="AP22" s="2"/>
      <c r="AQ22" s="2"/>
      <c r="AR22" s="49">
        <f t="shared" si="19"/>
        <v>89</v>
      </c>
      <c r="AS22" s="13"/>
      <c r="AT22" s="59">
        <f t="shared" si="20"/>
        <v>89</v>
      </c>
      <c r="AU22" s="60">
        <v>91</v>
      </c>
      <c r="AV22" s="2"/>
      <c r="AW22" s="2"/>
      <c r="AX22" s="2"/>
      <c r="AY22" s="51">
        <f t="shared" si="21"/>
        <v>90</v>
      </c>
      <c r="AZ22" s="13"/>
      <c r="BA22" s="61" t="s">
        <v>208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8" x14ac:dyDescent="0.25">
      <c r="A23" s="14">
        <v>13</v>
      </c>
      <c r="B23" s="14">
        <v>30153</v>
      </c>
      <c r="C23" s="14" t="s">
        <v>58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8" t="s">
        <v>210</v>
      </c>
      <c r="M23" s="13"/>
      <c r="N23" s="36" t="str">
        <f t="shared" si="6"/>
        <v/>
      </c>
      <c r="O23" s="2"/>
      <c r="P23" s="2"/>
      <c r="Q23" s="13"/>
      <c r="R23" s="56">
        <v>92</v>
      </c>
      <c r="S23" s="1"/>
      <c r="T23" s="39">
        <f t="shared" si="7"/>
        <v>92</v>
      </c>
      <c r="U23" s="2">
        <v>80</v>
      </c>
      <c r="V23" s="1"/>
      <c r="W23" s="39">
        <f t="shared" si="8"/>
        <v>80</v>
      </c>
      <c r="X23" s="57">
        <f t="shared" si="9"/>
        <v>84</v>
      </c>
      <c r="Y23" s="1"/>
      <c r="Z23" s="39">
        <f t="shared" si="10"/>
        <v>84</v>
      </c>
      <c r="AA23" s="1"/>
      <c r="AB23" s="1"/>
      <c r="AC23" s="39" t="str">
        <f t="shared" si="11"/>
        <v/>
      </c>
      <c r="AD23" s="1"/>
      <c r="AE23" s="1"/>
      <c r="AF23" s="39" t="str">
        <f t="shared" si="12"/>
        <v/>
      </c>
      <c r="AG23" s="14">
        <f t="shared" si="13"/>
        <v>92</v>
      </c>
      <c r="AH23" s="14">
        <f t="shared" si="14"/>
        <v>80</v>
      </c>
      <c r="AI23" s="14">
        <f t="shared" si="15"/>
        <v>84</v>
      </c>
      <c r="AJ23" s="14" t="str">
        <f t="shared" si="16"/>
        <v/>
      </c>
      <c r="AK23" s="14" t="str">
        <f t="shared" si="17"/>
        <v/>
      </c>
      <c r="AL23" s="35">
        <f t="shared" si="18"/>
        <v>85.333333333333329</v>
      </c>
      <c r="AM23" s="6">
        <v>86</v>
      </c>
      <c r="AN23" s="2">
        <v>90</v>
      </c>
      <c r="AO23" s="2"/>
      <c r="AP23" s="2"/>
      <c r="AQ23" s="2"/>
      <c r="AR23" s="49">
        <f t="shared" si="19"/>
        <v>88</v>
      </c>
      <c r="AS23" s="13"/>
      <c r="AT23" s="59">
        <f t="shared" si="20"/>
        <v>88</v>
      </c>
      <c r="AU23" s="60">
        <v>90</v>
      </c>
      <c r="AV23" s="2"/>
      <c r="AW23" s="2"/>
      <c r="AX23" s="2"/>
      <c r="AY23" s="51">
        <f t="shared" si="21"/>
        <v>89</v>
      </c>
      <c r="AZ23" s="13"/>
      <c r="BA23" s="61" t="s">
        <v>208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8" x14ac:dyDescent="0.25">
      <c r="A24" s="14">
        <v>14</v>
      </c>
      <c r="B24" s="14">
        <v>30167</v>
      </c>
      <c r="C24" s="14" t="s">
        <v>59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>
        <f t="shared" si="3"/>
        <v>88</v>
      </c>
      <c r="J24" s="24">
        <f t="shared" si="4"/>
        <v>88</v>
      </c>
      <c r="K24" s="14" t="str">
        <f t="shared" si="5"/>
        <v>A</v>
      </c>
      <c r="L24" s="58" t="s">
        <v>210</v>
      </c>
      <c r="M24" s="13"/>
      <c r="N24" s="36" t="str">
        <f t="shared" si="6"/>
        <v/>
      </c>
      <c r="O24" s="2"/>
      <c r="P24" s="2"/>
      <c r="Q24" s="13"/>
      <c r="R24" s="56">
        <v>86</v>
      </c>
      <c r="S24" s="1"/>
      <c r="T24" s="39">
        <f t="shared" si="7"/>
        <v>86</v>
      </c>
      <c r="U24" s="2">
        <v>90</v>
      </c>
      <c r="V24" s="1"/>
      <c r="W24" s="39">
        <f t="shared" si="8"/>
        <v>90</v>
      </c>
      <c r="X24" s="57">
        <v>89</v>
      </c>
      <c r="Y24" s="1"/>
      <c r="Z24" s="39">
        <f t="shared" si="10"/>
        <v>89</v>
      </c>
      <c r="AA24" s="1"/>
      <c r="AB24" s="1"/>
      <c r="AC24" s="39" t="str">
        <f t="shared" si="11"/>
        <v/>
      </c>
      <c r="AD24" s="1"/>
      <c r="AE24" s="1"/>
      <c r="AF24" s="39" t="str">
        <f t="shared" si="12"/>
        <v/>
      </c>
      <c r="AG24" s="14">
        <f t="shared" si="13"/>
        <v>86</v>
      </c>
      <c r="AH24" s="14">
        <f t="shared" si="14"/>
        <v>90</v>
      </c>
      <c r="AI24" s="14">
        <f t="shared" si="15"/>
        <v>89</v>
      </c>
      <c r="AJ24" s="14" t="str">
        <f t="shared" si="16"/>
        <v/>
      </c>
      <c r="AK24" s="14" t="str">
        <f t="shared" si="17"/>
        <v/>
      </c>
      <c r="AL24" s="35">
        <f t="shared" si="18"/>
        <v>88.333333333333329</v>
      </c>
      <c r="AM24" s="6">
        <v>85</v>
      </c>
      <c r="AN24" s="2">
        <v>88</v>
      </c>
      <c r="AO24" s="2"/>
      <c r="AP24" s="2"/>
      <c r="AQ24" s="2"/>
      <c r="AR24" s="49">
        <f t="shared" si="19"/>
        <v>86.5</v>
      </c>
      <c r="AS24" s="13"/>
      <c r="AT24" s="59">
        <v>87</v>
      </c>
      <c r="AU24" s="60">
        <v>89</v>
      </c>
      <c r="AV24" s="2"/>
      <c r="AW24" s="2"/>
      <c r="AX24" s="2"/>
      <c r="AY24" s="51">
        <f t="shared" si="21"/>
        <v>88</v>
      </c>
      <c r="AZ24" s="13"/>
      <c r="BA24" s="61" t="s">
        <v>208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8" x14ac:dyDescent="0.25">
      <c r="A25" s="14">
        <v>15</v>
      </c>
      <c r="B25" s="14">
        <v>30181</v>
      </c>
      <c r="C25" s="14" t="s">
        <v>60</v>
      </c>
      <c r="D25" s="13"/>
      <c r="E25" s="14">
        <f t="shared" si="0"/>
        <v>91</v>
      </c>
      <c r="F25" s="13"/>
      <c r="G25" s="24" t="str">
        <f t="shared" si="1"/>
        <v/>
      </c>
      <c r="H25" s="24">
        <f t="shared" si="2"/>
        <v>91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8" t="s">
        <v>210</v>
      </c>
      <c r="M25" s="13"/>
      <c r="N25" s="36" t="str">
        <f t="shared" si="6"/>
        <v/>
      </c>
      <c r="O25" s="2"/>
      <c r="P25" s="2"/>
      <c r="Q25" s="13"/>
      <c r="R25" s="56">
        <v>92</v>
      </c>
      <c r="S25" s="1"/>
      <c r="T25" s="39">
        <f t="shared" si="7"/>
        <v>92</v>
      </c>
      <c r="U25" s="2">
        <v>93</v>
      </c>
      <c r="V25" s="1"/>
      <c r="W25" s="39">
        <f t="shared" si="8"/>
        <v>93</v>
      </c>
      <c r="X25" s="57">
        <v>93</v>
      </c>
      <c r="Y25" s="1"/>
      <c r="Z25" s="39">
        <f t="shared" si="10"/>
        <v>93</v>
      </c>
      <c r="AA25" s="1"/>
      <c r="AB25" s="1"/>
      <c r="AC25" s="39" t="str">
        <f t="shared" si="11"/>
        <v/>
      </c>
      <c r="AD25" s="1"/>
      <c r="AE25" s="1"/>
      <c r="AF25" s="39" t="str">
        <f t="shared" si="12"/>
        <v/>
      </c>
      <c r="AG25" s="14">
        <f t="shared" si="13"/>
        <v>92</v>
      </c>
      <c r="AH25" s="14">
        <f t="shared" si="14"/>
        <v>93</v>
      </c>
      <c r="AI25" s="14">
        <f t="shared" si="15"/>
        <v>93</v>
      </c>
      <c r="AJ25" s="14" t="str">
        <f t="shared" si="16"/>
        <v/>
      </c>
      <c r="AK25" s="14" t="str">
        <f t="shared" si="17"/>
        <v/>
      </c>
      <c r="AL25" s="35">
        <f t="shared" si="18"/>
        <v>92.666666666666671</v>
      </c>
      <c r="AM25" s="6">
        <v>86</v>
      </c>
      <c r="AN25" s="2">
        <v>88</v>
      </c>
      <c r="AO25" s="2"/>
      <c r="AP25" s="2"/>
      <c r="AQ25" s="2"/>
      <c r="AR25" s="49">
        <f t="shared" si="19"/>
        <v>87</v>
      </c>
      <c r="AS25" s="13"/>
      <c r="AT25" s="59">
        <f t="shared" si="20"/>
        <v>87</v>
      </c>
      <c r="AU25" s="60">
        <v>89</v>
      </c>
      <c r="AV25" s="2"/>
      <c r="AW25" s="2"/>
      <c r="AX25" s="2"/>
      <c r="AY25" s="51">
        <f t="shared" si="21"/>
        <v>88</v>
      </c>
      <c r="AZ25" s="13"/>
      <c r="BA25" s="61" t="s">
        <v>208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8" x14ac:dyDescent="0.25">
      <c r="A26" s="14">
        <v>16</v>
      </c>
      <c r="B26" s="14">
        <v>30195</v>
      </c>
      <c r="C26" s="14" t="s">
        <v>61</v>
      </c>
      <c r="D26" s="13"/>
      <c r="E26" s="14">
        <f t="shared" si="0"/>
        <v>88</v>
      </c>
      <c r="F26" s="13"/>
      <c r="G26" s="24" t="str">
        <f t="shared" si="1"/>
        <v/>
      </c>
      <c r="H26" s="24">
        <f t="shared" si="2"/>
        <v>88</v>
      </c>
      <c r="I26" s="24">
        <f t="shared" si="3"/>
        <v>89</v>
      </c>
      <c r="J26" s="24">
        <f t="shared" si="4"/>
        <v>89</v>
      </c>
      <c r="K26" s="14" t="str">
        <f t="shared" si="5"/>
        <v>A</v>
      </c>
      <c r="L26" s="58" t="s">
        <v>210</v>
      </c>
      <c r="M26" s="13"/>
      <c r="N26" s="36" t="str">
        <f t="shared" si="6"/>
        <v/>
      </c>
      <c r="O26" s="2"/>
      <c r="P26" s="2"/>
      <c r="Q26" s="13"/>
      <c r="R26" s="56">
        <v>78</v>
      </c>
      <c r="S26" s="1"/>
      <c r="T26" s="39">
        <f t="shared" si="7"/>
        <v>78</v>
      </c>
      <c r="U26" s="2">
        <v>94</v>
      </c>
      <c r="V26" s="1"/>
      <c r="W26" s="39">
        <f t="shared" si="8"/>
        <v>94</v>
      </c>
      <c r="X26" s="57">
        <v>93</v>
      </c>
      <c r="Y26" s="1"/>
      <c r="Z26" s="39">
        <f t="shared" si="10"/>
        <v>93</v>
      </c>
      <c r="AA26" s="1"/>
      <c r="AB26" s="1"/>
      <c r="AC26" s="39" t="str">
        <f t="shared" si="11"/>
        <v/>
      </c>
      <c r="AD26" s="1"/>
      <c r="AE26" s="1"/>
      <c r="AF26" s="39" t="str">
        <f t="shared" si="12"/>
        <v/>
      </c>
      <c r="AG26" s="14">
        <f t="shared" si="13"/>
        <v>78</v>
      </c>
      <c r="AH26" s="14">
        <f t="shared" si="14"/>
        <v>94</v>
      </c>
      <c r="AI26" s="14">
        <f t="shared" si="15"/>
        <v>93</v>
      </c>
      <c r="AJ26" s="14" t="str">
        <f t="shared" si="16"/>
        <v/>
      </c>
      <c r="AK26" s="14" t="str">
        <f t="shared" si="17"/>
        <v/>
      </c>
      <c r="AL26" s="35">
        <f t="shared" si="18"/>
        <v>88.333333333333329</v>
      </c>
      <c r="AM26" s="6">
        <v>88</v>
      </c>
      <c r="AN26" s="2">
        <v>87</v>
      </c>
      <c r="AO26" s="2"/>
      <c r="AP26" s="2"/>
      <c r="AQ26" s="2"/>
      <c r="AR26" s="49">
        <f t="shared" si="19"/>
        <v>87.5</v>
      </c>
      <c r="AS26" s="13"/>
      <c r="AT26" s="59">
        <v>88</v>
      </c>
      <c r="AU26" s="60">
        <v>90</v>
      </c>
      <c r="AV26" s="2"/>
      <c r="AW26" s="2"/>
      <c r="AX26" s="2"/>
      <c r="AY26" s="51">
        <f t="shared" si="21"/>
        <v>89</v>
      </c>
      <c r="AZ26" s="13"/>
      <c r="BA26" s="61" t="s">
        <v>208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8" x14ac:dyDescent="0.25">
      <c r="A27" s="14">
        <v>17</v>
      </c>
      <c r="B27" s="14">
        <v>30209</v>
      </c>
      <c r="C27" s="14" t="s">
        <v>62</v>
      </c>
      <c r="D27" s="13"/>
      <c r="E27" s="14">
        <f t="shared" si="0"/>
        <v>93</v>
      </c>
      <c r="F27" s="13"/>
      <c r="G27" s="24" t="str">
        <f t="shared" si="1"/>
        <v/>
      </c>
      <c r="H27" s="24">
        <f t="shared" si="2"/>
        <v>93</v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8" t="s">
        <v>210</v>
      </c>
      <c r="M27" s="13"/>
      <c r="N27" s="36" t="str">
        <f t="shared" si="6"/>
        <v/>
      </c>
      <c r="O27" s="2"/>
      <c r="P27" s="2"/>
      <c r="Q27" s="13"/>
      <c r="R27" s="56">
        <v>94</v>
      </c>
      <c r="S27" s="1"/>
      <c r="T27" s="39">
        <f t="shared" si="7"/>
        <v>94</v>
      </c>
      <c r="U27" s="2">
        <v>96</v>
      </c>
      <c r="V27" s="1"/>
      <c r="W27" s="39">
        <f t="shared" si="8"/>
        <v>96</v>
      </c>
      <c r="X27" s="57">
        <v>95</v>
      </c>
      <c r="Y27" s="1"/>
      <c r="Z27" s="39">
        <f t="shared" si="10"/>
        <v>95</v>
      </c>
      <c r="AA27" s="1"/>
      <c r="AB27" s="1"/>
      <c r="AC27" s="39" t="str">
        <f t="shared" si="11"/>
        <v/>
      </c>
      <c r="AD27" s="1"/>
      <c r="AE27" s="1"/>
      <c r="AF27" s="39" t="str">
        <f t="shared" si="12"/>
        <v/>
      </c>
      <c r="AG27" s="14">
        <f t="shared" si="13"/>
        <v>94</v>
      </c>
      <c r="AH27" s="14">
        <f t="shared" si="14"/>
        <v>96</v>
      </c>
      <c r="AI27" s="14">
        <f t="shared" si="15"/>
        <v>95</v>
      </c>
      <c r="AJ27" s="14" t="str">
        <f t="shared" si="16"/>
        <v/>
      </c>
      <c r="AK27" s="14" t="str">
        <f t="shared" si="17"/>
        <v/>
      </c>
      <c r="AL27" s="35">
        <f t="shared" si="18"/>
        <v>95</v>
      </c>
      <c r="AM27" s="6">
        <v>90</v>
      </c>
      <c r="AN27" s="2">
        <v>89</v>
      </c>
      <c r="AO27" s="2"/>
      <c r="AP27" s="2"/>
      <c r="AQ27" s="2"/>
      <c r="AR27" s="49">
        <f t="shared" si="19"/>
        <v>89.5</v>
      </c>
      <c r="AS27" s="13"/>
      <c r="AT27" s="59">
        <v>90</v>
      </c>
      <c r="AU27" s="60">
        <v>92</v>
      </c>
      <c r="AV27" s="2"/>
      <c r="AW27" s="2"/>
      <c r="AX27" s="2"/>
      <c r="AY27" s="51">
        <f t="shared" si="21"/>
        <v>91</v>
      </c>
      <c r="AZ27" s="13"/>
      <c r="BA27" s="61" t="s">
        <v>208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8" x14ac:dyDescent="0.25">
      <c r="A28" s="14">
        <v>18</v>
      </c>
      <c r="B28" s="14">
        <v>30223</v>
      </c>
      <c r="C28" s="14" t="s">
        <v>63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8" t="s">
        <v>210</v>
      </c>
      <c r="M28" s="13"/>
      <c r="N28" s="36" t="str">
        <f t="shared" si="6"/>
        <v/>
      </c>
      <c r="O28" s="2"/>
      <c r="P28" s="2"/>
      <c r="Q28" s="13"/>
      <c r="R28" s="56">
        <v>90</v>
      </c>
      <c r="S28" s="1"/>
      <c r="T28" s="39">
        <f t="shared" si="7"/>
        <v>90</v>
      </c>
      <c r="U28" s="2">
        <v>84</v>
      </c>
      <c r="V28" s="1"/>
      <c r="W28" s="39">
        <f t="shared" si="8"/>
        <v>84</v>
      </c>
      <c r="X28" s="57">
        <f t="shared" si="9"/>
        <v>86</v>
      </c>
      <c r="Y28" s="1"/>
      <c r="Z28" s="39">
        <f t="shared" si="10"/>
        <v>86</v>
      </c>
      <c r="AA28" s="1"/>
      <c r="AB28" s="1"/>
      <c r="AC28" s="39" t="str">
        <f t="shared" si="11"/>
        <v/>
      </c>
      <c r="AD28" s="1"/>
      <c r="AE28" s="1"/>
      <c r="AF28" s="39" t="str">
        <f t="shared" si="12"/>
        <v/>
      </c>
      <c r="AG28" s="14">
        <f t="shared" si="13"/>
        <v>90</v>
      </c>
      <c r="AH28" s="14">
        <f t="shared" si="14"/>
        <v>84</v>
      </c>
      <c r="AI28" s="14">
        <f t="shared" si="15"/>
        <v>86</v>
      </c>
      <c r="AJ28" s="14" t="str">
        <f t="shared" si="16"/>
        <v/>
      </c>
      <c r="AK28" s="14" t="str">
        <f t="shared" si="17"/>
        <v/>
      </c>
      <c r="AL28" s="35">
        <f t="shared" si="18"/>
        <v>86.666666666666671</v>
      </c>
      <c r="AM28" s="6">
        <v>85</v>
      </c>
      <c r="AN28" s="2">
        <v>90</v>
      </c>
      <c r="AO28" s="2"/>
      <c r="AP28" s="2"/>
      <c r="AQ28" s="2"/>
      <c r="AR28" s="49">
        <f t="shared" si="19"/>
        <v>87.5</v>
      </c>
      <c r="AS28" s="13"/>
      <c r="AT28" s="59">
        <v>88</v>
      </c>
      <c r="AU28" s="60">
        <v>90</v>
      </c>
      <c r="AV28" s="2"/>
      <c r="AW28" s="2"/>
      <c r="AX28" s="2"/>
      <c r="AY28" s="51">
        <f t="shared" si="21"/>
        <v>89</v>
      </c>
      <c r="AZ28" s="13"/>
      <c r="BA28" s="61" t="s">
        <v>208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8" x14ac:dyDescent="0.25">
      <c r="A29" s="14">
        <v>19</v>
      </c>
      <c r="B29" s="14">
        <v>30237</v>
      </c>
      <c r="C29" s="14" t="s">
        <v>64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8" t="s">
        <v>210</v>
      </c>
      <c r="M29" s="13"/>
      <c r="N29" s="36" t="str">
        <f t="shared" si="6"/>
        <v/>
      </c>
      <c r="O29" s="2"/>
      <c r="P29" s="2"/>
      <c r="Q29" s="13"/>
      <c r="R29" s="56">
        <v>94</v>
      </c>
      <c r="S29" s="1"/>
      <c r="T29" s="39">
        <f t="shared" si="7"/>
        <v>94</v>
      </c>
      <c r="U29" s="2">
        <v>89</v>
      </c>
      <c r="V29" s="1"/>
      <c r="W29" s="39">
        <f t="shared" si="8"/>
        <v>89</v>
      </c>
      <c r="X29" s="57">
        <v>91</v>
      </c>
      <c r="Y29" s="1"/>
      <c r="Z29" s="39">
        <f t="shared" si="10"/>
        <v>91</v>
      </c>
      <c r="AA29" s="1"/>
      <c r="AB29" s="1"/>
      <c r="AC29" s="39" t="str">
        <f t="shared" si="11"/>
        <v/>
      </c>
      <c r="AD29" s="1"/>
      <c r="AE29" s="1"/>
      <c r="AF29" s="39" t="str">
        <f t="shared" si="12"/>
        <v/>
      </c>
      <c r="AG29" s="14">
        <f t="shared" si="13"/>
        <v>94</v>
      </c>
      <c r="AH29" s="14">
        <f t="shared" si="14"/>
        <v>89</v>
      </c>
      <c r="AI29" s="14">
        <f t="shared" si="15"/>
        <v>91</v>
      </c>
      <c r="AJ29" s="14" t="str">
        <f t="shared" si="16"/>
        <v/>
      </c>
      <c r="AK29" s="14" t="str">
        <f t="shared" si="17"/>
        <v/>
      </c>
      <c r="AL29" s="35">
        <f t="shared" si="18"/>
        <v>91.333333333333329</v>
      </c>
      <c r="AM29" s="6">
        <v>88</v>
      </c>
      <c r="AN29" s="2">
        <v>89</v>
      </c>
      <c r="AO29" s="2"/>
      <c r="AP29" s="2"/>
      <c r="AQ29" s="2"/>
      <c r="AR29" s="49">
        <f t="shared" si="19"/>
        <v>88.5</v>
      </c>
      <c r="AS29" s="13"/>
      <c r="AT29" s="59">
        <v>89</v>
      </c>
      <c r="AU29" s="60">
        <v>90</v>
      </c>
      <c r="AV29" s="2"/>
      <c r="AW29" s="2"/>
      <c r="AX29" s="2"/>
      <c r="AY29" s="51">
        <f t="shared" si="21"/>
        <v>89.5</v>
      </c>
      <c r="AZ29" s="13"/>
      <c r="BA29" s="61" t="s">
        <v>208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8" x14ac:dyDescent="0.25">
      <c r="A30" s="14">
        <v>20</v>
      </c>
      <c r="B30" s="14">
        <v>30251</v>
      </c>
      <c r="C30" s="14" t="s">
        <v>65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8" t="s">
        <v>210</v>
      </c>
      <c r="M30" s="13"/>
      <c r="N30" s="36" t="str">
        <f t="shared" si="6"/>
        <v/>
      </c>
      <c r="O30" s="2"/>
      <c r="P30" s="2"/>
      <c r="Q30" s="13"/>
      <c r="R30" s="56">
        <v>94</v>
      </c>
      <c r="S30" s="1"/>
      <c r="T30" s="39">
        <f t="shared" si="7"/>
        <v>94</v>
      </c>
      <c r="U30" s="2">
        <v>91</v>
      </c>
      <c r="V30" s="1"/>
      <c r="W30" s="39">
        <f t="shared" si="8"/>
        <v>91</v>
      </c>
      <c r="X30" s="57">
        <f t="shared" si="9"/>
        <v>92</v>
      </c>
      <c r="Y30" s="1"/>
      <c r="Z30" s="39">
        <f t="shared" si="10"/>
        <v>92</v>
      </c>
      <c r="AA30" s="1"/>
      <c r="AB30" s="1"/>
      <c r="AC30" s="39" t="str">
        <f t="shared" si="11"/>
        <v/>
      </c>
      <c r="AD30" s="1"/>
      <c r="AE30" s="1"/>
      <c r="AF30" s="39" t="str">
        <f t="shared" si="12"/>
        <v/>
      </c>
      <c r="AG30" s="14">
        <f t="shared" si="13"/>
        <v>94</v>
      </c>
      <c r="AH30" s="14">
        <f t="shared" si="14"/>
        <v>91</v>
      </c>
      <c r="AI30" s="14">
        <f t="shared" si="15"/>
        <v>92</v>
      </c>
      <c r="AJ30" s="14" t="str">
        <f t="shared" si="16"/>
        <v/>
      </c>
      <c r="AK30" s="14" t="str">
        <f t="shared" si="17"/>
        <v/>
      </c>
      <c r="AL30" s="35">
        <f t="shared" si="18"/>
        <v>92.333333333333329</v>
      </c>
      <c r="AM30" s="6">
        <v>86</v>
      </c>
      <c r="AN30" s="2">
        <v>88</v>
      </c>
      <c r="AO30" s="2"/>
      <c r="AP30" s="2"/>
      <c r="AQ30" s="2"/>
      <c r="AR30" s="49">
        <f t="shared" si="19"/>
        <v>87</v>
      </c>
      <c r="AS30" s="13"/>
      <c r="AT30" s="59">
        <f t="shared" si="20"/>
        <v>87</v>
      </c>
      <c r="AU30" s="60">
        <v>89</v>
      </c>
      <c r="AV30" s="2"/>
      <c r="AW30" s="2"/>
      <c r="AX30" s="2"/>
      <c r="AY30" s="51">
        <f t="shared" si="21"/>
        <v>88</v>
      </c>
      <c r="AZ30" s="13"/>
      <c r="BA30" s="61" t="s">
        <v>208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8" x14ac:dyDescent="0.25">
      <c r="A31" s="14">
        <v>21</v>
      </c>
      <c r="B31" s="14">
        <v>30265</v>
      </c>
      <c r="C31" s="14" t="s">
        <v>66</v>
      </c>
      <c r="D31" s="13"/>
      <c r="E31" s="14">
        <f t="shared" si="0"/>
        <v>87</v>
      </c>
      <c r="F31" s="13"/>
      <c r="G31" s="24" t="str">
        <f t="shared" si="1"/>
        <v/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8" t="s">
        <v>210</v>
      </c>
      <c r="M31" s="13"/>
      <c r="N31" s="36" t="str">
        <f t="shared" si="6"/>
        <v/>
      </c>
      <c r="O31" s="2"/>
      <c r="P31" s="2"/>
      <c r="Q31" s="13"/>
      <c r="R31" s="56">
        <v>96</v>
      </c>
      <c r="S31" s="1"/>
      <c r="T31" s="39">
        <f t="shared" si="7"/>
        <v>96</v>
      </c>
      <c r="U31" s="2">
        <v>84</v>
      </c>
      <c r="V31" s="1"/>
      <c r="W31" s="39">
        <f t="shared" si="8"/>
        <v>84</v>
      </c>
      <c r="X31" s="57">
        <v>83</v>
      </c>
      <c r="Y31" s="1"/>
      <c r="Z31" s="39">
        <f t="shared" si="10"/>
        <v>83</v>
      </c>
      <c r="AA31" s="1"/>
      <c r="AB31" s="1"/>
      <c r="AC31" s="39" t="str">
        <f t="shared" si="11"/>
        <v/>
      </c>
      <c r="AD31" s="1"/>
      <c r="AE31" s="1"/>
      <c r="AF31" s="39" t="str">
        <f t="shared" si="12"/>
        <v/>
      </c>
      <c r="AG31" s="14">
        <f t="shared" si="13"/>
        <v>96</v>
      </c>
      <c r="AH31" s="14">
        <f t="shared" si="14"/>
        <v>84</v>
      </c>
      <c r="AI31" s="14">
        <f t="shared" si="15"/>
        <v>83</v>
      </c>
      <c r="AJ31" s="14" t="str">
        <f t="shared" si="16"/>
        <v/>
      </c>
      <c r="AK31" s="14" t="str">
        <f t="shared" si="17"/>
        <v/>
      </c>
      <c r="AL31" s="35">
        <f t="shared" si="18"/>
        <v>87.666666666666671</v>
      </c>
      <c r="AM31" s="6">
        <v>85</v>
      </c>
      <c r="AN31" s="2">
        <v>85</v>
      </c>
      <c r="AO31" s="2"/>
      <c r="AP31" s="2"/>
      <c r="AQ31" s="2"/>
      <c r="AR31" s="49">
        <f t="shared" si="19"/>
        <v>85</v>
      </c>
      <c r="AS31" s="13"/>
      <c r="AT31" s="59">
        <f t="shared" si="20"/>
        <v>85</v>
      </c>
      <c r="AU31" s="2">
        <v>87</v>
      </c>
      <c r="AV31" s="2"/>
      <c r="AW31" s="2"/>
      <c r="AX31" s="2"/>
      <c r="AY31" s="51">
        <f t="shared" si="21"/>
        <v>86</v>
      </c>
      <c r="AZ31" s="13"/>
      <c r="BA31" s="61" t="s">
        <v>208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8" x14ac:dyDescent="0.25">
      <c r="A32" s="14">
        <v>22</v>
      </c>
      <c r="B32" s="14">
        <v>30279</v>
      </c>
      <c r="C32" s="14" t="s">
        <v>67</v>
      </c>
      <c r="D32" s="13"/>
      <c r="E32" s="14">
        <f t="shared" si="0"/>
        <v>84</v>
      </c>
      <c r="F32" s="13"/>
      <c r="G32" s="24" t="str">
        <f t="shared" si="1"/>
        <v/>
      </c>
      <c r="H32" s="24">
        <f t="shared" si="2"/>
        <v>84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8" t="s">
        <v>210</v>
      </c>
      <c r="M32" s="13"/>
      <c r="N32" s="36" t="str">
        <f t="shared" si="6"/>
        <v/>
      </c>
      <c r="O32" s="2"/>
      <c r="P32" s="2"/>
      <c r="Q32" s="13"/>
      <c r="R32" s="56">
        <v>92</v>
      </c>
      <c r="S32" s="1"/>
      <c r="T32" s="39">
        <f t="shared" si="7"/>
        <v>92</v>
      </c>
      <c r="U32" s="2">
        <v>77</v>
      </c>
      <c r="V32" s="1"/>
      <c r="W32" s="39">
        <f t="shared" si="8"/>
        <v>77</v>
      </c>
      <c r="X32" s="57">
        <f t="shared" si="9"/>
        <v>82</v>
      </c>
      <c r="Y32" s="1"/>
      <c r="Z32" s="39">
        <f t="shared" si="10"/>
        <v>82</v>
      </c>
      <c r="AA32" s="1"/>
      <c r="AB32" s="1"/>
      <c r="AC32" s="39" t="str">
        <f t="shared" si="11"/>
        <v/>
      </c>
      <c r="AD32" s="1"/>
      <c r="AE32" s="1"/>
      <c r="AF32" s="39" t="str">
        <f t="shared" si="12"/>
        <v/>
      </c>
      <c r="AG32" s="14">
        <f t="shared" si="13"/>
        <v>92</v>
      </c>
      <c r="AH32" s="14">
        <f t="shared" si="14"/>
        <v>77</v>
      </c>
      <c r="AI32" s="14">
        <f t="shared" si="15"/>
        <v>82</v>
      </c>
      <c r="AJ32" s="14" t="str">
        <f t="shared" si="16"/>
        <v/>
      </c>
      <c r="AK32" s="14" t="str">
        <f t="shared" si="17"/>
        <v/>
      </c>
      <c r="AL32" s="35">
        <f t="shared" si="18"/>
        <v>83.666666666666671</v>
      </c>
      <c r="AM32" s="6">
        <v>85</v>
      </c>
      <c r="AN32" s="2">
        <v>85</v>
      </c>
      <c r="AO32" s="2"/>
      <c r="AP32" s="2"/>
      <c r="AQ32" s="2"/>
      <c r="AR32" s="49">
        <f t="shared" si="19"/>
        <v>85</v>
      </c>
      <c r="AS32" s="13"/>
      <c r="AT32" s="59">
        <f t="shared" si="20"/>
        <v>85</v>
      </c>
      <c r="AU32" s="2">
        <v>87</v>
      </c>
      <c r="AV32" s="2"/>
      <c r="AW32" s="2"/>
      <c r="AX32" s="2"/>
      <c r="AY32" s="51">
        <f t="shared" si="21"/>
        <v>86</v>
      </c>
      <c r="AZ32" s="13"/>
      <c r="BA32" s="61" t="s">
        <v>208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8" x14ac:dyDescent="0.25">
      <c r="A33" s="14">
        <v>23</v>
      </c>
      <c r="B33" s="14">
        <v>30293</v>
      </c>
      <c r="C33" s="14" t="s">
        <v>68</v>
      </c>
      <c r="D33" s="13"/>
      <c r="E33" s="14">
        <f t="shared" si="0"/>
        <v>94</v>
      </c>
      <c r="F33" s="13"/>
      <c r="G33" s="24" t="str">
        <f t="shared" si="1"/>
        <v/>
      </c>
      <c r="H33" s="24">
        <f t="shared" si="2"/>
        <v>94</v>
      </c>
      <c r="I33" s="24">
        <f t="shared" si="3"/>
        <v>89</v>
      </c>
      <c r="J33" s="24">
        <f t="shared" si="4"/>
        <v>89</v>
      </c>
      <c r="K33" s="14" t="str">
        <f t="shared" si="5"/>
        <v>A</v>
      </c>
      <c r="L33" s="58" t="s">
        <v>210</v>
      </c>
      <c r="M33" s="13"/>
      <c r="N33" s="36" t="str">
        <f t="shared" si="6"/>
        <v/>
      </c>
      <c r="O33" s="2"/>
      <c r="P33" s="2"/>
      <c r="Q33" s="13"/>
      <c r="R33" s="56">
        <v>96</v>
      </c>
      <c r="S33" s="1"/>
      <c r="T33" s="39">
        <f t="shared" si="7"/>
        <v>96</v>
      </c>
      <c r="U33" s="2">
        <v>97</v>
      </c>
      <c r="V33" s="1"/>
      <c r="W33" s="39">
        <f t="shared" si="8"/>
        <v>97</v>
      </c>
      <c r="X33" s="57">
        <v>97</v>
      </c>
      <c r="Y33" s="1"/>
      <c r="Z33" s="39">
        <f t="shared" si="10"/>
        <v>97</v>
      </c>
      <c r="AA33" s="1"/>
      <c r="AB33" s="1"/>
      <c r="AC33" s="39" t="str">
        <f t="shared" si="11"/>
        <v/>
      </c>
      <c r="AD33" s="1"/>
      <c r="AE33" s="1"/>
      <c r="AF33" s="39" t="str">
        <f t="shared" si="12"/>
        <v/>
      </c>
      <c r="AG33" s="14">
        <f t="shared" si="13"/>
        <v>96</v>
      </c>
      <c r="AH33" s="14">
        <f t="shared" si="14"/>
        <v>97</v>
      </c>
      <c r="AI33" s="14">
        <f t="shared" si="15"/>
        <v>97</v>
      </c>
      <c r="AJ33" s="14" t="str">
        <f t="shared" si="16"/>
        <v/>
      </c>
      <c r="AK33" s="14" t="str">
        <f t="shared" si="17"/>
        <v/>
      </c>
      <c r="AL33" s="35">
        <f t="shared" si="18"/>
        <v>96.666666666666671</v>
      </c>
      <c r="AM33" s="6">
        <v>88</v>
      </c>
      <c r="AN33" s="2">
        <v>87</v>
      </c>
      <c r="AO33" s="2"/>
      <c r="AP33" s="2"/>
      <c r="AQ33" s="2"/>
      <c r="AR33" s="49">
        <f t="shared" si="19"/>
        <v>87.5</v>
      </c>
      <c r="AS33" s="13"/>
      <c r="AT33" s="59">
        <v>88</v>
      </c>
      <c r="AU33" s="2">
        <v>90</v>
      </c>
      <c r="AV33" s="2"/>
      <c r="AW33" s="2"/>
      <c r="AX33" s="2"/>
      <c r="AY33" s="51">
        <f t="shared" si="21"/>
        <v>89</v>
      </c>
      <c r="AZ33" s="13"/>
      <c r="BA33" s="61" t="s">
        <v>208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8" x14ac:dyDescent="0.25">
      <c r="A34" s="14">
        <v>24</v>
      </c>
      <c r="B34" s="14">
        <v>30307</v>
      </c>
      <c r="C34" s="14" t="s">
        <v>69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8" t="s">
        <v>210</v>
      </c>
      <c r="M34" s="13"/>
      <c r="N34" s="36" t="str">
        <f t="shared" si="6"/>
        <v/>
      </c>
      <c r="O34" s="2"/>
      <c r="P34" s="2"/>
      <c r="Q34" s="13"/>
      <c r="R34" s="56">
        <v>96</v>
      </c>
      <c r="S34" s="1"/>
      <c r="T34" s="39">
        <f t="shared" si="7"/>
        <v>96</v>
      </c>
      <c r="U34" s="2">
        <v>82</v>
      </c>
      <c r="V34" s="1"/>
      <c r="W34" s="39">
        <f t="shared" si="8"/>
        <v>82</v>
      </c>
      <c r="X34" s="57">
        <f t="shared" si="9"/>
        <v>86.666666666666671</v>
      </c>
      <c r="Y34" s="1"/>
      <c r="Z34" s="39">
        <f t="shared" si="10"/>
        <v>86.666666666666671</v>
      </c>
      <c r="AA34" s="1"/>
      <c r="AB34" s="1"/>
      <c r="AC34" s="39" t="str">
        <f t="shared" si="11"/>
        <v/>
      </c>
      <c r="AD34" s="1"/>
      <c r="AE34" s="1"/>
      <c r="AF34" s="39" t="str">
        <f t="shared" si="12"/>
        <v/>
      </c>
      <c r="AG34" s="14">
        <f t="shared" si="13"/>
        <v>96</v>
      </c>
      <c r="AH34" s="14">
        <f t="shared" si="14"/>
        <v>82</v>
      </c>
      <c r="AI34" s="14">
        <f t="shared" si="15"/>
        <v>86.666666666666671</v>
      </c>
      <c r="AJ34" s="14" t="str">
        <f t="shared" si="16"/>
        <v/>
      </c>
      <c r="AK34" s="14" t="str">
        <f t="shared" si="17"/>
        <v/>
      </c>
      <c r="AL34" s="35">
        <f t="shared" si="18"/>
        <v>88.222222222222229</v>
      </c>
      <c r="AM34" s="6">
        <v>87</v>
      </c>
      <c r="AN34" s="2">
        <v>88</v>
      </c>
      <c r="AO34" s="2"/>
      <c r="AP34" s="2"/>
      <c r="AQ34" s="2"/>
      <c r="AR34" s="49">
        <f t="shared" si="19"/>
        <v>87.5</v>
      </c>
      <c r="AS34" s="13"/>
      <c r="AT34" s="59">
        <v>88</v>
      </c>
      <c r="AU34" s="2">
        <v>90</v>
      </c>
      <c r="AV34" s="2"/>
      <c r="AW34" s="2"/>
      <c r="AX34" s="2"/>
      <c r="AY34" s="51">
        <f t="shared" si="21"/>
        <v>89</v>
      </c>
      <c r="AZ34" s="13"/>
      <c r="BA34" s="61" t="s">
        <v>208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8" x14ac:dyDescent="0.25">
      <c r="A35" s="14">
        <v>25</v>
      </c>
      <c r="B35" s="14">
        <v>30321</v>
      </c>
      <c r="C35" s="14" t="s">
        <v>70</v>
      </c>
      <c r="D35" s="13"/>
      <c r="E35" s="14">
        <f t="shared" si="0"/>
        <v>92</v>
      </c>
      <c r="F35" s="13"/>
      <c r="G35" s="24" t="str">
        <f t="shared" si="1"/>
        <v/>
      </c>
      <c r="H35" s="24">
        <f t="shared" si="2"/>
        <v>92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8" t="s">
        <v>210</v>
      </c>
      <c r="M35" s="13"/>
      <c r="N35" s="36" t="str">
        <f t="shared" si="6"/>
        <v/>
      </c>
      <c r="O35" s="2"/>
      <c r="P35" s="2"/>
      <c r="Q35" s="13"/>
      <c r="R35" s="56">
        <v>92</v>
      </c>
      <c r="S35" s="1"/>
      <c r="T35" s="39">
        <f t="shared" si="7"/>
        <v>92</v>
      </c>
      <c r="U35" s="2">
        <v>96</v>
      </c>
      <c r="V35" s="1"/>
      <c r="W35" s="39">
        <f t="shared" si="8"/>
        <v>96</v>
      </c>
      <c r="X35" s="57">
        <v>95</v>
      </c>
      <c r="Y35" s="1"/>
      <c r="Z35" s="39">
        <f t="shared" si="10"/>
        <v>95</v>
      </c>
      <c r="AA35" s="1"/>
      <c r="AB35" s="1"/>
      <c r="AC35" s="39" t="str">
        <f t="shared" si="11"/>
        <v/>
      </c>
      <c r="AD35" s="1"/>
      <c r="AE35" s="1"/>
      <c r="AF35" s="39" t="str">
        <f t="shared" si="12"/>
        <v/>
      </c>
      <c r="AG35" s="14">
        <f t="shared" si="13"/>
        <v>92</v>
      </c>
      <c r="AH35" s="14">
        <f t="shared" si="14"/>
        <v>96</v>
      </c>
      <c r="AI35" s="14">
        <f t="shared" si="15"/>
        <v>95</v>
      </c>
      <c r="AJ35" s="14" t="str">
        <f t="shared" si="16"/>
        <v/>
      </c>
      <c r="AK35" s="14" t="str">
        <f t="shared" si="17"/>
        <v/>
      </c>
      <c r="AL35" s="35">
        <f t="shared" si="18"/>
        <v>94.333333333333329</v>
      </c>
      <c r="AM35" s="6">
        <v>87</v>
      </c>
      <c r="AN35" s="2">
        <v>90</v>
      </c>
      <c r="AO35" s="2"/>
      <c r="AP35" s="2"/>
      <c r="AQ35" s="2"/>
      <c r="AR35" s="49">
        <f t="shared" si="19"/>
        <v>88.5</v>
      </c>
      <c r="AS35" s="13"/>
      <c r="AT35" s="59">
        <v>89</v>
      </c>
      <c r="AU35" s="2">
        <v>91</v>
      </c>
      <c r="AV35" s="2"/>
      <c r="AW35" s="2"/>
      <c r="AX35" s="2"/>
      <c r="AY35" s="51">
        <f t="shared" si="21"/>
        <v>90</v>
      </c>
      <c r="AZ35" s="13"/>
      <c r="BA35" s="61" t="s">
        <v>208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8" x14ac:dyDescent="0.25">
      <c r="A36" s="14">
        <v>26</v>
      </c>
      <c r="B36" s="14">
        <v>30335</v>
      </c>
      <c r="C36" s="14" t="s">
        <v>71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8" t="s">
        <v>210</v>
      </c>
      <c r="M36" s="13"/>
      <c r="N36" s="36" t="str">
        <f t="shared" si="6"/>
        <v/>
      </c>
      <c r="O36" s="2"/>
      <c r="P36" s="2"/>
      <c r="Q36" s="13"/>
      <c r="R36" s="56">
        <v>78</v>
      </c>
      <c r="S36" s="1"/>
      <c r="T36" s="39">
        <f t="shared" si="7"/>
        <v>78</v>
      </c>
      <c r="U36" s="2">
        <v>95</v>
      </c>
      <c r="V36" s="1"/>
      <c r="W36" s="39">
        <f t="shared" si="8"/>
        <v>95</v>
      </c>
      <c r="X36" s="57">
        <v>95</v>
      </c>
      <c r="Y36" s="1"/>
      <c r="Z36" s="39">
        <f t="shared" si="10"/>
        <v>95</v>
      </c>
      <c r="AA36" s="1"/>
      <c r="AB36" s="1"/>
      <c r="AC36" s="39" t="str">
        <f t="shared" si="11"/>
        <v/>
      </c>
      <c r="AD36" s="1"/>
      <c r="AE36" s="1"/>
      <c r="AF36" s="39" t="str">
        <f t="shared" si="12"/>
        <v/>
      </c>
      <c r="AG36" s="14">
        <f t="shared" si="13"/>
        <v>78</v>
      </c>
      <c r="AH36" s="14">
        <f t="shared" si="14"/>
        <v>95</v>
      </c>
      <c r="AI36" s="14">
        <f t="shared" si="15"/>
        <v>95</v>
      </c>
      <c r="AJ36" s="14" t="str">
        <f t="shared" si="16"/>
        <v/>
      </c>
      <c r="AK36" s="14" t="str">
        <f t="shared" si="17"/>
        <v/>
      </c>
      <c r="AL36" s="35">
        <f t="shared" si="18"/>
        <v>89.333333333333329</v>
      </c>
      <c r="AM36" s="6">
        <v>87</v>
      </c>
      <c r="AN36" s="2">
        <v>86</v>
      </c>
      <c r="AO36" s="2"/>
      <c r="AP36" s="2"/>
      <c r="AQ36" s="2"/>
      <c r="AR36" s="49">
        <f t="shared" si="19"/>
        <v>86.5</v>
      </c>
      <c r="AS36" s="13"/>
      <c r="AT36" s="59">
        <v>87</v>
      </c>
      <c r="AU36" s="2">
        <v>89</v>
      </c>
      <c r="AV36" s="2"/>
      <c r="AW36" s="2"/>
      <c r="AX36" s="2"/>
      <c r="AY36" s="51">
        <f t="shared" si="21"/>
        <v>88</v>
      </c>
      <c r="AZ36" s="13"/>
      <c r="BA36" s="61" t="s">
        <v>208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8" x14ac:dyDescent="0.25">
      <c r="A37" s="14">
        <v>27</v>
      </c>
      <c r="B37" s="14">
        <v>30349</v>
      </c>
      <c r="C37" s="14" t="s">
        <v>72</v>
      </c>
      <c r="D37" s="13"/>
      <c r="E37" s="14">
        <f t="shared" si="0"/>
        <v>88</v>
      </c>
      <c r="F37" s="13"/>
      <c r="G37" s="24" t="str">
        <f t="shared" si="1"/>
        <v/>
      </c>
      <c r="H37" s="24">
        <f t="shared" si="2"/>
        <v>88</v>
      </c>
      <c r="I37" s="24">
        <f t="shared" si="3"/>
        <v>89</v>
      </c>
      <c r="J37" s="24">
        <f t="shared" si="4"/>
        <v>89</v>
      </c>
      <c r="K37" s="14" t="str">
        <f t="shared" si="5"/>
        <v>A</v>
      </c>
      <c r="L37" s="58" t="s">
        <v>210</v>
      </c>
      <c r="M37" s="13"/>
      <c r="N37" s="36" t="str">
        <f t="shared" si="6"/>
        <v/>
      </c>
      <c r="O37" s="2"/>
      <c r="P37" s="2"/>
      <c r="Q37" s="13"/>
      <c r="R37" s="56">
        <v>82</v>
      </c>
      <c r="S37" s="1"/>
      <c r="T37" s="39">
        <f t="shared" si="7"/>
        <v>82</v>
      </c>
      <c r="U37" s="2">
        <v>93</v>
      </c>
      <c r="V37" s="1"/>
      <c r="W37" s="39">
        <f t="shared" si="8"/>
        <v>93</v>
      </c>
      <c r="X37" s="57">
        <f t="shared" si="9"/>
        <v>89.333333333333329</v>
      </c>
      <c r="Y37" s="1"/>
      <c r="Z37" s="39">
        <f t="shared" si="10"/>
        <v>89.333333333333329</v>
      </c>
      <c r="AA37" s="1"/>
      <c r="AB37" s="1"/>
      <c r="AC37" s="39" t="str">
        <f t="shared" si="11"/>
        <v/>
      </c>
      <c r="AD37" s="1"/>
      <c r="AE37" s="1"/>
      <c r="AF37" s="39" t="str">
        <f t="shared" si="12"/>
        <v/>
      </c>
      <c r="AG37" s="14">
        <f t="shared" si="13"/>
        <v>82</v>
      </c>
      <c r="AH37" s="14">
        <f t="shared" si="14"/>
        <v>93</v>
      </c>
      <c r="AI37" s="14">
        <f t="shared" si="15"/>
        <v>89.333333333333329</v>
      </c>
      <c r="AJ37" s="14" t="str">
        <f t="shared" si="16"/>
        <v/>
      </c>
      <c r="AK37" s="14" t="str">
        <f t="shared" si="17"/>
        <v/>
      </c>
      <c r="AL37" s="35">
        <f t="shared" si="18"/>
        <v>88.1111111111111</v>
      </c>
      <c r="AM37" s="6">
        <v>86</v>
      </c>
      <c r="AN37" s="2">
        <v>89</v>
      </c>
      <c r="AO37" s="2"/>
      <c r="AP37" s="2"/>
      <c r="AQ37" s="2"/>
      <c r="AR37" s="49">
        <f t="shared" si="19"/>
        <v>87.5</v>
      </c>
      <c r="AS37" s="13"/>
      <c r="AT37" s="59">
        <v>88</v>
      </c>
      <c r="AU37" s="2">
        <v>90</v>
      </c>
      <c r="AV37" s="2"/>
      <c r="AW37" s="2"/>
      <c r="AX37" s="2"/>
      <c r="AY37" s="51">
        <f t="shared" si="21"/>
        <v>89</v>
      </c>
      <c r="AZ37" s="13"/>
      <c r="BA37" s="61" t="s">
        <v>208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8" x14ac:dyDescent="0.25">
      <c r="A38" s="14">
        <v>28</v>
      </c>
      <c r="B38" s="14">
        <v>30363</v>
      </c>
      <c r="C38" s="14" t="s">
        <v>73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8" t="s">
        <v>210</v>
      </c>
      <c r="M38" s="13"/>
      <c r="N38" s="36" t="str">
        <f t="shared" si="6"/>
        <v/>
      </c>
      <c r="O38" s="2"/>
      <c r="P38" s="2"/>
      <c r="Q38" s="13"/>
      <c r="R38" s="56">
        <v>86</v>
      </c>
      <c r="S38" s="1"/>
      <c r="T38" s="39">
        <f t="shared" si="7"/>
        <v>86</v>
      </c>
      <c r="U38" s="2">
        <v>97</v>
      </c>
      <c r="V38" s="1"/>
      <c r="W38" s="39">
        <f t="shared" si="8"/>
        <v>97</v>
      </c>
      <c r="X38" s="57">
        <f t="shared" si="9"/>
        <v>93.333333333333329</v>
      </c>
      <c r="Y38" s="1"/>
      <c r="Z38" s="39">
        <f t="shared" si="10"/>
        <v>93.333333333333329</v>
      </c>
      <c r="AA38" s="1"/>
      <c r="AB38" s="1"/>
      <c r="AC38" s="39" t="str">
        <f t="shared" si="11"/>
        <v/>
      </c>
      <c r="AD38" s="1"/>
      <c r="AE38" s="1"/>
      <c r="AF38" s="39" t="str">
        <f t="shared" si="12"/>
        <v/>
      </c>
      <c r="AG38" s="14">
        <f t="shared" si="13"/>
        <v>86</v>
      </c>
      <c r="AH38" s="14">
        <f t="shared" si="14"/>
        <v>97</v>
      </c>
      <c r="AI38" s="14">
        <f t="shared" si="15"/>
        <v>93.333333333333329</v>
      </c>
      <c r="AJ38" s="14" t="str">
        <f t="shared" si="16"/>
        <v/>
      </c>
      <c r="AK38" s="14" t="str">
        <f t="shared" si="17"/>
        <v/>
      </c>
      <c r="AL38" s="35">
        <f t="shared" si="18"/>
        <v>92.1111111111111</v>
      </c>
      <c r="AM38" s="6">
        <v>86</v>
      </c>
      <c r="AN38" s="2">
        <v>86</v>
      </c>
      <c r="AO38" s="2"/>
      <c r="AP38" s="2"/>
      <c r="AQ38" s="2"/>
      <c r="AR38" s="49">
        <f t="shared" si="19"/>
        <v>86</v>
      </c>
      <c r="AS38" s="13"/>
      <c r="AT38" s="59">
        <f t="shared" si="20"/>
        <v>86</v>
      </c>
      <c r="AU38" s="2">
        <v>88</v>
      </c>
      <c r="AV38" s="2"/>
      <c r="AW38" s="2"/>
      <c r="AX38" s="2"/>
      <c r="AY38" s="51">
        <f t="shared" si="21"/>
        <v>87</v>
      </c>
      <c r="AZ38" s="13"/>
      <c r="BA38" s="61" t="s">
        <v>208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8" x14ac:dyDescent="0.25">
      <c r="A39" s="14">
        <v>29</v>
      </c>
      <c r="B39" s="14">
        <v>30377</v>
      </c>
      <c r="C39" s="14" t="s">
        <v>74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8" t="s">
        <v>210</v>
      </c>
      <c r="M39" s="13"/>
      <c r="N39" s="36" t="str">
        <f t="shared" si="6"/>
        <v/>
      </c>
      <c r="O39" s="2"/>
      <c r="P39" s="2"/>
      <c r="Q39" s="13"/>
      <c r="R39" s="56">
        <v>88</v>
      </c>
      <c r="S39" s="1"/>
      <c r="T39" s="39">
        <f t="shared" si="7"/>
        <v>88</v>
      </c>
      <c r="U39" s="2">
        <v>90</v>
      </c>
      <c r="V39" s="1"/>
      <c r="W39" s="39">
        <f t="shared" si="8"/>
        <v>90</v>
      </c>
      <c r="X39" s="57">
        <v>89</v>
      </c>
      <c r="Y39" s="1"/>
      <c r="Z39" s="39">
        <f t="shared" si="10"/>
        <v>89</v>
      </c>
      <c r="AA39" s="1"/>
      <c r="AB39" s="1"/>
      <c r="AC39" s="39" t="str">
        <f t="shared" si="11"/>
        <v/>
      </c>
      <c r="AD39" s="1"/>
      <c r="AE39" s="1"/>
      <c r="AF39" s="39" t="str">
        <f t="shared" si="12"/>
        <v/>
      </c>
      <c r="AG39" s="14">
        <f t="shared" si="13"/>
        <v>88</v>
      </c>
      <c r="AH39" s="14">
        <f t="shared" si="14"/>
        <v>90</v>
      </c>
      <c r="AI39" s="14">
        <f t="shared" si="15"/>
        <v>89</v>
      </c>
      <c r="AJ39" s="14" t="str">
        <f t="shared" si="16"/>
        <v/>
      </c>
      <c r="AK39" s="14" t="str">
        <f t="shared" si="17"/>
        <v/>
      </c>
      <c r="AL39" s="35">
        <f t="shared" si="18"/>
        <v>89</v>
      </c>
      <c r="AM39" s="6">
        <v>86</v>
      </c>
      <c r="AN39" s="2">
        <v>88</v>
      </c>
      <c r="AO39" s="2"/>
      <c r="AP39" s="2"/>
      <c r="AQ39" s="2"/>
      <c r="AR39" s="49">
        <f t="shared" si="19"/>
        <v>87</v>
      </c>
      <c r="AS39" s="13"/>
      <c r="AT39" s="59">
        <f t="shared" si="20"/>
        <v>87</v>
      </c>
      <c r="AU39" s="2">
        <v>89</v>
      </c>
      <c r="AV39" s="2"/>
      <c r="AW39" s="2"/>
      <c r="AX39" s="2"/>
      <c r="AY39" s="51">
        <f t="shared" si="21"/>
        <v>88</v>
      </c>
      <c r="AZ39" s="13"/>
      <c r="BA39" s="61" t="s">
        <v>208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8" x14ac:dyDescent="0.25">
      <c r="A40" s="14">
        <v>30</v>
      </c>
      <c r="B40" s="14">
        <v>30391</v>
      </c>
      <c r="C40" s="14" t="s">
        <v>75</v>
      </c>
      <c r="D40" s="13"/>
      <c r="E40" s="14">
        <f t="shared" si="0"/>
        <v>91</v>
      </c>
      <c r="F40" s="13"/>
      <c r="G40" s="24" t="str">
        <f t="shared" si="1"/>
        <v/>
      </c>
      <c r="H40" s="24">
        <f t="shared" si="2"/>
        <v>91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8" t="s">
        <v>210</v>
      </c>
      <c r="M40" s="13"/>
      <c r="N40" s="36" t="str">
        <f t="shared" si="6"/>
        <v/>
      </c>
      <c r="O40" s="2"/>
      <c r="P40" s="2"/>
      <c r="Q40" s="13"/>
      <c r="R40" s="56">
        <v>92</v>
      </c>
      <c r="S40" s="1"/>
      <c r="T40" s="39">
        <f t="shared" si="7"/>
        <v>92</v>
      </c>
      <c r="U40" s="2">
        <v>92</v>
      </c>
      <c r="V40" s="1"/>
      <c r="W40" s="39">
        <f t="shared" si="8"/>
        <v>92</v>
      </c>
      <c r="X40" s="57">
        <f t="shared" si="9"/>
        <v>92</v>
      </c>
      <c r="Y40" s="1"/>
      <c r="Z40" s="39">
        <f t="shared" si="10"/>
        <v>92</v>
      </c>
      <c r="AA40" s="1"/>
      <c r="AB40" s="1"/>
      <c r="AC40" s="39" t="str">
        <f t="shared" si="11"/>
        <v/>
      </c>
      <c r="AD40" s="1"/>
      <c r="AE40" s="1"/>
      <c r="AF40" s="39" t="str">
        <f t="shared" si="12"/>
        <v/>
      </c>
      <c r="AG40" s="14">
        <f t="shared" si="13"/>
        <v>92</v>
      </c>
      <c r="AH40" s="14">
        <f t="shared" si="14"/>
        <v>92</v>
      </c>
      <c r="AI40" s="14">
        <f t="shared" si="15"/>
        <v>92</v>
      </c>
      <c r="AJ40" s="14" t="str">
        <f t="shared" si="16"/>
        <v/>
      </c>
      <c r="AK40" s="14" t="str">
        <f t="shared" si="17"/>
        <v/>
      </c>
      <c r="AL40" s="35">
        <f t="shared" si="18"/>
        <v>92</v>
      </c>
      <c r="AM40" s="6">
        <v>86</v>
      </c>
      <c r="AN40" s="2">
        <v>90</v>
      </c>
      <c r="AO40" s="2"/>
      <c r="AP40" s="2"/>
      <c r="AQ40" s="2"/>
      <c r="AR40" s="49">
        <f t="shared" si="19"/>
        <v>88</v>
      </c>
      <c r="AS40" s="13"/>
      <c r="AT40" s="59">
        <f t="shared" si="20"/>
        <v>88</v>
      </c>
      <c r="AU40" s="2">
        <v>90</v>
      </c>
      <c r="AV40" s="2"/>
      <c r="AW40" s="2"/>
      <c r="AX40" s="2"/>
      <c r="AY40" s="51">
        <f t="shared" si="21"/>
        <v>89</v>
      </c>
      <c r="AZ40" s="13"/>
      <c r="BA40" s="61" t="s">
        <v>208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8" x14ac:dyDescent="0.25">
      <c r="A41" s="14">
        <v>31</v>
      </c>
      <c r="B41" s="14">
        <v>30405</v>
      </c>
      <c r="C41" s="14" t="s">
        <v>76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8" t="s">
        <v>210</v>
      </c>
      <c r="M41" s="13"/>
      <c r="N41" s="36" t="str">
        <f t="shared" si="6"/>
        <v/>
      </c>
      <c r="O41" s="2"/>
      <c r="P41" s="2"/>
      <c r="Q41" s="13"/>
      <c r="R41" s="56">
        <v>92</v>
      </c>
      <c r="S41" s="1"/>
      <c r="T41" s="39">
        <f t="shared" si="7"/>
        <v>92</v>
      </c>
      <c r="U41" s="2">
        <v>94</v>
      </c>
      <c r="V41" s="1"/>
      <c r="W41" s="39">
        <f t="shared" si="8"/>
        <v>94</v>
      </c>
      <c r="X41" s="57">
        <v>93</v>
      </c>
      <c r="Y41" s="1"/>
      <c r="Z41" s="39">
        <f t="shared" si="10"/>
        <v>93</v>
      </c>
      <c r="AA41" s="1"/>
      <c r="AB41" s="1"/>
      <c r="AC41" s="39" t="str">
        <f t="shared" si="11"/>
        <v/>
      </c>
      <c r="AD41" s="1"/>
      <c r="AE41" s="1"/>
      <c r="AF41" s="39" t="str">
        <f t="shared" si="12"/>
        <v/>
      </c>
      <c r="AG41" s="14">
        <f t="shared" si="13"/>
        <v>92</v>
      </c>
      <c r="AH41" s="14">
        <f t="shared" si="14"/>
        <v>94</v>
      </c>
      <c r="AI41" s="14">
        <f t="shared" si="15"/>
        <v>93</v>
      </c>
      <c r="AJ41" s="14" t="str">
        <f t="shared" si="16"/>
        <v/>
      </c>
      <c r="AK41" s="14" t="str">
        <f t="shared" si="17"/>
        <v/>
      </c>
      <c r="AL41" s="35">
        <f t="shared" si="18"/>
        <v>93</v>
      </c>
      <c r="AM41" s="6">
        <v>87</v>
      </c>
      <c r="AN41" s="2">
        <v>87</v>
      </c>
      <c r="AO41" s="2"/>
      <c r="AP41" s="2"/>
      <c r="AQ41" s="2"/>
      <c r="AR41" s="49">
        <f t="shared" si="19"/>
        <v>87</v>
      </c>
      <c r="AS41" s="13"/>
      <c r="AT41" s="59">
        <f t="shared" si="20"/>
        <v>87</v>
      </c>
      <c r="AU41" s="2">
        <v>91</v>
      </c>
      <c r="AV41" s="2"/>
      <c r="AW41" s="2"/>
      <c r="AX41" s="2"/>
      <c r="AY41" s="51">
        <f t="shared" si="21"/>
        <v>89</v>
      </c>
      <c r="AZ41" s="13"/>
      <c r="BA41" s="61" t="s">
        <v>208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8" x14ac:dyDescent="0.25">
      <c r="A42" s="14">
        <v>32</v>
      </c>
      <c r="B42" s="14">
        <v>30419</v>
      </c>
      <c r="C42" s="14" t="s">
        <v>77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92</v>
      </c>
      <c r="J42" s="24">
        <f t="shared" si="4"/>
        <v>92</v>
      </c>
      <c r="K42" s="14" t="str">
        <f t="shared" si="5"/>
        <v>A</v>
      </c>
      <c r="L42" s="58" t="s">
        <v>210</v>
      </c>
      <c r="M42" s="13"/>
      <c r="N42" s="36" t="str">
        <f t="shared" si="6"/>
        <v/>
      </c>
      <c r="O42" s="2"/>
      <c r="P42" s="2"/>
      <c r="Q42" s="13"/>
      <c r="R42" s="56">
        <v>92</v>
      </c>
      <c r="S42" s="1"/>
      <c r="T42" s="39">
        <f t="shared" si="7"/>
        <v>92</v>
      </c>
      <c r="U42" s="2">
        <v>80</v>
      </c>
      <c r="V42" s="1"/>
      <c r="W42" s="39">
        <f t="shared" si="8"/>
        <v>80</v>
      </c>
      <c r="X42" s="57">
        <f t="shared" si="9"/>
        <v>84</v>
      </c>
      <c r="Y42" s="1"/>
      <c r="Z42" s="39">
        <f t="shared" si="10"/>
        <v>84</v>
      </c>
      <c r="AA42" s="1"/>
      <c r="AB42" s="1"/>
      <c r="AC42" s="39" t="str">
        <f t="shared" si="11"/>
        <v/>
      </c>
      <c r="AD42" s="1"/>
      <c r="AE42" s="1"/>
      <c r="AF42" s="39" t="str">
        <f t="shared" si="12"/>
        <v/>
      </c>
      <c r="AG42" s="14">
        <f t="shared" si="13"/>
        <v>92</v>
      </c>
      <c r="AH42" s="14">
        <f t="shared" si="14"/>
        <v>80</v>
      </c>
      <c r="AI42" s="14">
        <f t="shared" si="15"/>
        <v>84</v>
      </c>
      <c r="AJ42" s="14" t="str">
        <f t="shared" si="16"/>
        <v/>
      </c>
      <c r="AK42" s="14" t="str">
        <f t="shared" si="17"/>
        <v/>
      </c>
      <c r="AL42" s="35">
        <f t="shared" si="18"/>
        <v>85.333333333333329</v>
      </c>
      <c r="AM42" s="6">
        <v>89</v>
      </c>
      <c r="AN42" s="2">
        <v>92</v>
      </c>
      <c r="AO42" s="2"/>
      <c r="AP42" s="2"/>
      <c r="AQ42" s="2"/>
      <c r="AR42" s="49">
        <f t="shared" si="19"/>
        <v>90.5</v>
      </c>
      <c r="AS42" s="13"/>
      <c r="AT42" s="59">
        <v>91</v>
      </c>
      <c r="AU42" s="2">
        <v>93</v>
      </c>
      <c r="AV42" s="2"/>
      <c r="AW42" s="2"/>
      <c r="AX42" s="2"/>
      <c r="AY42" s="51">
        <f t="shared" si="21"/>
        <v>92</v>
      </c>
      <c r="AZ42" s="13"/>
      <c r="BA42" s="61" t="s">
        <v>208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8" x14ac:dyDescent="0.25">
      <c r="A43" s="14">
        <v>33</v>
      </c>
      <c r="B43" s="14">
        <v>30433</v>
      </c>
      <c r="C43" s="14" t="s">
        <v>78</v>
      </c>
      <c r="D43" s="13"/>
      <c r="E43" s="14">
        <f t="shared" si="0"/>
        <v>90</v>
      </c>
      <c r="F43" s="13"/>
      <c r="G43" s="24" t="str">
        <f t="shared" si="1"/>
        <v/>
      </c>
      <c r="H43" s="24">
        <f t="shared" si="2"/>
        <v>90</v>
      </c>
      <c r="I43" s="24">
        <f t="shared" si="3"/>
        <v>91</v>
      </c>
      <c r="J43" s="24">
        <f t="shared" si="4"/>
        <v>91</v>
      </c>
      <c r="K43" s="14" t="str">
        <f t="shared" si="5"/>
        <v>A</v>
      </c>
      <c r="L43" s="58" t="s">
        <v>210</v>
      </c>
      <c r="M43" s="13"/>
      <c r="N43" s="36" t="str">
        <f t="shared" si="6"/>
        <v/>
      </c>
      <c r="O43" s="2"/>
      <c r="P43" s="2"/>
      <c r="Q43" s="13"/>
      <c r="R43" s="56">
        <v>96</v>
      </c>
      <c r="S43" s="1"/>
      <c r="T43" s="39">
        <f t="shared" si="7"/>
        <v>96</v>
      </c>
      <c r="U43" s="2">
        <v>88</v>
      </c>
      <c r="V43" s="1"/>
      <c r="W43" s="39">
        <f t="shared" si="8"/>
        <v>88</v>
      </c>
      <c r="X43" s="57">
        <v>85</v>
      </c>
      <c r="Y43" s="1"/>
      <c r="Z43" s="39">
        <f t="shared" si="10"/>
        <v>85</v>
      </c>
      <c r="AA43" s="1"/>
      <c r="AB43" s="1"/>
      <c r="AC43" s="39" t="str">
        <f t="shared" si="11"/>
        <v/>
      </c>
      <c r="AD43" s="1"/>
      <c r="AE43" s="1"/>
      <c r="AF43" s="39" t="str">
        <f t="shared" si="12"/>
        <v/>
      </c>
      <c r="AG43" s="14">
        <f t="shared" si="13"/>
        <v>96</v>
      </c>
      <c r="AH43" s="14">
        <f t="shared" si="14"/>
        <v>88</v>
      </c>
      <c r="AI43" s="14">
        <f t="shared" si="15"/>
        <v>85</v>
      </c>
      <c r="AJ43" s="14" t="str">
        <f t="shared" si="16"/>
        <v/>
      </c>
      <c r="AK43" s="14" t="str">
        <f t="shared" si="17"/>
        <v/>
      </c>
      <c r="AL43" s="35">
        <f t="shared" si="18"/>
        <v>89.666666666666671</v>
      </c>
      <c r="AM43" s="6">
        <v>86</v>
      </c>
      <c r="AN43" s="2">
        <v>94</v>
      </c>
      <c r="AO43" s="2"/>
      <c r="AP43" s="2"/>
      <c r="AQ43" s="2"/>
      <c r="AR43" s="49">
        <f t="shared" si="19"/>
        <v>90</v>
      </c>
      <c r="AS43" s="13"/>
      <c r="AT43" s="59">
        <f t="shared" si="20"/>
        <v>90</v>
      </c>
      <c r="AU43" s="2">
        <v>92</v>
      </c>
      <c r="AV43" s="2"/>
      <c r="AW43" s="2"/>
      <c r="AX43" s="2"/>
      <c r="AY43" s="51">
        <f t="shared" si="21"/>
        <v>91</v>
      </c>
      <c r="AZ43" s="13"/>
      <c r="BA43" s="61" t="s">
        <v>208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8" x14ac:dyDescent="0.25">
      <c r="A44" s="14">
        <v>34</v>
      </c>
      <c r="B44" s="14">
        <v>30447</v>
      </c>
      <c r="C44" s="14" t="s">
        <v>79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8" t="s">
        <v>210</v>
      </c>
      <c r="M44" s="13"/>
      <c r="N44" s="36" t="str">
        <f t="shared" si="6"/>
        <v/>
      </c>
      <c r="O44" s="2"/>
      <c r="P44" s="2"/>
      <c r="Q44" s="13"/>
      <c r="R44" s="56">
        <v>94</v>
      </c>
      <c r="S44" s="1"/>
      <c r="T44" s="39">
        <f t="shared" si="7"/>
        <v>94</v>
      </c>
      <c r="U44" s="2">
        <v>84</v>
      </c>
      <c r="V44" s="1"/>
      <c r="W44" s="39">
        <f t="shared" si="8"/>
        <v>84</v>
      </c>
      <c r="X44" s="57">
        <f t="shared" si="9"/>
        <v>87.333333333333329</v>
      </c>
      <c r="Y44" s="1"/>
      <c r="Z44" s="39">
        <f t="shared" si="10"/>
        <v>87.333333333333329</v>
      </c>
      <c r="AA44" s="1"/>
      <c r="AB44" s="1"/>
      <c r="AC44" s="39" t="str">
        <f t="shared" si="11"/>
        <v/>
      </c>
      <c r="AD44" s="1"/>
      <c r="AE44" s="1"/>
      <c r="AF44" s="39" t="str">
        <f t="shared" si="12"/>
        <v/>
      </c>
      <c r="AG44" s="14">
        <f t="shared" si="13"/>
        <v>94</v>
      </c>
      <c r="AH44" s="14">
        <f t="shared" si="14"/>
        <v>84</v>
      </c>
      <c r="AI44" s="14">
        <f t="shared" si="15"/>
        <v>87.333333333333329</v>
      </c>
      <c r="AJ44" s="14" t="str">
        <f t="shared" si="16"/>
        <v/>
      </c>
      <c r="AK44" s="14" t="str">
        <f t="shared" si="17"/>
        <v/>
      </c>
      <c r="AL44" s="35">
        <f t="shared" si="18"/>
        <v>88.444444444444443</v>
      </c>
      <c r="AM44" s="6">
        <v>88</v>
      </c>
      <c r="AN44" s="2">
        <v>86</v>
      </c>
      <c r="AO44" s="2"/>
      <c r="AP44" s="2"/>
      <c r="AQ44" s="2"/>
      <c r="AR44" s="49">
        <f t="shared" si="19"/>
        <v>87</v>
      </c>
      <c r="AS44" s="13"/>
      <c r="AT44" s="59">
        <f t="shared" si="20"/>
        <v>87</v>
      </c>
      <c r="AU44" s="2">
        <v>89</v>
      </c>
      <c r="AV44" s="2"/>
      <c r="AW44" s="2"/>
      <c r="AX44" s="2"/>
      <c r="AY44" s="51">
        <f t="shared" si="21"/>
        <v>88</v>
      </c>
      <c r="AZ44" s="13"/>
      <c r="BA44" s="61" t="s">
        <v>208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8" x14ac:dyDescent="0.25">
      <c r="A45" s="14">
        <v>35</v>
      </c>
      <c r="B45" s="14">
        <v>30461</v>
      </c>
      <c r="C45" s="14" t="s">
        <v>80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8" t="s">
        <v>210</v>
      </c>
      <c r="M45" s="13"/>
      <c r="N45" s="36" t="str">
        <f t="shared" si="6"/>
        <v/>
      </c>
      <c r="O45" s="2"/>
      <c r="P45" s="2"/>
      <c r="Q45" s="13"/>
      <c r="R45" s="56">
        <v>94</v>
      </c>
      <c r="S45" s="1"/>
      <c r="T45" s="39">
        <f t="shared" si="7"/>
        <v>94</v>
      </c>
      <c r="U45" s="2">
        <v>83</v>
      </c>
      <c r="V45" s="1"/>
      <c r="W45" s="39">
        <f t="shared" si="8"/>
        <v>83</v>
      </c>
      <c r="X45" s="57">
        <v>85</v>
      </c>
      <c r="Y45" s="1"/>
      <c r="Z45" s="39">
        <f t="shared" si="10"/>
        <v>85</v>
      </c>
      <c r="AA45" s="1"/>
      <c r="AB45" s="1"/>
      <c r="AC45" s="39" t="str">
        <f t="shared" si="11"/>
        <v/>
      </c>
      <c r="AD45" s="1"/>
      <c r="AE45" s="1"/>
      <c r="AF45" s="39" t="str">
        <f t="shared" si="12"/>
        <v/>
      </c>
      <c r="AG45" s="14">
        <f t="shared" si="13"/>
        <v>94</v>
      </c>
      <c r="AH45" s="14">
        <f t="shared" si="14"/>
        <v>83</v>
      </c>
      <c r="AI45" s="14">
        <f t="shared" si="15"/>
        <v>85</v>
      </c>
      <c r="AJ45" s="14" t="str">
        <f t="shared" si="16"/>
        <v/>
      </c>
      <c r="AK45" s="14" t="str">
        <f t="shared" si="17"/>
        <v/>
      </c>
      <c r="AL45" s="35">
        <f t="shared" si="18"/>
        <v>87.333333333333329</v>
      </c>
      <c r="AM45" s="6">
        <v>87</v>
      </c>
      <c r="AN45" s="2">
        <v>89</v>
      </c>
      <c r="AO45" s="2"/>
      <c r="AP45" s="2"/>
      <c r="AQ45" s="2"/>
      <c r="AR45" s="49">
        <f t="shared" si="19"/>
        <v>88</v>
      </c>
      <c r="AS45" s="13"/>
      <c r="AT45" s="59">
        <f t="shared" si="20"/>
        <v>88</v>
      </c>
      <c r="AU45" s="2">
        <v>90</v>
      </c>
      <c r="AV45" s="2"/>
      <c r="AW45" s="2"/>
      <c r="AX45" s="2"/>
      <c r="AY45" s="51">
        <f t="shared" si="21"/>
        <v>89</v>
      </c>
      <c r="AZ45" s="13"/>
      <c r="BA45" s="61" t="s">
        <v>208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8" x14ac:dyDescent="0.25">
      <c r="A46" s="14">
        <v>36</v>
      </c>
      <c r="B46" s="14">
        <v>30475</v>
      </c>
      <c r="C46" s="14" t="s">
        <v>81</v>
      </c>
      <c r="D46" s="13"/>
      <c r="E46" s="14">
        <f t="shared" si="0"/>
        <v>91</v>
      </c>
      <c r="F46" s="13"/>
      <c r="G46" s="24" t="str">
        <f t="shared" si="1"/>
        <v/>
      </c>
      <c r="H46" s="24">
        <f t="shared" si="2"/>
        <v>91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8" t="s">
        <v>210</v>
      </c>
      <c r="M46" s="13"/>
      <c r="N46" s="36" t="str">
        <f t="shared" si="6"/>
        <v/>
      </c>
      <c r="O46" s="2"/>
      <c r="P46" s="2"/>
      <c r="Q46" s="13"/>
      <c r="R46" s="56">
        <v>94</v>
      </c>
      <c r="S46" s="1"/>
      <c r="T46" s="39">
        <f t="shared" si="7"/>
        <v>94</v>
      </c>
      <c r="U46" s="2">
        <v>94</v>
      </c>
      <c r="V46" s="1"/>
      <c r="W46" s="39">
        <f t="shared" si="8"/>
        <v>94</v>
      </c>
      <c r="X46" s="57">
        <f t="shared" si="9"/>
        <v>94</v>
      </c>
      <c r="Y46" s="1"/>
      <c r="Z46" s="39">
        <f t="shared" si="10"/>
        <v>94</v>
      </c>
      <c r="AA46" s="1"/>
      <c r="AB46" s="1"/>
      <c r="AC46" s="39" t="str">
        <f t="shared" si="11"/>
        <v/>
      </c>
      <c r="AD46" s="1"/>
      <c r="AE46" s="1"/>
      <c r="AF46" s="39" t="str">
        <f t="shared" si="12"/>
        <v/>
      </c>
      <c r="AG46" s="14">
        <f t="shared" si="13"/>
        <v>94</v>
      </c>
      <c r="AH46" s="14">
        <f t="shared" si="14"/>
        <v>94</v>
      </c>
      <c r="AI46" s="14">
        <f t="shared" si="15"/>
        <v>94</v>
      </c>
      <c r="AJ46" s="14" t="str">
        <f t="shared" si="16"/>
        <v/>
      </c>
      <c r="AK46" s="14" t="str">
        <f t="shared" si="17"/>
        <v/>
      </c>
      <c r="AL46" s="35">
        <f t="shared" si="18"/>
        <v>94</v>
      </c>
      <c r="AM46" s="6">
        <v>85</v>
      </c>
      <c r="AN46" s="2">
        <v>87</v>
      </c>
      <c r="AO46" s="2"/>
      <c r="AP46" s="2"/>
      <c r="AQ46" s="2"/>
      <c r="AR46" s="49">
        <f t="shared" si="19"/>
        <v>86</v>
      </c>
      <c r="AS46" s="13"/>
      <c r="AT46" s="59">
        <f t="shared" si="20"/>
        <v>86</v>
      </c>
      <c r="AU46" s="2">
        <v>88</v>
      </c>
      <c r="AV46" s="2"/>
      <c r="AW46" s="2"/>
      <c r="AX46" s="2"/>
      <c r="AY46" s="51">
        <f t="shared" si="21"/>
        <v>87</v>
      </c>
      <c r="AZ46" s="13"/>
      <c r="BA46" s="61" t="s">
        <v>208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8" x14ac:dyDescent="0.25">
      <c r="A47" s="14">
        <v>37</v>
      </c>
      <c r="B47" s="14">
        <v>30489</v>
      </c>
      <c r="C47" s="14" t="s">
        <v>82</v>
      </c>
      <c r="D47" s="13"/>
      <c r="E47" s="14">
        <f t="shared" si="0"/>
        <v>87</v>
      </c>
      <c r="F47" s="13"/>
      <c r="G47" s="24" t="str">
        <f t="shared" si="1"/>
        <v/>
      </c>
      <c r="H47" s="24">
        <f t="shared" si="2"/>
        <v>87</v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8" t="s">
        <v>210</v>
      </c>
      <c r="M47" s="13"/>
      <c r="N47" s="36" t="str">
        <f t="shared" si="6"/>
        <v/>
      </c>
      <c r="O47" s="2"/>
      <c r="P47" s="2"/>
      <c r="Q47" s="13"/>
      <c r="R47" s="56">
        <v>92</v>
      </c>
      <c r="S47" s="1"/>
      <c r="T47" s="39">
        <f t="shared" si="7"/>
        <v>92</v>
      </c>
      <c r="U47" s="2">
        <v>83</v>
      </c>
      <c r="V47" s="1"/>
      <c r="W47" s="39">
        <f t="shared" si="8"/>
        <v>83</v>
      </c>
      <c r="X47" s="57">
        <f t="shared" si="9"/>
        <v>86</v>
      </c>
      <c r="Y47" s="1"/>
      <c r="Z47" s="39">
        <f t="shared" si="10"/>
        <v>86</v>
      </c>
      <c r="AA47" s="1"/>
      <c r="AB47" s="1"/>
      <c r="AC47" s="39" t="str">
        <f t="shared" si="11"/>
        <v/>
      </c>
      <c r="AD47" s="1"/>
      <c r="AE47" s="1"/>
      <c r="AF47" s="39" t="str">
        <f t="shared" si="12"/>
        <v/>
      </c>
      <c r="AG47" s="14">
        <f t="shared" si="13"/>
        <v>92</v>
      </c>
      <c r="AH47" s="14">
        <f t="shared" si="14"/>
        <v>83</v>
      </c>
      <c r="AI47" s="14">
        <f t="shared" si="15"/>
        <v>86</v>
      </c>
      <c r="AJ47" s="14" t="str">
        <f t="shared" si="16"/>
        <v/>
      </c>
      <c r="AK47" s="14" t="str">
        <f t="shared" si="17"/>
        <v/>
      </c>
      <c r="AL47" s="35">
        <f t="shared" si="18"/>
        <v>87</v>
      </c>
      <c r="AM47" s="6">
        <v>85</v>
      </c>
      <c r="AN47" s="2">
        <v>87</v>
      </c>
      <c r="AO47" s="2"/>
      <c r="AP47" s="2"/>
      <c r="AQ47" s="2"/>
      <c r="AR47" s="49">
        <f t="shared" si="19"/>
        <v>86</v>
      </c>
      <c r="AS47" s="13"/>
      <c r="AT47" s="59">
        <f t="shared" si="20"/>
        <v>86</v>
      </c>
      <c r="AU47" s="2">
        <v>88</v>
      </c>
      <c r="AV47" s="2"/>
      <c r="AW47" s="2"/>
      <c r="AX47" s="2"/>
      <c r="AY47" s="51">
        <f t="shared" si="21"/>
        <v>87</v>
      </c>
      <c r="AZ47" s="13"/>
      <c r="BA47" s="61" t="s">
        <v>208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8" x14ac:dyDescent="0.25">
      <c r="A48" s="14">
        <v>38</v>
      </c>
      <c r="B48" s="14">
        <v>30503</v>
      </c>
      <c r="C48" s="14" t="s">
        <v>83</v>
      </c>
      <c r="D48" s="13"/>
      <c r="E48" s="14">
        <f t="shared" si="0"/>
        <v>92</v>
      </c>
      <c r="F48" s="13"/>
      <c r="G48" s="24" t="str">
        <f t="shared" si="1"/>
        <v/>
      </c>
      <c r="H48" s="24">
        <f t="shared" si="2"/>
        <v>92</v>
      </c>
      <c r="I48" s="24">
        <f t="shared" si="3"/>
        <v>89</v>
      </c>
      <c r="J48" s="24">
        <f t="shared" si="4"/>
        <v>89</v>
      </c>
      <c r="K48" s="14" t="str">
        <f t="shared" si="5"/>
        <v>A</v>
      </c>
      <c r="L48" s="58" t="s">
        <v>210</v>
      </c>
      <c r="M48" s="13"/>
      <c r="N48" s="36" t="str">
        <f t="shared" si="6"/>
        <v/>
      </c>
      <c r="O48" s="2"/>
      <c r="P48" s="2"/>
      <c r="Q48" s="13"/>
      <c r="R48" s="56">
        <v>92</v>
      </c>
      <c r="S48" s="1"/>
      <c r="T48" s="39">
        <f t="shared" si="7"/>
        <v>92</v>
      </c>
      <c r="U48" s="2">
        <v>95</v>
      </c>
      <c r="V48" s="1"/>
      <c r="W48" s="39">
        <f t="shared" si="8"/>
        <v>95</v>
      </c>
      <c r="X48" s="57">
        <f t="shared" si="9"/>
        <v>94</v>
      </c>
      <c r="Y48" s="1"/>
      <c r="Z48" s="39">
        <f t="shared" si="10"/>
        <v>94</v>
      </c>
      <c r="AA48" s="1"/>
      <c r="AB48" s="1"/>
      <c r="AC48" s="39" t="str">
        <f t="shared" si="11"/>
        <v/>
      </c>
      <c r="AD48" s="1"/>
      <c r="AE48" s="1"/>
      <c r="AF48" s="39" t="str">
        <f t="shared" si="12"/>
        <v/>
      </c>
      <c r="AG48" s="14">
        <f t="shared" si="13"/>
        <v>92</v>
      </c>
      <c r="AH48" s="14">
        <f t="shared" si="14"/>
        <v>95</v>
      </c>
      <c r="AI48" s="14">
        <f t="shared" si="15"/>
        <v>94</v>
      </c>
      <c r="AJ48" s="14" t="str">
        <f t="shared" si="16"/>
        <v/>
      </c>
      <c r="AK48" s="14" t="str">
        <f t="shared" si="17"/>
        <v/>
      </c>
      <c r="AL48" s="35">
        <f t="shared" si="18"/>
        <v>93.666666666666671</v>
      </c>
      <c r="AM48" s="6">
        <v>87</v>
      </c>
      <c r="AN48" s="2">
        <v>88</v>
      </c>
      <c r="AO48" s="2"/>
      <c r="AP48" s="2"/>
      <c r="AQ48" s="2"/>
      <c r="AR48" s="49">
        <f t="shared" si="19"/>
        <v>87.5</v>
      </c>
      <c r="AS48" s="13"/>
      <c r="AT48" s="59">
        <v>88</v>
      </c>
      <c r="AU48" s="2">
        <v>90</v>
      </c>
      <c r="AV48" s="2"/>
      <c r="AW48" s="2"/>
      <c r="AX48" s="2"/>
      <c r="AY48" s="51">
        <f t="shared" si="21"/>
        <v>89</v>
      </c>
      <c r="AZ48" s="13"/>
      <c r="BA48" s="61" t="s">
        <v>208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10"/>
        <v/>
      </c>
      <c r="AA49" s="1"/>
      <c r="AB49" s="1"/>
      <c r="AC49" s="39" t="str">
        <f t="shared" si="11"/>
        <v/>
      </c>
      <c r="AD49" s="1"/>
      <c r="AE49" s="1"/>
      <c r="AF49" s="39" t="str">
        <f t="shared" si="12"/>
        <v/>
      </c>
      <c r="AG49" s="14" t="str">
        <f t="shared" si="13"/>
        <v/>
      </c>
      <c r="AH49" s="14" t="str">
        <f t="shared" si="14"/>
        <v/>
      </c>
      <c r="AI49" s="14" t="str">
        <f t="shared" si="15"/>
        <v/>
      </c>
      <c r="AJ49" s="14" t="str">
        <f t="shared" si="16"/>
        <v/>
      </c>
      <c r="AK49" s="14" t="str">
        <f t="shared" si="17"/>
        <v/>
      </c>
      <c r="AL49" s="35" t="str">
        <f t="shared" si="18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1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10"/>
        <v/>
      </c>
      <c r="AA50" s="5"/>
      <c r="AB50" s="5"/>
      <c r="AC50" s="42" t="str">
        <f t="shared" si="11"/>
        <v/>
      </c>
      <c r="AD50" s="5"/>
      <c r="AE50" s="5"/>
      <c r="AF50" s="42" t="str">
        <f t="shared" si="12"/>
        <v/>
      </c>
      <c r="AG50" s="46" t="str">
        <f t="shared" si="13"/>
        <v/>
      </c>
      <c r="AH50" s="46" t="str">
        <f t="shared" si="14"/>
        <v/>
      </c>
      <c r="AI50" s="46" t="str">
        <f t="shared" si="15"/>
        <v/>
      </c>
      <c r="AJ50" s="46" t="str">
        <f t="shared" si="16"/>
        <v/>
      </c>
      <c r="AK50" s="46" t="str">
        <f t="shared" si="17"/>
        <v/>
      </c>
      <c r="AL50" s="48" t="str">
        <f t="shared" si="18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1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62" t="s">
        <v>85</v>
      </c>
      <c r="H52" s="62"/>
      <c r="I52" s="13">
        <f>IF(COUNTBLANK($H$11:$H$50)=40,"",MAX($H$11:$H$50))</f>
        <v>94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62" t="s">
        <v>88</v>
      </c>
      <c r="H53" s="62"/>
      <c r="I53" s="13">
        <f>IF(COUNTBLANK($H$11:$H$50)=40,"",MIN($H$11:$H$50))</f>
        <v>84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2" t="s">
        <v>90</v>
      </c>
      <c r="H54" s="62"/>
      <c r="I54" s="13">
        <f>IF(COUNTBLANK($H$11:$H$50)=40,"",AVERAGE($H$11:$H$50))</f>
        <v>89.184210526315795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2" t="s">
        <v>91</v>
      </c>
      <c r="H55" s="62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416" priority="135" operator="lessThan">
      <formula>$C$4</formula>
    </cfRule>
  </conditionalFormatting>
  <conditionalFormatting sqref="T12">
    <cfRule type="cellIs" dxfId="2415" priority="136" operator="lessThan">
      <formula>$C$4</formula>
    </cfRule>
  </conditionalFormatting>
  <conditionalFormatting sqref="T13">
    <cfRule type="cellIs" dxfId="2414" priority="137" operator="lessThan">
      <formula>$C$4</formula>
    </cfRule>
  </conditionalFormatting>
  <conditionalFormatting sqref="T14">
    <cfRule type="cellIs" dxfId="2413" priority="138" operator="lessThan">
      <formula>$C$4</formula>
    </cfRule>
  </conditionalFormatting>
  <conditionalFormatting sqref="T15">
    <cfRule type="cellIs" dxfId="2412" priority="139" operator="lessThan">
      <formula>$C$4</formula>
    </cfRule>
  </conditionalFormatting>
  <conditionalFormatting sqref="T16">
    <cfRule type="cellIs" dxfId="2411" priority="140" operator="lessThan">
      <formula>$C$4</formula>
    </cfRule>
  </conditionalFormatting>
  <conditionalFormatting sqref="T17">
    <cfRule type="cellIs" dxfId="2410" priority="141" operator="lessThan">
      <formula>$C$4</formula>
    </cfRule>
  </conditionalFormatting>
  <conditionalFormatting sqref="T18">
    <cfRule type="cellIs" dxfId="2409" priority="142" operator="lessThan">
      <formula>$C$4</formula>
    </cfRule>
  </conditionalFormatting>
  <conditionalFormatting sqref="T19">
    <cfRule type="cellIs" dxfId="2408" priority="143" operator="lessThan">
      <formula>$C$4</formula>
    </cfRule>
  </conditionalFormatting>
  <conditionalFormatting sqref="T20">
    <cfRule type="cellIs" dxfId="2407" priority="144" operator="lessThan">
      <formula>$C$4</formula>
    </cfRule>
  </conditionalFormatting>
  <conditionalFormatting sqref="T21">
    <cfRule type="cellIs" dxfId="2406" priority="145" operator="lessThan">
      <formula>$C$4</formula>
    </cfRule>
  </conditionalFormatting>
  <conditionalFormatting sqref="T22">
    <cfRule type="cellIs" dxfId="2405" priority="146" operator="lessThan">
      <formula>$C$4</formula>
    </cfRule>
  </conditionalFormatting>
  <conditionalFormatting sqref="T23">
    <cfRule type="cellIs" dxfId="2404" priority="147" operator="lessThan">
      <formula>$C$4</formula>
    </cfRule>
  </conditionalFormatting>
  <conditionalFormatting sqref="T24">
    <cfRule type="cellIs" dxfId="2403" priority="148" operator="lessThan">
      <formula>$C$4</formula>
    </cfRule>
  </conditionalFormatting>
  <conditionalFormatting sqref="T25">
    <cfRule type="cellIs" dxfId="2402" priority="149" operator="lessThan">
      <formula>$C$4</formula>
    </cfRule>
  </conditionalFormatting>
  <conditionalFormatting sqref="T26">
    <cfRule type="cellIs" dxfId="2401" priority="150" operator="lessThan">
      <formula>$C$4</formula>
    </cfRule>
  </conditionalFormatting>
  <conditionalFormatting sqref="T27">
    <cfRule type="cellIs" dxfId="2400" priority="151" operator="lessThan">
      <formula>$C$4</formula>
    </cfRule>
  </conditionalFormatting>
  <conditionalFormatting sqref="T28">
    <cfRule type="cellIs" dxfId="2399" priority="152" operator="lessThan">
      <formula>$C$4</formula>
    </cfRule>
  </conditionalFormatting>
  <conditionalFormatting sqref="T29">
    <cfRule type="cellIs" dxfId="2398" priority="153" operator="lessThan">
      <formula>$C$4</formula>
    </cfRule>
  </conditionalFormatting>
  <conditionalFormatting sqref="T30">
    <cfRule type="cellIs" dxfId="2397" priority="154" operator="lessThan">
      <formula>$C$4</formula>
    </cfRule>
  </conditionalFormatting>
  <conditionalFormatting sqref="T31">
    <cfRule type="cellIs" dxfId="2396" priority="155" operator="lessThan">
      <formula>$C$4</formula>
    </cfRule>
  </conditionalFormatting>
  <conditionalFormatting sqref="T32">
    <cfRule type="cellIs" dxfId="2395" priority="156" operator="lessThan">
      <formula>$C$4</formula>
    </cfRule>
  </conditionalFormatting>
  <conditionalFormatting sqref="T33">
    <cfRule type="cellIs" dxfId="2394" priority="157" operator="lessThan">
      <formula>$C$4</formula>
    </cfRule>
  </conditionalFormatting>
  <conditionalFormatting sqref="T34">
    <cfRule type="cellIs" dxfId="2393" priority="158" operator="lessThan">
      <formula>$C$4</formula>
    </cfRule>
  </conditionalFormatting>
  <conditionalFormatting sqref="T35">
    <cfRule type="cellIs" dxfId="2392" priority="159" operator="lessThan">
      <formula>$C$4</formula>
    </cfRule>
  </conditionalFormatting>
  <conditionalFormatting sqref="T36">
    <cfRule type="cellIs" dxfId="2391" priority="160" operator="lessThan">
      <formula>$C$4</formula>
    </cfRule>
  </conditionalFormatting>
  <conditionalFormatting sqref="T37">
    <cfRule type="cellIs" dxfId="2390" priority="161" operator="lessThan">
      <formula>$C$4</formula>
    </cfRule>
  </conditionalFormatting>
  <conditionalFormatting sqref="T38">
    <cfRule type="cellIs" dxfId="2389" priority="162" operator="lessThan">
      <formula>$C$4</formula>
    </cfRule>
  </conditionalFormatting>
  <conditionalFormatting sqref="T39">
    <cfRule type="cellIs" dxfId="2388" priority="163" operator="lessThan">
      <formula>$C$4</formula>
    </cfRule>
  </conditionalFormatting>
  <conditionalFormatting sqref="T40">
    <cfRule type="cellIs" dxfId="2387" priority="164" operator="lessThan">
      <formula>$C$4</formula>
    </cfRule>
  </conditionalFormatting>
  <conditionalFormatting sqref="T41">
    <cfRule type="cellIs" dxfId="2386" priority="165" operator="lessThan">
      <formula>$C$4</formula>
    </cfRule>
  </conditionalFormatting>
  <conditionalFormatting sqref="T42">
    <cfRule type="cellIs" dxfId="2385" priority="166" operator="lessThan">
      <formula>$C$4</formula>
    </cfRule>
  </conditionalFormatting>
  <conditionalFormatting sqref="T43">
    <cfRule type="cellIs" dxfId="2384" priority="167" operator="lessThan">
      <formula>$C$4</formula>
    </cfRule>
  </conditionalFormatting>
  <conditionalFormatting sqref="T44">
    <cfRule type="cellIs" dxfId="2383" priority="168" operator="lessThan">
      <formula>$C$4</formula>
    </cfRule>
  </conditionalFormatting>
  <conditionalFormatting sqref="T45">
    <cfRule type="cellIs" dxfId="2382" priority="169" operator="lessThan">
      <formula>$C$4</formula>
    </cfRule>
  </conditionalFormatting>
  <conditionalFormatting sqref="T46">
    <cfRule type="cellIs" dxfId="2381" priority="170" operator="lessThan">
      <formula>$C$4</formula>
    </cfRule>
  </conditionalFormatting>
  <conditionalFormatting sqref="T47">
    <cfRule type="cellIs" dxfId="2380" priority="171" operator="lessThan">
      <formula>$C$4</formula>
    </cfRule>
  </conditionalFormatting>
  <conditionalFormatting sqref="T48">
    <cfRule type="cellIs" dxfId="2379" priority="172" operator="lessThan">
      <formula>$C$4</formula>
    </cfRule>
  </conditionalFormatting>
  <conditionalFormatting sqref="T49">
    <cfRule type="cellIs" dxfId="2378" priority="173" operator="lessThan">
      <formula>$C$4</formula>
    </cfRule>
  </conditionalFormatting>
  <conditionalFormatting sqref="T50">
    <cfRule type="cellIs" dxfId="2377" priority="174" operator="lessThan">
      <formula>$C$4</formula>
    </cfRule>
  </conditionalFormatting>
  <conditionalFormatting sqref="W11">
    <cfRule type="cellIs" dxfId="2376" priority="175" operator="lessThan">
      <formula>$C$4</formula>
    </cfRule>
  </conditionalFormatting>
  <conditionalFormatting sqref="W12">
    <cfRule type="cellIs" dxfId="2375" priority="176" operator="lessThan">
      <formula>$C$4</formula>
    </cfRule>
  </conditionalFormatting>
  <conditionalFormatting sqref="W13">
    <cfRule type="cellIs" dxfId="2374" priority="177" operator="lessThan">
      <formula>$C$4</formula>
    </cfRule>
  </conditionalFormatting>
  <conditionalFormatting sqref="W14">
    <cfRule type="cellIs" dxfId="2373" priority="178" operator="lessThan">
      <formula>$C$4</formula>
    </cfRule>
  </conditionalFormatting>
  <conditionalFormatting sqref="W15">
    <cfRule type="cellIs" dxfId="2372" priority="179" operator="lessThan">
      <formula>$C$4</formula>
    </cfRule>
  </conditionalFormatting>
  <conditionalFormatting sqref="W16">
    <cfRule type="cellIs" dxfId="2371" priority="180" operator="lessThan">
      <formula>$C$4</formula>
    </cfRule>
  </conditionalFormatting>
  <conditionalFormatting sqref="W17">
    <cfRule type="cellIs" dxfId="2370" priority="181" operator="lessThan">
      <formula>$C$4</formula>
    </cfRule>
  </conditionalFormatting>
  <conditionalFormatting sqref="W18">
    <cfRule type="cellIs" dxfId="2369" priority="182" operator="lessThan">
      <formula>$C$4</formula>
    </cfRule>
  </conditionalFormatting>
  <conditionalFormatting sqref="W19">
    <cfRule type="cellIs" dxfId="2368" priority="183" operator="lessThan">
      <formula>$C$4</formula>
    </cfRule>
  </conditionalFormatting>
  <conditionalFormatting sqref="W20">
    <cfRule type="cellIs" dxfId="2367" priority="184" operator="lessThan">
      <formula>$C$4</formula>
    </cfRule>
  </conditionalFormatting>
  <conditionalFormatting sqref="W21">
    <cfRule type="cellIs" dxfId="2366" priority="185" operator="lessThan">
      <formula>$C$4</formula>
    </cfRule>
  </conditionalFormatting>
  <conditionalFormatting sqref="W22">
    <cfRule type="cellIs" dxfId="2365" priority="186" operator="lessThan">
      <formula>$C$4</formula>
    </cfRule>
  </conditionalFormatting>
  <conditionalFormatting sqref="W23">
    <cfRule type="cellIs" dxfId="2364" priority="187" operator="lessThan">
      <formula>$C$4</formula>
    </cfRule>
  </conditionalFormatting>
  <conditionalFormatting sqref="W24">
    <cfRule type="cellIs" dxfId="2363" priority="188" operator="lessThan">
      <formula>$C$4</formula>
    </cfRule>
  </conditionalFormatting>
  <conditionalFormatting sqref="W25">
    <cfRule type="cellIs" dxfId="2362" priority="189" operator="lessThan">
      <formula>$C$4</formula>
    </cfRule>
  </conditionalFormatting>
  <conditionalFormatting sqref="W26">
    <cfRule type="cellIs" dxfId="2361" priority="190" operator="lessThan">
      <formula>$C$4</formula>
    </cfRule>
  </conditionalFormatting>
  <conditionalFormatting sqref="W27">
    <cfRule type="cellIs" dxfId="2360" priority="191" operator="lessThan">
      <formula>$C$4</formula>
    </cfRule>
  </conditionalFormatting>
  <conditionalFormatting sqref="W28">
    <cfRule type="cellIs" dxfId="2359" priority="192" operator="lessThan">
      <formula>$C$4</formula>
    </cfRule>
  </conditionalFormatting>
  <conditionalFormatting sqref="W29">
    <cfRule type="cellIs" dxfId="2358" priority="193" operator="lessThan">
      <formula>$C$4</formula>
    </cfRule>
  </conditionalFormatting>
  <conditionalFormatting sqref="W30">
    <cfRule type="cellIs" dxfId="2357" priority="194" operator="lessThan">
      <formula>$C$4</formula>
    </cfRule>
  </conditionalFormatting>
  <conditionalFormatting sqref="W31">
    <cfRule type="cellIs" dxfId="2356" priority="195" operator="lessThan">
      <formula>$C$4</formula>
    </cfRule>
  </conditionalFormatting>
  <conditionalFormatting sqref="W32">
    <cfRule type="cellIs" dxfId="2355" priority="196" operator="lessThan">
      <formula>$C$4</formula>
    </cfRule>
  </conditionalFormatting>
  <conditionalFormatting sqref="W33">
    <cfRule type="cellIs" dxfId="2354" priority="197" operator="lessThan">
      <formula>$C$4</formula>
    </cfRule>
  </conditionalFormatting>
  <conditionalFormatting sqref="W34">
    <cfRule type="cellIs" dxfId="2353" priority="198" operator="lessThan">
      <formula>$C$4</formula>
    </cfRule>
  </conditionalFormatting>
  <conditionalFormatting sqref="W35">
    <cfRule type="cellIs" dxfId="2352" priority="199" operator="lessThan">
      <formula>$C$4</formula>
    </cfRule>
  </conditionalFormatting>
  <conditionalFormatting sqref="W36">
    <cfRule type="cellIs" dxfId="2351" priority="200" operator="lessThan">
      <formula>$C$4</formula>
    </cfRule>
  </conditionalFormatting>
  <conditionalFormatting sqref="W37">
    <cfRule type="cellIs" dxfId="2350" priority="201" operator="lessThan">
      <formula>$C$4</formula>
    </cfRule>
  </conditionalFormatting>
  <conditionalFormatting sqref="W38">
    <cfRule type="cellIs" dxfId="2349" priority="202" operator="lessThan">
      <formula>$C$4</formula>
    </cfRule>
  </conditionalFormatting>
  <conditionalFormatting sqref="W39">
    <cfRule type="cellIs" dxfId="2348" priority="203" operator="lessThan">
      <formula>$C$4</formula>
    </cfRule>
  </conditionalFormatting>
  <conditionalFormatting sqref="W40">
    <cfRule type="cellIs" dxfId="2347" priority="204" operator="lessThan">
      <formula>$C$4</formula>
    </cfRule>
  </conditionalFormatting>
  <conditionalFormatting sqref="W41">
    <cfRule type="cellIs" dxfId="2346" priority="205" operator="lessThan">
      <formula>$C$4</formula>
    </cfRule>
  </conditionalFormatting>
  <conditionalFormatting sqref="W42">
    <cfRule type="cellIs" dxfId="2345" priority="206" operator="lessThan">
      <formula>$C$4</formula>
    </cfRule>
  </conditionalFormatting>
  <conditionalFormatting sqref="W43">
    <cfRule type="cellIs" dxfId="2344" priority="207" operator="lessThan">
      <formula>$C$4</formula>
    </cfRule>
  </conditionalFormatting>
  <conditionalFormatting sqref="W44">
    <cfRule type="cellIs" dxfId="2343" priority="208" operator="lessThan">
      <formula>$C$4</formula>
    </cfRule>
  </conditionalFormatting>
  <conditionalFormatting sqref="W45">
    <cfRule type="cellIs" dxfId="2342" priority="209" operator="lessThan">
      <formula>$C$4</formula>
    </cfRule>
  </conditionalFormatting>
  <conditionalFormatting sqref="W46">
    <cfRule type="cellIs" dxfId="2341" priority="210" operator="lessThan">
      <formula>$C$4</formula>
    </cfRule>
  </conditionalFormatting>
  <conditionalFormatting sqref="W47">
    <cfRule type="cellIs" dxfId="2340" priority="211" operator="lessThan">
      <formula>$C$4</formula>
    </cfRule>
  </conditionalFormatting>
  <conditionalFormatting sqref="W48">
    <cfRule type="cellIs" dxfId="2339" priority="212" operator="lessThan">
      <formula>$C$4</formula>
    </cfRule>
  </conditionalFormatting>
  <conditionalFormatting sqref="W49">
    <cfRule type="cellIs" dxfId="2338" priority="213" operator="lessThan">
      <formula>$C$4</formula>
    </cfRule>
  </conditionalFormatting>
  <conditionalFormatting sqref="W50">
    <cfRule type="cellIs" dxfId="2337" priority="214" operator="lessThan">
      <formula>$C$4</formula>
    </cfRule>
  </conditionalFormatting>
  <conditionalFormatting sqref="Z11">
    <cfRule type="cellIs" dxfId="2336" priority="215" operator="lessThan">
      <formula>$C$4</formula>
    </cfRule>
  </conditionalFormatting>
  <conditionalFormatting sqref="Z12">
    <cfRule type="cellIs" dxfId="2335" priority="216" operator="lessThan">
      <formula>$C$4</formula>
    </cfRule>
  </conditionalFormatting>
  <conditionalFormatting sqref="Z13">
    <cfRule type="cellIs" dxfId="2334" priority="217" operator="lessThan">
      <formula>$C$4</formula>
    </cfRule>
  </conditionalFormatting>
  <conditionalFormatting sqref="Z14">
    <cfRule type="cellIs" dxfId="2333" priority="218" operator="lessThan">
      <formula>$C$4</formula>
    </cfRule>
  </conditionalFormatting>
  <conditionalFormatting sqref="Z15">
    <cfRule type="cellIs" dxfId="2332" priority="219" operator="lessThan">
      <formula>$C$4</formula>
    </cfRule>
  </conditionalFormatting>
  <conditionalFormatting sqref="Z16">
    <cfRule type="cellIs" dxfId="2331" priority="220" operator="lessThan">
      <formula>$C$4</formula>
    </cfRule>
  </conditionalFormatting>
  <conditionalFormatting sqref="Z17">
    <cfRule type="cellIs" dxfId="2330" priority="221" operator="lessThan">
      <formula>$C$4</formula>
    </cfRule>
  </conditionalFormatting>
  <conditionalFormatting sqref="Z18">
    <cfRule type="cellIs" dxfId="2329" priority="222" operator="lessThan">
      <formula>$C$4</formula>
    </cfRule>
  </conditionalFormatting>
  <conditionalFormatting sqref="Z19">
    <cfRule type="cellIs" dxfId="2328" priority="223" operator="lessThan">
      <formula>$C$4</formula>
    </cfRule>
  </conditionalFormatting>
  <conditionalFormatting sqref="Z20">
    <cfRule type="cellIs" dxfId="2327" priority="224" operator="lessThan">
      <formula>$C$4</formula>
    </cfRule>
  </conditionalFormatting>
  <conditionalFormatting sqref="Z21">
    <cfRule type="cellIs" dxfId="2326" priority="225" operator="lessThan">
      <formula>$C$4</formula>
    </cfRule>
  </conditionalFormatting>
  <conditionalFormatting sqref="Z22">
    <cfRule type="cellIs" dxfId="2325" priority="226" operator="lessThan">
      <formula>$C$4</formula>
    </cfRule>
  </conditionalFormatting>
  <conditionalFormatting sqref="Z23">
    <cfRule type="cellIs" dxfId="2324" priority="227" operator="lessThan">
      <formula>$C$4</formula>
    </cfRule>
  </conditionalFormatting>
  <conditionalFormatting sqref="Z24">
    <cfRule type="cellIs" dxfId="2323" priority="228" operator="lessThan">
      <formula>$C$4</formula>
    </cfRule>
  </conditionalFormatting>
  <conditionalFormatting sqref="Z25">
    <cfRule type="cellIs" dxfId="2322" priority="229" operator="lessThan">
      <formula>$C$4</formula>
    </cfRule>
  </conditionalFormatting>
  <conditionalFormatting sqref="Z26">
    <cfRule type="cellIs" dxfId="2321" priority="230" operator="lessThan">
      <formula>$C$4</formula>
    </cfRule>
  </conditionalFormatting>
  <conditionalFormatting sqref="Z27">
    <cfRule type="cellIs" dxfId="2320" priority="231" operator="lessThan">
      <formula>$C$4</formula>
    </cfRule>
  </conditionalFormatting>
  <conditionalFormatting sqref="Z28">
    <cfRule type="cellIs" dxfId="2319" priority="232" operator="lessThan">
      <formula>$C$4</formula>
    </cfRule>
  </conditionalFormatting>
  <conditionalFormatting sqref="Z29">
    <cfRule type="cellIs" dxfId="2318" priority="233" operator="lessThan">
      <formula>$C$4</formula>
    </cfRule>
  </conditionalFormatting>
  <conditionalFormatting sqref="Z30">
    <cfRule type="cellIs" dxfId="2317" priority="234" operator="lessThan">
      <formula>$C$4</formula>
    </cfRule>
  </conditionalFormatting>
  <conditionalFormatting sqref="Z31">
    <cfRule type="cellIs" dxfId="2316" priority="235" operator="lessThan">
      <formula>$C$4</formula>
    </cfRule>
  </conditionalFormatting>
  <conditionalFormatting sqref="Z32">
    <cfRule type="cellIs" dxfId="2315" priority="236" operator="lessThan">
      <formula>$C$4</formula>
    </cfRule>
  </conditionalFormatting>
  <conditionalFormatting sqref="Z33">
    <cfRule type="cellIs" dxfId="2314" priority="237" operator="lessThan">
      <formula>$C$4</formula>
    </cfRule>
  </conditionalFormatting>
  <conditionalFormatting sqref="Z34">
    <cfRule type="cellIs" dxfId="2313" priority="238" operator="lessThan">
      <formula>$C$4</formula>
    </cfRule>
  </conditionalFormatting>
  <conditionalFormatting sqref="Z35">
    <cfRule type="cellIs" dxfId="2312" priority="239" operator="lessThan">
      <formula>$C$4</formula>
    </cfRule>
  </conditionalFormatting>
  <conditionalFormatting sqref="Z36">
    <cfRule type="cellIs" dxfId="2311" priority="240" operator="lessThan">
      <formula>$C$4</formula>
    </cfRule>
  </conditionalFormatting>
  <conditionalFormatting sqref="Z37">
    <cfRule type="cellIs" dxfId="2310" priority="241" operator="lessThan">
      <formula>$C$4</formula>
    </cfRule>
  </conditionalFormatting>
  <conditionalFormatting sqref="Z38">
    <cfRule type="cellIs" dxfId="2309" priority="242" operator="lessThan">
      <formula>$C$4</formula>
    </cfRule>
  </conditionalFormatting>
  <conditionalFormatting sqref="Z39">
    <cfRule type="cellIs" dxfId="2308" priority="243" operator="lessThan">
      <formula>$C$4</formula>
    </cfRule>
  </conditionalFormatting>
  <conditionalFormatting sqref="Z40">
    <cfRule type="cellIs" dxfId="2307" priority="244" operator="lessThan">
      <formula>$C$4</formula>
    </cfRule>
  </conditionalFormatting>
  <conditionalFormatting sqref="Z41">
    <cfRule type="cellIs" dxfId="2306" priority="245" operator="lessThan">
      <formula>$C$4</formula>
    </cfRule>
  </conditionalFormatting>
  <conditionalFormatting sqref="Z42">
    <cfRule type="cellIs" dxfId="2305" priority="246" operator="lessThan">
      <formula>$C$4</formula>
    </cfRule>
  </conditionalFormatting>
  <conditionalFormatting sqref="Z43">
    <cfRule type="cellIs" dxfId="2304" priority="247" operator="lessThan">
      <formula>$C$4</formula>
    </cfRule>
  </conditionalFormatting>
  <conditionalFormatting sqref="Z44">
    <cfRule type="cellIs" dxfId="2303" priority="248" operator="lessThan">
      <formula>$C$4</formula>
    </cfRule>
  </conditionalFormatting>
  <conditionalFormatting sqref="Z45">
    <cfRule type="cellIs" dxfId="2302" priority="249" operator="lessThan">
      <formula>$C$4</formula>
    </cfRule>
  </conditionalFormatting>
  <conditionalFormatting sqref="Z46">
    <cfRule type="cellIs" dxfId="2301" priority="250" operator="lessThan">
      <formula>$C$4</formula>
    </cfRule>
  </conditionalFormatting>
  <conditionalFormatting sqref="Z47">
    <cfRule type="cellIs" dxfId="2300" priority="251" operator="lessThan">
      <formula>$C$4</formula>
    </cfRule>
  </conditionalFormatting>
  <conditionalFormatting sqref="Z48">
    <cfRule type="cellIs" dxfId="2299" priority="252" operator="lessThan">
      <formula>$C$4</formula>
    </cfRule>
  </conditionalFormatting>
  <conditionalFormatting sqref="Z49">
    <cfRule type="cellIs" dxfId="2298" priority="253" operator="lessThan">
      <formula>$C$4</formula>
    </cfRule>
  </conditionalFormatting>
  <conditionalFormatting sqref="Z50">
    <cfRule type="cellIs" dxfId="2297" priority="254" operator="lessThan">
      <formula>$C$4</formula>
    </cfRule>
  </conditionalFormatting>
  <conditionalFormatting sqref="AC11">
    <cfRule type="cellIs" dxfId="2296" priority="255" operator="lessThan">
      <formula>$C$4</formula>
    </cfRule>
  </conditionalFormatting>
  <conditionalFormatting sqref="AC12">
    <cfRule type="cellIs" dxfId="2295" priority="256" operator="lessThan">
      <formula>$C$4</formula>
    </cfRule>
  </conditionalFormatting>
  <conditionalFormatting sqref="AC13">
    <cfRule type="cellIs" dxfId="2294" priority="257" operator="lessThan">
      <formula>$C$4</formula>
    </cfRule>
  </conditionalFormatting>
  <conditionalFormatting sqref="AC14">
    <cfRule type="cellIs" dxfId="2293" priority="258" operator="lessThan">
      <formula>$C$4</formula>
    </cfRule>
  </conditionalFormatting>
  <conditionalFormatting sqref="AC15">
    <cfRule type="cellIs" dxfId="2292" priority="259" operator="lessThan">
      <formula>$C$4</formula>
    </cfRule>
  </conditionalFormatting>
  <conditionalFormatting sqref="AC16">
    <cfRule type="cellIs" dxfId="2291" priority="260" operator="lessThan">
      <formula>$C$4</formula>
    </cfRule>
  </conditionalFormatting>
  <conditionalFormatting sqref="AC17">
    <cfRule type="cellIs" dxfId="2290" priority="261" operator="lessThan">
      <formula>$C$4</formula>
    </cfRule>
  </conditionalFormatting>
  <conditionalFormatting sqref="AC18">
    <cfRule type="cellIs" dxfId="2289" priority="262" operator="lessThan">
      <formula>$C$4</formula>
    </cfRule>
  </conditionalFormatting>
  <conditionalFormatting sqref="AC19">
    <cfRule type="cellIs" dxfId="2288" priority="263" operator="lessThan">
      <formula>$C$4</formula>
    </cfRule>
  </conditionalFormatting>
  <conditionalFormatting sqref="AC20">
    <cfRule type="cellIs" dxfId="2287" priority="264" operator="lessThan">
      <formula>$C$4</formula>
    </cfRule>
  </conditionalFormatting>
  <conditionalFormatting sqref="AC21">
    <cfRule type="cellIs" dxfId="2286" priority="265" operator="lessThan">
      <formula>$C$4</formula>
    </cfRule>
  </conditionalFormatting>
  <conditionalFormatting sqref="AC22">
    <cfRule type="cellIs" dxfId="2285" priority="266" operator="lessThan">
      <formula>$C$4</formula>
    </cfRule>
  </conditionalFormatting>
  <conditionalFormatting sqref="AC23">
    <cfRule type="cellIs" dxfId="2284" priority="267" operator="lessThan">
      <formula>$C$4</formula>
    </cfRule>
  </conditionalFormatting>
  <conditionalFormatting sqref="AC24">
    <cfRule type="cellIs" dxfId="2283" priority="268" operator="lessThan">
      <formula>$C$4</formula>
    </cfRule>
  </conditionalFormatting>
  <conditionalFormatting sqref="AC25">
    <cfRule type="cellIs" dxfId="2282" priority="269" operator="lessThan">
      <formula>$C$4</formula>
    </cfRule>
  </conditionalFormatting>
  <conditionalFormatting sqref="AC26">
    <cfRule type="cellIs" dxfId="2281" priority="270" operator="lessThan">
      <formula>$C$4</formula>
    </cfRule>
  </conditionalFormatting>
  <conditionalFormatting sqref="AC27">
    <cfRule type="cellIs" dxfId="2280" priority="271" operator="lessThan">
      <formula>$C$4</formula>
    </cfRule>
  </conditionalFormatting>
  <conditionalFormatting sqref="AC28">
    <cfRule type="cellIs" dxfId="2279" priority="272" operator="lessThan">
      <formula>$C$4</formula>
    </cfRule>
  </conditionalFormatting>
  <conditionalFormatting sqref="AC29">
    <cfRule type="cellIs" dxfId="2278" priority="273" operator="lessThan">
      <formula>$C$4</formula>
    </cfRule>
  </conditionalFormatting>
  <conditionalFormatting sqref="AC30">
    <cfRule type="cellIs" dxfId="2277" priority="274" operator="lessThan">
      <formula>$C$4</formula>
    </cfRule>
  </conditionalFormatting>
  <conditionalFormatting sqref="AC31">
    <cfRule type="cellIs" dxfId="2276" priority="275" operator="lessThan">
      <formula>$C$4</formula>
    </cfRule>
  </conditionalFormatting>
  <conditionalFormatting sqref="AC32">
    <cfRule type="cellIs" dxfId="2275" priority="276" operator="lessThan">
      <formula>$C$4</formula>
    </cfRule>
  </conditionalFormatting>
  <conditionalFormatting sqref="AC33">
    <cfRule type="cellIs" dxfId="2274" priority="277" operator="lessThan">
      <formula>$C$4</formula>
    </cfRule>
  </conditionalFormatting>
  <conditionalFormatting sqref="AC34">
    <cfRule type="cellIs" dxfId="2273" priority="278" operator="lessThan">
      <formula>$C$4</formula>
    </cfRule>
  </conditionalFormatting>
  <conditionalFormatting sqref="AC35">
    <cfRule type="cellIs" dxfId="2272" priority="279" operator="lessThan">
      <formula>$C$4</formula>
    </cfRule>
  </conditionalFormatting>
  <conditionalFormatting sqref="AC36">
    <cfRule type="cellIs" dxfId="2271" priority="280" operator="lessThan">
      <formula>$C$4</formula>
    </cfRule>
  </conditionalFormatting>
  <conditionalFormatting sqref="AC37">
    <cfRule type="cellIs" dxfId="2270" priority="281" operator="lessThan">
      <formula>$C$4</formula>
    </cfRule>
  </conditionalFormatting>
  <conditionalFormatting sqref="AC38">
    <cfRule type="cellIs" dxfId="2269" priority="282" operator="lessThan">
      <formula>$C$4</formula>
    </cfRule>
  </conditionalFormatting>
  <conditionalFormatting sqref="AC39">
    <cfRule type="cellIs" dxfId="2268" priority="283" operator="lessThan">
      <formula>$C$4</formula>
    </cfRule>
  </conditionalFormatting>
  <conditionalFormatting sqref="AC40">
    <cfRule type="cellIs" dxfId="2267" priority="284" operator="lessThan">
      <formula>$C$4</formula>
    </cfRule>
  </conditionalFormatting>
  <conditionalFormatting sqref="AC41">
    <cfRule type="cellIs" dxfId="2266" priority="285" operator="lessThan">
      <formula>$C$4</formula>
    </cfRule>
  </conditionalFormatting>
  <conditionalFormatting sqref="AC42">
    <cfRule type="cellIs" dxfId="2265" priority="286" operator="lessThan">
      <formula>$C$4</formula>
    </cfRule>
  </conditionalFormatting>
  <conditionalFormatting sqref="AC43">
    <cfRule type="cellIs" dxfId="2264" priority="287" operator="lessThan">
      <formula>$C$4</formula>
    </cfRule>
  </conditionalFormatting>
  <conditionalFormatting sqref="AC44">
    <cfRule type="cellIs" dxfId="2263" priority="288" operator="lessThan">
      <formula>$C$4</formula>
    </cfRule>
  </conditionalFormatting>
  <conditionalFormatting sqref="AC45">
    <cfRule type="cellIs" dxfId="2262" priority="289" operator="lessThan">
      <formula>$C$4</formula>
    </cfRule>
  </conditionalFormatting>
  <conditionalFormatting sqref="AC46">
    <cfRule type="cellIs" dxfId="2261" priority="290" operator="lessThan">
      <formula>$C$4</formula>
    </cfRule>
  </conditionalFormatting>
  <conditionalFormatting sqref="AC47">
    <cfRule type="cellIs" dxfId="2260" priority="291" operator="lessThan">
      <formula>$C$4</formula>
    </cfRule>
  </conditionalFormatting>
  <conditionalFormatting sqref="AC48">
    <cfRule type="cellIs" dxfId="2259" priority="292" operator="lessThan">
      <formula>$C$4</formula>
    </cfRule>
  </conditionalFormatting>
  <conditionalFormatting sqref="AC49">
    <cfRule type="cellIs" dxfId="2258" priority="293" operator="lessThan">
      <formula>$C$4</formula>
    </cfRule>
  </conditionalFormatting>
  <conditionalFormatting sqref="AC50">
    <cfRule type="cellIs" dxfId="2257" priority="294" operator="lessThan">
      <formula>$C$4</formula>
    </cfRule>
  </conditionalFormatting>
  <conditionalFormatting sqref="AF11">
    <cfRule type="cellIs" dxfId="2256" priority="295" operator="lessThan">
      <formula>$C$4</formula>
    </cfRule>
  </conditionalFormatting>
  <conditionalFormatting sqref="AF12">
    <cfRule type="cellIs" dxfId="2255" priority="296" operator="lessThan">
      <formula>$C$4</formula>
    </cfRule>
  </conditionalFormatting>
  <conditionalFormatting sqref="AF13">
    <cfRule type="cellIs" dxfId="2254" priority="297" operator="lessThan">
      <formula>$C$4</formula>
    </cfRule>
  </conditionalFormatting>
  <conditionalFormatting sqref="AF14">
    <cfRule type="cellIs" dxfId="2253" priority="298" operator="lessThan">
      <formula>$C$4</formula>
    </cfRule>
  </conditionalFormatting>
  <conditionalFormatting sqref="AF15">
    <cfRule type="cellIs" dxfId="2252" priority="299" operator="lessThan">
      <formula>$C$4</formula>
    </cfRule>
  </conditionalFormatting>
  <conditionalFormatting sqref="AF16">
    <cfRule type="cellIs" dxfId="2251" priority="300" operator="lessThan">
      <formula>$C$4</formula>
    </cfRule>
  </conditionalFormatting>
  <conditionalFormatting sqref="AF17">
    <cfRule type="cellIs" dxfId="2250" priority="301" operator="lessThan">
      <formula>$C$4</formula>
    </cfRule>
  </conditionalFormatting>
  <conditionalFormatting sqref="AF18">
    <cfRule type="cellIs" dxfId="2249" priority="302" operator="lessThan">
      <formula>$C$4</formula>
    </cfRule>
  </conditionalFormatting>
  <conditionalFormatting sqref="AF19">
    <cfRule type="cellIs" dxfId="2248" priority="303" operator="lessThan">
      <formula>$C$4</formula>
    </cfRule>
  </conditionalFormatting>
  <conditionalFormatting sqref="AF20">
    <cfRule type="cellIs" dxfId="2247" priority="304" operator="lessThan">
      <formula>$C$4</formula>
    </cfRule>
  </conditionalFormatting>
  <conditionalFormatting sqref="AF21">
    <cfRule type="cellIs" dxfId="2246" priority="305" operator="lessThan">
      <formula>$C$4</formula>
    </cfRule>
  </conditionalFormatting>
  <conditionalFormatting sqref="AF22">
    <cfRule type="cellIs" dxfId="2245" priority="306" operator="lessThan">
      <formula>$C$4</formula>
    </cfRule>
  </conditionalFormatting>
  <conditionalFormatting sqref="AF23">
    <cfRule type="cellIs" dxfId="2244" priority="307" operator="lessThan">
      <formula>$C$4</formula>
    </cfRule>
  </conditionalFormatting>
  <conditionalFormatting sqref="AF24">
    <cfRule type="cellIs" dxfId="2243" priority="308" operator="lessThan">
      <formula>$C$4</formula>
    </cfRule>
  </conditionalFormatting>
  <conditionalFormatting sqref="AF25">
    <cfRule type="cellIs" dxfId="2242" priority="309" operator="lessThan">
      <formula>$C$4</formula>
    </cfRule>
  </conditionalFormatting>
  <conditionalFormatting sqref="AF26">
    <cfRule type="cellIs" dxfId="2241" priority="310" operator="lessThan">
      <formula>$C$4</formula>
    </cfRule>
  </conditionalFormatting>
  <conditionalFormatting sqref="AF27">
    <cfRule type="cellIs" dxfId="2240" priority="311" operator="lessThan">
      <formula>$C$4</formula>
    </cfRule>
  </conditionalFormatting>
  <conditionalFormatting sqref="AF28">
    <cfRule type="cellIs" dxfId="2239" priority="312" operator="lessThan">
      <formula>$C$4</formula>
    </cfRule>
  </conditionalFormatting>
  <conditionalFormatting sqref="AF29">
    <cfRule type="cellIs" dxfId="2238" priority="313" operator="lessThan">
      <formula>$C$4</formula>
    </cfRule>
  </conditionalFormatting>
  <conditionalFormatting sqref="AF30">
    <cfRule type="cellIs" dxfId="2237" priority="314" operator="lessThan">
      <formula>$C$4</formula>
    </cfRule>
  </conditionalFormatting>
  <conditionalFormatting sqref="AF31">
    <cfRule type="cellIs" dxfId="2236" priority="315" operator="lessThan">
      <formula>$C$4</formula>
    </cfRule>
  </conditionalFormatting>
  <conditionalFormatting sqref="AF32">
    <cfRule type="cellIs" dxfId="2235" priority="316" operator="lessThan">
      <formula>$C$4</formula>
    </cfRule>
  </conditionalFormatting>
  <conditionalFormatting sqref="AF33">
    <cfRule type="cellIs" dxfId="2234" priority="317" operator="lessThan">
      <formula>$C$4</formula>
    </cfRule>
  </conditionalFormatting>
  <conditionalFormatting sqref="AF34">
    <cfRule type="cellIs" dxfId="2233" priority="318" operator="lessThan">
      <formula>$C$4</formula>
    </cfRule>
  </conditionalFormatting>
  <conditionalFormatting sqref="AF35">
    <cfRule type="cellIs" dxfId="2232" priority="319" operator="lessThan">
      <formula>$C$4</formula>
    </cfRule>
  </conditionalFormatting>
  <conditionalFormatting sqref="AF36">
    <cfRule type="cellIs" dxfId="2231" priority="320" operator="lessThan">
      <formula>$C$4</formula>
    </cfRule>
  </conditionalFormatting>
  <conditionalFormatting sqref="AF37">
    <cfRule type="cellIs" dxfId="2230" priority="321" operator="lessThan">
      <formula>$C$4</formula>
    </cfRule>
  </conditionalFormatting>
  <conditionalFormatting sqref="AF38">
    <cfRule type="cellIs" dxfId="2229" priority="322" operator="lessThan">
      <formula>$C$4</formula>
    </cfRule>
  </conditionalFormatting>
  <conditionalFormatting sqref="AF39">
    <cfRule type="cellIs" dxfId="2228" priority="323" operator="lessThan">
      <formula>$C$4</formula>
    </cfRule>
  </conditionalFormatting>
  <conditionalFormatting sqref="AF40">
    <cfRule type="cellIs" dxfId="2227" priority="324" operator="lessThan">
      <formula>$C$4</formula>
    </cfRule>
  </conditionalFormatting>
  <conditionalFormatting sqref="AF41">
    <cfRule type="cellIs" dxfId="2226" priority="325" operator="lessThan">
      <formula>$C$4</formula>
    </cfRule>
  </conditionalFormatting>
  <conditionalFormatting sqref="AF42">
    <cfRule type="cellIs" dxfId="2225" priority="326" operator="lessThan">
      <formula>$C$4</formula>
    </cfRule>
  </conditionalFormatting>
  <conditionalFormatting sqref="AF43">
    <cfRule type="cellIs" dxfId="2224" priority="327" operator="lessThan">
      <formula>$C$4</formula>
    </cfRule>
  </conditionalFormatting>
  <conditionalFormatting sqref="AF44">
    <cfRule type="cellIs" dxfId="2223" priority="328" operator="lessThan">
      <formula>$C$4</formula>
    </cfRule>
  </conditionalFormatting>
  <conditionalFormatting sqref="AF45">
    <cfRule type="cellIs" dxfId="2222" priority="329" operator="lessThan">
      <formula>$C$4</formula>
    </cfRule>
  </conditionalFormatting>
  <conditionalFormatting sqref="AF46">
    <cfRule type="cellIs" dxfId="2221" priority="330" operator="lessThan">
      <formula>$C$4</formula>
    </cfRule>
  </conditionalFormatting>
  <conditionalFormatting sqref="AF47">
    <cfRule type="cellIs" dxfId="2220" priority="331" operator="lessThan">
      <formula>$C$4</formula>
    </cfRule>
  </conditionalFormatting>
  <conditionalFormatting sqref="AF48">
    <cfRule type="cellIs" dxfId="2219" priority="332" operator="lessThan">
      <formula>$C$4</formula>
    </cfRule>
  </conditionalFormatting>
  <conditionalFormatting sqref="AF49">
    <cfRule type="cellIs" dxfId="2218" priority="333" operator="lessThan">
      <formula>$C$4</formula>
    </cfRule>
  </conditionalFormatting>
  <conditionalFormatting sqref="AF50">
    <cfRule type="cellIs" dxfId="2217" priority="334" operator="lessThan">
      <formula>$C$4</formula>
    </cfRule>
  </conditionalFormatting>
  <conditionalFormatting sqref="AL11">
    <cfRule type="cellIs" dxfId="2216" priority="335" operator="lessThan">
      <formula>$C$4</formula>
    </cfRule>
  </conditionalFormatting>
  <conditionalFormatting sqref="AL12">
    <cfRule type="cellIs" dxfId="2215" priority="336" operator="lessThan">
      <formula>$C$4</formula>
    </cfRule>
  </conditionalFormatting>
  <conditionalFormatting sqref="AL13">
    <cfRule type="cellIs" dxfId="2214" priority="337" operator="lessThan">
      <formula>$C$4</formula>
    </cfRule>
  </conditionalFormatting>
  <conditionalFormatting sqref="AL14">
    <cfRule type="cellIs" dxfId="2213" priority="338" operator="lessThan">
      <formula>$C$4</formula>
    </cfRule>
  </conditionalFormatting>
  <conditionalFormatting sqref="AL15">
    <cfRule type="cellIs" dxfId="2212" priority="339" operator="lessThan">
      <formula>$C$4</formula>
    </cfRule>
  </conditionalFormatting>
  <conditionalFormatting sqref="AL16">
    <cfRule type="cellIs" dxfId="2211" priority="340" operator="lessThan">
      <formula>$C$4</formula>
    </cfRule>
  </conditionalFormatting>
  <conditionalFormatting sqref="AL17">
    <cfRule type="cellIs" dxfId="2210" priority="341" operator="lessThan">
      <formula>$C$4</formula>
    </cfRule>
  </conditionalFormatting>
  <conditionalFormatting sqref="AL18">
    <cfRule type="cellIs" dxfId="2209" priority="342" operator="lessThan">
      <formula>$C$4</formula>
    </cfRule>
  </conditionalFormatting>
  <conditionalFormatting sqref="AL19">
    <cfRule type="cellIs" dxfId="2208" priority="343" operator="lessThan">
      <formula>$C$4</formula>
    </cfRule>
  </conditionalFormatting>
  <conditionalFormatting sqref="AL20">
    <cfRule type="cellIs" dxfId="2207" priority="344" operator="lessThan">
      <formula>$C$4</formula>
    </cfRule>
  </conditionalFormatting>
  <conditionalFormatting sqref="AL21">
    <cfRule type="cellIs" dxfId="2206" priority="345" operator="lessThan">
      <formula>$C$4</formula>
    </cfRule>
  </conditionalFormatting>
  <conditionalFormatting sqref="AL22">
    <cfRule type="cellIs" dxfId="2205" priority="346" operator="lessThan">
      <formula>$C$4</formula>
    </cfRule>
  </conditionalFormatting>
  <conditionalFormatting sqref="AL23">
    <cfRule type="cellIs" dxfId="2204" priority="347" operator="lessThan">
      <formula>$C$4</formula>
    </cfRule>
  </conditionalFormatting>
  <conditionalFormatting sqref="AL24">
    <cfRule type="cellIs" dxfId="2203" priority="348" operator="lessThan">
      <formula>$C$4</formula>
    </cfRule>
  </conditionalFormatting>
  <conditionalFormatting sqref="AL25">
    <cfRule type="cellIs" dxfId="2202" priority="349" operator="lessThan">
      <formula>$C$4</formula>
    </cfRule>
  </conditionalFormatting>
  <conditionalFormatting sqref="AL26">
    <cfRule type="cellIs" dxfId="2201" priority="350" operator="lessThan">
      <formula>$C$4</formula>
    </cfRule>
  </conditionalFormatting>
  <conditionalFormatting sqref="AL27">
    <cfRule type="cellIs" dxfId="2200" priority="351" operator="lessThan">
      <formula>$C$4</formula>
    </cfRule>
  </conditionalFormatting>
  <conditionalFormatting sqref="AL28">
    <cfRule type="cellIs" dxfId="2199" priority="352" operator="lessThan">
      <formula>$C$4</formula>
    </cfRule>
  </conditionalFormatting>
  <conditionalFormatting sqref="AL29">
    <cfRule type="cellIs" dxfId="2198" priority="353" operator="lessThan">
      <formula>$C$4</formula>
    </cfRule>
  </conditionalFormatting>
  <conditionalFormatting sqref="AL30">
    <cfRule type="cellIs" dxfId="2197" priority="354" operator="lessThan">
      <formula>$C$4</formula>
    </cfRule>
  </conditionalFormatting>
  <conditionalFormatting sqref="AL31">
    <cfRule type="cellIs" dxfId="2196" priority="355" operator="lessThan">
      <formula>$C$4</formula>
    </cfRule>
  </conditionalFormatting>
  <conditionalFormatting sqref="AL32">
    <cfRule type="cellIs" dxfId="2195" priority="356" operator="lessThan">
      <formula>$C$4</formula>
    </cfRule>
  </conditionalFormatting>
  <conditionalFormatting sqref="AL33">
    <cfRule type="cellIs" dxfId="2194" priority="357" operator="lessThan">
      <formula>$C$4</formula>
    </cfRule>
  </conditionalFormatting>
  <conditionalFormatting sqref="AL34">
    <cfRule type="cellIs" dxfId="2193" priority="358" operator="lessThan">
      <formula>$C$4</formula>
    </cfRule>
  </conditionalFormatting>
  <conditionalFormatting sqref="AL35">
    <cfRule type="cellIs" dxfId="2192" priority="359" operator="lessThan">
      <formula>$C$4</formula>
    </cfRule>
  </conditionalFormatting>
  <conditionalFormatting sqref="AL36">
    <cfRule type="cellIs" dxfId="2191" priority="360" operator="lessThan">
      <formula>$C$4</formula>
    </cfRule>
  </conditionalFormatting>
  <conditionalFormatting sqref="AL37">
    <cfRule type="cellIs" dxfId="2190" priority="361" operator="lessThan">
      <formula>$C$4</formula>
    </cfRule>
  </conditionalFormatting>
  <conditionalFormatting sqref="AL38">
    <cfRule type="cellIs" dxfId="2189" priority="362" operator="lessThan">
      <formula>$C$4</formula>
    </cfRule>
  </conditionalFormatting>
  <conditionalFormatting sqref="AL39">
    <cfRule type="cellIs" dxfId="2188" priority="363" operator="lessThan">
      <formula>$C$4</formula>
    </cfRule>
  </conditionalFormatting>
  <conditionalFormatting sqref="AL40">
    <cfRule type="cellIs" dxfId="2187" priority="364" operator="lessThan">
      <formula>$C$4</formula>
    </cfRule>
  </conditionalFormatting>
  <conditionalFormatting sqref="AL41">
    <cfRule type="cellIs" dxfId="2186" priority="365" operator="lessThan">
      <formula>$C$4</formula>
    </cfRule>
  </conditionalFormatting>
  <conditionalFormatting sqref="AL42">
    <cfRule type="cellIs" dxfId="2185" priority="366" operator="lessThan">
      <formula>$C$4</formula>
    </cfRule>
  </conditionalFormatting>
  <conditionalFormatting sqref="AL43">
    <cfRule type="cellIs" dxfId="2184" priority="367" operator="lessThan">
      <formula>$C$4</formula>
    </cfRule>
  </conditionalFormatting>
  <conditionalFormatting sqref="AL44">
    <cfRule type="cellIs" dxfId="2183" priority="368" operator="lessThan">
      <formula>$C$4</formula>
    </cfRule>
  </conditionalFormatting>
  <conditionalFormatting sqref="AL45">
    <cfRule type="cellIs" dxfId="2182" priority="369" operator="lessThan">
      <formula>$C$4</formula>
    </cfRule>
  </conditionalFormatting>
  <conditionalFormatting sqref="AL46">
    <cfRule type="cellIs" dxfId="2181" priority="370" operator="lessThan">
      <formula>$C$4</formula>
    </cfRule>
  </conditionalFormatting>
  <conditionalFormatting sqref="AL47">
    <cfRule type="cellIs" dxfId="2180" priority="371" operator="lessThan">
      <formula>$C$4</formula>
    </cfRule>
  </conditionalFormatting>
  <conditionalFormatting sqref="AL48">
    <cfRule type="cellIs" dxfId="2179" priority="372" operator="lessThan">
      <formula>$C$4</formula>
    </cfRule>
  </conditionalFormatting>
  <conditionalFormatting sqref="AL49">
    <cfRule type="cellIs" dxfId="2178" priority="373" operator="lessThan">
      <formula>$C$4</formula>
    </cfRule>
  </conditionalFormatting>
  <conditionalFormatting sqref="AL50">
    <cfRule type="cellIs" dxfId="2177" priority="374" operator="lessThan">
      <formula>$C$4</formula>
    </cfRule>
  </conditionalFormatting>
  <conditionalFormatting sqref="AR11">
    <cfRule type="cellIs" dxfId="2176" priority="375" operator="lessThan">
      <formula>$C$4</formula>
    </cfRule>
  </conditionalFormatting>
  <conditionalFormatting sqref="AR12">
    <cfRule type="cellIs" dxfId="2175" priority="376" operator="lessThan">
      <formula>$C$4</formula>
    </cfRule>
  </conditionalFormatting>
  <conditionalFormatting sqref="AR13">
    <cfRule type="cellIs" dxfId="2174" priority="377" operator="lessThan">
      <formula>$C$4</formula>
    </cfRule>
  </conditionalFormatting>
  <conditionalFormatting sqref="AR14">
    <cfRule type="cellIs" dxfId="2173" priority="378" operator="lessThan">
      <formula>$C$4</formula>
    </cfRule>
  </conditionalFormatting>
  <conditionalFormatting sqref="AR15">
    <cfRule type="cellIs" dxfId="2172" priority="379" operator="lessThan">
      <formula>$C$4</formula>
    </cfRule>
  </conditionalFormatting>
  <conditionalFormatting sqref="AR16">
    <cfRule type="cellIs" dxfId="2171" priority="380" operator="lessThan">
      <formula>$C$4</formula>
    </cfRule>
  </conditionalFormatting>
  <conditionalFormatting sqref="AR17">
    <cfRule type="cellIs" dxfId="2170" priority="381" operator="lessThan">
      <formula>$C$4</formula>
    </cfRule>
  </conditionalFormatting>
  <conditionalFormatting sqref="AR18">
    <cfRule type="cellIs" dxfId="2169" priority="382" operator="lessThan">
      <formula>$C$4</formula>
    </cfRule>
  </conditionalFormatting>
  <conditionalFormatting sqref="AR19">
    <cfRule type="cellIs" dxfId="2168" priority="383" operator="lessThan">
      <formula>$C$4</formula>
    </cfRule>
  </conditionalFormatting>
  <conditionalFormatting sqref="AR20">
    <cfRule type="cellIs" dxfId="2167" priority="384" operator="lessThan">
      <formula>$C$4</formula>
    </cfRule>
  </conditionalFormatting>
  <conditionalFormatting sqref="AR21">
    <cfRule type="cellIs" dxfId="2166" priority="385" operator="lessThan">
      <formula>$C$4</formula>
    </cfRule>
  </conditionalFormatting>
  <conditionalFormatting sqref="AR22">
    <cfRule type="cellIs" dxfId="2165" priority="386" operator="lessThan">
      <formula>$C$4</formula>
    </cfRule>
  </conditionalFormatting>
  <conditionalFormatting sqref="AR23">
    <cfRule type="cellIs" dxfId="2164" priority="387" operator="lessThan">
      <formula>$C$4</formula>
    </cfRule>
  </conditionalFormatting>
  <conditionalFormatting sqref="AR24">
    <cfRule type="cellIs" dxfId="2163" priority="388" operator="lessThan">
      <formula>$C$4</formula>
    </cfRule>
  </conditionalFormatting>
  <conditionalFormatting sqref="AR25">
    <cfRule type="cellIs" dxfId="2162" priority="389" operator="lessThan">
      <formula>$C$4</formula>
    </cfRule>
  </conditionalFormatting>
  <conditionalFormatting sqref="AR26">
    <cfRule type="cellIs" dxfId="2161" priority="390" operator="lessThan">
      <formula>$C$4</formula>
    </cfRule>
  </conditionalFormatting>
  <conditionalFormatting sqref="AR27">
    <cfRule type="cellIs" dxfId="2160" priority="391" operator="lessThan">
      <formula>$C$4</formula>
    </cfRule>
  </conditionalFormatting>
  <conditionalFormatting sqref="AR28">
    <cfRule type="cellIs" dxfId="2159" priority="392" operator="lessThan">
      <formula>$C$4</formula>
    </cfRule>
  </conditionalFormatting>
  <conditionalFormatting sqref="AR29">
    <cfRule type="cellIs" dxfId="2158" priority="393" operator="lessThan">
      <formula>$C$4</formula>
    </cfRule>
  </conditionalFormatting>
  <conditionalFormatting sqref="AR30">
    <cfRule type="cellIs" dxfId="2157" priority="394" operator="lessThan">
      <formula>$C$4</formula>
    </cfRule>
  </conditionalFormatting>
  <conditionalFormatting sqref="AR31">
    <cfRule type="cellIs" dxfId="2156" priority="395" operator="lessThan">
      <formula>$C$4</formula>
    </cfRule>
  </conditionalFormatting>
  <conditionalFormatting sqref="AR32">
    <cfRule type="cellIs" dxfId="2155" priority="396" operator="lessThan">
      <formula>$C$4</formula>
    </cfRule>
  </conditionalFormatting>
  <conditionalFormatting sqref="AR33">
    <cfRule type="cellIs" dxfId="2154" priority="397" operator="lessThan">
      <formula>$C$4</formula>
    </cfRule>
  </conditionalFormatting>
  <conditionalFormatting sqref="AR34">
    <cfRule type="cellIs" dxfId="2153" priority="398" operator="lessThan">
      <formula>$C$4</formula>
    </cfRule>
  </conditionalFormatting>
  <conditionalFormatting sqref="AR35">
    <cfRule type="cellIs" dxfId="2152" priority="399" operator="lessThan">
      <formula>$C$4</formula>
    </cfRule>
  </conditionalFormatting>
  <conditionalFormatting sqref="AR36">
    <cfRule type="cellIs" dxfId="2151" priority="400" operator="lessThan">
      <formula>$C$4</formula>
    </cfRule>
  </conditionalFormatting>
  <conditionalFormatting sqref="AR37">
    <cfRule type="cellIs" dxfId="2150" priority="401" operator="lessThan">
      <formula>$C$4</formula>
    </cfRule>
  </conditionalFormatting>
  <conditionalFormatting sqref="AR38">
    <cfRule type="cellIs" dxfId="2149" priority="402" operator="lessThan">
      <formula>$C$4</formula>
    </cfRule>
  </conditionalFormatting>
  <conditionalFormatting sqref="AR39">
    <cfRule type="cellIs" dxfId="2148" priority="403" operator="lessThan">
      <formula>$C$4</formula>
    </cfRule>
  </conditionalFormatting>
  <conditionalFormatting sqref="AR40">
    <cfRule type="cellIs" dxfId="2147" priority="404" operator="lessThan">
      <formula>$C$4</formula>
    </cfRule>
  </conditionalFormatting>
  <conditionalFormatting sqref="AR41">
    <cfRule type="cellIs" dxfId="2146" priority="405" operator="lessThan">
      <formula>$C$4</formula>
    </cfRule>
  </conditionalFormatting>
  <conditionalFormatting sqref="AR42">
    <cfRule type="cellIs" dxfId="2145" priority="406" operator="lessThan">
      <formula>$C$4</formula>
    </cfRule>
  </conditionalFormatting>
  <conditionalFormatting sqref="AR43">
    <cfRule type="cellIs" dxfId="2144" priority="407" operator="lessThan">
      <formula>$C$4</formula>
    </cfRule>
  </conditionalFormatting>
  <conditionalFormatting sqref="AR44">
    <cfRule type="cellIs" dxfId="2143" priority="408" operator="lessThan">
      <formula>$C$4</formula>
    </cfRule>
  </conditionalFormatting>
  <conditionalFormatting sqref="AR45">
    <cfRule type="cellIs" dxfId="2142" priority="409" operator="lessThan">
      <formula>$C$4</formula>
    </cfRule>
  </conditionalFormatting>
  <conditionalFormatting sqref="AR46">
    <cfRule type="cellIs" dxfId="2141" priority="410" operator="lessThan">
      <formula>$C$4</formula>
    </cfRule>
  </conditionalFormatting>
  <conditionalFormatting sqref="AR47">
    <cfRule type="cellIs" dxfId="2140" priority="411" operator="lessThan">
      <formula>$C$4</formula>
    </cfRule>
  </conditionalFormatting>
  <conditionalFormatting sqref="AR48">
    <cfRule type="cellIs" dxfId="2139" priority="412" operator="lessThan">
      <formula>$C$4</formula>
    </cfRule>
  </conditionalFormatting>
  <conditionalFormatting sqref="AR49">
    <cfRule type="cellIs" dxfId="2138" priority="413" operator="lessThan">
      <formula>$C$4</formula>
    </cfRule>
  </conditionalFormatting>
  <conditionalFormatting sqref="AR50">
    <cfRule type="cellIs" dxfId="2137" priority="414" operator="lessThan">
      <formula>$C$4</formula>
    </cfRule>
  </conditionalFormatting>
  <conditionalFormatting sqref="AY11">
    <cfRule type="cellIs" dxfId="2136" priority="415" operator="lessThan">
      <formula>$C$4</formula>
    </cfRule>
  </conditionalFormatting>
  <conditionalFormatting sqref="AY12">
    <cfRule type="cellIs" dxfId="2135" priority="416" operator="lessThan">
      <formula>$C$4</formula>
    </cfRule>
  </conditionalFormatting>
  <conditionalFormatting sqref="AY13">
    <cfRule type="cellIs" dxfId="2134" priority="417" operator="lessThan">
      <formula>$C$4</formula>
    </cfRule>
  </conditionalFormatting>
  <conditionalFormatting sqref="AY14">
    <cfRule type="cellIs" dxfId="2133" priority="418" operator="lessThan">
      <formula>$C$4</formula>
    </cfRule>
  </conditionalFormatting>
  <conditionalFormatting sqref="AY15">
    <cfRule type="cellIs" dxfId="2132" priority="419" operator="lessThan">
      <formula>$C$4</formula>
    </cfRule>
  </conditionalFormatting>
  <conditionalFormatting sqref="AY16">
    <cfRule type="cellIs" dxfId="2131" priority="420" operator="lessThan">
      <formula>$C$4</formula>
    </cfRule>
  </conditionalFormatting>
  <conditionalFormatting sqref="AY17">
    <cfRule type="cellIs" dxfId="2130" priority="421" operator="lessThan">
      <formula>$C$4</formula>
    </cfRule>
  </conditionalFormatting>
  <conditionalFormatting sqref="AY18">
    <cfRule type="cellIs" dxfId="2129" priority="422" operator="lessThan">
      <formula>$C$4</formula>
    </cfRule>
  </conditionalFormatting>
  <conditionalFormatting sqref="AY19">
    <cfRule type="cellIs" dxfId="2128" priority="423" operator="lessThan">
      <formula>$C$4</formula>
    </cfRule>
  </conditionalFormatting>
  <conditionalFormatting sqref="AY20">
    <cfRule type="cellIs" dxfId="2127" priority="424" operator="lessThan">
      <formula>$C$4</formula>
    </cfRule>
  </conditionalFormatting>
  <conditionalFormatting sqref="AY21">
    <cfRule type="cellIs" dxfId="2126" priority="425" operator="lessThan">
      <formula>$C$4</formula>
    </cfRule>
  </conditionalFormatting>
  <conditionalFormatting sqref="AY22">
    <cfRule type="cellIs" dxfId="2125" priority="426" operator="lessThan">
      <formula>$C$4</formula>
    </cfRule>
  </conditionalFormatting>
  <conditionalFormatting sqref="AY23">
    <cfRule type="cellIs" dxfId="2124" priority="427" operator="lessThan">
      <formula>$C$4</formula>
    </cfRule>
  </conditionalFormatting>
  <conditionalFormatting sqref="AY24">
    <cfRule type="cellIs" dxfId="2123" priority="428" operator="lessThan">
      <formula>$C$4</formula>
    </cfRule>
  </conditionalFormatting>
  <conditionalFormatting sqref="AY25">
    <cfRule type="cellIs" dxfId="2122" priority="429" operator="lessThan">
      <formula>$C$4</formula>
    </cfRule>
  </conditionalFormatting>
  <conditionalFormatting sqref="AY26">
    <cfRule type="cellIs" dxfId="2121" priority="430" operator="lessThan">
      <formula>$C$4</formula>
    </cfRule>
  </conditionalFormatting>
  <conditionalFormatting sqref="AY27">
    <cfRule type="cellIs" dxfId="2120" priority="431" operator="lessThan">
      <formula>$C$4</formula>
    </cfRule>
  </conditionalFormatting>
  <conditionalFormatting sqref="AY28">
    <cfRule type="cellIs" dxfId="2119" priority="432" operator="lessThan">
      <formula>$C$4</formula>
    </cfRule>
  </conditionalFormatting>
  <conditionalFormatting sqref="AY29">
    <cfRule type="cellIs" dxfId="2118" priority="433" operator="lessThan">
      <formula>$C$4</formula>
    </cfRule>
  </conditionalFormatting>
  <conditionalFormatting sqref="AY30">
    <cfRule type="cellIs" dxfId="2117" priority="434" operator="lessThan">
      <formula>$C$4</formula>
    </cfRule>
  </conditionalFormatting>
  <conditionalFormatting sqref="AY31">
    <cfRule type="cellIs" dxfId="2116" priority="435" operator="lessThan">
      <formula>$C$4</formula>
    </cfRule>
  </conditionalFormatting>
  <conditionalFormatting sqref="AY32">
    <cfRule type="cellIs" dxfId="2115" priority="436" operator="lessThan">
      <formula>$C$4</formula>
    </cfRule>
  </conditionalFormatting>
  <conditionalFormatting sqref="AY33">
    <cfRule type="cellIs" dxfId="2114" priority="437" operator="lessThan">
      <formula>$C$4</formula>
    </cfRule>
  </conditionalFormatting>
  <conditionalFormatting sqref="AY34">
    <cfRule type="cellIs" dxfId="2113" priority="438" operator="lessThan">
      <formula>$C$4</formula>
    </cfRule>
  </conditionalFormatting>
  <conditionalFormatting sqref="AY35">
    <cfRule type="cellIs" dxfId="2112" priority="439" operator="lessThan">
      <formula>$C$4</formula>
    </cfRule>
  </conditionalFormatting>
  <conditionalFormatting sqref="AY36">
    <cfRule type="cellIs" dxfId="2111" priority="440" operator="lessThan">
      <formula>$C$4</formula>
    </cfRule>
  </conditionalFormatting>
  <conditionalFormatting sqref="AY37">
    <cfRule type="cellIs" dxfId="2110" priority="441" operator="lessThan">
      <formula>$C$4</formula>
    </cfRule>
  </conditionalFormatting>
  <conditionalFormatting sqref="AY38">
    <cfRule type="cellIs" dxfId="2109" priority="442" operator="lessThan">
      <formula>$C$4</formula>
    </cfRule>
  </conditionalFormatting>
  <conditionalFormatting sqref="AY39">
    <cfRule type="cellIs" dxfId="2108" priority="443" operator="lessThan">
      <formula>$C$4</formula>
    </cfRule>
  </conditionalFormatting>
  <conditionalFormatting sqref="AY40">
    <cfRule type="cellIs" dxfId="2107" priority="444" operator="lessThan">
      <formula>$C$4</formula>
    </cfRule>
  </conditionalFormatting>
  <conditionalFormatting sqref="AY41">
    <cfRule type="cellIs" dxfId="2106" priority="445" operator="lessThan">
      <formula>$C$4</formula>
    </cfRule>
  </conditionalFormatting>
  <conditionalFormatting sqref="AY42">
    <cfRule type="cellIs" dxfId="2105" priority="446" operator="lessThan">
      <formula>$C$4</formula>
    </cfRule>
  </conditionalFormatting>
  <conditionalFormatting sqref="AY43">
    <cfRule type="cellIs" dxfId="2104" priority="447" operator="lessThan">
      <formula>$C$4</formula>
    </cfRule>
  </conditionalFormatting>
  <conditionalFormatting sqref="AY44">
    <cfRule type="cellIs" dxfId="2103" priority="448" operator="lessThan">
      <formula>$C$4</formula>
    </cfRule>
  </conditionalFormatting>
  <conditionalFormatting sqref="AY45">
    <cfRule type="cellIs" dxfId="2102" priority="449" operator="lessThan">
      <formula>$C$4</formula>
    </cfRule>
  </conditionalFormatting>
  <conditionalFormatting sqref="AY46">
    <cfRule type="cellIs" dxfId="2101" priority="450" operator="lessThan">
      <formula>$C$4</formula>
    </cfRule>
  </conditionalFormatting>
  <conditionalFormatting sqref="AY47">
    <cfRule type="cellIs" dxfId="2100" priority="451" operator="lessThan">
      <formula>$C$4</formula>
    </cfRule>
  </conditionalFormatting>
  <conditionalFormatting sqref="AY48">
    <cfRule type="cellIs" dxfId="2099" priority="452" operator="lessThan">
      <formula>$C$4</formula>
    </cfRule>
  </conditionalFormatting>
  <conditionalFormatting sqref="AY49">
    <cfRule type="cellIs" dxfId="2098" priority="453" operator="lessThan">
      <formula>$C$4</formula>
    </cfRule>
  </conditionalFormatting>
  <conditionalFormatting sqref="AY50">
    <cfRule type="cellIs" dxfId="2097" priority="454" operator="lessThan">
      <formula>$C$4</formula>
    </cfRule>
  </conditionalFormatting>
  <conditionalFormatting sqref="G11">
    <cfRule type="cellIs" dxfId="2096" priority="455" operator="lessThan">
      <formula>$C$4</formula>
    </cfRule>
  </conditionalFormatting>
  <conditionalFormatting sqref="G12">
    <cfRule type="cellIs" dxfId="2095" priority="456" operator="lessThan">
      <formula>$C$4</formula>
    </cfRule>
  </conditionalFormatting>
  <conditionalFormatting sqref="G13">
    <cfRule type="cellIs" dxfId="2094" priority="457" operator="lessThan">
      <formula>$C$4</formula>
    </cfRule>
  </conditionalFormatting>
  <conditionalFormatting sqref="G14">
    <cfRule type="cellIs" dxfId="2093" priority="458" operator="lessThan">
      <formula>$C$4</formula>
    </cfRule>
  </conditionalFormatting>
  <conditionalFormatting sqref="G15">
    <cfRule type="cellIs" dxfId="2092" priority="459" operator="lessThan">
      <formula>$C$4</formula>
    </cfRule>
  </conditionalFormatting>
  <conditionalFormatting sqref="G16">
    <cfRule type="cellIs" dxfId="2091" priority="460" operator="lessThan">
      <formula>$C$4</formula>
    </cfRule>
  </conditionalFormatting>
  <conditionalFormatting sqref="G17">
    <cfRule type="cellIs" dxfId="2090" priority="461" operator="lessThan">
      <formula>$C$4</formula>
    </cfRule>
  </conditionalFormatting>
  <conditionalFormatting sqref="G18">
    <cfRule type="cellIs" dxfId="2089" priority="462" operator="lessThan">
      <formula>$C$4</formula>
    </cfRule>
  </conditionalFormatting>
  <conditionalFormatting sqref="G19">
    <cfRule type="cellIs" dxfId="2088" priority="463" operator="lessThan">
      <formula>$C$4</formula>
    </cfRule>
  </conditionalFormatting>
  <conditionalFormatting sqref="G20">
    <cfRule type="cellIs" dxfId="2087" priority="464" operator="lessThan">
      <formula>$C$4</formula>
    </cfRule>
  </conditionalFormatting>
  <conditionalFormatting sqref="G21">
    <cfRule type="cellIs" dxfId="2086" priority="465" operator="lessThan">
      <formula>$C$4</formula>
    </cfRule>
  </conditionalFormatting>
  <conditionalFormatting sqref="G22">
    <cfRule type="cellIs" dxfId="2085" priority="466" operator="lessThan">
      <formula>$C$4</formula>
    </cfRule>
  </conditionalFormatting>
  <conditionalFormatting sqref="G23">
    <cfRule type="cellIs" dxfId="2084" priority="467" operator="lessThan">
      <formula>$C$4</formula>
    </cfRule>
  </conditionalFormatting>
  <conditionalFormatting sqref="G24">
    <cfRule type="cellIs" dxfId="2083" priority="468" operator="lessThan">
      <formula>$C$4</formula>
    </cfRule>
  </conditionalFormatting>
  <conditionalFormatting sqref="G25">
    <cfRule type="cellIs" dxfId="2082" priority="469" operator="lessThan">
      <formula>$C$4</formula>
    </cfRule>
  </conditionalFormatting>
  <conditionalFormatting sqref="G26">
    <cfRule type="cellIs" dxfId="2081" priority="470" operator="lessThan">
      <formula>$C$4</formula>
    </cfRule>
  </conditionalFormatting>
  <conditionalFormatting sqref="G27">
    <cfRule type="cellIs" dxfId="2080" priority="471" operator="lessThan">
      <formula>$C$4</formula>
    </cfRule>
  </conditionalFormatting>
  <conditionalFormatting sqref="G28">
    <cfRule type="cellIs" dxfId="2079" priority="472" operator="lessThan">
      <formula>$C$4</formula>
    </cfRule>
  </conditionalFormatting>
  <conditionalFormatting sqref="G29">
    <cfRule type="cellIs" dxfId="2078" priority="473" operator="lessThan">
      <formula>$C$4</formula>
    </cfRule>
  </conditionalFormatting>
  <conditionalFormatting sqref="G30">
    <cfRule type="cellIs" dxfId="2077" priority="474" operator="lessThan">
      <formula>$C$4</formula>
    </cfRule>
  </conditionalFormatting>
  <conditionalFormatting sqref="G31">
    <cfRule type="cellIs" dxfId="2076" priority="475" operator="lessThan">
      <formula>$C$4</formula>
    </cfRule>
  </conditionalFormatting>
  <conditionalFormatting sqref="G32">
    <cfRule type="cellIs" dxfId="2075" priority="476" operator="lessThan">
      <formula>$C$4</formula>
    </cfRule>
  </conditionalFormatting>
  <conditionalFormatting sqref="G33">
    <cfRule type="cellIs" dxfId="2074" priority="477" operator="lessThan">
      <formula>$C$4</formula>
    </cfRule>
  </conditionalFormatting>
  <conditionalFormatting sqref="G34">
    <cfRule type="cellIs" dxfId="2073" priority="478" operator="lessThan">
      <formula>$C$4</formula>
    </cfRule>
  </conditionalFormatting>
  <conditionalFormatting sqref="G35">
    <cfRule type="cellIs" dxfId="2072" priority="479" operator="lessThan">
      <formula>$C$4</formula>
    </cfRule>
  </conditionalFormatting>
  <conditionalFormatting sqref="G36">
    <cfRule type="cellIs" dxfId="2071" priority="480" operator="lessThan">
      <formula>$C$4</formula>
    </cfRule>
  </conditionalFormatting>
  <conditionalFormatting sqref="G37">
    <cfRule type="cellIs" dxfId="2070" priority="481" operator="lessThan">
      <formula>$C$4</formula>
    </cfRule>
  </conditionalFormatting>
  <conditionalFormatting sqref="G38">
    <cfRule type="cellIs" dxfId="2069" priority="482" operator="lessThan">
      <formula>$C$4</formula>
    </cfRule>
  </conditionalFormatting>
  <conditionalFormatting sqref="G39">
    <cfRule type="cellIs" dxfId="2068" priority="483" operator="lessThan">
      <formula>$C$4</formula>
    </cfRule>
  </conditionalFormatting>
  <conditionalFormatting sqref="G40">
    <cfRule type="cellIs" dxfId="2067" priority="484" operator="lessThan">
      <formula>$C$4</formula>
    </cfRule>
  </conditionalFormatting>
  <conditionalFormatting sqref="G41">
    <cfRule type="cellIs" dxfId="2066" priority="485" operator="lessThan">
      <formula>$C$4</formula>
    </cfRule>
  </conditionalFormatting>
  <conditionalFormatting sqref="G42">
    <cfRule type="cellIs" dxfId="2065" priority="486" operator="lessThan">
      <formula>$C$4</formula>
    </cfRule>
  </conditionalFormatting>
  <conditionalFormatting sqref="G43">
    <cfRule type="cellIs" dxfId="2064" priority="487" operator="lessThan">
      <formula>$C$4</formula>
    </cfRule>
  </conditionalFormatting>
  <conditionalFormatting sqref="G44">
    <cfRule type="cellIs" dxfId="2063" priority="488" operator="lessThan">
      <formula>$C$4</formula>
    </cfRule>
  </conditionalFormatting>
  <conditionalFormatting sqref="G45">
    <cfRule type="cellIs" dxfId="2062" priority="489" operator="lessThan">
      <formula>$C$4</formula>
    </cfRule>
  </conditionalFormatting>
  <conditionalFormatting sqref="G46">
    <cfRule type="cellIs" dxfId="2061" priority="490" operator="lessThan">
      <formula>$C$4</formula>
    </cfRule>
  </conditionalFormatting>
  <conditionalFormatting sqref="G47">
    <cfRule type="cellIs" dxfId="2060" priority="491" operator="lessThan">
      <formula>$C$4</formula>
    </cfRule>
  </conditionalFormatting>
  <conditionalFormatting sqref="G48">
    <cfRule type="cellIs" dxfId="2059" priority="492" operator="lessThan">
      <formula>$C$4</formula>
    </cfRule>
  </conditionalFormatting>
  <conditionalFormatting sqref="G49">
    <cfRule type="cellIs" dxfId="2058" priority="493" operator="lessThan">
      <formula>$C$4</formula>
    </cfRule>
  </conditionalFormatting>
  <conditionalFormatting sqref="G50">
    <cfRule type="cellIs" dxfId="2057" priority="494" operator="lessThan">
      <formula>$C$4</formula>
    </cfRule>
  </conditionalFormatting>
  <conditionalFormatting sqref="H11">
    <cfRule type="cellIs" dxfId="2056" priority="495" operator="lessThan">
      <formula>$C$4</formula>
    </cfRule>
  </conditionalFormatting>
  <conditionalFormatting sqref="H12">
    <cfRule type="cellIs" dxfId="2055" priority="496" operator="lessThan">
      <formula>$C$4</formula>
    </cfRule>
  </conditionalFormatting>
  <conditionalFormatting sqref="H13">
    <cfRule type="cellIs" dxfId="2054" priority="497" operator="lessThan">
      <formula>$C$4</formula>
    </cfRule>
  </conditionalFormatting>
  <conditionalFormatting sqref="H14">
    <cfRule type="cellIs" dxfId="2053" priority="498" operator="lessThan">
      <formula>$C$4</formula>
    </cfRule>
  </conditionalFormatting>
  <conditionalFormatting sqref="H15">
    <cfRule type="cellIs" dxfId="2052" priority="499" operator="lessThan">
      <formula>$C$4</formula>
    </cfRule>
  </conditionalFormatting>
  <conditionalFormatting sqref="H16">
    <cfRule type="cellIs" dxfId="2051" priority="500" operator="lessThan">
      <formula>$C$4</formula>
    </cfRule>
  </conditionalFormatting>
  <conditionalFormatting sqref="H17">
    <cfRule type="cellIs" dxfId="2050" priority="501" operator="lessThan">
      <formula>$C$4</formula>
    </cfRule>
  </conditionalFormatting>
  <conditionalFormatting sqref="H18">
    <cfRule type="cellIs" dxfId="2049" priority="502" operator="lessThan">
      <formula>$C$4</formula>
    </cfRule>
  </conditionalFormatting>
  <conditionalFormatting sqref="H19">
    <cfRule type="cellIs" dxfId="2048" priority="503" operator="lessThan">
      <formula>$C$4</formula>
    </cfRule>
  </conditionalFormatting>
  <conditionalFormatting sqref="H20">
    <cfRule type="cellIs" dxfId="2047" priority="504" operator="lessThan">
      <formula>$C$4</formula>
    </cfRule>
  </conditionalFormatting>
  <conditionalFormatting sqref="H21">
    <cfRule type="cellIs" dxfId="2046" priority="505" operator="lessThan">
      <formula>$C$4</formula>
    </cfRule>
  </conditionalFormatting>
  <conditionalFormatting sqref="H22">
    <cfRule type="cellIs" dxfId="2045" priority="506" operator="lessThan">
      <formula>$C$4</formula>
    </cfRule>
  </conditionalFormatting>
  <conditionalFormatting sqref="H23">
    <cfRule type="cellIs" dxfId="2044" priority="507" operator="lessThan">
      <formula>$C$4</formula>
    </cfRule>
  </conditionalFormatting>
  <conditionalFormatting sqref="H24">
    <cfRule type="cellIs" dxfId="2043" priority="508" operator="lessThan">
      <formula>$C$4</formula>
    </cfRule>
  </conditionalFormatting>
  <conditionalFormatting sqref="H25">
    <cfRule type="cellIs" dxfId="2042" priority="509" operator="lessThan">
      <formula>$C$4</formula>
    </cfRule>
  </conditionalFormatting>
  <conditionalFormatting sqref="H26">
    <cfRule type="cellIs" dxfId="2041" priority="510" operator="lessThan">
      <formula>$C$4</formula>
    </cfRule>
  </conditionalFormatting>
  <conditionalFormatting sqref="H27">
    <cfRule type="cellIs" dxfId="2040" priority="511" operator="lessThan">
      <formula>$C$4</formula>
    </cfRule>
  </conditionalFormatting>
  <conditionalFormatting sqref="H28">
    <cfRule type="cellIs" dxfId="2039" priority="512" operator="lessThan">
      <formula>$C$4</formula>
    </cfRule>
  </conditionalFormatting>
  <conditionalFormatting sqref="H29">
    <cfRule type="cellIs" dxfId="2038" priority="513" operator="lessThan">
      <formula>$C$4</formula>
    </cfRule>
  </conditionalFormatting>
  <conditionalFormatting sqref="H30">
    <cfRule type="cellIs" dxfId="2037" priority="514" operator="lessThan">
      <formula>$C$4</formula>
    </cfRule>
  </conditionalFormatting>
  <conditionalFormatting sqref="H31">
    <cfRule type="cellIs" dxfId="2036" priority="515" operator="lessThan">
      <formula>$C$4</formula>
    </cfRule>
  </conditionalFormatting>
  <conditionalFormatting sqref="H32">
    <cfRule type="cellIs" dxfId="2035" priority="516" operator="lessThan">
      <formula>$C$4</formula>
    </cfRule>
  </conditionalFormatting>
  <conditionalFormatting sqref="H33">
    <cfRule type="cellIs" dxfId="2034" priority="517" operator="lessThan">
      <formula>$C$4</formula>
    </cfRule>
  </conditionalFormatting>
  <conditionalFormatting sqref="H34">
    <cfRule type="cellIs" dxfId="2033" priority="518" operator="lessThan">
      <formula>$C$4</formula>
    </cfRule>
  </conditionalFormatting>
  <conditionalFormatting sqref="H35">
    <cfRule type="cellIs" dxfId="2032" priority="519" operator="lessThan">
      <formula>$C$4</formula>
    </cfRule>
  </conditionalFormatting>
  <conditionalFormatting sqref="H36">
    <cfRule type="cellIs" dxfId="2031" priority="520" operator="lessThan">
      <formula>$C$4</formula>
    </cfRule>
  </conditionalFormatting>
  <conditionalFormatting sqref="H37">
    <cfRule type="cellIs" dxfId="2030" priority="521" operator="lessThan">
      <formula>$C$4</formula>
    </cfRule>
  </conditionalFormatting>
  <conditionalFormatting sqref="H38">
    <cfRule type="cellIs" dxfId="2029" priority="522" operator="lessThan">
      <formula>$C$4</formula>
    </cfRule>
  </conditionalFormatting>
  <conditionalFormatting sqref="H39">
    <cfRule type="cellIs" dxfId="2028" priority="523" operator="lessThan">
      <formula>$C$4</formula>
    </cfRule>
  </conditionalFormatting>
  <conditionalFormatting sqref="H40">
    <cfRule type="cellIs" dxfId="2027" priority="524" operator="lessThan">
      <formula>$C$4</formula>
    </cfRule>
  </conditionalFormatting>
  <conditionalFormatting sqref="H41">
    <cfRule type="cellIs" dxfId="2026" priority="525" operator="lessThan">
      <formula>$C$4</formula>
    </cfRule>
  </conditionalFormatting>
  <conditionalFormatting sqref="H42">
    <cfRule type="cellIs" dxfId="2025" priority="526" operator="lessThan">
      <formula>$C$4</formula>
    </cfRule>
  </conditionalFormatting>
  <conditionalFormatting sqref="H43">
    <cfRule type="cellIs" dxfId="2024" priority="527" operator="lessThan">
      <formula>$C$4</formula>
    </cfRule>
  </conditionalFormatting>
  <conditionalFormatting sqref="H44">
    <cfRule type="cellIs" dxfId="2023" priority="528" operator="lessThan">
      <formula>$C$4</formula>
    </cfRule>
  </conditionalFormatting>
  <conditionalFormatting sqref="H45">
    <cfRule type="cellIs" dxfId="2022" priority="529" operator="lessThan">
      <formula>$C$4</formula>
    </cfRule>
  </conditionalFormatting>
  <conditionalFormatting sqref="H46">
    <cfRule type="cellIs" dxfId="2021" priority="530" operator="lessThan">
      <formula>$C$4</formula>
    </cfRule>
  </conditionalFormatting>
  <conditionalFormatting sqref="H47">
    <cfRule type="cellIs" dxfId="2020" priority="531" operator="lessThan">
      <formula>$C$4</formula>
    </cfRule>
  </conditionalFormatting>
  <conditionalFormatting sqref="H48">
    <cfRule type="cellIs" dxfId="2019" priority="532" operator="lessThan">
      <formula>$C$4</formula>
    </cfRule>
  </conditionalFormatting>
  <conditionalFormatting sqref="H49">
    <cfRule type="cellIs" dxfId="2018" priority="533" operator="lessThan">
      <formula>$C$4</formula>
    </cfRule>
  </conditionalFormatting>
  <conditionalFormatting sqref="H50">
    <cfRule type="cellIs" dxfId="2017" priority="534" operator="lessThan">
      <formula>$C$4</formula>
    </cfRule>
  </conditionalFormatting>
  <conditionalFormatting sqref="I11">
    <cfRule type="cellIs" dxfId="2016" priority="535" operator="lessThan">
      <formula>$C$4</formula>
    </cfRule>
  </conditionalFormatting>
  <conditionalFormatting sqref="I12">
    <cfRule type="cellIs" dxfId="2015" priority="536" operator="lessThan">
      <formula>$C$4</formula>
    </cfRule>
  </conditionalFormatting>
  <conditionalFormatting sqref="I13">
    <cfRule type="cellIs" dxfId="2014" priority="537" operator="lessThan">
      <formula>$C$4</formula>
    </cfRule>
  </conditionalFormatting>
  <conditionalFormatting sqref="I14">
    <cfRule type="cellIs" dxfId="2013" priority="538" operator="lessThan">
      <formula>$C$4</formula>
    </cfRule>
  </conditionalFormatting>
  <conditionalFormatting sqref="I15">
    <cfRule type="cellIs" dxfId="2012" priority="539" operator="lessThan">
      <formula>$C$4</formula>
    </cfRule>
  </conditionalFormatting>
  <conditionalFormatting sqref="I16">
    <cfRule type="cellIs" dxfId="2011" priority="540" operator="lessThan">
      <formula>$C$4</formula>
    </cfRule>
  </conditionalFormatting>
  <conditionalFormatting sqref="I17">
    <cfRule type="cellIs" dxfId="2010" priority="541" operator="lessThan">
      <formula>$C$4</formula>
    </cfRule>
  </conditionalFormatting>
  <conditionalFormatting sqref="I18">
    <cfRule type="cellIs" dxfId="2009" priority="542" operator="lessThan">
      <formula>$C$4</formula>
    </cfRule>
  </conditionalFormatting>
  <conditionalFormatting sqref="I19">
    <cfRule type="cellIs" dxfId="2008" priority="543" operator="lessThan">
      <formula>$C$4</formula>
    </cfRule>
  </conditionalFormatting>
  <conditionalFormatting sqref="I20">
    <cfRule type="cellIs" dxfId="2007" priority="544" operator="lessThan">
      <formula>$C$4</formula>
    </cfRule>
  </conditionalFormatting>
  <conditionalFormatting sqref="I21">
    <cfRule type="cellIs" dxfId="2006" priority="545" operator="lessThan">
      <formula>$C$4</formula>
    </cfRule>
  </conditionalFormatting>
  <conditionalFormatting sqref="I22">
    <cfRule type="cellIs" dxfId="2005" priority="546" operator="lessThan">
      <formula>$C$4</formula>
    </cfRule>
  </conditionalFormatting>
  <conditionalFormatting sqref="I23">
    <cfRule type="cellIs" dxfId="2004" priority="547" operator="lessThan">
      <formula>$C$4</formula>
    </cfRule>
  </conditionalFormatting>
  <conditionalFormatting sqref="I24">
    <cfRule type="cellIs" dxfId="2003" priority="548" operator="lessThan">
      <formula>$C$4</formula>
    </cfRule>
  </conditionalFormatting>
  <conditionalFormatting sqref="I25">
    <cfRule type="cellIs" dxfId="2002" priority="549" operator="lessThan">
      <formula>$C$4</formula>
    </cfRule>
  </conditionalFormatting>
  <conditionalFormatting sqref="I26">
    <cfRule type="cellIs" dxfId="2001" priority="550" operator="lessThan">
      <formula>$C$4</formula>
    </cfRule>
  </conditionalFormatting>
  <conditionalFormatting sqref="I27">
    <cfRule type="cellIs" dxfId="2000" priority="551" operator="lessThan">
      <formula>$C$4</formula>
    </cfRule>
  </conditionalFormatting>
  <conditionalFormatting sqref="I28">
    <cfRule type="cellIs" dxfId="1999" priority="552" operator="lessThan">
      <formula>$C$4</formula>
    </cfRule>
  </conditionalFormatting>
  <conditionalFormatting sqref="I29">
    <cfRule type="cellIs" dxfId="1998" priority="553" operator="lessThan">
      <formula>$C$4</formula>
    </cfRule>
  </conditionalFormatting>
  <conditionalFormatting sqref="I30">
    <cfRule type="cellIs" dxfId="1997" priority="554" operator="lessThan">
      <formula>$C$4</formula>
    </cfRule>
  </conditionalFormatting>
  <conditionalFormatting sqref="I31">
    <cfRule type="cellIs" dxfId="1996" priority="555" operator="lessThan">
      <formula>$C$4</formula>
    </cfRule>
  </conditionalFormatting>
  <conditionalFormatting sqref="I32">
    <cfRule type="cellIs" dxfId="1995" priority="556" operator="lessThan">
      <formula>$C$4</formula>
    </cfRule>
  </conditionalFormatting>
  <conditionalFormatting sqref="I33">
    <cfRule type="cellIs" dxfId="1994" priority="557" operator="lessThan">
      <formula>$C$4</formula>
    </cfRule>
  </conditionalFormatting>
  <conditionalFormatting sqref="I34">
    <cfRule type="cellIs" dxfId="1993" priority="558" operator="lessThan">
      <formula>$C$4</formula>
    </cfRule>
  </conditionalFormatting>
  <conditionalFormatting sqref="I35">
    <cfRule type="cellIs" dxfId="1992" priority="559" operator="lessThan">
      <formula>$C$4</formula>
    </cfRule>
  </conditionalFormatting>
  <conditionalFormatting sqref="I36">
    <cfRule type="cellIs" dxfId="1991" priority="560" operator="lessThan">
      <formula>$C$4</formula>
    </cfRule>
  </conditionalFormatting>
  <conditionalFormatting sqref="I37">
    <cfRule type="cellIs" dxfId="1990" priority="561" operator="lessThan">
      <formula>$C$4</formula>
    </cfRule>
  </conditionalFormatting>
  <conditionalFormatting sqref="I38">
    <cfRule type="cellIs" dxfId="1989" priority="562" operator="lessThan">
      <formula>$C$4</formula>
    </cfRule>
  </conditionalFormatting>
  <conditionalFormatting sqref="I39">
    <cfRule type="cellIs" dxfId="1988" priority="563" operator="lessThan">
      <formula>$C$4</formula>
    </cfRule>
  </conditionalFormatting>
  <conditionalFormatting sqref="I40">
    <cfRule type="cellIs" dxfId="1987" priority="564" operator="lessThan">
      <formula>$C$4</formula>
    </cfRule>
  </conditionalFormatting>
  <conditionalFormatting sqref="I41">
    <cfRule type="cellIs" dxfId="1986" priority="565" operator="lessThan">
      <formula>$C$4</formula>
    </cfRule>
  </conditionalFormatting>
  <conditionalFormatting sqref="I42">
    <cfRule type="cellIs" dxfId="1985" priority="566" operator="lessThan">
      <formula>$C$4</formula>
    </cfRule>
  </conditionalFormatting>
  <conditionalFormatting sqref="I43">
    <cfRule type="cellIs" dxfId="1984" priority="567" operator="lessThan">
      <formula>$C$4</formula>
    </cfRule>
  </conditionalFormatting>
  <conditionalFormatting sqref="I44">
    <cfRule type="cellIs" dxfId="1983" priority="568" operator="lessThan">
      <formula>$C$4</formula>
    </cfRule>
  </conditionalFormatting>
  <conditionalFormatting sqref="I45">
    <cfRule type="cellIs" dxfId="1982" priority="569" operator="lessThan">
      <formula>$C$4</formula>
    </cfRule>
  </conditionalFormatting>
  <conditionalFormatting sqref="I46">
    <cfRule type="cellIs" dxfId="1981" priority="570" operator="lessThan">
      <formula>$C$4</formula>
    </cfRule>
  </conditionalFormatting>
  <conditionalFormatting sqref="I47">
    <cfRule type="cellIs" dxfId="1980" priority="571" operator="lessThan">
      <formula>$C$4</formula>
    </cfRule>
  </conditionalFormatting>
  <conditionalFormatting sqref="I48">
    <cfRule type="cellIs" dxfId="1979" priority="572" operator="lessThan">
      <formula>$C$4</formula>
    </cfRule>
  </conditionalFormatting>
  <conditionalFormatting sqref="I49">
    <cfRule type="cellIs" dxfId="1978" priority="573" operator="lessThan">
      <formula>$C$4</formula>
    </cfRule>
  </conditionalFormatting>
  <conditionalFormatting sqref="I50">
    <cfRule type="cellIs" dxfId="1977" priority="574" operator="lessThan">
      <formula>$C$4</formula>
    </cfRule>
  </conditionalFormatting>
  <conditionalFormatting sqref="I52">
    <cfRule type="cellIs" dxfId="1976" priority="575" operator="lessThan">
      <formula>$C$4</formula>
    </cfRule>
  </conditionalFormatting>
  <conditionalFormatting sqref="J11">
    <cfRule type="cellIs" dxfId="1975" priority="576" operator="lessThan">
      <formula>$C$4</formula>
    </cfRule>
  </conditionalFormatting>
  <conditionalFormatting sqref="J12">
    <cfRule type="cellIs" dxfId="1974" priority="577" operator="lessThan">
      <formula>$C$4</formula>
    </cfRule>
  </conditionalFormatting>
  <conditionalFormatting sqref="J13">
    <cfRule type="cellIs" dxfId="1973" priority="578" operator="lessThan">
      <formula>$C$4</formula>
    </cfRule>
  </conditionalFormatting>
  <conditionalFormatting sqref="J14">
    <cfRule type="cellIs" dxfId="1972" priority="579" operator="lessThan">
      <formula>$C$4</formula>
    </cfRule>
  </conditionalFormatting>
  <conditionalFormatting sqref="J15">
    <cfRule type="cellIs" dxfId="1971" priority="580" operator="lessThan">
      <formula>$C$4</formula>
    </cfRule>
  </conditionalFormatting>
  <conditionalFormatting sqref="J16">
    <cfRule type="cellIs" dxfId="1970" priority="581" operator="lessThan">
      <formula>$C$4</formula>
    </cfRule>
  </conditionalFormatting>
  <conditionalFormatting sqref="J17">
    <cfRule type="cellIs" dxfId="1969" priority="582" operator="lessThan">
      <formula>$C$4</formula>
    </cfRule>
  </conditionalFormatting>
  <conditionalFormatting sqref="J18">
    <cfRule type="cellIs" dxfId="1968" priority="583" operator="lessThan">
      <formula>$C$4</formula>
    </cfRule>
  </conditionalFormatting>
  <conditionalFormatting sqref="J19">
    <cfRule type="cellIs" dxfId="1967" priority="584" operator="lessThan">
      <formula>$C$4</formula>
    </cfRule>
  </conditionalFormatting>
  <conditionalFormatting sqref="J20">
    <cfRule type="cellIs" dxfId="1966" priority="585" operator="lessThan">
      <formula>$C$4</formula>
    </cfRule>
  </conditionalFormatting>
  <conditionalFormatting sqref="J21">
    <cfRule type="cellIs" dxfId="1965" priority="586" operator="lessThan">
      <formula>$C$4</formula>
    </cfRule>
  </conditionalFormatting>
  <conditionalFormatting sqref="J22">
    <cfRule type="cellIs" dxfId="1964" priority="587" operator="lessThan">
      <formula>$C$4</formula>
    </cfRule>
  </conditionalFormatting>
  <conditionalFormatting sqref="J23">
    <cfRule type="cellIs" dxfId="1963" priority="588" operator="lessThan">
      <formula>$C$4</formula>
    </cfRule>
  </conditionalFormatting>
  <conditionalFormatting sqref="J24">
    <cfRule type="cellIs" dxfId="1962" priority="589" operator="lessThan">
      <formula>$C$4</formula>
    </cfRule>
  </conditionalFormatting>
  <conditionalFormatting sqref="J25">
    <cfRule type="cellIs" dxfId="1961" priority="590" operator="lessThan">
      <formula>$C$4</formula>
    </cfRule>
  </conditionalFormatting>
  <conditionalFormatting sqref="J26">
    <cfRule type="cellIs" dxfId="1960" priority="591" operator="lessThan">
      <formula>$C$4</formula>
    </cfRule>
  </conditionalFormatting>
  <conditionalFormatting sqref="J27">
    <cfRule type="cellIs" dxfId="1959" priority="592" operator="lessThan">
      <formula>$C$4</formula>
    </cfRule>
  </conditionalFormatting>
  <conditionalFormatting sqref="J28">
    <cfRule type="cellIs" dxfId="1958" priority="593" operator="lessThan">
      <formula>$C$4</formula>
    </cfRule>
  </conditionalFormatting>
  <conditionalFormatting sqref="J29">
    <cfRule type="cellIs" dxfId="1957" priority="594" operator="lessThan">
      <formula>$C$4</formula>
    </cfRule>
  </conditionalFormatting>
  <conditionalFormatting sqref="J30">
    <cfRule type="cellIs" dxfId="1956" priority="595" operator="lessThan">
      <formula>$C$4</formula>
    </cfRule>
  </conditionalFormatting>
  <conditionalFormatting sqref="J31">
    <cfRule type="cellIs" dxfId="1955" priority="596" operator="lessThan">
      <formula>$C$4</formula>
    </cfRule>
  </conditionalFormatting>
  <conditionalFormatting sqref="J32">
    <cfRule type="cellIs" dxfId="1954" priority="597" operator="lessThan">
      <formula>$C$4</formula>
    </cfRule>
  </conditionalFormatting>
  <conditionalFormatting sqref="J33">
    <cfRule type="cellIs" dxfId="1953" priority="598" operator="lessThan">
      <formula>$C$4</formula>
    </cfRule>
  </conditionalFormatting>
  <conditionalFormatting sqref="J34">
    <cfRule type="cellIs" dxfId="1952" priority="599" operator="lessThan">
      <formula>$C$4</formula>
    </cfRule>
  </conditionalFormatting>
  <conditionalFormatting sqref="J35">
    <cfRule type="cellIs" dxfId="1951" priority="600" operator="lessThan">
      <formula>$C$4</formula>
    </cfRule>
  </conditionalFormatting>
  <conditionalFormatting sqref="J36">
    <cfRule type="cellIs" dxfId="1950" priority="601" operator="lessThan">
      <formula>$C$4</formula>
    </cfRule>
  </conditionalFormatting>
  <conditionalFormatting sqref="J37">
    <cfRule type="cellIs" dxfId="1949" priority="602" operator="lessThan">
      <formula>$C$4</formula>
    </cfRule>
  </conditionalFormatting>
  <conditionalFormatting sqref="J38">
    <cfRule type="cellIs" dxfId="1948" priority="603" operator="lessThan">
      <formula>$C$4</formula>
    </cfRule>
  </conditionalFormatting>
  <conditionalFormatting sqref="J39">
    <cfRule type="cellIs" dxfId="1947" priority="604" operator="lessThan">
      <formula>$C$4</formula>
    </cfRule>
  </conditionalFormatting>
  <conditionalFormatting sqref="J40">
    <cfRule type="cellIs" dxfId="1946" priority="605" operator="lessThan">
      <formula>$C$4</formula>
    </cfRule>
  </conditionalFormatting>
  <conditionalFormatting sqref="J41">
    <cfRule type="cellIs" dxfId="1945" priority="606" operator="lessThan">
      <formula>$C$4</formula>
    </cfRule>
  </conditionalFormatting>
  <conditionalFormatting sqref="J42">
    <cfRule type="cellIs" dxfId="1944" priority="607" operator="lessThan">
      <formula>$C$4</formula>
    </cfRule>
  </conditionalFormatting>
  <conditionalFormatting sqref="J43">
    <cfRule type="cellIs" dxfId="1943" priority="608" operator="lessThan">
      <formula>$C$4</formula>
    </cfRule>
  </conditionalFormatting>
  <conditionalFormatting sqref="J44">
    <cfRule type="cellIs" dxfId="1942" priority="609" operator="lessThan">
      <formula>$C$4</formula>
    </cfRule>
  </conditionalFormatting>
  <conditionalFormatting sqref="J45">
    <cfRule type="cellIs" dxfId="1941" priority="610" operator="lessThan">
      <formula>$C$4</formula>
    </cfRule>
  </conditionalFormatting>
  <conditionalFormatting sqref="J46">
    <cfRule type="cellIs" dxfId="1940" priority="611" operator="lessThan">
      <formula>$C$4</formula>
    </cfRule>
  </conditionalFormatting>
  <conditionalFormatting sqref="J47">
    <cfRule type="cellIs" dxfId="1939" priority="612" operator="lessThan">
      <formula>$C$4</formula>
    </cfRule>
  </conditionalFormatting>
  <conditionalFormatting sqref="J48">
    <cfRule type="cellIs" dxfId="1938" priority="613" operator="lessThan">
      <formula>$C$4</formula>
    </cfRule>
  </conditionalFormatting>
  <conditionalFormatting sqref="J49">
    <cfRule type="cellIs" dxfId="1937" priority="614" operator="lessThan">
      <formula>$C$4</formula>
    </cfRule>
  </conditionalFormatting>
  <conditionalFormatting sqref="J50">
    <cfRule type="cellIs" dxfId="1936" priority="615" operator="lessThan">
      <formula>$C$4</formula>
    </cfRule>
  </conditionalFormatting>
  <conditionalFormatting sqref="E11">
    <cfRule type="cellIs" dxfId="1935" priority="616" operator="lessThan">
      <formula>$C$4</formula>
    </cfRule>
  </conditionalFormatting>
  <conditionalFormatting sqref="E12">
    <cfRule type="cellIs" dxfId="1934" priority="617" operator="lessThan">
      <formula>$C$4</formula>
    </cfRule>
  </conditionalFormatting>
  <conditionalFormatting sqref="E13">
    <cfRule type="cellIs" dxfId="1933" priority="618" operator="lessThan">
      <formula>$C$4</formula>
    </cfRule>
  </conditionalFormatting>
  <conditionalFormatting sqref="E14">
    <cfRule type="cellIs" dxfId="1932" priority="619" operator="lessThan">
      <formula>$C$4</formula>
    </cfRule>
  </conditionalFormatting>
  <conditionalFormatting sqref="E15">
    <cfRule type="cellIs" dxfId="1931" priority="620" operator="lessThan">
      <formula>$C$4</formula>
    </cfRule>
  </conditionalFormatting>
  <conditionalFormatting sqref="E16">
    <cfRule type="cellIs" dxfId="1930" priority="621" operator="lessThan">
      <formula>$C$4</formula>
    </cfRule>
  </conditionalFormatting>
  <conditionalFormatting sqref="E17">
    <cfRule type="cellIs" dxfId="1929" priority="622" operator="lessThan">
      <formula>$C$4</formula>
    </cfRule>
  </conditionalFormatting>
  <conditionalFormatting sqref="E18">
    <cfRule type="cellIs" dxfId="1928" priority="623" operator="lessThan">
      <formula>$C$4</formula>
    </cfRule>
  </conditionalFormatting>
  <conditionalFormatting sqref="E19">
    <cfRule type="cellIs" dxfId="1927" priority="624" operator="lessThan">
      <formula>$C$4</formula>
    </cfRule>
  </conditionalFormatting>
  <conditionalFormatting sqref="E20">
    <cfRule type="cellIs" dxfId="1926" priority="625" operator="lessThan">
      <formula>$C$4</formula>
    </cfRule>
  </conditionalFormatting>
  <conditionalFormatting sqref="E21">
    <cfRule type="cellIs" dxfId="1925" priority="626" operator="lessThan">
      <formula>$C$4</formula>
    </cfRule>
  </conditionalFormatting>
  <conditionalFormatting sqref="E22">
    <cfRule type="cellIs" dxfId="1924" priority="627" operator="lessThan">
      <formula>$C$4</formula>
    </cfRule>
  </conditionalFormatting>
  <conditionalFormatting sqref="E23">
    <cfRule type="cellIs" dxfId="1923" priority="628" operator="lessThan">
      <formula>$C$4</formula>
    </cfRule>
  </conditionalFormatting>
  <conditionalFormatting sqref="E24">
    <cfRule type="cellIs" dxfId="1922" priority="629" operator="lessThan">
      <formula>$C$4</formula>
    </cfRule>
  </conditionalFormatting>
  <conditionalFormatting sqref="E25">
    <cfRule type="cellIs" dxfId="1921" priority="630" operator="lessThan">
      <formula>$C$4</formula>
    </cfRule>
  </conditionalFormatting>
  <conditionalFormatting sqref="E26">
    <cfRule type="cellIs" dxfId="1920" priority="631" operator="lessThan">
      <formula>$C$4</formula>
    </cfRule>
  </conditionalFormatting>
  <conditionalFormatting sqref="E27">
    <cfRule type="cellIs" dxfId="1919" priority="632" operator="lessThan">
      <formula>$C$4</formula>
    </cfRule>
  </conditionalFormatting>
  <conditionalFormatting sqref="E28">
    <cfRule type="cellIs" dxfId="1918" priority="633" operator="lessThan">
      <formula>$C$4</formula>
    </cfRule>
  </conditionalFormatting>
  <conditionalFormatting sqref="E29">
    <cfRule type="cellIs" dxfId="1917" priority="634" operator="lessThan">
      <formula>$C$4</formula>
    </cfRule>
  </conditionalFormatting>
  <conditionalFormatting sqref="E30">
    <cfRule type="cellIs" dxfId="1916" priority="635" operator="lessThan">
      <formula>$C$4</formula>
    </cfRule>
  </conditionalFormatting>
  <conditionalFormatting sqref="E31">
    <cfRule type="cellIs" dxfId="1915" priority="636" operator="lessThan">
      <formula>$C$4</formula>
    </cfRule>
  </conditionalFormatting>
  <conditionalFormatting sqref="E32">
    <cfRule type="cellIs" dxfId="1914" priority="637" operator="lessThan">
      <formula>$C$4</formula>
    </cfRule>
  </conditionalFormatting>
  <conditionalFormatting sqref="E33">
    <cfRule type="cellIs" dxfId="1913" priority="638" operator="lessThan">
      <formula>$C$4</formula>
    </cfRule>
  </conditionalFormatting>
  <conditionalFormatting sqref="E34">
    <cfRule type="cellIs" dxfId="1912" priority="639" operator="lessThan">
      <formula>$C$4</formula>
    </cfRule>
  </conditionalFormatting>
  <conditionalFormatting sqref="E35">
    <cfRule type="cellIs" dxfId="1911" priority="640" operator="lessThan">
      <formula>$C$4</formula>
    </cfRule>
  </conditionalFormatting>
  <conditionalFormatting sqref="E36">
    <cfRule type="cellIs" dxfId="1910" priority="641" operator="lessThan">
      <formula>$C$4</formula>
    </cfRule>
  </conditionalFormatting>
  <conditionalFormatting sqref="E37">
    <cfRule type="cellIs" dxfId="1909" priority="642" operator="lessThan">
      <formula>$C$4</formula>
    </cfRule>
  </conditionalFormatting>
  <conditionalFormatting sqref="E38">
    <cfRule type="cellIs" dxfId="1908" priority="643" operator="lessThan">
      <formula>$C$4</formula>
    </cfRule>
  </conditionalFormatting>
  <conditionalFormatting sqref="E39">
    <cfRule type="cellIs" dxfId="1907" priority="644" operator="lessThan">
      <formula>$C$4</formula>
    </cfRule>
  </conditionalFormatting>
  <conditionalFormatting sqref="E40">
    <cfRule type="cellIs" dxfId="1906" priority="645" operator="lessThan">
      <formula>$C$4</formula>
    </cfRule>
  </conditionalFormatting>
  <conditionalFormatting sqref="E41">
    <cfRule type="cellIs" dxfId="1905" priority="646" operator="lessThan">
      <formula>$C$4</formula>
    </cfRule>
  </conditionalFormatting>
  <conditionalFormatting sqref="E42">
    <cfRule type="cellIs" dxfId="1904" priority="647" operator="lessThan">
      <formula>$C$4</formula>
    </cfRule>
  </conditionalFormatting>
  <conditionalFormatting sqref="E43">
    <cfRule type="cellIs" dxfId="1903" priority="648" operator="lessThan">
      <formula>$C$4</formula>
    </cfRule>
  </conditionalFormatting>
  <conditionalFormatting sqref="E44">
    <cfRule type="cellIs" dxfId="1902" priority="649" operator="lessThan">
      <formula>$C$4</formula>
    </cfRule>
  </conditionalFormatting>
  <conditionalFormatting sqref="E45">
    <cfRule type="cellIs" dxfId="1901" priority="650" operator="lessThan">
      <formula>$C$4</formula>
    </cfRule>
  </conditionalFormatting>
  <conditionalFormatting sqref="E46">
    <cfRule type="cellIs" dxfId="1900" priority="651" operator="lessThan">
      <formula>$C$4</formula>
    </cfRule>
  </conditionalFormatting>
  <conditionalFormatting sqref="E47">
    <cfRule type="cellIs" dxfId="1899" priority="652" operator="lessThan">
      <formula>$C$4</formula>
    </cfRule>
  </conditionalFormatting>
  <conditionalFormatting sqref="E48">
    <cfRule type="cellIs" dxfId="1898" priority="653" operator="lessThan">
      <formula>$C$4</formula>
    </cfRule>
  </conditionalFormatting>
  <conditionalFormatting sqref="E49">
    <cfRule type="cellIs" dxfId="1897" priority="654" operator="lessThan">
      <formula>$C$4</formula>
    </cfRule>
  </conditionalFormatting>
  <conditionalFormatting sqref="E50">
    <cfRule type="cellIs" dxfId="1896" priority="655" operator="lessThan">
      <formula>$C$4</formula>
    </cfRule>
  </conditionalFormatting>
  <conditionalFormatting sqref="I53">
    <cfRule type="cellIs" dxfId="1895" priority="656" operator="lessThan">
      <formula>$C$4</formula>
    </cfRule>
  </conditionalFormatting>
  <conditionalFormatting sqref="I54">
    <cfRule type="cellIs" dxfId="1894" priority="657" operator="lessThan">
      <formula>$C$4</formula>
    </cfRule>
  </conditionalFormatting>
  <conditionalFormatting sqref="I55">
    <cfRule type="cellIs" dxfId="1893" priority="658" operator="lessThan">
      <formula>$C$4</formula>
    </cfRule>
  </conditionalFormatting>
  <conditionalFormatting sqref="X11">
    <cfRule type="cellIs" dxfId="1892" priority="59" operator="lessThan">
      <formula>$C$4</formula>
    </cfRule>
  </conditionalFormatting>
  <conditionalFormatting sqref="X12">
    <cfRule type="cellIs" dxfId="1891" priority="60" operator="lessThan">
      <formula>$C$4</formula>
    </cfRule>
  </conditionalFormatting>
  <conditionalFormatting sqref="X13">
    <cfRule type="cellIs" dxfId="1890" priority="61" operator="lessThan">
      <formula>$C$4</formula>
    </cfRule>
  </conditionalFormatting>
  <conditionalFormatting sqref="X14">
    <cfRule type="cellIs" dxfId="1889" priority="62" operator="lessThan">
      <formula>$C$4</formula>
    </cfRule>
  </conditionalFormatting>
  <conditionalFormatting sqref="X15">
    <cfRule type="cellIs" dxfId="1888" priority="63" operator="lessThan">
      <formula>$C$4</formula>
    </cfRule>
  </conditionalFormatting>
  <conditionalFormatting sqref="X16">
    <cfRule type="cellIs" dxfId="1887" priority="64" operator="lessThan">
      <formula>$C$4</formula>
    </cfRule>
  </conditionalFormatting>
  <conditionalFormatting sqref="X17">
    <cfRule type="cellIs" dxfId="1886" priority="65" operator="lessThan">
      <formula>$C$4</formula>
    </cfRule>
  </conditionalFormatting>
  <conditionalFormatting sqref="X18">
    <cfRule type="cellIs" dxfId="1885" priority="66" operator="lessThan">
      <formula>$C$4</formula>
    </cfRule>
  </conditionalFormatting>
  <conditionalFormatting sqref="X19">
    <cfRule type="cellIs" dxfId="1884" priority="67" operator="lessThan">
      <formula>$C$4</formula>
    </cfRule>
  </conditionalFormatting>
  <conditionalFormatting sqref="X20">
    <cfRule type="cellIs" dxfId="1883" priority="68" operator="lessThan">
      <formula>$C$4</formula>
    </cfRule>
  </conditionalFormatting>
  <conditionalFormatting sqref="X21">
    <cfRule type="cellIs" dxfId="1882" priority="69" operator="lessThan">
      <formula>$C$4</formula>
    </cfRule>
  </conditionalFormatting>
  <conditionalFormatting sqref="X22">
    <cfRule type="cellIs" dxfId="1881" priority="70" operator="lessThan">
      <formula>$C$4</formula>
    </cfRule>
  </conditionalFormatting>
  <conditionalFormatting sqref="X23">
    <cfRule type="cellIs" dxfId="1880" priority="71" operator="lessThan">
      <formula>$C$4</formula>
    </cfRule>
  </conditionalFormatting>
  <conditionalFormatting sqref="X24">
    <cfRule type="cellIs" dxfId="1879" priority="72" operator="lessThan">
      <formula>$C$4</formula>
    </cfRule>
  </conditionalFormatting>
  <conditionalFormatting sqref="X25">
    <cfRule type="cellIs" dxfId="1878" priority="73" operator="lessThan">
      <formula>$C$4</formula>
    </cfRule>
  </conditionalFormatting>
  <conditionalFormatting sqref="X26">
    <cfRule type="cellIs" dxfId="1877" priority="74" operator="lessThan">
      <formula>$C$4</formula>
    </cfRule>
  </conditionalFormatting>
  <conditionalFormatting sqref="X27">
    <cfRule type="cellIs" dxfId="1876" priority="75" operator="lessThan">
      <formula>$C$4</formula>
    </cfRule>
  </conditionalFormatting>
  <conditionalFormatting sqref="X28">
    <cfRule type="cellIs" dxfId="1875" priority="76" operator="lessThan">
      <formula>$C$4</formula>
    </cfRule>
  </conditionalFormatting>
  <conditionalFormatting sqref="X29">
    <cfRule type="cellIs" dxfId="1874" priority="77" operator="lessThan">
      <formula>$C$4</formula>
    </cfRule>
  </conditionalFormatting>
  <conditionalFormatting sqref="X30">
    <cfRule type="cellIs" dxfId="1873" priority="78" operator="lessThan">
      <formula>$C$4</formula>
    </cfRule>
  </conditionalFormatting>
  <conditionalFormatting sqref="X31">
    <cfRule type="cellIs" dxfId="1872" priority="79" operator="lessThan">
      <formula>$C$4</formula>
    </cfRule>
  </conditionalFormatting>
  <conditionalFormatting sqref="X32">
    <cfRule type="cellIs" dxfId="1871" priority="80" operator="lessThan">
      <formula>$C$4</formula>
    </cfRule>
  </conditionalFormatting>
  <conditionalFormatting sqref="X33">
    <cfRule type="cellIs" dxfId="1870" priority="81" operator="lessThan">
      <formula>$C$4</formula>
    </cfRule>
  </conditionalFormatting>
  <conditionalFormatting sqref="X34">
    <cfRule type="cellIs" dxfId="1869" priority="82" operator="lessThan">
      <formula>$C$4</formula>
    </cfRule>
  </conditionalFormatting>
  <conditionalFormatting sqref="X35">
    <cfRule type="cellIs" dxfId="1868" priority="83" operator="lessThan">
      <formula>$C$4</formula>
    </cfRule>
  </conditionalFormatting>
  <conditionalFormatting sqref="X36">
    <cfRule type="cellIs" dxfId="1867" priority="84" operator="lessThan">
      <formula>$C$4</formula>
    </cfRule>
  </conditionalFormatting>
  <conditionalFormatting sqref="X37">
    <cfRule type="cellIs" dxfId="1866" priority="85" operator="lessThan">
      <formula>$C$4</formula>
    </cfRule>
  </conditionalFormatting>
  <conditionalFormatting sqref="X38">
    <cfRule type="cellIs" dxfId="1865" priority="86" operator="lessThan">
      <formula>$C$4</formula>
    </cfRule>
  </conditionalFormatting>
  <conditionalFormatting sqref="X39">
    <cfRule type="cellIs" dxfId="1864" priority="87" operator="lessThan">
      <formula>$C$4</formula>
    </cfRule>
  </conditionalFormatting>
  <conditionalFormatting sqref="X40">
    <cfRule type="cellIs" dxfId="1863" priority="88" operator="lessThan">
      <formula>$C$4</formula>
    </cfRule>
  </conditionalFormatting>
  <conditionalFormatting sqref="X41">
    <cfRule type="cellIs" dxfId="1862" priority="89" operator="lessThan">
      <formula>$C$4</formula>
    </cfRule>
  </conditionalFormatting>
  <conditionalFormatting sqref="X42">
    <cfRule type="cellIs" dxfId="1861" priority="90" operator="lessThan">
      <formula>$C$4</formula>
    </cfRule>
  </conditionalFormatting>
  <conditionalFormatting sqref="X43">
    <cfRule type="cellIs" dxfId="1860" priority="91" operator="lessThan">
      <formula>$C$4</formula>
    </cfRule>
  </conditionalFormatting>
  <conditionalFormatting sqref="X44">
    <cfRule type="cellIs" dxfId="1859" priority="92" operator="lessThan">
      <formula>$C$4</formula>
    </cfRule>
  </conditionalFormatting>
  <conditionalFormatting sqref="X45">
    <cfRule type="cellIs" dxfId="1858" priority="93" operator="lessThan">
      <formula>$C$4</formula>
    </cfRule>
  </conditionalFormatting>
  <conditionalFormatting sqref="X46">
    <cfRule type="cellIs" dxfId="1857" priority="94" operator="lessThan">
      <formula>$C$4</formula>
    </cfRule>
  </conditionalFormatting>
  <conditionalFormatting sqref="X47">
    <cfRule type="cellIs" dxfId="1856" priority="95" operator="lessThan">
      <formula>$C$4</formula>
    </cfRule>
  </conditionalFormatting>
  <conditionalFormatting sqref="X48">
    <cfRule type="cellIs" dxfId="1855" priority="96" operator="lessThan">
      <formula>$C$4</formula>
    </cfRule>
  </conditionalFormatting>
  <conditionalFormatting sqref="AT11">
    <cfRule type="cellIs" dxfId="1854" priority="21" operator="lessThan">
      <formula>$C$4</formula>
    </cfRule>
  </conditionalFormatting>
  <conditionalFormatting sqref="AT12">
    <cfRule type="cellIs" dxfId="1853" priority="22" operator="lessThan">
      <formula>$C$4</formula>
    </cfRule>
  </conditionalFormatting>
  <conditionalFormatting sqref="AT13">
    <cfRule type="cellIs" dxfId="1852" priority="23" operator="lessThan">
      <formula>$C$4</formula>
    </cfRule>
  </conditionalFormatting>
  <conditionalFormatting sqref="AT14">
    <cfRule type="cellIs" dxfId="1851" priority="24" operator="lessThan">
      <formula>$C$4</formula>
    </cfRule>
  </conditionalFormatting>
  <conditionalFormatting sqref="AT15">
    <cfRule type="cellIs" dxfId="1850" priority="25" operator="lessThan">
      <formula>$C$4</formula>
    </cfRule>
  </conditionalFormatting>
  <conditionalFormatting sqref="AT16">
    <cfRule type="cellIs" dxfId="1849" priority="26" operator="lessThan">
      <formula>$C$4</formula>
    </cfRule>
  </conditionalFormatting>
  <conditionalFormatting sqref="AT17">
    <cfRule type="cellIs" dxfId="1848" priority="27" operator="lessThan">
      <formula>$C$4</formula>
    </cfRule>
  </conditionalFormatting>
  <conditionalFormatting sqref="AT18">
    <cfRule type="cellIs" dxfId="1847" priority="28" operator="lessThan">
      <formula>$C$4</formula>
    </cfRule>
  </conditionalFormatting>
  <conditionalFormatting sqref="AT19">
    <cfRule type="cellIs" dxfId="1846" priority="29" operator="lessThan">
      <formula>$C$4</formula>
    </cfRule>
  </conditionalFormatting>
  <conditionalFormatting sqref="AT20">
    <cfRule type="cellIs" dxfId="1845" priority="30" operator="lessThan">
      <formula>$C$4</formula>
    </cfRule>
  </conditionalFormatting>
  <conditionalFormatting sqref="AT21">
    <cfRule type="cellIs" dxfId="1844" priority="31" operator="lessThan">
      <formula>$C$4</formula>
    </cfRule>
  </conditionalFormatting>
  <conditionalFormatting sqref="AT22">
    <cfRule type="cellIs" dxfId="1843" priority="32" operator="lessThan">
      <formula>$C$4</formula>
    </cfRule>
  </conditionalFormatting>
  <conditionalFormatting sqref="AT23">
    <cfRule type="cellIs" dxfId="1842" priority="33" operator="lessThan">
      <formula>$C$4</formula>
    </cfRule>
  </conditionalFormatting>
  <conditionalFormatting sqref="AT24">
    <cfRule type="cellIs" dxfId="1841" priority="34" operator="lessThan">
      <formula>$C$4</formula>
    </cfRule>
  </conditionalFormatting>
  <conditionalFormatting sqref="AT25">
    <cfRule type="cellIs" dxfId="1840" priority="35" operator="lessThan">
      <formula>$C$4</formula>
    </cfRule>
  </conditionalFormatting>
  <conditionalFormatting sqref="AT26">
    <cfRule type="cellIs" dxfId="1839" priority="36" operator="lessThan">
      <formula>$C$4</formula>
    </cfRule>
  </conditionalFormatting>
  <conditionalFormatting sqref="AT27">
    <cfRule type="cellIs" dxfId="1838" priority="37" operator="lessThan">
      <formula>$C$4</formula>
    </cfRule>
  </conditionalFormatting>
  <conditionalFormatting sqref="AT28">
    <cfRule type="cellIs" dxfId="1837" priority="38" operator="lessThan">
      <formula>$C$4</formula>
    </cfRule>
  </conditionalFormatting>
  <conditionalFormatting sqref="AT29">
    <cfRule type="cellIs" dxfId="1836" priority="39" operator="lessThan">
      <formula>$C$4</formula>
    </cfRule>
  </conditionalFormatting>
  <conditionalFormatting sqref="AT30">
    <cfRule type="cellIs" dxfId="1835" priority="40" operator="lessThan">
      <formula>$C$4</formula>
    </cfRule>
  </conditionalFormatting>
  <conditionalFormatting sqref="AT31">
    <cfRule type="cellIs" dxfId="1834" priority="41" operator="lessThan">
      <formula>$C$4</formula>
    </cfRule>
  </conditionalFormatting>
  <conditionalFormatting sqref="AT32">
    <cfRule type="cellIs" dxfId="1833" priority="42" operator="lessThan">
      <formula>$C$4</formula>
    </cfRule>
  </conditionalFormatting>
  <conditionalFormatting sqref="AT33">
    <cfRule type="cellIs" dxfId="1832" priority="43" operator="lessThan">
      <formula>$C$4</formula>
    </cfRule>
  </conditionalFormatting>
  <conditionalFormatting sqref="AT34">
    <cfRule type="cellIs" dxfId="1831" priority="44" operator="lessThan">
      <formula>$C$4</formula>
    </cfRule>
  </conditionalFormatting>
  <conditionalFormatting sqref="AT35">
    <cfRule type="cellIs" dxfId="1830" priority="45" operator="lessThan">
      <formula>$C$4</formula>
    </cfRule>
  </conditionalFormatting>
  <conditionalFormatting sqref="AT36">
    <cfRule type="cellIs" dxfId="1829" priority="46" operator="lessThan">
      <formula>$C$4</formula>
    </cfRule>
  </conditionalFormatting>
  <conditionalFormatting sqref="AT37">
    <cfRule type="cellIs" dxfId="1828" priority="47" operator="lessThan">
      <formula>$C$4</formula>
    </cfRule>
  </conditionalFormatting>
  <conditionalFormatting sqref="AT38">
    <cfRule type="cellIs" dxfId="1827" priority="48" operator="lessThan">
      <formula>$C$4</formula>
    </cfRule>
  </conditionalFormatting>
  <conditionalFormatting sqref="AT39">
    <cfRule type="cellIs" dxfId="1826" priority="49" operator="lessThan">
      <formula>$C$4</formula>
    </cfRule>
  </conditionalFormatting>
  <conditionalFormatting sqref="AT40">
    <cfRule type="cellIs" dxfId="1825" priority="50" operator="lessThan">
      <formula>$C$4</formula>
    </cfRule>
  </conditionalFormatting>
  <conditionalFormatting sqref="AT41">
    <cfRule type="cellIs" dxfId="1824" priority="51" operator="lessThan">
      <formula>$C$4</formula>
    </cfRule>
  </conditionalFormatting>
  <conditionalFormatting sqref="AT42">
    <cfRule type="cellIs" dxfId="1823" priority="52" operator="lessThan">
      <formula>$C$4</formula>
    </cfRule>
  </conditionalFormatting>
  <conditionalFormatting sqref="AT43">
    <cfRule type="cellIs" dxfId="1822" priority="53" operator="lessThan">
      <formula>$C$4</formula>
    </cfRule>
  </conditionalFormatting>
  <conditionalFormatting sqref="AT44">
    <cfRule type="cellIs" dxfId="1821" priority="54" operator="lessThan">
      <formula>$C$4</formula>
    </cfRule>
  </conditionalFormatting>
  <conditionalFormatting sqref="AT45">
    <cfRule type="cellIs" dxfId="1820" priority="55" operator="lessThan">
      <formula>$C$4</formula>
    </cfRule>
  </conditionalFormatting>
  <conditionalFormatting sqref="AT46">
    <cfRule type="cellIs" dxfId="1819" priority="56" operator="lessThan">
      <formula>$C$4</formula>
    </cfRule>
  </conditionalFormatting>
  <conditionalFormatting sqref="AT47">
    <cfRule type="cellIs" dxfId="1818" priority="57" operator="lessThan">
      <formula>$C$4</formula>
    </cfRule>
  </conditionalFormatting>
  <conditionalFormatting sqref="AT48">
    <cfRule type="cellIs" dxfId="1817" priority="58" operator="lessThan">
      <formula>$C$4</formula>
    </cfRule>
  </conditionalFormatting>
  <conditionalFormatting sqref="AU11">
    <cfRule type="cellIs" dxfId="1816" priority="1" operator="lessThan">
      <formula>$C$4</formula>
    </cfRule>
  </conditionalFormatting>
  <conditionalFormatting sqref="AU12">
    <cfRule type="cellIs" dxfId="1815" priority="2" operator="lessThan">
      <formula>$C$4</formula>
    </cfRule>
  </conditionalFormatting>
  <conditionalFormatting sqref="AU13">
    <cfRule type="cellIs" dxfId="1814" priority="3" operator="lessThan">
      <formula>$C$4</formula>
    </cfRule>
  </conditionalFormatting>
  <conditionalFormatting sqref="AU14">
    <cfRule type="cellIs" dxfId="1813" priority="4" operator="lessThan">
      <formula>$C$4</formula>
    </cfRule>
  </conditionalFormatting>
  <conditionalFormatting sqref="AU15">
    <cfRule type="cellIs" dxfId="1812" priority="5" operator="lessThan">
      <formula>$C$4</formula>
    </cfRule>
  </conditionalFormatting>
  <conditionalFormatting sqref="AU16">
    <cfRule type="cellIs" dxfId="1811" priority="6" operator="lessThan">
      <formula>$C$4</formula>
    </cfRule>
  </conditionalFormatting>
  <conditionalFormatting sqref="AU17">
    <cfRule type="cellIs" dxfId="1810" priority="7" operator="lessThan">
      <formula>$C$4</formula>
    </cfRule>
  </conditionalFormatting>
  <conditionalFormatting sqref="AU18">
    <cfRule type="cellIs" dxfId="1809" priority="8" operator="lessThan">
      <formula>$C$4</formula>
    </cfRule>
  </conditionalFormatting>
  <conditionalFormatting sqref="AU19">
    <cfRule type="cellIs" dxfId="1808" priority="9" operator="lessThan">
      <formula>$C$4</formula>
    </cfRule>
  </conditionalFormatting>
  <conditionalFormatting sqref="AU20">
    <cfRule type="cellIs" dxfId="1807" priority="10" operator="lessThan">
      <formula>$C$4</formula>
    </cfRule>
  </conditionalFormatting>
  <conditionalFormatting sqref="AU21">
    <cfRule type="cellIs" dxfId="1806" priority="11" operator="lessThan">
      <formula>$C$4</formula>
    </cfRule>
  </conditionalFormatting>
  <conditionalFormatting sqref="AU22">
    <cfRule type="cellIs" dxfId="1805" priority="12" operator="lessThan">
      <formula>$C$4</formula>
    </cfRule>
  </conditionalFormatting>
  <conditionalFormatting sqref="AU23">
    <cfRule type="cellIs" dxfId="1804" priority="13" operator="lessThan">
      <formula>$C$4</formula>
    </cfRule>
  </conditionalFormatting>
  <conditionalFormatting sqref="AU24">
    <cfRule type="cellIs" dxfId="1803" priority="14" operator="lessThan">
      <formula>$C$4</formula>
    </cfRule>
  </conditionalFormatting>
  <conditionalFormatting sqref="AU25">
    <cfRule type="cellIs" dxfId="1802" priority="15" operator="lessThan">
      <formula>$C$4</formula>
    </cfRule>
  </conditionalFormatting>
  <conditionalFormatting sqref="AU26">
    <cfRule type="cellIs" dxfId="1801" priority="16" operator="lessThan">
      <formula>$C$4</formula>
    </cfRule>
  </conditionalFormatting>
  <conditionalFormatting sqref="AU27">
    <cfRule type="cellIs" dxfId="1800" priority="17" operator="lessThan">
      <formula>$C$4</formula>
    </cfRule>
  </conditionalFormatting>
  <conditionalFormatting sqref="AU28">
    <cfRule type="cellIs" dxfId="1799" priority="18" operator="lessThan">
      <formula>$C$4</formula>
    </cfRule>
  </conditionalFormatting>
  <conditionalFormatting sqref="AU29">
    <cfRule type="cellIs" dxfId="1798" priority="19" operator="lessThan">
      <formula>$C$4</formula>
    </cfRule>
  </conditionalFormatting>
  <conditionalFormatting sqref="AU30">
    <cfRule type="cellIs" dxfId="1797" priority="20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G44" activePane="bottomRight" state="frozen"/>
      <selection pane="topRight"/>
      <selection pane="bottomLeft"/>
      <selection pane="bottomRight" activeCell="R42" sqref="R42"/>
    </sheetView>
  </sheetViews>
  <sheetFormatPr defaultRowHeight="15" x14ac:dyDescent="0.25"/>
  <cols>
    <col min="1" max="1" width="4.7109375" customWidth="1"/>
    <col min="2" max="2" width="0" hidden="1" customWidth="1"/>
    <col min="3" max="3" width="27.42578125" customWidth="1"/>
    <col min="4" max="4" width="2.85546875" customWidth="1"/>
    <col min="5" max="5" width="14.85546875" hidden="1" customWidth="1"/>
    <col min="6" max="6" width="2.85546875" hidden="1" customWidth="1"/>
    <col min="7" max="7" width="7.710937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2" t="s">
        <v>12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74"/>
      <c r="AO7" s="74"/>
      <c r="AP7" s="74"/>
      <c r="AQ7" s="74"/>
      <c r="AR7" s="75"/>
      <c r="AS7" s="13"/>
      <c r="AT7" s="109" t="s">
        <v>13</v>
      </c>
      <c r="AU7" s="110"/>
      <c r="AV7" s="110"/>
      <c r="AW7" s="110"/>
      <c r="AX7" s="110"/>
      <c r="AY7" s="111"/>
      <c r="AZ7" s="13"/>
      <c r="BA7" s="10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63" t="s">
        <v>11</v>
      </c>
      <c r="P8" s="64"/>
      <c r="Q8" s="13"/>
      <c r="R8" s="78" t="s">
        <v>20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8" t="s">
        <v>21</v>
      </c>
      <c r="AN8" s="79"/>
      <c r="AO8" s="79"/>
      <c r="AP8" s="79"/>
      <c r="AQ8" s="79"/>
      <c r="AR8" s="84"/>
      <c r="AS8" s="13"/>
      <c r="AT8" s="112"/>
      <c r="AU8" s="113"/>
      <c r="AV8" s="113"/>
      <c r="AW8" s="113"/>
      <c r="AX8" s="113"/>
      <c r="AY8" s="114"/>
      <c r="AZ8" s="13"/>
      <c r="BA8" s="10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65" t="s">
        <v>26</v>
      </c>
      <c r="O9" s="66" t="s">
        <v>27</v>
      </c>
      <c r="P9" s="68" t="s">
        <v>28</v>
      </c>
      <c r="Q9" s="13"/>
      <c r="R9" s="70" t="s">
        <v>29</v>
      </c>
      <c r="S9" s="71"/>
      <c r="T9" s="71"/>
      <c r="U9" s="71" t="s">
        <v>30</v>
      </c>
      <c r="V9" s="71"/>
      <c r="W9" s="71"/>
      <c r="X9" s="71" t="s">
        <v>31</v>
      </c>
      <c r="Y9" s="71"/>
      <c r="Z9" s="71"/>
      <c r="AA9" s="71" t="s">
        <v>32</v>
      </c>
      <c r="AB9" s="71"/>
      <c r="AC9" s="71"/>
      <c r="AD9" s="71" t="s">
        <v>33</v>
      </c>
      <c r="AE9" s="71"/>
      <c r="AF9" s="71"/>
      <c r="AG9" s="44"/>
      <c r="AH9" s="47"/>
      <c r="AI9" s="47"/>
      <c r="AJ9" s="47"/>
      <c r="AK9" s="47"/>
      <c r="AL9" s="76" t="s">
        <v>34</v>
      </c>
      <c r="AM9" s="70" t="s">
        <v>29</v>
      </c>
      <c r="AN9" s="71" t="s">
        <v>30</v>
      </c>
      <c r="AO9" s="71" t="s">
        <v>31</v>
      </c>
      <c r="AP9" s="71" t="s">
        <v>32</v>
      </c>
      <c r="AQ9" s="71" t="s">
        <v>33</v>
      </c>
      <c r="AR9" s="82" t="s">
        <v>35</v>
      </c>
      <c r="AS9" s="13"/>
      <c r="AT9" s="103" t="s">
        <v>29</v>
      </c>
      <c r="AU9" s="105" t="s">
        <v>30</v>
      </c>
      <c r="AV9" s="105" t="s">
        <v>31</v>
      </c>
      <c r="AW9" s="105" t="s">
        <v>32</v>
      </c>
      <c r="AX9" s="105" t="s">
        <v>33</v>
      </c>
      <c r="AY9" s="107" t="s">
        <v>35</v>
      </c>
      <c r="AZ9" s="13"/>
      <c r="BA9" s="10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65"/>
      <c r="O10" s="67"/>
      <c r="P10" s="69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7"/>
      <c r="AM10" s="81"/>
      <c r="AN10" s="80"/>
      <c r="AO10" s="80"/>
      <c r="AP10" s="80"/>
      <c r="AQ10" s="80"/>
      <c r="AR10" s="83"/>
      <c r="AS10" s="13"/>
      <c r="AT10" s="104"/>
      <c r="AU10" s="106"/>
      <c r="AV10" s="106"/>
      <c r="AW10" s="106"/>
      <c r="AX10" s="106"/>
      <c r="AY10" s="108"/>
      <c r="AZ10" s="13"/>
      <c r="BA10" s="10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32138</v>
      </c>
      <c r="C11" s="14" t="s">
        <v>96</v>
      </c>
      <c r="D11" s="13"/>
      <c r="E11" s="14">
        <f t="shared" ref="E11:E50" si="0">H11</f>
        <v>88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8" t="s">
        <v>210</v>
      </c>
      <c r="M11" s="13"/>
      <c r="N11" s="35" t="str">
        <f t="shared" ref="N11:N50" si="6">IF(BB11="","",BB11)</f>
        <v/>
      </c>
      <c r="O11" s="2"/>
      <c r="P11" s="1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57">
        <f t="shared" ref="U11:U48" si="8">IF(COUNTBLANK(P11:T11)=5,"",AVERAGE(P11:T11))</f>
        <v>90</v>
      </c>
      <c r="V11" s="1"/>
      <c r="W11" s="39">
        <f t="shared" ref="W11:W50" si="9">IF(ISNUMBER(U11)=FALSE(),"",IF(OR(U11&gt;=$C$4,ISNUMBER(V11)=FALSE(),U11&gt;V11),U11,IF(V11&gt;=$C$4,$C$4,V11)))</f>
        <v>90</v>
      </c>
      <c r="X11" s="2">
        <v>85</v>
      </c>
      <c r="Y11" s="1"/>
      <c r="Z11" s="39">
        <f t="shared" ref="Z11:Z50" si="10">IF(ISNUMBER(X11)=FALSE(),"",IF(OR(X11&gt;=$C$4,ISNUMBER(Y11)=FALSE(),X11&gt;Y11),X11,IF(Y11&gt;=$C$4,$C$4,Y11)))</f>
        <v>85</v>
      </c>
      <c r="AA11" s="1"/>
      <c r="AB11" s="1"/>
      <c r="AC11" s="39" t="str">
        <f t="shared" ref="AC11:AC50" si="11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2">IF(ISNUMBER(AD11)=FALSE(),"",IF(OR(AD11&gt;=$C$4,ISNUMBER(AE11)=FALSE(),AD11&gt;AE11),AD11,IF(AE11&gt;=$C$4,$C$4,AE11)))</f>
        <v/>
      </c>
      <c r="AG11" s="14">
        <f t="shared" ref="AG11:AG50" si="13">IF(COUNTA(T11:T11)=1,T11)</f>
        <v>90</v>
      </c>
      <c r="AH11" s="14">
        <f t="shared" ref="AH11:AH50" si="14">IF(COUNTA(W11:W11)=1,W11)</f>
        <v>90</v>
      </c>
      <c r="AI11" s="14">
        <f t="shared" ref="AI11:AI50" si="15">IF(COUNTA(Z11:Z11)=1,Z11)</f>
        <v>85</v>
      </c>
      <c r="AJ11" s="14" t="str">
        <f t="shared" ref="AJ11:AJ50" si="16">IF(COUNTA(AC11:AC11)=1,AC11)</f>
        <v/>
      </c>
      <c r="AK11" s="14" t="str">
        <f t="shared" ref="AK11:AK50" si="17">IF(COUNTA(AF11:AF11)=1,AF11)</f>
        <v/>
      </c>
      <c r="AL11" s="35">
        <f t="shared" ref="AL11:AL50" si="18">IF(COUNTBLANK(AG11:AK11)=5,"",AVERAGE(AG11:AK11))</f>
        <v>88.333333333333329</v>
      </c>
      <c r="AM11" s="1">
        <v>86</v>
      </c>
      <c r="AN11" s="2"/>
      <c r="AO11" s="2"/>
      <c r="AP11" s="2"/>
      <c r="AQ11" s="2"/>
      <c r="AR11" s="49">
        <f t="shared" ref="AR11:AR50" si="19">IF(COUNTBLANK(AM11:AQ11)=5,"",AVERAGE(AM11:AQ11))</f>
        <v>86</v>
      </c>
      <c r="AS11" s="13"/>
      <c r="AT11" s="6">
        <v>88</v>
      </c>
      <c r="AU11" s="2"/>
      <c r="AV11" s="2"/>
      <c r="AW11" s="2"/>
      <c r="AX11" s="2"/>
      <c r="AY11" s="51">
        <f t="shared" ref="AY11:AY50" si="20">IF(COUNTBLANK(AT11:AX11)=5,"",AVERAGE(AT11:AX11))</f>
        <v>88</v>
      </c>
      <c r="AZ11" s="13"/>
      <c r="BA11" s="61" t="s">
        <v>208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8" x14ac:dyDescent="0.25">
      <c r="A12" s="14">
        <v>2</v>
      </c>
      <c r="B12" s="14">
        <v>32152</v>
      </c>
      <c r="C12" s="14" t="s">
        <v>97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8" t="s">
        <v>210</v>
      </c>
      <c r="M12" s="13"/>
      <c r="N12" s="36" t="str">
        <f t="shared" si="6"/>
        <v/>
      </c>
      <c r="O12" s="2"/>
      <c r="P12" s="2"/>
      <c r="Q12" s="13"/>
      <c r="R12" s="56">
        <v>94</v>
      </c>
      <c r="S12" s="1"/>
      <c r="T12" s="39">
        <f t="shared" si="7"/>
        <v>94</v>
      </c>
      <c r="U12" s="57">
        <f t="shared" si="8"/>
        <v>94</v>
      </c>
      <c r="V12" s="1"/>
      <c r="W12" s="39">
        <f t="shared" si="9"/>
        <v>94</v>
      </c>
      <c r="X12" s="2">
        <v>80</v>
      </c>
      <c r="Y12" s="1"/>
      <c r="Z12" s="39">
        <f t="shared" si="10"/>
        <v>80</v>
      </c>
      <c r="AA12" s="1"/>
      <c r="AB12" s="1"/>
      <c r="AC12" s="39" t="str">
        <f t="shared" si="11"/>
        <v/>
      </c>
      <c r="AD12" s="1"/>
      <c r="AE12" s="1"/>
      <c r="AF12" s="39" t="str">
        <f t="shared" si="12"/>
        <v/>
      </c>
      <c r="AG12" s="14">
        <f t="shared" si="13"/>
        <v>94</v>
      </c>
      <c r="AH12" s="14">
        <f t="shared" si="14"/>
        <v>94</v>
      </c>
      <c r="AI12" s="14">
        <f t="shared" si="15"/>
        <v>80</v>
      </c>
      <c r="AJ12" s="14" t="str">
        <f t="shared" si="16"/>
        <v/>
      </c>
      <c r="AK12" s="14" t="str">
        <f t="shared" si="17"/>
        <v/>
      </c>
      <c r="AL12" s="35">
        <f t="shared" si="18"/>
        <v>89.333333333333329</v>
      </c>
      <c r="AM12" s="1">
        <v>84</v>
      </c>
      <c r="AN12" s="2"/>
      <c r="AO12" s="2"/>
      <c r="AP12" s="2"/>
      <c r="AQ12" s="2"/>
      <c r="AR12" s="49">
        <f t="shared" si="19"/>
        <v>84</v>
      </c>
      <c r="AS12" s="13"/>
      <c r="AT12" s="6">
        <v>87</v>
      </c>
      <c r="AU12" s="2"/>
      <c r="AV12" s="2"/>
      <c r="AW12" s="2"/>
      <c r="AX12" s="2"/>
      <c r="AY12" s="51">
        <f t="shared" si="20"/>
        <v>87</v>
      </c>
      <c r="AZ12" s="13"/>
      <c r="BA12" s="61" t="s">
        <v>208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8" x14ac:dyDescent="0.25">
      <c r="A13" s="14">
        <v>3</v>
      </c>
      <c r="B13" s="14">
        <v>32166</v>
      </c>
      <c r="C13" s="14" t="s">
        <v>98</v>
      </c>
      <c r="D13" s="13"/>
      <c r="E13" s="14">
        <f t="shared" si="0"/>
        <v>86</v>
      </c>
      <c r="F13" s="13"/>
      <c r="G13" s="24" t="str">
        <f t="shared" si="1"/>
        <v/>
      </c>
      <c r="H13" s="24">
        <f t="shared" si="2"/>
        <v>86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8" t="s">
        <v>210</v>
      </c>
      <c r="M13" s="13"/>
      <c r="N13" s="36" t="str">
        <f t="shared" si="6"/>
        <v/>
      </c>
      <c r="O13" s="2"/>
      <c r="P13" s="2"/>
      <c r="Q13" s="13"/>
      <c r="R13" s="56">
        <v>86</v>
      </c>
      <c r="S13" s="1"/>
      <c r="T13" s="39">
        <f t="shared" si="7"/>
        <v>86</v>
      </c>
      <c r="U13" s="57">
        <f t="shared" si="8"/>
        <v>86</v>
      </c>
      <c r="V13" s="1"/>
      <c r="W13" s="39">
        <f t="shared" si="9"/>
        <v>86</v>
      </c>
      <c r="X13" s="2">
        <v>91</v>
      </c>
      <c r="Y13" s="1"/>
      <c r="Z13" s="39">
        <f t="shared" si="10"/>
        <v>91</v>
      </c>
      <c r="AA13" s="1"/>
      <c r="AB13" s="1"/>
      <c r="AC13" s="39" t="str">
        <f t="shared" si="11"/>
        <v/>
      </c>
      <c r="AD13" s="1"/>
      <c r="AE13" s="1"/>
      <c r="AF13" s="39" t="str">
        <f t="shared" si="12"/>
        <v/>
      </c>
      <c r="AG13" s="14">
        <f t="shared" si="13"/>
        <v>86</v>
      </c>
      <c r="AH13" s="14">
        <f t="shared" si="14"/>
        <v>86</v>
      </c>
      <c r="AI13" s="14">
        <f t="shared" si="15"/>
        <v>91</v>
      </c>
      <c r="AJ13" s="14" t="str">
        <f t="shared" si="16"/>
        <v/>
      </c>
      <c r="AK13" s="14" t="str">
        <f t="shared" si="17"/>
        <v/>
      </c>
      <c r="AL13" s="35">
        <f t="shared" si="18"/>
        <v>87.666666666666671</v>
      </c>
      <c r="AM13" s="1">
        <v>84</v>
      </c>
      <c r="AN13" s="2"/>
      <c r="AO13" s="2"/>
      <c r="AP13" s="2"/>
      <c r="AQ13" s="2"/>
      <c r="AR13" s="49">
        <f t="shared" si="19"/>
        <v>84</v>
      </c>
      <c r="AS13" s="13"/>
      <c r="AT13" s="6">
        <v>86</v>
      </c>
      <c r="AU13" s="2"/>
      <c r="AV13" s="2"/>
      <c r="AW13" s="2"/>
      <c r="AX13" s="2"/>
      <c r="AY13" s="51">
        <f t="shared" si="20"/>
        <v>86</v>
      </c>
      <c r="AZ13" s="13"/>
      <c r="BA13" s="61" t="s">
        <v>208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8" x14ac:dyDescent="0.25">
      <c r="A14" s="14">
        <v>4</v>
      </c>
      <c r="B14" s="14">
        <v>32180</v>
      </c>
      <c r="C14" s="14" t="s">
        <v>99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8" t="s">
        <v>210</v>
      </c>
      <c r="M14" s="13"/>
      <c r="N14" s="36" t="str">
        <f t="shared" si="6"/>
        <v/>
      </c>
      <c r="O14" s="2"/>
      <c r="P14" s="2"/>
      <c r="Q14" s="13"/>
      <c r="R14" s="56">
        <v>90</v>
      </c>
      <c r="S14" s="1"/>
      <c r="T14" s="39">
        <f t="shared" si="7"/>
        <v>90</v>
      </c>
      <c r="U14" s="57">
        <f t="shared" si="8"/>
        <v>90</v>
      </c>
      <c r="V14" s="1"/>
      <c r="W14" s="39">
        <f t="shared" si="9"/>
        <v>90</v>
      </c>
      <c r="X14" s="2">
        <v>80</v>
      </c>
      <c r="Y14" s="1"/>
      <c r="Z14" s="39">
        <f t="shared" si="10"/>
        <v>80</v>
      </c>
      <c r="AA14" s="1"/>
      <c r="AB14" s="1"/>
      <c r="AC14" s="39" t="str">
        <f t="shared" si="11"/>
        <v/>
      </c>
      <c r="AD14" s="1"/>
      <c r="AE14" s="1"/>
      <c r="AF14" s="39" t="str">
        <f t="shared" si="12"/>
        <v/>
      </c>
      <c r="AG14" s="14">
        <f t="shared" si="13"/>
        <v>90</v>
      </c>
      <c r="AH14" s="14">
        <f t="shared" si="14"/>
        <v>90</v>
      </c>
      <c r="AI14" s="14">
        <f t="shared" si="15"/>
        <v>80</v>
      </c>
      <c r="AJ14" s="14" t="str">
        <f t="shared" si="16"/>
        <v/>
      </c>
      <c r="AK14" s="14" t="str">
        <f t="shared" si="17"/>
        <v/>
      </c>
      <c r="AL14" s="35">
        <f t="shared" si="18"/>
        <v>86.666666666666671</v>
      </c>
      <c r="AM14" s="1">
        <v>84</v>
      </c>
      <c r="AN14" s="2"/>
      <c r="AO14" s="2"/>
      <c r="AP14" s="2"/>
      <c r="AQ14" s="2"/>
      <c r="AR14" s="49">
        <f t="shared" si="19"/>
        <v>84</v>
      </c>
      <c r="AS14" s="13"/>
      <c r="AT14" s="6">
        <v>85</v>
      </c>
      <c r="AU14" s="2"/>
      <c r="AV14" s="2"/>
      <c r="AW14" s="2"/>
      <c r="AX14" s="2"/>
      <c r="AY14" s="51">
        <f t="shared" si="20"/>
        <v>85</v>
      </c>
      <c r="AZ14" s="13"/>
      <c r="BA14" s="61" t="s">
        <v>208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8" x14ac:dyDescent="0.25">
      <c r="A15" s="14">
        <v>5</v>
      </c>
      <c r="B15" s="14">
        <v>32194</v>
      </c>
      <c r="C15" s="14" t="s">
        <v>100</v>
      </c>
      <c r="D15" s="13"/>
      <c r="E15" s="14">
        <f t="shared" si="0"/>
        <v>90</v>
      </c>
      <c r="F15" s="13"/>
      <c r="G15" s="24" t="str">
        <f t="shared" si="1"/>
        <v/>
      </c>
      <c r="H15" s="24">
        <f t="shared" si="2"/>
        <v>90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8" t="s">
        <v>210</v>
      </c>
      <c r="M15" s="13"/>
      <c r="N15" s="36" t="str">
        <f t="shared" si="6"/>
        <v/>
      </c>
      <c r="O15" s="2"/>
      <c r="P15" s="2"/>
      <c r="Q15" s="13"/>
      <c r="R15" s="56">
        <v>92</v>
      </c>
      <c r="S15" s="1"/>
      <c r="T15" s="39">
        <f t="shared" si="7"/>
        <v>92</v>
      </c>
      <c r="U15" s="57">
        <f t="shared" si="8"/>
        <v>92</v>
      </c>
      <c r="V15" s="1"/>
      <c r="W15" s="39">
        <f t="shared" si="9"/>
        <v>92</v>
      </c>
      <c r="X15" s="2">
        <v>87</v>
      </c>
      <c r="Y15" s="1"/>
      <c r="Z15" s="39">
        <f t="shared" si="10"/>
        <v>87</v>
      </c>
      <c r="AA15" s="1"/>
      <c r="AB15" s="1"/>
      <c r="AC15" s="39" t="str">
        <f t="shared" si="11"/>
        <v/>
      </c>
      <c r="AD15" s="1"/>
      <c r="AE15" s="1"/>
      <c r="AF15" s="39" t="str">
        <f t="shared" si="12"/>
        <v/>
      </c>
      <c r="AG15" s="14">
        <f t="shared" si="13"/>
        <v>92</v>
      </c>
      <c r="AH15" s="14">
        <f t="shared" si="14"/>
        <v>92</v>
      </c>
      <c r="AI15" s="14">
        <f t="shared" si="15"/>
        <v>87</v>
      </c>
      <c r="AJ15" s="14" t="str">
        <f t="shared" si="16"/>
        <v/>
      </c>
      <c r="AK15" s="14" t="str">
        <f t="shared" si="17"/>
        <v/>
      </c>
      <c r="AL15" s="35">
        <f t="shared" si="18"/>
        <v>90.333333333333329</v>
      </c>
      <c r="AM15" s="1">
        <v>90</v>
      </c>
      <c r="AN15" s="2"/>
      <c r="AO15" s="2"/>
      <c r="AP15" s="2"/>
      <c r="AQ15" s="2"/>
      <c r="AR15" s="49">
        <f t="shared" si="19"/>
        <v>90</v>
      </c>
      <c r="AS15" s="13"/>
      <c r="AT15" s="6">
        <v>89</v>
      </c>
      <c r="AU15" s="2"/>
      <c r="AV15" s="2"/>
      <c r="AW15" s="2"/>
      <c r="AX15" s="2"/>
      <c r="AY15" s="51">
        <f t="shared" si="20"/>
        <v>89</v>
      </c>
      <c r="AZ15" s="13"/>
      <c r="BA15" s="61" t="s">
        <v>208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8" x14ac:dyDescent="0.25">
      <c r="A16" s="14">
        <v>6</v>
      </c>
      <c r="B16" s="14">
        <v>32208</v>
      </c>
      <c r="C16" s="14" t="s">
        <v>101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8" t="s">
        <v>210</v>
      </c>
      <c r="M16" s="13"/>
      <c r="N16" s="36" t="str">
        <f t="shared" si="6"/>
        <v/>
      </c>
      <c r="O16" s="2"/>
      <c r="P16" s="2"/>
      <c r="Q16" s="13"/>
      <c r="R16" s="56">
        <v>88</v>
      </c>
      <c r="S16" s="1"/>
      <c r="T16" s="39">
        <f t="shared" si="7"/>
        <v>88</v>
      </c>
      <c r="U16" s="57">
        <f t="shared" si="8"/>
        <v>88</v>
      </c>
      <c r="V16" s="1"/>
      <c r="W16" s="39">
        <f t="shared" si="9"/>
        <v>88</v>
      </c>
      <c r="X16" s="2">
        <v>83</v>
      </c>
      <c r="Y16" s="1"/>
      <c r="Z16" s="39">
        <f t="shared" si="10"/>
        <v>83</v>
      </c>
      <c r="AA16" s="1"/>
      <c r="AB16" s="1"/>
      <c r="AC16" s="39" t="str">
        <f t="shared" si="11"/>
        <v/>
      </c>
      <c r="AD16" s="1"/>
      <c r="AE16" s="1"/>
      <c r="AF16" s="39" t="str">
        <f t="shared" si="12"/>
        <v/>
      </c>
      <c r="AG16" s="14">
        <f t="shared" si="13"/>
        <v>88</v>
      </c>
      <c r="AH16" s="14">
        <f t="shared" si="14"/>
        <v>88</v>
      </c>
      <c r="AI16" s="14">
        <f t="shared" si="15"/>
        <v>83</v>
      </c>
      <c r="AJ16" s="14" t="str">
        <f t="shared" si="16"/>
        <v/>
      </c>
      <c r="AK16" s="14" t="str">
        <f t="shared" si="17"/>
        <v/>
      </c>
      <c r="AL16" s="35">
        <f t="shared" si="18"/>
        <v>86.333333333333329</v>
      </c>
      <c r="AM16" s="1">
        <v>87</v>
      </c>
      <c r="AN16" s="2"/>
      <c r="AO16" s="2"/>
      <c r="AP16" s="2"/>
      <c r="AQ16" s="2"/>
      <c r="AR16" s="49">
        <f t="shared" si="19"/>
        <v>87</v>
      </c>
      <c r="AS16" s="13"/>
      <c r="AT16" s="6">
        <v>88</v>
      </c>
      <c r="AU16" s="2"/>
      <c r="AV16" s="2"/>
      <c r="AW16" s="2"/>
      <c r="AX16" s="2"/>
      <c r="AY16" s="51">
        <f t="shared" si="20"/>
        <v>88</v>
      </c>
      <c r="AZ16" s="13"/>
      <c r="BA16" s="61" t="s">
        <v>208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8" x14ac:dyDescent="0.25">
      <c r="A17" s="14">
        <v>7</v>
      </c>
      <c r="B17" s="14">
        <v>32222</v>
      </c>
      <c r="C17" s="14" t="s">
        <v>102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8" t="s">
        <v>210</v>
      </c>
      <c r="M17" s="13"/>
      <c r="N17" s="36" t="str">
        <f t="shared" si="6"/>
        <v/>
      </c>
      <c r="O17" s="2"/>
      <c r="P17" s="2"/>
      <c r="Q17" s="13"/>
      <c r="R17" s="56">
        <v>92</v>
      </c>
      <c r="S17" s="1"/>
      <c r="T17" s="39">
        <f t="shared" si="7"/>
        <v>92</v>
      </c>
      <c r="U17" s="57">
        <f t="shared" si="8"/>
        <v>92</v>
      </c>
      <c r="V17" s="1"/>
      <c r="W17" s="39">
        <f t="shared" si="9"/>
        <v>92</v>
      </c>
      <c r="X17" s="2">
        <v>80</v>
      </c>
      <c r="Y17" s="1"/>
      <c r="Z17" s="39">
        <f t="shared" si="10"/>
        <v>80</v>
      </c>
      <c r="AA17" s="1"/>
      <c r="AB17" s="1"/>
      <c r="AC17" s="39" t="str">
        <f t="shared" si="11"/>
        <v/>
      </c>
      <c r="AD17" s="1"/>
      <c r="AE17" s="1"/>
      <c r="AF17" s="39" t="str">
        <f t="shared" si="12"/>
        <v/>
      </c>
      <c r="AG17" s="14">
        <f t="shared" si="13"/>
        <v>92</v>
      </c>
      <c r="AH17" s="14">
        <f t="shared" si="14"/>
        <v>92</v>
      </c>
      <c r="AI17" s="14">
        <f t="shared" si="15"/>
        <v>80</v>
      </c>
      <c r="AJ17" s="14" t="str">
        <f t="shared" si="16"/>
        <v/>
      </c>
      <c r="AK17" s="14" t="str">
        <f t="shared" si="17"/>
        <v/>
      </c>
      <c r="AL17" s="35">
        <f t="shared" si="18"/>
        <v>88</v>
      </c>
      <c r="AM17" s="1">
        <v>93</v>
      </c>
      <c r="AN17" s="2"/>
      <c r="AO17" s="2"/>
      <c r="AP17" s="2"/>
      <c r="AQ17" s="2"/>
      <c r="AR17" s="49">
        <f t="shared" si="19"/>
        <v>93</v>
      </c>
      <c r="AS17" s="13"/>
      <c r="AT17" s="6">
        <v>88</v>
      </c>
      <c r="AU17" s="2"/>
      <c r="AV17" s="2"/>
      <c r="AW17" s="2"/>
      <c r="AX17" s="2"/>
      <c r="AY17" s="51">
        <f t="shared" si="20"/>
        <v>88</v>
      </c>
      <c r="AZ17" s="13"/>
      <c r="BA17" s="61" t="s">
        <v>208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8" x14ac:dyDescent="0.25">
      <c r="A18" s="14">
        <v>8</v>
      </c>
      <c r="B18" s="14">
        <v>32236</v>
      </c>
      <c r="C18" s="14" t="s">
        <v>103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8" t="s">
        <v>210</v>
      </c>
      <c r="M18" s="13"/>
      <c r="N18" s="36" t="str">
        <f t="shared" si="6"/>
        <v/>
      </c>
      <c r="O18" s="2"/>
      <c r="P18" s="2"/>
      <c r="Q18" s="13"/>
      <c r="R18" s="56">
        <v>94</v>
      </c>
      <c r="S18" s="1"/>
      <c r="T18" s="39">
        <f t="shared" si="7"/>
        <v>94</v>
      </c>
      <c r="U18" s="57">
        <f t="shared" si="8"/>
        <v>94</v>
      </c>
      <c r="V18" s="1"/>
      <c r="W18" s="39">
        <f t="shared" si="9"/>
        <v>94</v>
      </c>
      <c r="X18" s="2">
        <v>87</v>
      </c>
      <c r="Y18" s="1"/>
      <c r="Z18" s="39">
        <f t="shared" si="10"/>
        <v>87</v>
      </c>
      <c r="AA18" s="1"/>
      <c r="AB18" s="1"/>
      <c r="AC18" s="39" t="str">
        <f t="shared" si="11"/>
        <v/>
      </c>
      <c r="AD18" s="1"/>
      <c r="AE18" s="1"/>
      <c r="AF18" s="39" t="str">
        <f t="shared" si="12"/>
        <v/>
      </c>
      <c r="AG18" s="14">
        <f t="shared" si="13"/>
        <v>94</v>
      </c>
      <c r="AH18" s="14">
        <f t="shared" si="14"/>
        <v>94</v>
      </c>
      <c r="AI18" s="14">
        <f t="shared" si="15"/>
        <v>87</v>
      </c>
      <c r="AJ18" s="14" t="str">
        <f t="shared" si="16"/>
        <v/>
      </c>
      <c r="AK18" s="14" t="str">
        <f t="shared" si="17"/>
        <v/>
      </c>
      <c r="AL18" s="35">
        <f t="shared" si="18"/>
        <v>91.666666666666671</v>
      </c>
      <c r="AM18" s="1">
        <v>81</v>
      </c>
      <c r="AN18" s="2"/>
      <c r="AO18" s="2"/>
      <c r="AP18" s="2"/>
      <c r="AQ18" s="2"/>
      <c r="AR18" s="49">
        <f t="shared" si="19"/>
        <v>81</v>
      </c>
      <c r="AS18" s="13"/>
      <c r="AT18" s="6">
        <v>88</v>
      </c>
      <c r="AU18" s="2"/>
      <c r="AV18" s="2"/>
      <c r="AW18" s="2"/>
      <c r="AX18" s="2"/>
      <c r="AY18" s="51">
        <f t="shared" si="20"/>
        <v>88</v>
      </c>
      <c r="AZ18" s="13"/>
      <c r="BA18" s="61" t="s">
        <v>208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8" x14ac:dyDescent="0.25">
      <c r="A19" s="14">
        <v>9</v>
      </c>
      <c r="B19" s="14">
        <v>32250</v>
      </c>
      <c r="C19" s="14" t="s">
        <v>104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8" t="s">
        <v>210</v>
      </c>
      <c r="M19" s="13"/>
      <c r="N19" s="36" t="str">
        <f t="shared" si="6"/>
        <v/>
      </c>
      <c r="O19" s="2"/>
      <c r="P19" s="2"/>
      <c r="Q19" s="13"/>
      <c r="R19" s="56">
        <v>90</v>
      </c>
      <c r="S19" s="1"/>
      <c r="T19" s="39">
        <f t="shared" si="7"/>
        <v>90</v>
      </c>
      <c r="U19" s="57">
        <f t="shared" si="8"/>
        <v>90</v>
      </c>
      <c r="V19" s="1"/>
      <c r="W19" s="39">
        <f t="shared" si="9"/>
        <v>90</v>
      </c>
      <c r="X19" s="2">
        <v>80</v>
      </c>
      <c r="Y19" s="1"/>
      <c r="Z19" s="39">
        <f t="shared" si="10"/>
        <v>80</v>
      </c>
      <c r="AA19" s="1"/>
      <c r="AB19" s="1"/>
      <c r="AC19" s="39" t="str">
        <f t="shared" si="11"/>
        <v/>
      </c>
      <c r="AD19" s="1"/>
      <c r="AE19" s="1"/>
      <c r="AF19" s="39" t="str">
        <f t="shared" si="12"/>
        <v/>
      </c>
      <c r="AG19" s="14">
        <f t="shared" si="13"/>
        <v>90</v>
      </c>
      <c r="AH19" s="14">
        <f t="shared" si="14"/>
        <v>90</v>
      </c>
      <c r="AI19" s="14">
        <f t="shared" si="15"/>
        <v>80</v>
      </c>
      <c r="AJ19" s="14" t="str">
        <f t="shared" si="16"/>
        <v/>
      </c>
      <c r="AK19" s="14" t="str">
        <f t="shared" si="17"/>
        <v/>
      </c>
      <c r="AL19" s="35">
        <f t="shared" si="18"/>
        <v>86.666666666666671</v>
      </c>
      <c r="AM19" s="1">
        <v>86</v>
      </c>
      <c r="AN19" s="2"/>
      <c r="AO19" s="2"/>
      <c r="AP19" s="2"/>
      <c r="AQ19" s="2"/>
      <c r="AR19" s="49">
        <f t="shared" si="19"/>
        <v>86</v>
      </c>
      <c r="AS19" s="13"/>
      <c r="AT19" s="6">
        <v>86</v>
      </c>
      <c r="AU19" s="2"/>
      <c r="AV19" s="2"/>
      <c r="AW19" s="2"/>
      <c r="AX19" s="2"/>
      <c r="AY19" s="51">
        <f t="shared" si="20"/>
        <v>86</v>
      </c>
      <c r="AZ19" s="13"/>
      <c r="BA19" s="61" t="s">
        <v>208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8" x14ac:dyDescent="0.25">
      <c r="A20" s="14">
        <v>10</v>
      </c>
      <c r="B20" s="14">
        <v>32264</v>
      </c>
      <c r="C20" s="14" t="s">
        <v>105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8" t="s">
        <v>210</v>
      </c>
      <c r="M20" s="13"/>
      <c r="N20" s="36" t="str">
        <f t="shared" si="6"/>
        <v/>
      </c>
      <c r="O20" s="2"/>
      <c r="P20" s="2"/>
      <c r="Q20" s="13"/>
      <c r="R20" s="56">
        <v>90</v>
      </c>
      <c r="S20" s="1"/>
      <c r="T20" s="39">
        <f t="shared" si="7"/>
        <v>90</v>
      </c>
      <c r="U20" s="57">
        <f t="shared" si="8"/>
        <v>90</v>
      </c>
      <c r="V20" s="1"/>
      <c r="W20" s="39">
        <f t="shared" si="9"/>
        <v>90</v>
      </c>
      <c r="X20" s="2">
        <v>80</v>
      </c>
      <c r="Y20" s="1"/>
      <c r="Z20" s="39">
        <f t="shared" si="10"/>
        <v>80</v>
      </c>
      <c r="AA20" s="1"/>
      <c r="AB20" s="1"/>
      <c r="AC20" s="39" t="str">
        <f t="shared" si="11"/>
        <v/>
      </c>
      <c r="AD20" s="1"/>
      <c r="AE20" s="1"/>
      <c r="AF20" s="39" t="str">
        <f t="shared" si="12"/>
        <v/>
      </c>
      <c r="AG20" s="14">
        <f t="shared" si="13"/>
        <v>90</v>
      </c>
      <c r="AH20" s="14">
        <f t="shared" si="14"/>
        <v>90</v>
      </c>
      <c r="AI20" s="14">
        <f t="shared" si="15"/>
        <v>80</v>
      </c>
      <c r="AJ20" s="14" t="str">
        <f t="shared" si="16"/>
        <v/>
      </c>
      <c r="AK20" s="14" t="str">
        <f t="shared" si="17"/>
        <v/>
      </c>
      <c r="AL20" s="35">
        <f t="shared" si="18"/>
        <v>86.666666666666671</v>
      </c>
      <c r="AM20" s="1">
        <v>83</v>
      </c>
      <c r="AN20" s="2"/>
      <c r="AO20" s="2"/>
      <c r="AP20" s="2"/>
      <c r="AQ20" s="2"/>
      <c r="AR20" s="49">
        <f t="shared" si="19"/>
        <v>83</v>
      </c>
      <c r="AS20" s="13"/>
      <c r="AT20" s="6">
        <v>88</v>
      </c>
      <c r="AU20" s="2"/>
      <c r="AV20" s="2"/>
      <c r="AW20" s="2"/>
      <c r="AX20" s="2"/>
      <c r="AY20" s="51">
        <f t="shared" si="20"/>
        <v>88</v>
      </c>
      <c r="AZ20" s="13"/>
      <c r="BA20" s="61" t="s">
        <v>208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8" x14ac:dyDescent="0.25">
      <c r="A21" s="14">
        <v>11</v>
      </c>
      <c r="B21" s="14">
        <v>32278</v>
      </c>
      <c r="C21" s="14" t="s">
        <v>106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8" t="s">
        <v>210</v>
      </c>
      <c r="M21" s="13"/>
      <c r="N21" s="36" t="str">
        <f t="shared" si="6"/>
        <v/>
      </c>
      <c r="O21" s="2"/>
      <c r="P21" s="2"/>
      <c r="Q21" s="13"/>
      <c r="R21" s="56">
        <v>90</v>
      </c>
      <c r="S21" s="1"/>
      <c r="T21" s="39">
        <f t="shared" si="7"/>
        <v>90</v>
      </c>
      <c r="U21" s="57">
        <f t="shared" si="8"/>
        <v>90</v>
      </c>
      <c r="V21" s="1"/>
      <c r="W21" s="39">
        <f t="shared" si="9"/>
        <v>90</v>
      </c>
      <c r="X21" s="2">
        <v>80</v>
      </c>
      <c r="Y21" s="1"/>
      <c r="Z21" s="39">
        <f t="shared" si="10"/>
        <v>80</v>
      </c>
      <c r="AA21" s="1"/>
      <c r="AB21" s="1"/>
      <c r="AC21" s="39" t="str">
        <f t="shared" si="11"/>
        <v/>
      </c>
      <c r="AD21" s="1"/>
      <c r="AE21" s="1"/>
      <c r="AF21" s="39" t="str">
        <f t="shared" si="12"/>
        <v/>
      </c>
      <c r="AG21" s="14">
        <f t="shared" si="13"/>
        <v>90</v>
      </c>
      <c r="AH21" s="14">
        <f t="shared" si="14"/>
        <v>90</v>
      </c>
      <c r="AI21" s="14">
        <f t="shared" si="15"/>
        <v>80</v>
      </c>
      <c r="AJ21" s="14" t="str">
        <f t="shared" si="16"/>
        <v/>
      </c>
      <c r="AK21" s="14" t="str">
        <f t="shared" si="17"/>
        <v/>
      </c>
      <c r="AL21" s="35">
        <f t="shared" si="18"/>
        <v>86.666666666666671</v>
      </c>
      <c r="AM21" s="1">
        <v>82</v>
      </c>
      <c r="AN21" s="2"/>
      <c r="AO21" s="2"/>
      <c r="AP21" s="2"/>
      <c r="AQ21" s="2"/>
      <c r="AR21" s="49">
        <f t="shared" si="19"/>
        <v>82</v>
      </c>
      <c r="AS21" s="13"/>
      <c r="AT21" s="6">
        <v>88</v>
      </c>
      <c r="AU21" s="2"/>
      <c r="AV21" s="2"/>
      <c r="AW21" s="2"/>
      <c r="AX21" s="2"/>
      <c r="AY21" s="51">
        <f t="shared" si="20"/>
        <v>88</v>
      </c>
      <c r="AZ21" s="13"/>
      <c r="BA21" s="61" t="s">
        <v>208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8" x14ac:dyDescent="0.25">
      <c r="A22" s="14">
        <v>12</v>
      </c>
      <c r="B22" s="14">
        <v>32292</v>
      </c>
      <c r="C22" s="14" t="s">
        <v>107</v>
      </c>
      <c r="D22" s="13"/>
      <c r="E22" s="14">
        <f t="shared" si="0"/>
        <v>88</v>
      </c>
      <c r="F22" s="13"/>
      <c r="G22" s="24" t="str">
        <f t="shared" si="1"/>
        <v/>
      </c>
      <c r="H22" s="24">
        <f t="shared" si="2"/>
        <v>88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8" t="s">
        <v>210</v>
      </c>
      <c r="M22" s="13"/>
      <c r="N22" s="36" t="str">
        <f t="shared" si="6"/>
        <v/>
      </c>
      <c r="O22" s="2"/>
      <c r="P22" s="2"/>
      <c r="Q22" s="13"/>
      <c r="R22" s="56">
        <v>94</v>
      </c>
      <c r="S22" s="1"/>
      <c r="T22" s="39">
        <f t="shared" si="7"/>
        <v>94</v>
      </c>
      <c r="U22" s="57">
        <f t="shared" si="8"/>
        <v>94</v>
      </c>
      <c r="V22" s="1"/>
      <c r="W22" s="39">
        <f t="shared" si="9"/>
        <v>94</v>
      </c>
      <c r="X22" s="2">
        <v>80</v>
      </c>
      <c r="Y22" s="1"/>
      <c r="Z22" s="39">
        <f t="shared" si="10"/>
        <v>80</v>
      </c>
      <c r="AA22" s="1"/>
      <c r="AB22" s="1"/>
      <c r="AC22" s="39" t="str">
        <f t="shared" si="11"/>
        <v/>
      </c>
      <c r="AD22" s="1"/>
      <c r="AE22" s="1"/>
      <c r="AF22" s="39" t="str">
        <f t="shared" si="12"/>
        <v/>
      </c>
      <c r="AG22" s="14">
        <f t="shared" si="13"/>
        <v>94</v>
      </c>
      <c r="AH22" s="14">
        <f t="shared" si="14"/>
        <v>94</v>
      </c>
      <c r="AI22" s="14">
        <f t="shared" si="15"/>
        <v>80</v>
      </c>
      <c r="AJ22" s="14" t="str">
        <f t="shared" si="16"/>
        <v/>
      </c>
      <c r="AK22" s="14" t="str">
        <f t="shared" si="17"/>
        <v/>
      </c>
      <c r="AL22" s="35">
        <f t="shared" si="18"/>
        <v>89.333333333333329</v>
      </c>
      <c r="AM22" s="1">
        <v>84</v>
      </c>
      <c r="AN22" s="2"/>
      <c r="AO22" s="2"/>
      <c r="AP22" s="2"/>
      <c r="AQ22" s="2"/>
      <c r="AR22" s="49">
        <f t="shared" si="19"/>
        <v>84</v>
      </c>
      <c r="AS22" s="13"/>
      <c r="AT22" s="6">
        <v>87</v>
      </c>
      <c r="AU22" s="2"/>
      <c r="AV22" s="2"/>
      <c r="AW22" s="2"/>
      <c r="AX22" s="2"/>
      <c r="AY22" s="51">
        <f t="shared" si="20"/>
        <v>87</v>
      </c>
      <c r="AZ22" s="13"/>
      <c r="BA22" s="61" t="s">
        <v>208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8" x14ac:dyDescent="0.25">
      <c r="A23" s="14">
        <v>13</v>
      </c>
      <c r="B23" s="14">
        <v>32306</v>
      </c>
      <c r="C23" s="14" t="s">
        <v>108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8" t="s">
        <v>210</v>
      </c>
      <c r="M23" s="13"/>
      <c r="N23" s="36" t="str">
        <f t="shared" si="6"/>
        <v/>
      </c>
      <c r="O23" s="2"/>
      <c r="P23" s="2"/>
      <c r="Q23" s="13"/>
      <c r="R23" s="56">
        <v>94</v>
      </c>
      <c r="S23" s="1"/>
      <c r="T23" s="39">
        <f t="shared" si="7"/>
        <v>94</v>
      </c>
      <c r="U23" s="57">
        <f t="shared" si="8"/>
        <v>94</v>
      </c>
      <c r="V23" s="1"/>
      <c r="W23" s="39">
        <f t="shared" si="9"/>
        <v>94</v>
      </c>
      <c r="X23" s="2">
        <v>80</v>
      </c>
      <c r="Y23" s="1"/>
      <c r="Z23" s="39">
        <f t="shared" si="10"/>
        <v>80</v>
      </c>
      <c r="AA23" s="1"/>
      <c r="AB23" s="1"/>
      <c r="AC23" s="39" t="str">
        <f t="shared" si="11"/>
        <v/>
      </c>
      <c r="AD23" s="1"/>
      <c r="AE23" s="1"/>
      <c r="AF23" s="39" t="str">
        <f t="shared" si="12"/>
        <v/>
      </c>
      <c r="AG23" s="14">
        <f t="shared" si="13"/>
        <v>94</v>
      </c>
      <c r="AH23" s="14">
        <f t="shared" si="14"/>
        <v>94</v>
      </c>
      <c r="AI23" s="14">
        <f t="shared" si="15"/>
        <v>80</v>
      </c>
      <c r="AJ23" s="14" t="str">
        <f t="shared" si="16"/>
        <v/>
      </c>
      <c r="AK23" s="14" t="str">
        <f t="shared" si="17"/>
        <v/>
      </c>
      <c r="AL23" s="35">
        <f t="shared" si="18"/>
        <v>89.333333333333329</v>
      </c>
      <c r="AM23" s="1">
        <v>84</v>
      </c>
      <c r="AN23" s="2"/>
      <c r="AO23" s="2"/>
      <c r="AP23" s="2"/>
      <c r="AQ23" s="2"/>
      <c r="AR23" s="49">
        <f t="shared" si="19"/>
        <v>84</v>
      </c>
      <c r="AS23" s="13"/>
      <c r="AT23" s="6">
        <v>90</v>
      </c>
      <c r="AU23" s="2"/>
      <c r="AV23" s="2"/>
      <c r="AW23" s="2"/>
      <c r="AX23" s="2"/>
      <c r="AY23" s="51">
        <f t="shared" si="20"/>
        <v>90</v>
      </c>
      <c r="AZ23" s="13"/>
      <c r="BA23" s="61" t="s">
        <v>208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8" x14ac:dyDescent="0.25">
      <c r="A24" s="14">
        <v>14</v>
      </c>
      <c r="B24" s="14">
        <v>32320</v>
      </c>
      <c r="C24" s="14" t="s">
        <v>109</v>
      </c>
      <c r="D24" s="13"/>
      <c r="E24" s="14">
        <f t="shared" si="0"/>
        <v>88</v>
      </c>
      <c r="F24" s="13"/>
      <c r="G24" s="24" t="str">
        <f t="shared" si="1"/>
        <v/>
      </c>
      <c r="H24" s="24">
        <f t="shared" si="2"/>
        <v>88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8" t="s">
        <v>210</v>
      </c>
      <c r="M24" s="13"/>
      <c r="N24" s="36" t="str">
        <f t="shared" si="6"/>
        <v/>
      </c>
      <c r="O24" s="2"/>
      <c r="P24" s="2"/>
      <c r="Q24" s="13"/>
      <c r="R24" s="56">
        <v>94</v>
      </c>
      <c r="S24" s="1"/>
      <c r="T24" s="39">
        <f t="shared" si="7"/>
        <v>94</v>
      </c>
      <c r="U24" s="57">
        <f t="shared" si="8"/>
        <v>94</v>
      </c>
      <c r="V24" s="1"/>
      <c r="W24" s="39">
        <f t="shared" si="9"/>
        <v>94</v>
      </c>
      <c r="X24" s="2">
        <v>84</v>
      </c>
      <c r="Y24" s="1"/>
      <c r="Z24" s="39">
        <f t="shared" si="10"/>
        <v>84</v>
      </c>
      <c r="AA24" s="1"/>
      <c r="AB24" s="1"/>
      <c r="AC24" s="39" t="str">
        <f t="shared" si="11"/>
        <v/>
      </c>
      <c r="AD24" s="1"/>
      <c r="AE24" s="1"/>
      <c r="AF24" s="39" t="str">
        <f t="shared" si="12"/>
        <v/>
      </c>
      <c r="AG24" s="14">
        <f t="shared" si="13"/>
        <v>94</v>
      </c>
      <c r="AH24" s="14">
        <f t="shared" si="14"/>
        <v>94</v>
      </c>
      <c r="AI24" s="14">
        <f t="shared" si="15"/>
        <v>84</v>
      </c>
      <c r="AJ24" s="14" t="str">
        <f t="shared" si="16"/>
        <v/>
      </c>
      <c r="AK24" s="14" t="str">
        <f t="shared" si="17"/>
        <v/>
      </c>
      <c r="AL24" s="35">
        <f t="shared" si="18"/>
        <v>90.666666666666671</v>
      </c>
      <c r="AM24" s="1">
        <v>84</v>
      </c>
      <c r="AN24" s="2"/>
      <c r="AO24" s="2"/>
      <c r="AP24" s="2"/>
      <c r="AQ24" s="2"/>
      <c r="AR24" s="49">
        <f t="shared" si="19"/>
        <v>84</v>
      </c>
      <c r="AS24" s="13"/>
      <c r="AT24" s="6">
        <v>89</v>
      </c>
      <c r="AU24" s="2"/>
      <c r="AV24" s="2"/>
      <c r="AW24" s="2"/>
      <c r="AX24" s="2"/>
      <c r="AY24" s="51">
        <f t="shared" si="20"/>
        <v>89</v>
      </c>
      <c r="AZ24" s="13"/>
      <c r="BA24" s="61" t="s">
        <v>208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8" x14ac:dyDescent="0.25">
      <c r="A25" s="14">
        <v>15</v>
      </c>
      <c r="B25" s="14">
        <v>32334</v>
      </c>
      <c r="C25" s="14" t="s">
        <v>110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8" t="s">
        <v>210</v>
      </c>
      <c r="M25" s="13"/>
      <c r="N25" s="36" t="str">
        <f t="shared" si="6"/>
        <v/>
      </c>
      <c r="O25" s="2"/>
      <c r="P25" s="2"/>
      <c r="Q25" s="13"/>
      <c r="R25" s="56">
        <v>88</v>
      </c>
      <c r="S25" s="1"/>
      <c r="T25" s="39">
        <f t="shared" si="7"/>
        <v>88</v>
      </c>
      <c r="U25" s="57">
        <v>90</v>
      </c>
      <c r="V25" s="1"/>
      <c r="W25" s="39">
        <f t="shared" si="9"/>
        <v>90</v>
      </c>
      <c r="X25" s="2">
        <v>80</v>
      </c>
      <c r="Y25" s="1"/>
      <c r="Z25" s="39">
        <f t="shared" si="10"/>
        <v>80</v>
      </c>
      <c r="AA25" s="1"/>
      <c r="AB25" s="1"/>
      <c r="AC25" s="39" t="str">
        <f t="shared" si="11"/>
        <v/>
      </c>
      <c r="AD25" s="1"/>
      <c r="AE25" s="1"/>
      <c r="AF25" s="39" t="str">
        <f t="shared" si="12"/>
        <v/>
      </c>
      <c r="AG25" s="14">
        <f t="shared" si="13"/>
        <v>88</v>
      </c>
      <c r="AH25" s="14">
        <f t="shared" si="14"/>
        <v>90</v>
      </c>
      <c r="AI25" s="14">
        <f t="shared" si="15"/>
        <v>80</v>
      </c>
      <c r="AJ25" s="14" t="str">
        <f t="shared" si="16"/>
        <v/>
      </c>
      <c r="AK25" s="14" t="str">
        <f t="shared" si="17"/>
        <v/>
      </c>
      <c r="AL25" s="35">
        <f t="shared" si="18"/>
        <v>86</v>
      </c>
      <c r="AM25" s="1">
        <v>82</v>
      </c>
      <c r="AN25" s="2"/>
      <c r="AO25" s="2"/>
      <c r="AP25" s="2"/>
      <c r="AQ25" s="2"/>
      <c r="AR25" s="49">
        <f t="shared" si="19"/>
        <v>82</v>
      </c>
      <c r="AS25" s="13"/>
      <c r="AT25" s="6">
        <v>86</v>
      </c>
      <c r="AU25" s="2"/>
      <c r="AV25" s="2"/>
      <c r="AW25" s="2"/>
      <c r="AX25" s="2"/>
      <c r="AY25" s="51">
        <f t="shared" si="20"/>
        <v>86</v>
      </c>
      <c r="AZ25" s="13"/>
      <c r="BA25" s="61" t="s">
        <v>208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8" x14ac:dyDescent="0.25">
      <c r="A26" s="14">
        <v>16</v>
      </c>
      <c r="B26" s="14">
        <v>32348</v>
      </c>
      <c r="C26" s="14" t="s">
        <v>111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8" t="s">
        <v>210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f t="shared" si="8"/>
        <v>90</v>
      </c>
      <c r="V26" s="1"/>
      <c r="W26" s="39">
        <f t="shared" si="9"/>
        <v>90</v>
      </c>
      <c r="X26" s="2">
        <v>82</v>
      </c>
      <c r="Y26" s="1"/>
      <c r="Z26" s="39">
        <f t="shared" si="10"/>
        <v>82</v>
      </c>
      <c r="AA26" s="1"/>
      <c r="AB26" s="1"/>
      <c r="AC26" s="39" t="str">
        <f t="shared" si="11"/>
        <v/>
      </c>
      <c r="AD26" s="1"/>
      <c r="AE26" s="1"/>
      <c r="AF26" s="39" t="str">
        <f t="shared" si="12"/>
        <v/>
      </c>
      <c r="AG26" s="14">
        <f t="shared" si="13"/>
        <v>90</v>
      </c>
      <c r="AH26" s="14">
        <f t="shared" si="14"/>
        <v>90</v>
      </c>
      <c r="AI26" s="14">
        <f t="shared" si="15"/>
        <v>82</v>
      </c>
      <c r="AJ26" s="14" t="str">
        <f t="shared" si="16"/>
        <v/>
      </c>
      <c r="AK26" s="14" t="str">
        <f t="shared" si="17"/>
        <v/>
      </c>
      <c r="AL26" s="35">
        <f t="shared" si="18"/>
        <v>87.333333333333329</v>
      </c>
      <c r="AM26" s="1">
        <v>81</v>
      </c>
      <c r="AN26" s="2"/>
      <c r="AO26" s="2"/>
      <c r="AP26" s="2"/>
      <c r="AQ26" s="2"/>
      <c r="AR26" s="49">
        <f t="shared" si="19"/>
        <v>81</v>
      </c>
      <c r="AS26" s="13"/>
      <c r="AT26" s="6">
        <v>86</v>
      </c>
      <c r="AU26" s="2"/>
      <c r="AV26" s="2"/>
      <c r="AW26" s="2"/>
      <c r="AX26" s="2"/>
      <c r="AY26" s="51">
        <f t="shared" si="20"/>
        <v>86</v>
      </c>
      <c r="AZ26" s="13"/>
      <c r="BA26" s="61" t="s">
        <v>208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8" x14ac:dyDescent="0.25">
      <c r="A27" s="14">
        <v>17</v>
      </c>
      <c r="B27" s="14">
        <v>32362</v>
      </c>
      <c r="C27" s="14" t="s">
        <v>112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8" t="s">
        <v>210</v>
      </c>
      <c r="M27" s="13"/>
      <c r="N27" s="36" t="str">
        <f t="shared" si="6"/>
        <v/>
      </c>
      <c r="O27" s="2"/>
      <c r="P27" s="2"/>
      <c r="Q27" s="13"/>
      <c r="R27" s="56">
        <v>96</v>
      </c>
      <c r="S27" s="1"/>
      <c r="T27" s="39">
        <f t="shared" si="7"/>
        <v>96</v>
      </c>
      <c r="U27" s="57">
        <f t="shared" si="8"/>
        <v>96</v>
      </c>
      <c r="V27" s="1"/>
      <c r="W27" s="39">
        <f t="shared" si="9"/>
        <v>96</v>
      </c>
      <c r="X27" s="2">
        <v>80</v>
      </c>
      <c r="Y27" s="1"/>
      <c r="Z27" s="39">
        <f t="shared" si="10"/>
        <v>80</v>
      </c>
      <c r="AA27" s="1"/>
      <c r="AB27" s="1"/>
      <c r="AC27" s="39" t="str">
        <f t="shared" si="11"/>
        <v/>
      </c>
      <c r="AD27" s="1"/>
      <c r="AE27" s="1"/>
      <c r="AF27" s="39" t="str">
        <f t="shared" si="12"/>
        <v/>
      </c>
      <c r="AG27" s="14">
        <f t="shared" si="13"/>
        <v>96</v>
      </c>
      <c r="AH27" s="14">
        <f t="shared" si="14"/>
        <v>96</v>
      </c>
      <c r="AI27" s="14">
        <f t="shared" si="15"/>
        <v>80</v>
      </c>
      <c r="AJ27" s="14" t="str">
        <f t="shared" si="16"/>
        <v/>
      </c>
      <c r="AK27" s="14" t="str">
        <f t="shared" si="17"/>
        <v/>
      </c>
      <c r="AL27" s="35">
        <f t="shared" si="18"/>
        <v>90.666666666666671</v>
      </c>
      <c r="AM27" s="1">
        <v>89</v>
      </c>
      <c r="AN27" s="2"/>
      <c r="AO27" s="2"/>
      <c r="AP27" s="2"/>
      <c r="AQ27" s="2"/>
      <c r="AR27" s="49">
        <f t="shared" si="19"/>
        <v>89</v>
      </c>
      <c r="AS27" s="13"/>
      <c r="AT27" s="6">
        <v>85</v>
      </c>
      <c r="AU27" s="2"/>
      <c r="AV27" s="2"/>
      <c r="AW27" s="2"/>
      <c r="AX27" s="2"/>
      <c r="AY27" s="51">
        <f t="shared" si="20"/>
        <v>85</v>
      </c>
      <c r="AZ27" s="13"/>
      <c r="BA27" s="61" t="s">
        <v>208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8" x14ac:dyDescent="0.25">
      <c r="A28" s="14">
        <v>18</v>
      </c>
      <c r="B28" s="14">
        <v>32376</v>
      </c>
      <c r="C28" s="14" t="s">
        <v>113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8" t="s">
        <v>210</v>
      </c>
      <c r="M28" s="13"/>
      <c r="N28" s="36" t="str">
        <f t="shared" si="6"/>
        <v/>
      </c>
      <c r="O28" s="2"/>
      <c r="P28" s="2"/>
      <c r="Q28" s="13"/>
      <c r="R28" s="56">
        <v>90</v>
      </c>
      <c r="S28" s="1"/>
      <c r="T28" s="39">
        <f t="shared" si="7"/>
        <v>90</v>
      </c>
      <c r="U28" s="57">
        <f t="shared" si="8"/>
        <v>90</v>
      </c>
      <c r="V28" s="1"/>
      <c r="W28" s="39">
        <f t="shared" si="9"/>
        <v>90</v>
      </c>
      <c r="X28" s="2">
        <v>87</v>
      </c>
      <c r="Y28" s="1"/>
      <c r="Z28" s="39">
        <f t="shared" si="10"/>
        <v>87</v>
      </c>
      <c r="AA28" s="1"/>
      <c r="AB28" s="1"/>
      <c r="AC28" s="39" t="str">
        <f t="shared" si="11"/>
        <v/>
      </c>
      <c r="AD28" s="1"/>
      <c r="AE28" s="1"/>
      <c r="AF28" s="39" t="str">
        <f t="shared" si="12"/>
        <v/>
      </c>
      <c r="AG28" s="14">
        <f t="shared" si="13"/>
        <v>90</v>
      </c>
      <c r="AH28" s="14">
        <f t="shared" si="14"/>
        <v>90</v>
      </c>
      <c r="AI28" s="14">
        <f t="shared" si="15"/>
        <v>87</v>
      </c>
      <c r="AJ28" s="14" t="str">
        <f t="shared" si="16"/>
        <v/>
      </c>
      <c r="AK28" s="14" t="str">
        <f t="shared" si="17"/>
        <v/>
      </c>
      <c r="AL28" s="35">
        <f t="shared" si="18"/>
        <v>89</v>
      </c>
      <c r="AM28" s="1">
        <v>81</v>
      </c>
      <c r="AN28" s="2"/>
      <c r="AO28" s="2"/>
      <c r="AP28" s="2"/>
      <c r="AQ28" s="2"/>
      <c r="AR28" s="49">
        <f t="shared" si="19"/>
        <v>81</v>
      </c>
      <c r="AS28" s="13"/>
      <c r="AT28" s="6">
        <v>90</v>
      </c>
      <c r="AU28" s="2"/>
      <c r="AV28" s="2"/>
      <c r="AW28" s="2"/>
      <c r="AX28" s="2"/>
      <c r="AY28" s="51">
        <f t="shared" si="20"/>
        <v>90</v>
      </c>
      <c r="AZ28" s="13"/>
      <c r="BA28" s="61" t="s">
        <v>208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8" x14ac:dyDescent="0.25">
      <c r="A29" s="14">
        <v>19</v>
      </c>
      <c r="B29" s="14">
        <v>32390</v>
      </c>
      <c r="C29" s="14" t="s">
        <v>114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8" t="s">
        <v>210</v>
      </c>
      <c r="M29" s="13"/>
      <c r="N29" s="36" t="str">
        <f t="shared" si="6"/>
        <v/>
      </c>
      <c r="O29" s="2"/>
      <c r="P29" s="2"/>
      <c r="Q29" s="13"/>
      <c r="R29" s="56">
        <v>92</v>
      </c>
      <c r="S29" s="1"/>
      <c r="T29" s="39">
        <f t="shared" si="7"/>
        <v>92</v>
      </c>
      <c r="U29" s="57">
        <f t="shared" si="8"/>
        <v>92</v>
      </c>
      <c r="V29" s="1"/>
      <c r="W29" s="39">
        <f t="shared" si="9"/>
        <v>92</v>
      </c>
      <c r="X29" s="2">
        <v>87</v>
      </c>
      <c r="Y29" s="1"/>
      <c r="Z29" s="39">
        <f t="shared" si="10"/>
        <v>87</v>
      </c>
      <c r="AA29" s="1"/>
      <c r="AB29" s="1"/>
      <c r="AC29" s="39" t="str">
        <f t="shared" si="11"/>
        <v/>
      </c>
      <c r="AD29" s="1"/>
      <c r="AE29" s="1"/>
      <c r="AF29" s="39" t="str">
        <f t="shared" si="12"/>
        <v/>
      </c>
      <c r="AG29" s="14">
        <f t="shared" si="13"/>
        <v>92</v>
      </c>
      <c r="AH29" s="14">
        <f t="shared" si="14"/>
        <v>92</v>
      </c>
      <c r="AI29" s="14">
        <f t="shared" si="15"/>
        <v>87</v>
      </c>
      <c r="AJ29" s="14" t="str">
        <f t="shared" si="16"/>
        <v/>
      </c>
      <c r="AK29" s="14" t="str">
        <f t="shared" si="17"/>
        <v/>
      </c>
      <c r="AL29" s="35">
        <f t="shared" si="18"/>
        <v>90.333333333333329</v>
      </c>
      <c r="AM29" s="1">
        <v>85</v>
      </c>
      <c r="AN29" s="2"/>
      <c r="AO29" s="2"/>
      <c r="AP29" s="2"/>
      <c r="AQ29" s="2"/>
      <c r="AR29" s="49">
        <f t="shared" si="19"/>
        <v>85</v>
      </c>
      <c r="AS29" s="13"/>
      <c r="AT29" s="6">
        <v>86</v>
      </c>
      <c r="AU29" s="2"/>
      <c r="AV29" s="2"/>
      <c r="AW29" s="2"/>
      <c r="AX29" s="2"/>
      <c r="AY29" s="51">
        <f t="shared" si="20"/>
        <v>86</v>
      </c>
      <c r="AZ29" s="13"/>
      <c r="BA29" s="61" t="s">
        <v>208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8" x14ac:dyDescent="0.25">
      <c r="A30" s="14">
        <v>20</v>
      </c>
      <c r="B30" s="14">
        <v>32404</v>
      </c>
      <c r="C30" s="14" t="s">
        <v>115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8" t="s">
        <v>210</v>
      </c>
      <c r="M30" s="13"/>
      <c r="N30" s="36" t="str">
        <f t="shared" si="6"/>
        <v/>
      </c>
      <c r="O30" s="2"/>
      <c r="P30" s="2"/>
      <c r="Q30" s="13"/>
      <c r="R30" s="56">
        <v>94</v>
      </c>
      <c r="S30" s="1"/>
      <c r="T30" s="39">
        <f t="shared" si="7"/>
        <v>94</v>
      </c>
      <c r="U30" s="57">
        <f t="shared" si="8"/>
        <v>94</v>
      </c>
      <c r="V30" s="1"/>
      <c r="W30" s="39">
        <f t="shared" si="9"/>
        <v>94</v>
      </c>
      <c r="X30" s="2">
        <v>89</v>
      </c>
      <c r="Y30" s="1"/>
      <c r="Z30" s="39">
        <f t="shared" si="10"/>
        <v>89</v>
      </c>
      <c r="AA30" s="1"/>
      <c r="AB30" s="1"/>
      <c r="AC30" s="39" t="str">
        <f t="shared" si="11"/>
        <v/>
      </c>
      <c r="AD30" s="1"/>
      <c r="AE30" s="1"/>
      <c r="AF30" s="39" t="str">
        <f t="shared" si="12"/>
        <v/>
      </c>
      <c r="AG30" s="14">
        <f t="shared" si="13"/>
        <v>94</v>
      </c>
      <c r="AH30" s="14">
        <f t="shared" si="14"/>
        <v>94</v>
      </c>
      <c r="AI30" s="14">
        <f t="shared" si="15"/>
        <v>89</v>
      </c>
      <c r="AJ30" s="14" t="str">
        <f t="shared" si="16"/>
        <v/>
      </c>
      <c r="AK30" s="14" t="str">
        <f t="shared" si="17"/>
        <v/>
      </c>
      <c r="AL30" s="35">
        <f t="shared" si="18"/>
        <v>92.333333333333329</v>
      </c>
      <c r="AM30" s="1">
        <v>83</v>
      </c>
      <c r="AN30" s="2"/>
      <c r="AO30" s="2"/>
      <c r="AP30" s="2"/>
      <c r="AQ30" s="2"/>
      <c r="AR30" s="49">
        <f t="shared" si="19"/>
        <v>83</v>
      </c>
      <c r="AS30" s="13"/>
      <c r="AT30" s="6">
        <v>87</v>
      </c>
      <c r="AU30" s="2"/>
      <c r="AV30" s="2"/>
      <c r="AW30" s="2"/>
      <c r="AX30" s="2"/>
      <c r="AY30" s="51">
        <f t="shared" si="20"/>
        <v>87</v>
      </c>
      <c r="AZ30" s="13"/>
      <c r="BA30" s="61" t="s">
        <v>208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8" x14ac:dyDescent="0.25">
      <c r="A31" s="14">
        <v>21</v>
      </c>
      <c r="B31" s="14">
        <v>32418</v>
      </c>
      <c r="C31" s="14" t="s">
        <v>116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8" t="s">
        <v>210</v>
      </c>
      <c r="M31" s="13"/>
      <c r="N31" s="36" t="str">
        <f t="shared" si="6"/>
        <v/>
      </c>
      <c r="O31" s="2"/>
      <c r="P31" s="2"/>
      <c r="Q31" s="13"/>
      <c r="R31" s="56">
        <v>88</v>
      </c>
      <c r="S31" s="1"/>
      <c r="T31" s="39">
        <f t="shared" si="7"/>
        <v>88</v>
      </c>
      <c r="U31" s="57">
        <f t="shared" si="8"/>
        <v>88</v>
      </c>
      <c r="V31" s="1"/>
      <c r="W31" s="39">
        <f t="shared" si="9"/>
        <v>88</v>
      </c>
      <c r="X31" s="2">
        <v>83</v>
      </c>
      <c r="Y31" s="1"/>
      <c r="Z31" s="39">
        <f t="shared" si="10"/>
        <v>83</v>
      </c>
      <c r="AA31" s="1"/>
      <c r="AB31" s="1"/>
      <c r="AC31" s="39" t="str">
        <f t="shared" si="11"/>
        <v/>
      </c>
      <c r="AD31" s="1"/>
      <c r="AE31" s="1"/>
      <c r="AF31" s="39" t="str">
        <f t="shared" si="12"/>
        <v/>
      </c>
      <c r="AG31" s="14">
        <f t="shared" si="13"/>
        <v>88</v>
      </c>
      <c r="AH31" s="14">
        <f t="shared" si="14"/>
        <v>88</v>
      </c>
      <c r="AI31" s="14">
        <f t="shared" si="15"/>
        <v>83</v>
      </c>
      <c r="AJ31" s="14" t="str">
        <f t="shared" si="16"/>
        <v/>
      </c>
      <c r="AK31" s="14" t="str">
        <f t="shared" si="17"/>
        <v/>
      </c>
      <c r="AL31" s="35">
        <f t="shared" si="18"/>
        <v>86.333333333333329</v>
      </c>
      <c r="AM31" s="1">
        <v>83</v>
      </c>
      <c r="AN31" s="2"/>
      <c r="AO31" s="2"/>
      <c r="AP31" s="2"/>
      <c r="AQ31" s="2"/>
      <c r="AR31" s="49">
        <f t="shared" si="19"/>
        <v>83</v>
      </c>
      <c r="AS31" s="13"/>
      <c r="AT31" s="6">
        <v>86</v>
      </c>
      <c r="AU31" s="2"/>
      <c r="AV31" s="2"/>
      <c r="AW31" s="2"/>
      <c r="AX31" s="2"/>
      <c r="AY31" s="51">
        <f t="shared" si="20"/>
        <v>86</v>
      </c>
      <c r="AZ31" s="13"/>
      <c r="BA31" s="61" t="s">
        <v>208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8" x14ac:dyDescent="0.25">
      <c r="A32" s="14">
        <v>22</v>
      </c>
      <c r="B32" s="14">
        <v>32432</v>
      </c>
      <c r="C32" s="14" t="s">
        <v>117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8" t="s">
        <v>210</v>
      </c>
      <c r="M32" s="13"/>
      <c r="N32" s="36" t="str">
        <f t="shared" si="6"/>
        <v/>
      </c>
      <c r="O32" s="2"/>
      <c r="P32" s="2"/>
      <c r="Q32" s="13"/>
      <c r="R32" s="56">
        <v>90</v>
      </c>
      <c r="S32" s="1"/>
      <c r="T32" s="39">
        <f t="shared" si="7"/>
        <v>90</v>
      </c>
      <c r="U32" s="57">
        <f t="shared" si="8"/>
        <v>90</v>
      </c>
      <c r="V32" s="1"/>
      <c r="W32" s="39">
        <f t="shared" si="9"/>
        <v>90</v>
      </c>
      <c r="X32" s="2">
        <v>81</v>
      </c>
      <c r="Y32" s="1"/>
      <c r="Z32" s="39">
        <f t="shared" si="10"/>
        <v>81</v>
      </c>
      <c r="AA32" s="1"/>
      <c r="AB32" s="1"/>
      <c r="AC32" s="39" t="str">
        <f t="shared" si="11"/>
        <v/>
      </c>
      <c r="AD32" s="1"/>
      <c r="AE32" s="1"/>
      <c r="AF32" s="39" t="str">
        <f t="shared" si="12"/>
        <v/>
      </c>
      <c r="AG32" s="14">
        <f t="shared" si="13"/>
        <v>90</v>
      </c>
      <c r="AH32" s="14">
        <f t="shared" si="14"/>
        <v>90</v>
      </c>
      <c r="AI32" s="14">
        <f t="shared" si="15"/>
        <v>81</v>
      </c>
      <c r="AJ32" s="14" t="str">
        <f t="shared" si="16"/>
        <v/>
      </c>
      <c r="AK32" s="14" t="str">
        <f t="shared" si="17"/>
        <v/>
      </c>
      <c r="AL32" s="35">
        <f t="shared" si="18"/>
        <v>87</v>
      </c>
      <c r="AM32" s="1">
        <v>84</v>
      </c>
      <c r="AN32" s="2"/>
      <c r="AO32" s="2"/>
      <c r="AP32" s="2"/>
      <c r="AQ32" s="2"/>
      <c r="AR32" s="49">
        <f t="shared" si="19"/>
        <v>84</v>
      </c>
      <c r="AS32" s="13"/>
      <c r="AT32" s="6">
        <v>85</v>
      </c>
      <c r="AU32" s="2"/>
      <c r="AV32" s="2"/>
      <c r="AW32" s="2"/>
      <c r="AX32" s="2"/>
      <c r="AY32" s="51">
        <f t="shared" si="20"/>
        <v>85</v>
      </c>
      <c r="AZ32" s="13"/>
      <c r="BA32" s="61" t="s">
        <v>208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8" x14ac:dyDescent="0.25">
      <c r="A33" s="14">
        <v>23</v>
      </c>
      <c r="B33" s="14">
        <v>32446</v>
      </c>
      <c r="C33" s="14" t="s">
        <v>118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8" t="s">
        <v>210</v>
      </c>
      <c r="M33" s="13"/>
      <c r="N33" s="36" t="str">
        <f t="shared" si="6"/>
        <v/>
      </c>
      <c r="O33" s="2"/>
      <c r="P33" s="2"/>
      <c r="Q33" s="13"/>
      <c r="R33" s="56">
        <v>90</v>
      </c>
      <c r="S33" s="1"/>
      <c r="T33" s="39">
        <f t="shared" si="7"/>
        <v>90</v>
      </c>
      <c r="U33" s="57">
        <f t="shared" si="8"/>
        <v>90</v>
      </c>
      <c r="V33" s="1"/>
      <c r="W33" s="39">
        <f t="shared" si="9"/>
        <v>90</v>
      </c>
      <c r="X33" s="2">
        <v>81</v>
      </c>
      <c r="Y33" s="1"/>
      <c r="Z33" s="39">
        <f t="shared" si="10"/>
        <v>81</v>
      </c>
      <c r="AA33" s="1"/>
      <c r="AB33" s="1"/>
      <c r="AC33" s="39" t="str">
        <f t="shared" si="11"/>
        <v/>
      </c>
      <c r="AD33" s="1"/>
      <c r="AE33" s="1"/>
      <c r="AF33" s="39" t="str">
        <f t="shared" si="12"/>
        <v/>
      </c>
      <c r="AG33" s="14">
        <f t="shared" si="13"/>
        <v>90</v>
      </c>
      <c r="AH33" s="14">
        <f t="shared" si="14"/>
        <v>90</v>
      </c>
      <c r="AI33" s="14">
        <f t="shared" si="15"/>
        <v>81</v>
      </c>
      <c r="AJ33" s="14" t="str">
        <f t="shared" si="16"/>
        <v/>
      </c>
      <c r="AK33" s="14" t="str">
        <f t="shared" si="17"/>
        <v/>
      </c>
      <c r="AL33" s="35">
        <f t="shared" si="18"/>
        <v>87</v>
      </c>
      <c r="AM33" s="1">
        <v>77</v>
      </c>
      <c r="AN33" s="2"/>
      <c r="AO33" s="2"/>
      <c r="AP33" s="2"/>
      <c r="AQ33" s="2"/>
      <c r="AR33" s="49">
        <f t="shared" si="19"/>
        <v>77</v>
      </c>
      <c r="AS33" s="13"/>
      <c r="AT33" s="6">
        <v>87</v>
      </c>
      <c r="AU33" s="2"/>
      <c r="AV33" s="2"/>
      <c r="AW33" s="2"/>
      <c r="AX33" s="2"/>
      <c r="AY33" s="51">
        <f t="shared" si="20"/>
        <v>87</v>
      </c>
      <c r="AZ33" s="13"/>
      <c r="BA33" s="61" t="s">
        <v>208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8" x14ac:dyDescent="0.25">
      <c r="A34" s="14">
        <v>24</v>
      </c>
      <c r="B34" s="14">
        <v>32460</v>
      </c>
      <c r="C34" s="14" t="s">
        <v>119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8" t="s">
        <v>210</v>
      </c>
      <c r="M34" s="13"/>
      <c r="N34" s="36" t="str">
        <f t="shared" si="6"/>
        <v/>
      </c>
      <c r="O34" s="2"/>
      <c r="P34" s="2"/>
      <c r="Q34" s="13"/>
      <c r="R34" s="56">
        <v>92</v>
      </c>
      <c r="S34" s="1"/>
      <c r="T34" s="39">
        <f t="shared" si="7"/>
        <v>92</v>
      </c>
      <c r="U34" s="57">
        <f t="shared" si="8"/>
        <v>92</v>
      </c>
      <c r="V34" s="1"/>
      <c r="W34" s="39">
        <f t="shared" si="9"/>
        <v>92</v>
      </c>
      <c r="X34" s="2">
        <v>80</v>
      </c>
      <c r="Y34" s="1"/>
      <c r="Z34" s="39">
        <f t="shared" si="10"/>
        <v>80</v>
      </c>
      <c r="AA34" s="1"/>
      <c r="AB34" s="1"/>
      <c r="AC34" s="39" t="str">
        <f t="shared" si="11"/>
        <v/>
      </c>
      <c r="AD34" s="1"/>
      <c r="AE34" s="1"/>
      <c r="AF34" s="39" t="str">
        <f t="shared" si="12"/>
        <v/>
      </c>
      <c r="AG34" s="14">
        <f t="shared" si="13"/>
        <v>92</v>
      </c>
      <c r="AH34" s="14">
        <f t="shared" si="14"/>
        <v>92</v>
      </c>
      <c r="AI34" s="14">
        <f t="shared" si="15"/>
        <v>80</v>
      </c>
      <c r="AJ34" s="14" t="str">
        <f t="shared" si="16"/>
        <v/>
      </c>
      <c r="AK34" s="14" t="str">
        <f t="shared" si="17"/>
        <v/>
      </c>
      <c r="AL34" s="35">
        <f t="shared" si="18"/>
        <v>88</v>
      </c>
      <c r="AM34" s="1">
        <v>87</v>
      </c>
      <c r="AN34" s="2"/>
      <c r="AO34" s="2"/>
      <c r="AP34" s="2"/>
      <c r="AQ34" s="2"/>
      <c r="AR34" s="49">
        <f t="shared" si="19"/>
        <v>87</v>
      </c>
      <c r="AS34" s="13"/>
      <c r="AT34" s="6">
        <v>88</v>
      </c>
      <c r="AU34" s="2"/>
      <c r="AV34" s="2"/>
      <c r="AW34" s="2"/>
      <c r="AX34" s="2"/>
      <c r="AY34" s="51">
        <f t="shared" si="20"/>
        <v>88</v>
      </c>
      <c r="AZ34" s="13"/>
      <c r="BA34" s="61" t="s">
        <v>208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8" x14ac:dyDescent="0.25">
      <c r="A35" s="14">
        <v>25</v>
      </c>
      <c r="B35" s="14">
        <v>32474</v>
      </c>
      <c r="C35" s="14" t="s">
        <v>120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8" t="s">
        <v>210</v>
      </c>
      <c r="M35" s="13"/>
      <c r="N35" s="36" t="str">
        <f t="shared" si="6"/>
        <v/>
      </c>
      <c r="O35" s="2"/>
      <c r="P35" s="2"/>
      <c r="Q35" s="13"/>
      <c r="R35" s="56">
        <v>92</v>
      </c>
      <c r="S35" s="1"/>
      <c r="T35" s="39">
        <f t="shared" si="7"/>
        <v>92</v>
      </c>
      <c r="U35" s="57">
        <f t="shared" si="8"/>
        <v>92</v>
      </c>
      <c r="V35" s="1"/>
      <c r="W35" s="39">
        <f t="shared" si="9"/>
        <v>92</v>
      </c>
      <c r="X35" s="2">
        <v>85</v>
      </c>
      <c r="Y35" s="1"/>
      <c r="Z35" s="39">
        <f t="shared" si="10"/>
        <v>85</v>
      </c>
      <c r="AA35" s="1"/>
      <c r="AB35" s="1"/>
      <c r="AC35" s="39" t="str">
        <f t="shared" si="11"/>
        <v/>
      </c>
      <c r="AD35" s="1"/>
      <c r="AE35" s="1"/>
      <c r="AF35" s="39" t="str">
        <f t="shared" si="12"/>
        <v/>
      </c>
      <c r="AG35" s="14">
        <f t="shared" si="13"/>
        <v>92</v>
      </c>
      <c r="AH35" s="14">
        <f t="shared" si="14"/>
        <v>92</v>
      </c>
      <c r="AI35" s="14">
        <f t="shared" si="15"/>
        <v>85</v>
      </c>
      <c r="AJ35" s="14" t="str">
        <f t="shared" si="16"/>
        <v/>
      </c>
      <c r="AK35" s="14" t="str">
        <f t="shared" si="17"/>
        <v/>
      </c>
      <c r="AL35" s="35">
        <f t="shared" si="18"/>
        <v>89.666666666666671</v>
      </c>
      <c r="AM35" s="1">
        <v>83</v>
      </c>
      <c r="AN35" s="2"/>
      <c r="AO35" s="2"/>
      <c r="AP35" s="2"/>
      <c r="AQ35" s="2"/>
      <c r="AR35" s="49">
        <f t="shared" si="19"/>
        <v>83</v>
      </c>
      <c r="AS35" s="13"/>
      <c r="AT35" s="6">
        <v>87</v>
      </c>
      <c r="AU35" s="2"/>
      <c r="AV35" s="2"/>
      <c r="AW35" s="2"/>
      <c r="AX35" s="2"/>
      <c r="AY35" s="51">
        <f t="shared" si="20"/>
        <v>87</v>
      </c>
      <c r="AZ35" s="13"/>
      <c r="BA35" s="61" t="s">
        <v>208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8" x14ac:dyDescent="0.25">
      <c r="A36" s="14">
        <v>26</v>
      </c>
      <c r="B36" s="14">
        <v>32488</v>
      </c>
      <c r="C36" s="14" t="s">
        <v>121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8" t="s">
        <v>210</v>
      </c>
      <c r="M36" s="13"/>
      <c r="N36" s="36" t="str">
        <f t="shared" si="6"/>
        <v/>
      </c>
      <c r="O36" s="2"/>
      <c r="P36" s="2"/>
      <c r="Q36" s="13"/>
      <c r="R36" s="56">
        <v>83</v>
      </c>
      <c r="S36" s="1"/>
      <c r="T36" s="39">
        <f t="shared" si="7"/>
        <v>83</v>
      </c>
      <c r="U36" s="57">
        <f t="shared" si="8"/>
        <v>83</v>
      </c>
      <c r="V36" s="1"/>
      <c r="W36" s="39">
        <f t="shared" si="9"/>
        <v>83</v>
      </c>
      <c r="X36" s="2">
        <v>90</v>
      </c>
      <c r="Y36" s="1"/>
      <c r="Z36" s="39">
        <f t="shared" si="10"/>
        <v>90</v>
      </c>
      <c r="AA36" s="1"/>
      <c r="AB36" s="1"/>
      <c r="AC36" s="39" t="str">
        <f t="shared" si="11"/>
        <v/>
      </c>
      <c r="AD36" s="1"/>
      <c r="AE36" s="1"/>
      <c r="AF36" s="39" t="str">
        <f t="shared" si="12"/>
        <v/>
      </c>
      <c r="AG36" s="14">
        <f t="shared" si="13"/>
        <v>83</v>
      </c>
      <c r="AH36" s="14">
        <f t="shared" si="14"/>
        <v>83</v>
      </c>
      <c r="AI36" s="14">
        <f t="shared" si="15"/>
        <v>90</v>
      </c>
      <c r="AJ36" s="14" t="str">
        <f t="shared" si="16"/>
        <v/>
      </c>
      <c r="AK36" s="14" t="str">
        <f t="shared" si="17"/>
        <v/>
      </c>
      <c r="AL36" s="35">
        <f t="shared" si="18"/>
        <v>85.333333333333329</v>
      </c>
      <c r="AM36" s="1">
        <v>85</v>
      </c>
      <c r="AN36" s="2"/>
      <c r="AO36" s="2"/>
      <c r="AP36" s="2"/>
      <c r="AQ36" s="2"/>
      <c r="AR36" s="49">
        <f t="shared" si="19"/>
        <v>85</v>
      </c>
      <c r="AS36" s="13"/>
      <c r="AT36" s="6">
        <v>85</v>
      </c>
      <c r="AU36" s="2"/>
      <c r="AV36" s="2"/>
      <c r="AW36" s="2"/>
      <c r="AX36" s="2"/>
      <c r="AY36" s="51">
        <f t="shared" si="20"/>
        <v>85</v>
      </c>
      <c r="AZ36" s="13"/>
      <c r="BA36" s="61" t="s">
        <v>209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8" x14ac:dyDescent="0.25">
      <c r="A37" s="14">
        <v>27</v>
      </c>
      <c r="B37" s="14">
        <v>32502</v>
      </c>
      <c r="C37" s="14" t="s">
        <v>122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8" t="s">
        <v>210</v>
      </c>
      <c r="M37" s="13"/>
      <c r="N37" s="36" t="str">
        <f t="shared" si="6"/>
        <v/>
      </c>
      <c r="O37" s="2"/>
      <c r="P37" s="2"/>
      <c r="Q37" s="13"/>
      <c r="R37" s="56">
        <v>88</v>
      </c>
      <c r="S37" s="1"/>
      <c r="T37" s="39">
        <f t="shared" si="7"/>
        <v>88</v>
      </c>
      <c r="U37" s="57">
        <f t="shared" si="8"/>
        <v>88</v>
      </c>
      <c r="V37" s="1"/>
      <c r="W37" s="39">
        <f t="shared" si="9"/>
        <v>88</v>
      </c>
      <c r="X37" s="2">
        <v>80</v>
      </c>
      <c r="Y37" s="1"/>
      <c r="Z37" s="39">
        <f t="shared" si="10"/>
        <v>80</v>
      </c>
      <c r="AA37" s="1"/>
      <c r="AB37" s="1"/>
      <c r="AC37" s="39" t="str">
        <f t="shared" si="11"/>
        <v/>
      </c>
      <c r="AD37" s="1"/>
      <c r="AE37" s="1"/>
      <c r="AF37" s="39" t="str">
        <f t="shared" si="12"/>
        <v/>
      </c>
      <c r="AG37" s="14">
        <f t="shared" si="13"/>
        <v>88</v>
      </c>
      <c r="AH37" s="14">
        <f t="shared" si="14"/>
        <v>88</v>
      </c>
      <c r="AI37" s="14">
        <f t="shared" si="15"/>
        <v>80</v>
      </c>
      <c r="AJ37" s="14" t="str">
        <f t="shared" si="16"/>
        <v/>
      </c>
      <c r="AK37" s="14" t="str">
        <f t="shared" si="17"/>
        <v/>
      </c>
      <c r="AL37" s="35">
        <f t="shared" si="18"/>
        <v>85.333333333333329</v>
      </c>
      <c r="AM37" s="1">
        <v>77</v>
      </c>
      <c r="AN37" s="2"/>
      <c r="AO37" s="2"/>
      <c r="AP37" s="2"/>
      <c r="AQ37" s="2"/>
      <c r="AR37" s="49">
        <f t="shared" si="19"/>
        <v>77</v>
      </c>
      <c r="AS37" s="13"/>
      <c r="AT37" s="6">
        <v>87</v>
      </c>
      <c r="AU37" s="2"/>
      <c r="AV37" s="2"/>
      <c r="AW37" s="2"/>
      <c r="AX37" s="2"/>
      <c r="AY37" s="51">
        <f t="shared" si="20"/>
        <v>87</v>
      </c>
      <c r="AZ37" s="13"/>
      <c r="BA37" s="61" t="s">
        <v>208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8" x14ac:dyDescent="0.25">
      <c r="A38" s="14">
        <v>28</v>
      </c>
      <c r="B38" s="14">
        <v>32516</v>
      </c>
      <c r="C38" s="14" t="s">
        <v>123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8" t="s">
        <v>210</v>
      </c>
      <c r="M38" s="13"/>
      <c r="N38" s="36" t="str">
        <f t="shared" si="6"/>
        <v/>
      </c>
      <c r="O38" s="2"/>
      <c r="P38" s="2"/>
      <c r="Q38" s="13"/>
      <c r="R38" s="56">
        <v>94</v>
      </c>
      <c r="S38" s="1"/>
      <c r="T38" s="39">
        <f t="shared" si="7"/>
        <v>94</v>
      </c>
      <c r="U38" s="57">
        <f t="shared" si="8"/>
        <v>94</v>
      </c>
      <c r="V38" s="1"/>
      <c r="W38" s="39">
        <f t="shared" si="9"/>
        <v>94</v>
      </c>
      <c r="X38" s="2">
        <v>87</v>
      </c>
      <c r="Y38" s="1"/>
      <c r="Z38" s="39">
        <f t="shared" si="10"/>
        <v>87</v>
      </c>
      <c r="AA38" s="1"/>
      <c r="AB38" s="1"/>
      <c r="AC38" s="39" t="str">
        <f t="shared" si="11"/>
        <v/>
      </c>
      <c r="AD38" s="1"/>
      <c r="AE38" s="1"/>
      <c r="AF38" s="39" t="str">
        <f t="shared" si="12"/>
        <v/>
      </c>
      <c r="AG38" s="14">
        <f t="shared" si="13"/>
        <v>94</v>
      </c>
      <c r="AH38" s="14">
        <f t="shared" si="14"/>
        <v>94</v>
      </c>
      <c r="AI38" s="14">
        <f t="shared" si="15"/>
        <v>87</v>
      </c>
      <c r="AJ38" s="14" t="str">
        <f t="shared" si="16"/>
        <v/>
      </c>
      <c r="AK38" s="14" t="str">
        <f t="shared" si="17"/>
        <v/>
      </c>
      <c r="AL38" s="35">
        <f t="shared" si="18"/>
        <v>91.666666666666671</v>
      </c>
      <c r="AM38" s="1">
        <v>86</v>
      </c>
      <c r="AN38" s="2"/>
      <c r="AO38" s="2"/>
      <c r="AP38" s="2"/>
      <c r="AQ38" s="2"/>
      <c r="AR38" s="49">
        <f t="shared" si="19"/>
        <v>86</v>
      </c>
      <c r="AS38" s="13"/>
      <c r="AT38" s="6">
        <v>88</v>
      </c>
      <c r="AU38" s="2"/>
      <c r="AV38" s="2"/>
      <c r="AW38" s="2"/>
      <c r="AX38" s="2"/>
      <c r="AY38" s="51">
        <f t="shared" si="20"/>
        <v>88</v>
      </c>
      <c r="AZ38" s="13"/>
      <c r="BA38" s="61" t="s">
        <v>208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8" x14ac:dyDescent="0.25">
      <c r="A39" s="14">
        <v>29</v>
      </c>
      <c r="B39" s="14">
        <v>32530</v>
      </c>
      <c r="C39" s="14" t="s">
        <v>124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8" t="s">
        <v>210</v>
      </c>
      <c r="M39" s="13"/>
      <c r="N39" s="36" t="str">
        <f t="shared" si="6"/>
        <v/>
      </c>
      <c r="O39" s="2"/>
      <c r="P39" s="2"/>
      <c r="Q39" s="13"/>
      <c r="R39" s="56">
        <v>90</v>
      </c>
      <c r="S39" s="1"/>
      <c r="T39" s="39">
        <f t="shared" si="7"/>
        <v>90</v>
      </c>
      <c r="U39" s="57">
        <f t="shared" si="8"/>
        <v>90</v>
      </c>
      <c r="V39" s="1"/>
      <c r="W39" s="39">
        <f t="shared" si="9"/>
        <v>90</v>
      </c>
      <c r="X39" s="2">
        <v>90</v>
      </c>
      <c r="Y39" s="1"/>
      <c r="Z39" s="39">
        <f t="shared" si="10"/>
        <v>90</v>
      </c>
      <c r="AA39" s="1"/>
      <c r="AB39" s="1"/>
      <c r="AC39" s="39" t="str">
        <f t="shared" si="11"/>
        <v/>
      </c>
      <c r="AD39" s="1"/>
      <c r="AE39" s="1"/>
      <c r="AF39" s="39" t="str">
        <f t="shared" si="12"/>
        <v/>
      </c>
      <c r="AG39" s="14">
        <f t="shared" si="13"/>
        <v>90</v>
      </c>
      <c r="AH39" s="14">
        <f t="shared" si="14"/>
        <v>90</v>
      </c>
      <c r="AI39" s="14">
        <f t="shared" si="15"/>
        <v>90</v>
      </c>
      <c r="AJ39" s="14" t="str">
        <f t="shared" si="16"/>
        <v/>
      </c>
      <c r="AK39" s="14" t="str">
        <f t="shared" si="17"/>
        <v/>
      </c>
      <c r="AL39" s="35">
        <f t="shared" si="18"/>
        <v>90</v>
      </c>
      <c r="AM39" s="1">
        <v>88</v>
      </c>
      <c r="AN39" s="2"/>
      <c r="AO39" s="2"/>
      <c r="AP39" s="2"/>
      <c r="AQ39" s="2"/>
      <c r="AR39" s="49">
        <f t="shared" si="19"/>
        <v>88</v>
      </c>
      <c r="AS39" s="13"/>
      <c r="AT39" s="6">
        <v>90</v>
      </c>
      <c r="AU39" s="2"/>
      <c r="AV39" s="2"/>
      <c r="AW39" s="2"/>
      <c r="AX39" s="2"/>
      <c r="AY39" s="51">
        <f t="shared" si="20"/>
        <v>90</v>
      </c>
      <c r="AZ39" s="13"/>
      <c r="BA39" s="61" t="s">
        <v>208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8" x14ac:dyDescent="0.25">
      <c r="A40" s="14">
        <v>30</v>
      </c>
      <c r="B40" s="14">
        <v>32544</v>
      </c>
      <c r="C40" s="14" t="s">
        <v>125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8" t="s">
        <v>210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f t="shared" si="8"/>
        <v>90</v>
      </c>
      <c r="V40" s="1"/>
      <c r="W40" s="39">
        <f t="shared" si="9"/>
        <v>90</v>
      </c>
      <c r="X40" s="2">
        <v>85</v>
      </c>
      <c r="Y40" s="1"/>
      <c r="Z40" s="39">
        <f t="shared" si="10"/>
        <v>85</v>
      </c>
      <c r="AA40" s="1"/>
      <c r="AB40" s="1"/>
      <c r="AC40" s="39" t="str">
        <f t="shared" si="11"/>
        <v/>
      </c>
      <c r="AD40" s="1"/>
      <c r="AE40" s="1"/>
      <c r="AF40" s="39" t="str">
        <f t="shared" si="12"/>
        <v/>
      </c>
      <c r="AG40" s="14">
        <f t="shared" si="13"/>
        <v>90</v>
      </c>
      <c r="AH40" s="14">
        <f t="shared" si="14"/>
        <v>90</v>
      </c>
      <c r="AI40" s="14">
        <f t="shared" si="15"/>
        <v>85</v>
      </c>
      <c r="AJ40" s="14" t="str">
        <f t="shared" si="16"/>
        <v/>
      </c>
      <c r="AK40" s="14" t="str">
        <f t="shared" si="17"/>
        <v/>
      </c>
      <c r="AL40" s="35">
        <f t="shared" si="18"/>
        <v>88.333333333333329</v>
      </c>
      <c r="AM40" s="1">
        <v>82</v>
      </c>
      <c r="AN40" s="2"/>
      <c r="AO40" s="2"/>
      <c r="AP40" s="2"/>
      <c r="AQ40" s="2"/>
      <c r="AR40" s="49">
        <f t="shared" si="19"/>
        <v>82</v>
      </c>
      <c r="AS40" s="13"/>
      <c r="AT40" s="6">
        <v>88</v>
      </c>
      <c r="AU40" s="2"/>
      <c r="AV40" s="2"/>
      <c r="AW40" s="2"/>
      <c r="AX40" s="2"/>
      <c r="AY40" s="51">
        <f t="shared" si="20"/>
        <v>88</v>
      </c>
      <c r="AZ40" s="13"/>
      <c r="BA40" s="61" t="s">
        <v>208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8" x14ac:dyDescent="0.25">
      <c r="A41" s="14">
        <v>31</v>
      </c>
      <c r="B41" s="14">
        <v>32558</v>
      </c>
      <c r="C41" s="14" t="s">
        <v>126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8" t="s">
        <v>210</v>
      </c>
      <c r="M41" s="13"/>
      <c r="N41" s="36" t="str">
        <f t="shared" si="6"/>
        <v/>
      </c>
      <c r="O41" s="2"/>
      <c r="P41" s="2"/>
      <c r="Q41" s="13"/>
      <c r="R41" s="56">
        <v>90</v>
      </c>
      <c r="S41" s="1"/>
      <c r="T41" s="39">
        <f t="shared" si="7"/>
        <v>90</v>
      </c>
      <c r="U41" s="57">
        <f t="shared" si="8"/>
        <v>90</v>
      </c>
      <c r="V41" s="1"/>
      <c r="W41" s="39">
        <f t="shared" si="9"/>
        <v>90</v>
      </c>
      <c r="X41" s="2">
        <v>80</v>
      </c>
      <c r="Y41" s="1"/>
      <c r="Z41" s="39">
        <f t="shared" si="10"/>
        <v>80</v>
      </c>
      <c r="AA41" s="1"/>
      <c r="AB41" s="1"/>
      <c r="AC41" s="39" t="str">
        <f t="shared" si="11"/>
        <v/>
      </c>
      <c r="AD41" s="1"/>
      <c r="AE41" s="1"/>
      <c r="AF41" s="39" t="str">
        <f t="shared" si="12"/>
        <v/>
      </c>
      <c r="AG41" s="14">
        <f t="shared" si="13"/>
        <v>90</v>
      </c>
      <c r="AH41" s="14">
        <f t="shared" si="14"/>
        <v>90</v>
      </c>
      <c r="AI41" s="14">
        <f t="shared" si="15"/>
        <v>80</v>
      </c>
      <c r="AJ41" s="14" t="str">
        <f t="shared" si="16"/>
        <v/>
      </c>
      <c r="AK41" s="14" t="str">
        <f t="shared" si="17"/>
        <v/>
      </c>
      <c r="AL41" s="35">
        <f t="shared" si="18"/>
        <v>86.666666666666671</v>
      </c>
      <c r="AM41" s="1">
        <v>81</v>
      </c>
      <c r="AN41" s="2"/>
      <c r="AO41" s="2"/>
      <c r="AP41" s="2"/>
      <c r="AQ41" s="2"/>
      <c r="AR41" s="49">
        <f t="shared" si="19"/>
        <v>81</v>
      </c>
      <c r="AS41" s="13"/>
      <c r="AT41" s="6">
        <v>85</v>
      </c>
      <c r="AU41" s="2"/>
      <c r="AV41" s="2"/>
      <c r="AW41" s="2"/>
      <c r="AX41" s="2"/>
      <c r="AY41" s="51">
        <f t="shared" si="20"/>
        <v>85</v>
      </c>
      <c r="AZ41" s="13"/>
      <c r="BA41" s="61" t="s">
        <v>208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8" x14ac:dyDescent="0.25">
      <c r="A42" s="14">
        <v>32</v>
      </c>
      <c r="B42" s="14">
        <v>32572</v>
      </c>
      <c r="C42" s="14" t="s">
        <v>127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8" t="s">
        <v>210</v>
      </c>
      <c r="M42" s="13"/>
      <c r="N42" s="36" t="str">
        <f t="shared" si="6"/>
        <v/>
      </c>
      <c r="O42" s="2"/>
      <c r="P42" s="2"/>
      <c r="Q42" s="13"/>
      <c r="R42" s="56">
        <v>92</v>
      </c>
      <c r="S42" s="1"/>
      <c r="T42" s="39">
        <f t="shared" si="7"/>
        <v>92</v>
      </c>
      <c r="U42" s="57">
        <f t="shared" si="8"/>
        <v>92</v>
      </c>
      <c r="V42" s="1"/>
      <c r="W42" s="39">
        <f t="shared" si="9"/>
        <v>92</v>
      </c>
      <c r="X42" s="2">
        <v>80</v>
      </c>
      <c r="Y42" s="1"/>
      <c r="Z42" s="39">
        <f t="shared" si="10"/>
        <v>80</v>
      </c>
      <c r="AA42" s="1"/>
      <c r="AB42" s="1"/>
      <c r="AC42" s="39" t="str">
        <f t="shared" si="11"/>
        <v/>
      </c>
      <c r="AD42" s="1"/>
      <c r="AE42" s="1"/>
      <c r="AF42" s="39" t="str">
        <f t="shared" si="12"/>
        <v/>
      </c>
      <c r="AG42" s="14">
        <f t="shared" si="13"/>
        <v>92</v>
      </c>
      <c r="AH42" s="14">
        <f t="shared" si="14"/>
        <v>92</v>
      </c>
      <c r="AI42" s="14">
        <f t="shared" si="15"/>
        <v>80</v>
      </c>
      <c r="AJ42" s="14" t="str">
        <f t="shared" si="16"/>
        <v/>
      </c>
      <c r="AK42" s="14" t="str">
        <f t="shared" si="17"/>
        <v/>
      </c>
      <c r="AL42" s="35">
        <f t="shared" si="18"/>
        <v>88</v>
      </c>
      <c r="AM42" s="1">
        <v>85</v>
      </c>
      <c r="AN42" s="2"/>
      <c r="AO42" s="2"/>
      <c r="AP42" s="2"/>
      <c r="AQ42" s="2"/>
      <c r="AR42" s="49">
        <f t="shared" si="19"/>
        <v>85</v>
      </c>
      <c r="AS42" s="13"/>
      <c r="AT42" s="6">
        <v>88</v>
      </c>
      <c r="AU42" s="2"/>
      <c r="AV42" s="2"/>
      <c r="AW42" s="2"/>
      <c r="AX42" s="2"/>
      <c r="AY42" s="51">
        <f t="shared" si="20"/>
        <v>88</v>
      </c>
      <c r="AZ42" s="13"/>
      <c r="BA42" s="61" t="s">
        <v>208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8" x14ac:dyDescent="0.25">
      <c r="A43" s="14">
        <v>33</v>
      </c>
      <c r="B43" s="14">
        <v>32586</v>
      </c>
      <c r="C43" s="14" t="s">
        <v>128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8" t="s">
        <v>210</v>
      </c>
      <c r="M43" s="13"/>
      <c r="N43" s="36" t="str">
        <f t="shared" si="6"/>
        <v/>
      </c>
      <c r="O43" s="2"/>
      <c r="P43" s="2"/>
      <c r="Q43" s="13"/>
      <c r="R43" s="56">
        <v>86</v>
      </c>
      <c r="S43" s="1"/>
      <c r="T43" s="39">
        <f t="shared" si="7"/>
        <v>86</v>
      </c>
      <c r="U43" s="57">
        <f t="shared" si="8"/>
        <v>86</v>
      </c>
      <c r="V43" s="1"/>
      <c r="W43" s="39">
        <f t="shared" si="9"/>
        <v>86</v>
      </c>
      <c r="X43" s="2">
        <v>80</v>
      </c>
      <c r="Y43" s="1"/>
      <c r="Z43" s="39">
        <f t="shared" si="10"/>
        <v>80</v>
      </c>
      <c r="AA43" s="1"/>
      <c r="AB43" s="1"/>
      <c r="AC43" s="39" t="str">
        <f t="shared" si="11"/>
        <v/>
      </c>
      <c r="AD43" s="1"/>
      <c r="AE43" s="1"/>
      <c r="AF43" s="39" t="str">
        <f t="shared" si="12"/>
        <v/>
      </c>
      <c r="AG43" s="14">
        <f t="shared" si="13"/>
        <v>86</v>
      </c>
      <c r="AH43" s="14">
        <f t="shared" si="14"/>
        <v>86</v>
      </c>
      <c r="AI43" s="14">
        <f t="shared" si="15"/>
        <v>80</v>
      </c>
      <c r="AJ43" s="14" t="str">
        <f t="shared" si="16"/>
        <v/>
      </c>
      <c r="AK43" s="14" t="str">
        <f t="shared" si="17"/>
        <v/>
      </c>
      <c r="AL43" s="35">
        <f t="shared" si="18"/>
        <v>84</v>
      </c>
      <c r="AM43" s="1">
        <v>89</v>
      </c>
      <c r="AN43" s="2"/>
      <c r="AO43" s="2"/>
      <c r="AP43" s="2"/>
      <c r="AQ43" s="2"/>
      <c r="AR43" s="49">
        <f t="shared" si="19"/>
        <v>89</v>
      </c>
      <c r="AS43" s="13"/>
      <c r="AT43" s="6">
        <v>88</v>
      </c>
      <c r="AU43" s="2"/>
      <c r="AV43" s="2"/>
      <c r="AW43" s="2"/>
      <c r="AX43" s="2"/>
      <c r="AY43" s="51">
        <f t="shared" si="20"/>
        <v>88</v>
      </c>
      <c r="AZ43" s="13"/>
      <c r="BA43" s="61" t="s">
        <v>208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8" x14ac:dyDescent="0.25">
      <c r="A44" s="14">
        <v>34</v>
      </c>
      <c r="B44" s="14">
        <v>32600</v>
      </c>
      <c r="C44" s="14" t="s">
        <v>129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>
        <f t="shared" si="3"/>
        <v>88</v>
      </c>
      <c r="J44" s="24">
        <f t="shared" si="4"/>
        <v>88</v>
      </c>
      <c r="K44" s="14" t="str">
        <f t="shared" si="5"/>
        <v>A</v>
      </c>
      <c r="L44" s="58" t="s">
        <v>210</v>
      </c>
      <c r="M44" s="13"/>
      <c r="N44" s="36" t="str">
        <f t="shared" si="6"/>
        <v/>
      </c>
      <c r="O44" s="2"/>
      <c r="P44" s="2"/>
      <c r="Q44" s="13"/>
      <c r="R44" s="56">
        <v>92</v>
      </c>
      <c r="S44" s="1"/>
      <c r="T44" s="39">
        <f t="shared" si="7"/>
        <v>92</v>
      </c>
      <c r="U44" s="57">
        <f t="shared" si="8"/>
        <v>92</v>
      </c>
      <c r="V44" s="1"/>
      <c r="W44" s="39">
        <f t="shared" si="9"/>
        <v>92</v>
      </c>
      <c r="X44" s="2">
        <v>83</v>
      </c>
      <c r="Y44" s="1"/>
      <c r="Z44" s="39">
        <f t="shared" si="10"/>
        <v>83</v>
      </c>
      <c r="AA44" s="1"/>
      <c r="AB44" s="1"/>
      <c r="AC44" s="39" t="str">
        <f t="shared" si="11"/>
        <v/>
      </c>
      <c r="AD44" s="1"/>
      <c r="AE44" s="1"/>
      <c r="AF44" s="39" t="str">
        <f t="shared" si="12"/>
        <v/>
      </c>
      <c r="AG44" s="14">
        <f t="shared" si="13"/>
        <v>92</v>
      </c>
      <c r="AH44" s="14">
        <f t="shared" si="14"/>
        <v>92</v>
      </c>
      <c r="AI44" s="14">
        <f t="shared" si="15"/>
        <v>83</v>
      </c>
      <c r="AJ44" s="14" t="str">
        <f t="shared" si="16"/>
        <v/>
      </c>
      <c r="AK44" s="14" t="str">
        <f t="shared" si="17"/>
        <v/>
      </c>
      <c r="AL44" s="35">
        <f t="shared" si="18"/>
        <v>89</v>
      </c>
      <c r="AM44" s="1">
        <v>89</v>
      </c>
      <c r="AN44" s="2"/>
      <c r="AO44" s="2"/>
      <c r="AP44" s="2"/>
      <c r="AQ44" s="2"/>
      <c r="AR44" s="49">
        <f t="shared" si="19"/>
        <v>89</v>
      </c>
      <c r="AS44" s="13"/>
      <c r="AT44" s="6">
        <v>88</v>
      </c>
      <c r="AU44" s="2"/>
      <c r="AV44" s="2"/>
      <c r="AW44" s="2"/>
      <c r="AX44" s="2"/>
      <c r="AY44" s="51">
        <f t="shared" si="20"/>
        <v>88</v>
      </c>
      <c r="AZ44" s="13"/>
      <c r="BA44" s="61" t="s">
        <v>208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8" x14ac:dyDescent="0.25">
      <c r="A45" s="14">
        <v>35</v>
      </c>
      <c r="B45" s="14">
        <v>32614</v>
      </c>
      <c r="C45" s="14" t="s">
        <v>130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>
        <f t="shared" si="3"/>
        <v>86</v>
      </c>
      <c r="J45" s="24">
        <f t="shared" si="4"/>
        <v>86</v>
      </c>
      <c r="K45" s="14" t="str">
        <f t="shared" si="5"/>
        <v>A</v>
      </c>
      <c r="L45" s="58" t="s">
        <v>210</v>
      </c>
      <c r="M45" s="13"/>
      <c r="N45" s="36" t="str">
        <f t="shared" si="6"/>
        <v/>
      </c>
      <c r="O45" s="2"/>
      <c r="P45" s="2"/>
      <c r="Q45" s="13"/>
      <c r="R45" s="56">
        <v>88</v>
      </c>
      <c r="S45" s="1"/>
      <c r="T45" s="39">
        <f t="shared" si="7"/>
        <v>88</v>
      </c>
      <c r="U45" s="57">
        <f t="shared" si="8"/>
        <v>88</v>
      </c>
      <c r="V45" s="1"/>
      <c r="W45" s="39">
        <f t="shared" si="9"/>
        <v>88</v>
      </c>
      <c r="X45" s="2">
        <v>80</v>
      </c>
      <c r="Y45" s="1"/>
      <c r="Z45" s="39">
        <f t="shared" si="10"/>
        <v>80</v>
      </c>
      <c r="AA45" s="1"/>
      <c r="AB45" s="1"/>
      <c r="AC45" s="39" t="str">
        <f t="shared" si="11"/>
        <v/>
      </c>
      <c r="AD45" s="1"/>
      <c r="AE45" s="1"/>
      <c r="AF45" s="39" t="str">
        <f t="shared" si="12"/>
        <v/>
      </c>
      <c r="AG45" s="14">
        <f t="shared" si="13"/>
        <v>88</v>
      </c>
      <c r="AH45" s="14">
        <f t="shared" si="14"/>
        <v>88</v>
      </c>
      <c r="AI45" s="14">
        <f t="shared" si="15"/>
        <v>80</v>
      </c>
      <c r="AJ45" s="14" t="str">
        <f t="shared" si="16"/>
        <v/>
      </c>
      <c r="AK45" s="14" t="str">
        <f t="shared" si="17"/>
        <v/>
      </c>
      <c r="AL45" s="35">
        <f t="shared" si="18"/>
        <v>85.333333333333329</v>
      </c>
      <c r="AM45" s="1">
        <v>86</v>
      </c>
      <c r="AN45" s="2"/>
      <c r="AO45" s="2"/>
      <c r="AP45" s="2"/>
      <c r="AQ45" s="2"/>
      <c r="AR45" s="49">
        <f t="shared" si="19"/>
        <v>86</v>
      </c>
      <c r="AS45" s="13"/>
      <c r="AT45" s="6">
        <v>86</v>
      </c>
      <c r="AU45" s="2"/>
      <c r="AV45" s="2"/>
      <c r="AW45" s="2"/>
      <c r="AX45" s="2"/>
      <c r="AY45" s="51">
        <f t="shared" si="20"/>
        <v>86</v>
      </c>
      <c r="AZ45" s="13"/>
      <c r="BA45" s="61" t="s">
        <v>208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8" x14ac:dyDescent="0.25">
      <c r="A46" s="14">
        <v>36</v>
      </c>
      <c r="B46" s="14">
        <v>32628</v>
      </c>
      <c r="C46" s="14" t="s">
        <v>131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8" t="s">
        <v>210</v>
      </c>
      <c r="M46" s="13"/>
      <c r="N46" s="36" t="str">
        <f t="shared" si="6"/>
        <v/>
      </c>
      <c r="O46" s="2"/>
      <c r="P46" s="2"/>
      <c r="Q46" s="13"/>
      <c r="R46" s="56">
        <v>92</v>
      </c>
      <c r="S46" s="1"/>
      <c r="T46" s="39">
        <f t="shared" si="7"/>
        <v>92</v>
      </c>
      <c r="U46" s="57">
        <f t="shared" si="8"/>
        <v>92</v>
      </c>
      <c r="V46" s="1"/>
      <c r="W46" s="39">
        <f t="shared" si="9"/>
        <v>92</v>
      </c>
      <c r="X46" s="2">
        <v>80</v>
      </c>
      <c r="Y46" s="1"/>
      <c r="Z46" s="39">
        <f t="shared" si="10"/>
        <v>80</v>
      </c>
      <c r="AA46" s="1"/>
      <c r="AB46" s="1"/>
      <c r="AC46" s="39" t="str">
        <f t="shared" si="11"/>
        <v/>
      </c>
      <c r="AD46" s="1"/>
      <c r="AE46" s="1"/>
      <c r="AF46" s="39" t="str">
        <f t="shared" si="12"/>
        <v/>
      </c>
      <c r="AG46" s="14">
        <f t="shared" si="13"/>
        <v>92</v>
      </c>
      <c r="AH46" s="14">
        <f t="shared" si="14"/>
        <v>92</v>
      </c>
      <c r="AI46" s="14">
        <f t="shared" si="15"/>
        <v>80</v>
      </c>
      <c r="AJ46" s="14" t="str">
        <f t="shared" si="16"/>
        <v/>
      </c>
      <c r="AK46" s="14" t="str">
        <f t="shared" si="17"/>
        <v/>
      </c>
      <c r="AL46" s="35">
        <f t="shared" si="18"/>
        <v>88</v>
      </c>
      <c r="AM46" s="1">
        <v>86</v>
      </c>
      <c r="AN46" s="2"/>
      <c r="AO46" s="2"/>
      <c r="AP46" s="2"/>
      <c r="AQ46" s="2"/>
      <c r="AR46" s="49">
        <f t="shared" si="19"/>
        <v>86</v>
      </c>
      <c r="AS46" s="13"/>
      <c r="AT46" s="6">
        <v>87</v>
      </c>
      <c r="AU46" s="2"/>
      <c r="AV46" s="2"/>
      <c r="AW46" s="2"/>
      <c r="AX46" s="2"/>
      <c r="AY46" s="51">
        <f t="shared" si="20"/>
        <v>87</v>
      </c>
      <c r="AZ46" s="13"/>
      <c r="BA46" s="61" t="s">
        <v>208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8" x14ac:dyDescent="0.25">
      <c r="A47" s="14">
        <v>37</v>
      </c>
      <c r="B47" s="14">
        <v>32642</v>
      </c>
      <c r="C47" s="14" t="s">
        <v>132</v>
      </c>
      <c r="D47" s="13"/>
      <c r="E47" s="14">
        <f t="shared" si="0"/>
        <v>89</v>
      </c>
      <c r="F47" s="13"/>
      <c r="G47" s="24" t="str">
        <f t="shared" si="1"/>
        <v/>
      </c>
      <c r="H47" s="24">
        <f t="shared" si="2"/>
        <v>89</v>
      </c>
      <c r="I47" s="24">
        <f t="shared" si="3"/>
        <v>89</v>
      </c>
      <c r="J47" s="24">
        <f t="shared" si="4"/>
        <v>89</v>
      </c>
      <c r="K47" s="14" t="str">
        <f t="shared" si="5"/>
        <v>A</v>
      </c>
      <c r="L47" s="58" t="s">
        <v>210</v>
      </c>
      <c r="M47" s="13"/>
      <c r="N47" s="36" t="str">
        <f t="shared" si="6"/>
        <v/>
      </c>
      <c r="O47" s="2"/>
      <c r="P47" s="2"/>
      <c r="Q47" s="13"/>
      <c r="R47" s="56">
        <v>92</v>
      </c>
      <c r="S47" s="1"/>
      <c r="T47" s="39">
        <f t="shared" si="7"/>
        <v>92</v>
      </c>
      <c r="U47" s="57">
        <f t="shared" si="8"/>
        <v>92</v>
      </c>
      <c r="V47" s="1"/>
      <c r="W47" s="39">
        <f t="shared" si="9"/>
        <v>92</v>
      </c>
      <c r="X47" s="2">
        <v>92</v>
      </c>
      <c r="Y47" s="1"/>
      <c r="Z47" s="39">
        <f t="shared" si="10"/>
        <v>92</v>
      </c>
      <c r="AA47" s="1"/>
      <c r="AB47" s="1"/>
      <c r="AC47" s="39" t="str">
        <f t="shared" si="11"/>
        <v/>
      </c>
      <c r="AD47" s="1"/>
      <c r="AE47" s="1"/>
      <c r="AF47" s="39" t="str">
        <f t="shared" si="12"/>
        <v/>
      </c>
      <c r="AG47" s="14">
        <f t="shared" si="13"/>
        <v>92</v>
      </c>
      <c r="AH47" s="14">
        <f t="shared" si="14"/>
        <v>92</v>
      </c>
      <c r="AI47" s="14">
        <f t="shared" si="15"/>
        <v>92</v>
      </c>
      <c r="AJ47" s="14" t="str">
        <f t="shared" si="16"/>
        <v/>
      </c>
      <c r="AK47" s="14" t="str">
        <f t="shared" si="17"/>
        <v/>
      </c>
      <c r="AL47" s="35">
        <f t="shared" si="18"/>
        <v>92</v>
      </c>
      <c r="AM47" s="1">
        <v>82</v>
      </c>
      <c r="AN47" s="2"/>
      <c r="AO47" s="2"/>
      <c r="AP47" s="2"/>
      <c r="AQ47" s="2"/>
      <c r="AR47" s="49">
        <f t="shared" si="19"/>
        <v>82</v>
      </c>
      <c r="AS47" s="13"/>
      <c r="AT47" s="6">
        <v>89</v>
      </c>
      <c r="AU47" s="2"/>
      <c r="AV47" s="2"/>
      <c r="AW47" s="2"/>
      <c r="AX47" s="2"/>
      <c r="AY47" s="51">
        <f t="shared" si="20"/>
        <v>89</v>
      </c>
      <c r="AZ47" s="13"/>
      <c r="BA47" s="61" t="s">
        <v>208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57" t="str">
        <f t="shared" si="8"/>
        <v/>
      </c>
      <c r="V48" s="1"/>
      <c r="W48" s="39" t="str">
        <f t="shared" si="9"/>
        <v/>
      </c>
      <c r="X48" s="1"/>
      <c r="Y48" s="1"/>
      <c r="Z48" s="39" t="str">
        <f t="shared" si="10"/>
        <v/>
      </c>
      <c r="AA48" s="1"/>
      <c r="AB48" s="1"/>
      <c r="AC48" s="39" t="str">
        <f t="shared" si="11"/>
        <v/>
      </c>
      <c r="AD48" s="1"/>
      <c r="AE48" s="1"/>
      <c r="AF48" s="39" t="str">
        <f t="shared" si="12"/>
        <v/>
      </c>
      <c r="AG48" s="14" t="str">
        <f t="shared" si="13"/>
        <v/>
      </c>
      <c r="AH48" s="14" t="str">
        <f t="shared" si="14"/>
        <v/>
      </c>
      <c r="AI48" s="14" t="str">
        <f t="shared" si="15"/>
        <v/>
      </c>
      <c r="AJ48" s="14" t="str">
        <f t="shared" si="16"/>
        <v/>
      </c>
      <c r="AK48" s="14" t="str">
        <f t="shared" si="17"/>
        <v/>
      </c>
      <c r="AL48" s="35" t="str">
        <f t="shared" si="18"/>
        <v/>
      </c>
      <c r="AM48" s="6"/>
      <c r="AN48" s="2"/>
      <c r="AO48" s="2"/>
      <c r="AP48" s="2"/>
      <c r="AQ48" s="2"/>
      <c r="AR48" s="49" t="str">
        <f t="shared" si="19"/>
        <v/>
      </c>
      <c r="AS48" s="13"/>
      <c r="AT48" s="6"/>
      <c r="AU48" s="2"/>
      <c r="AV48" s="2"/>
      <c r="AW48" s="2"/>
      <c r="AX48" s="2"/>
      <c r="AY48" s="51" t="str">
        <f t="shared" si="20"/>
        <v/>
      </c>
      <c r="AZ48" s="13"/>
      <c r="BA48" s="61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9"/>
        <v/>
      </c>
      <c r="X49" s="1"/>
      <c r="Y49" s="1"/>
      <c r="Z49" s="39" t="str">
        <f t="shared" si="10"/>
        <v/>
      </c>
      <c r="AA49" s="1"/>
      <c r="AB49" s="1"/>
      <c r="AC49" s="39" t="str">
        <f t="shared" si="11"/>
        <v/>
      </c>
      <c r="AD49" s="1"/>
      <c r="AE49" s="1"/>
      <c r="AF49" s="39" t="str">
        <f t="shared" si="12"/>
        <v/>
      </c>
      <c r="AG49" s="14" t="str">
        <f t="shared" si="13"/>
        <v/>
      </c>
      <c r="AH49" s="14" t="str">
        <f t="shared" si="14"/>
        <v/>
      </c>
      <c r="AI49" s="14" t="str">
        <f t="shared" si="15"/>
        <v/>
      </c>
      <c r="AJ49" s="14" t="str">
        <f t="shared" si="16"/>
        <v/>
      </c>
      <c r="AK49" s="14" t="str">
        <f t="shared" si="17"/>
        <v/>
      </c>
      <c r="AL49" s="35" t="str">
        <f t="shared" si="18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0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9"/>
        <v/>
      </c>
      <c r="X50" s="5"/>
      <c r="Y50" s="5"/>
      <c r="Z50" s="42" t="str">
        <f t="shared" si="10"/>
        <v/>
      </c>
      <c r="AA50" s="5"/>
      <c r="AB50" s="5"/>
      <c r="AC50" s="42" t="str">
        <f t="shared" si="11"/>
        <v/>
      </c>
      <c r="AD50" s="5"/>
      <c r="AE50" s="5"/>
      <c r="AF50" s="42" t="str">
        <f t="shared" si="12"/>
        <v/>
      </c>
      <c r="AG50" s="46" t="str">
        <f t="shared" si="13"/>
        <v/>
      </c>
      <c r="AH50" s="46" t="str">
        <f t="shared" si="14"/>
        <v/>
      </c>
      <c r="AI50" s="46" t="str">
        <f t="shared" si="15"/>
        <v/>
      </c>
      <c r="AJ50" s="46" t="str">
        <f t="shared" si="16"/>
        <v/>
      </c>
      <c r="AK50" s="46" t="str">
        <f t="shared" si="17"/>
        <v/>
      </c>
      <c r="AL50" s="48" t="str">
        <f t="shared" si="18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0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62" t="s">
        <v>85</v>
      </c>
      <c r="H52" s="62"/>
      <c r="I52" s="13">
        <f>IF(COUNTBLANK($H$11:$H$50)=40,"",MAX($H$11:$H$50))</f>
        <v>90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62" t="s">
        <v>88</v>
      </c>
      <c r="H53" s="62"/>
      <c r="I53" s="13">
        <f>IF(COUNTBLANK($H$11:$H$50)=40,"",MIN($H$11:$H$50))</f>
        <v>83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2" t="s">
        <v>90</v>
      </c>
      <c r="H54" s="62"/>
      <c r="I54" s="13">
        <f>IF(COUNTBLANK($H$11:$H$50)=40,"",AVERAGE($H$11:$H$50))</f>
        <v>87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2" t="s">
        <v>91</v>
      </c>
      <c r="H55" s="62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796" priority="39" operator="lessThan">
      <formula>$C$4</formula>
    </cfRule>
  </conditionalFormatting>
  <conditionalFormatting sqref="T12">
    <cfRule type="cellIs" dxfId="1795" priority="40" operator="lessThan">
      <formula>$C$4</formula>
    </cfRule>
  </conditionalFormatting>
  <conditionalFormatting sqref="T13">
    <cfRule type="cellIs" dxfId="1794" priority="41" operator="lessThan">
      <formula>$C$4</formula>
    </cfRule>
  </conditionalFormatting>
  <conditionalFormatting sqref="T14">
    <cfRule type="cellIs" dxfId="1793" priority="42" operator="lessThan">
      <formula>$C$4</formula>
    </cfRule>
  </conditionalFormatting>
  <conditionalFormatting sqref="T15">
    <cfRule type="cellIs" dxfId="1792" priority="43" operator="lessThan">
      <formula>$C$4</formula>
    </cfRule>
  </conditionalFormatting>
  <conditionalFormatting sqref="T16">
    <cfRule type="cellIs" dxfId="1791" priority="44" operator="lessThan">
      <formula>$C$4</formula>
    </cfRule>
  </conditionalFormatting>
  <conditionalFormatting sqref="T17">
    <cfRule type="cellIs" dxfId="1790" priority="45" operator="lessThan">
      <formula>$C$4</formula>
    </cfRule>
  </conditionalFormatting>
  <conditionalFormatting sqref="T18">
    <cfRule type="cellIs" dxfId="1789" priority="46" operator="lessThan">
      <formula>$C$4</formula>
    </cfRule>
  </conditionalFormatting>
  <conditionalFormatting sqref="T19">
    <cfRule type="cellIs" dxfId="1788" priority="47" operator="lessThan">
      <formula>$C$4</formula>
    </cfRule>
  </conditionalFormatting>
  <conditionalFormatting sqref="T20">
    <cfRule type="cellIs" dxfId="1787" priority="48" operator="lessThan">
      <formula>$C$4</formula>
    </cfRule>
  </conditionalFormatting>
  <conditionalFormatting sqref="T21">
    <cfRule type="cellIs" dxfId="1786" priority="49" operator="lessThan">
      <formula>$C$4</formula>
    </cfRule>
  </conditionalFormatting>
  <conditionalFormatting sqref="T22">
    <cfRule type="cellIs" dxfId="1785" priority="50" operator="lessThan">
      <formula>$C$4</formula>
    </cfRule>
  </conditionalFormatting>
  <conditionalFormatting sqref="T23">
    <cfRule type="cellIs" dxfId="1784" priority="51" operator="lessThan">
      <formula>$C$4</formula>
    </cfRule>
  </conditionalFormatting>
  <conditionalFormatting sqref="T24">
    <cfRule type="cellIs" dxfId="1783" priority="52" operator="lessThan">
      <formula>$C$4</formula>
    </cfRule>
  </conditionalFormatting>
  <conditionalFormatting sqref="T25">
    <cfRule type="cellIs" dxfId="1782" priority="53" operator="lessThan">
      <formula>$C$4</formula>
    </cfRule>
  </conditionalFormatting>
  <conditionalFormatting sqref="T26">
    <cfRule type="cellIs" dxfId="1781" priority="54" operator="lessThan">
      <formula>$C$4</formula>
    </cfRule>
  </conditionalFormatting>
  <conditionalFormatting sqref="T27">
    <cfRule type="cellIs" dxfId="1780" priority="55" operator="lessThan">
      <formula>$C$4</formula>
    </cfRule>
  </conditionalFormatting>
  <conditionalFormatting sqref="T28">
    <cfRule type="cellIs" dxfId="1779" priority="56" operator="lessThan">
      <formula>$C$4</formula>
    </cfRule>
  </conditionalFormatting>
  <conditionalFormatting sqref="T29">
    <cfRule type="cellIs" dxfId="1778" priority="57" operator="lessThan">
      <formula>$C$4</formula>
    </cfRule>
  </conditionalFormatting>
  <conditionalFormatting sqref="T30">
    <cfRule type="cellIs" dxfId="1777" priority="58" operator="lessThan">
      <formula>$C$4</formula>
    </cfRule>
  </conditionalFormatting>
  <conditionalFormatting sqref="T31">
    <cfRule type="cellIs" dxfId="1776" priority="59" operator="lessThan">
      <formula>$C$4</formula>
    </cfRule>
  </conditionalFormatting>
  <conditionalFormatting sqref="T32">
    <cfRule type="cellIs" dxfId="1775" priority="60" operator="lessThan">
      <formula>$C$4</formula>
    </cfRule>
  </conditionalFormatting>
  <conditionalFormatting sqref="T33">
    <cfRule type="cellIs" dxfId="1774" priority="61" operator="lessThan">
      <formula>$C$4</formula>
    </cfRule>
  </conditionalFormatting>
  <conditionalFormatting sqref="T34">
    <cfRule type="cellIs" dxfId="1773" priority="62" operator="lessThan">
      <formula>$C$4</formula>
    </cfRule>
  </conditionalFormatting>
  <conditionalFormatting sqref="T35">
    <cfRule type="cellIs" dxfId="1772" priority="63" operator="lessThan">
      <formula>$C$4</formula>
    </cfRule>
  </conditionalFormatting>
  <conditionalFormatting sqref="T36">
    <cfRule type="cellIs" dxfId="1771" priority="64" operator="lessThan">
      <formula>$C$4</formula>
    </cfRule>
  </conditionalFormatting>
  <conditionalFormatting sqref="T37">
    <cfRule type="cellIs" dxfId="1770" priority="65" operator="lessThan">
      <formula>$C$4</formula>
    </cfRule>
  </conditionalFormatting>
  <conditionalFormatting sqref="T38">
    <cfRule type="cellIs" dxfId="1769" priority="66" operator="lessThan">
      <formula>$C$4</formula>
    </cfRule>
  </conditionalFormatting>
  <conditionalFormatting sqref="T39">
    <cfRule type="cellIs" dxfId="1768" priority="67" operator="lessThan">
      <formula>$C$4</formula>
    </cfRule>
  </conditionalFormatting>
  <conditionalFormatting sqref="T40">
    <cfRule type="cellIs" dxfId="1767" priority="68" operator="lessThan">
      <formula>$C$4</formula>
    </cfRule>
  </conditionalFormatting>
  <conditionalFormatting sqref="T41">
    <cfRule type="cellIs" dxfId="1766" priority="69" operator="lessThan">
      <formula>$C$4</formula>
    </cfRule>
  </conditionalFormatting>
  <conditionalFormatting sqref="T42">
    <cfRule type="cellIs" dxfId="1765" priority="70" operator="lessThan">
      <formula>$C$4</formula>
    </cfRule>
  </conditionalFormatting>
  <conditionalFormatting sqref="T43">
    <cfRule type="cellIs" dxfId="1764" priority="71" operator="lessThan">
      <formula>$C$4</formula>
    </cfRule>
  </conditionalFormatting>
  <conditionalFormatting sqref="T44">
    <cfRule type="cellIs" dxfId="1763" priority="72" operator="lessThan">
      <formula>$C$4</formula>
    </cfRule>
  </conditionalFormatting>
  <conditionalFormatting sqref="T45">
    <cfRule type="cellIs" dxfId="1762" priority="73" operator="lessThan">
      <formula>$C$4</formula>
    </cfRule>
  </conditionalFormatting>
  <conditionalFormatting sqref="T46">
    <cfRule type="cellIs" dxfId="1761" priority="74" operator="lessThan">
      <formula>$C$4</formula>
    </cfRule>
  </conditionalFormatting>
  <conditionalFormatting sqref="T47">
    <cfRule type="cellIs" dxfId="1760" priority="75" operator="lessThan">
      <formula>$C$4</formula>
    </cfRule>
  </conditionalFormatting>
  <conditionalFormatting sqref="T48">
    <cfRule type="cellIs" dxfId="1759" priority="76" operator="lessThan">
      <formula>$C$4</formula>
    </cfRule>
  </conditionalFormatting>
  <conditionalFormatting sqref="T49">
    <cfRule type="cellIs" dxfId="1758" priority="77" operator="lessThan">
      <formula>$C$4</formula>
    </cfRule>
  </conditionalFormatting>
  <conditionalFormatting sqref="T50">
    <cfRule type="cellIs" dxfId="1757" priority="78" operator="lessThan">
      <formula>$C$4</formula>
    </cfRule>
  </conditionalFormatting>
  <conditionalFormatting sqref="W11">
    <cfRule type="cellIs" dxfId="1756" priority="79" operator="lessThan">
      <formula>$C$4</formula>
    </cfRule>
  </conditionalFormatting>
  <conditionalFormatting sqref="W12">
    <cfRule type="cellIs" dxfId="1755" priority="80" operator="lessThan">
      <formula>$C$4</formula>
    </cfRule>
  </conditionalFormatting>
  <conditionalFormatting sqref="W13">
    <cfRule type="cellIs" dxfId="1754" priority="81" operator="lessThan">
      <formula>$C$4</formula>
    </cfRule>
  </conditionalFormatting>
  <conditionalFormatting sqref="W14">
    <cfRule type="cellIs" dxfId="1753" priority="82" operator="lessThan">
      <formula>$C$4</formula>
    </cfRule>
  </conditionalFormatting>
  <conditionalFormatting sqref="W15">
    <cfRule type="cellIs" dxfId="1752" priority="83" operator="lessThan">
      <formula>$C$4</formula>
    </cfRule>
  </conditionalFormatting>
  <conditionalFormatting sqref="W16">
    <cfRule type="cellIs" dxfId="1751" priority="84" operator="lessThan">
      <formula>$C$4</formula>
    </cfRule>
  </conditionalFormatting>
  <conditionalFormatting sqref="W17">
    <cfRule type="cellIs" dxfId="1750" priority="85" operator="lessThan">
      <formula>$C$4</formula>
    </cfRule>
  </conditionalFormatting>
  <conditionalFormatting sqref="W18">
    <cfRule type="cellIs" dxfId="1749" priority="86" operator="lessThan">
      <formula>$C$4</formula>
    </cfRule>
  </conditionalFormatting>
  <conditionalFormatting sqref="W19">
    <cfRule type="cellIs" dxfId="1748" priority="87" operator="lessThan">
      <formula>$C$4</formula>
    </cfRule>
  </conditionalFormatting>
  <conditionalFormatting sqref="W20">
    <cfRule type="cellIs" dxfId="1747" priority="88" operator="lessThan">
      <formula>$C$4</formula>
    </cfRule>
  </conditionalFormatting>
  <conditionalFormatting sqref="W21">
    <cfRule type="cellIs" dxfId="1746" priority="89" operator="lessThan">
      <formula>$C$4</formula>
    </cfRule>
  </conditionalFormatting>
  <conditionalFormatting sqref="W22">
    <cfRule type="cellIs" dxfId="1745" priority="90" operator="lessThan">
      <formula>$C$4</formula>
    </cfRule>
  </conditionalFormatting>
  <conditionalFormatting sqref="W23">
    <cfRule type="cellIs" dxfId="1744" priority="91" operator="lessThan">
      <formula>$C$4</formula>
    </cfRule>
  </conditionalFormatting>
  <conditionalFormatting sqref="W24">
    <cfRule type="cellIs" dxfId="1743" priority="92" operator="lessThan">
      <formula>$C$4</formula>
    </cfRule>
  </conditionalFormatting>
  <conditionalFormatting sqref="W25">
    <cfRule type="cellIs" dxfId="1742" priority="93" operator="lessThan">
      <formula>$C$4</formula>
    </cfRule>
  </conditionalFormatting>
  <conditionalFormatting sqref="W26">
    <cfRule type="cellIs" dxfId="1741" priority="94" operator="lessThan">
      <formula>$C$4</formula>
    </cfRule>
  </conditionalFormatting>
  <conditionalFormatting sqref="W27">
    <cfRule type="cellIs" dxfId="1740" priority="95" operator="lessThan">
      <formula>$C$4</formula>
    </cfRule>
  </conditionalFormatting>
  <conditionalFormatting sqref="W28">
    <cfRule type="cellIs" dxfId="1739" priority="96" operator="lessThan">
      <formula>$C$4</formula>
    </cfRule>
  </conditionalFormatting>
  <conditionalFormatting sqref="W29">
    <cfRule type="cellIs" dxfId="1738" priority="97" operator="lessThan">
      <formula>$C$4</formula>
    </cfRule>
  </conditionalFormatting>
  <conditionalFormatting sqref="W30">
    <cfRule type="cellIs" dxfId="1737" priority="98" operator="lessThan">
      <formula>$C$4</formula>
    </cfRule>
  </conditionalFormatting>
  <conditionalFormatting sqref="W31">
    <cfRule type="cellIs" dxfId="1736" priority="99" operator="lessThan">
      <formula>$C$4</formula>
    </cfRule>
  </conditionalFormatting>
  <conditionalFormatting sqref="W32">
    <cfRule type="cellIs" dxfId="1735" priority="100" operator="lessThan">
      <formula>$C$4</formula>
    </cfRule>
  </conditionalFormatting>
  <conditionalFormatting sqref="W33">
    <cfRule type="cellIs" dxfId="1734" priority="101" operator="lessThan">
      <formula>$C$4</formula>
    </cfRule>
  </conditionalFormatting>
  <conditionalFormatting sqref="W34">
    <cfRule type="cellIs" dxfId="1733" priority="102" operator="lessThan">
      <formula>$C$4</formula>
    </cfRule>
  </conditionalFormatting>
  <conditionalFormatting sqref="W35">
    <cfRule type="cellIs" dxfId="1732" priority="103" operator="lessThan">
      <formula>$C$4</formula>
    </cfRule>
  </conditionalFormatting>
  <conditionalFormatting sqref="W36">
    <cfRule type="cellIs" dxfId="1731" priority="104" operator="lessThan">
      <formula>$C$4</formula>
    </cfRule>
  </conditionalFormatting>
  <conditionalFormatting sqref="W37">
    <cfRule type="cellIs" dxfId="1730" priority="105" operator="lessThan">
      <formula>$C$4</formula>
    </cfRule>
  </conditionalFormatting>
  <conditionalFormatting sqref="W38">
    <cfRule type="cellIs" dxfId="1729" priority="106" operator="lessThan">
      <formula>$C$4</formula>
    </cfRule>
  </conditionalFormatting>
  <conditionalFormatting sqref="W39">
    <cfRule type="cellIs" dxfId="1728" priority="107" operator="lessThan">
      <formula>$C$4</formula>
    </cfRule>
  </conditionalFormatting>
  <conditionalFormatting sqref="W40">
    <cfRule type="cellIs" dxfId="1727" priority="108" operator="lessThan">
      <formula>$C$4</formula>
    </cfRule>
  </conditionalFormatting>
  <conditionalFormatting sqref="W41">
    <cfRule type="cellIs" dxfId="1726" priority="109" operator="lessThan">
      <formula>$C$4</formula>
    </cfRule>
  </conditionalFormatting>
  <conditionalFormatting sqref="W42">
    <cfRule type="cellIs" dxfId="1725" priority="110" operator="lessThan">
      <formula>$C$4</formula>
    </cfRule>
  </conditionalFormatting>
  <conditionalFormatting sqref="W43">
    <cfRule type="cellIs" dxfId="1724" priority="111" operator="lessThan">
      <formula>$C$4</formula>
    </cfRule>
  </conditionalFormatting>
  <conditionalFormatting sqref="W44">
    <cfRule type="cellIs" dxfId="1723" priority="112" operator="lessThan">
      <formula>$C$4</formula>
    </cfRule>
  </conditionalFormatting>
  <conditionalFormatting sqref="W45">
    <cfRule type="cellIs" dxfId="1722" priority="113" operator="lessThan">
      <formula>$C$4</formula>
    </cfRule>
  </conditionalFormatting>
  <conditionalFormatting sqref="W46">
    <cfRule type="cellIs" dxfId="1721" priority="114" operator="lessThan">
      <formula>$C$4</formula>
    </cfRule>
  </conditionalFormatting>
  <conditionalFormatting sqref="W47">
    <cfRule type="cellIs" dxfId="1720" priority="115" operator="lessThan">
      <formula>$C$4</formula>
    </cfRule>
  </conditionalFormatting>
  <conditionalFormatting sqref="W48">
    <cfRule type="cellIs" dxfId="1719" priority="116" operator="lessThan">
      <formula>$C$4</formula>
    </cfRule>
  </conditionalFormatting>
  <conditionalFormatting sqref="W49">
    <cfRule type="cellIs" dxfId="1718" priority="117" operator="lessThan">
      <formula>$C$4</formula>
    </cfRule>
  </conditionalFormatting>
  <conditionalFormatting sqref="W50">
    <cfRule type="cellIs" dxfId="1717" priority="118" operator="lessThan">
      <formula>$C$4</formula>
    </cfRule>
  </conditionalFormatting>
  <conditionalFormatting sqref="Z11">
    <cfRule type="cellIs" dxfId="1716" priority="119" operator="lessThan">
      <formula>$C$4</formula>
    </cfRule>
  </conditionalFormatting>
  <conditionalFormatting sqref="Z12">
    <cfRule type="cellIs" dxfId="1715" priority="120" operator="lessThan">
      <formula>$C$4</formula>
    </cfRule>
  </conditionalFormatting>
  <conditionalFormatting sqref="Z13">
    <cfRule type="cellIs" dxfId="1714" priority="121" operator="lessThan">
      <formula>$C$4</formula>
    </cfRule>
  </conditionalFormatting>
  <conditionalFormatting sqref="Z14">
    <cfRule type="cellIs" dxfId="1713" priority="122" operator="lessThan">
      <formula>$C$4</formula>
    </cfRule>
  </conditionalFormatting>
  <conditionalFormatting sqref="Z15">
    <cfRule type="cellIs" dxfId="1712" priority="123" operator="lessThan">
      <formula>$C$4</formula>
    </cfRule>
  </conditionalFormatting>
  <conditionalFormatting sqref="Z16">
    <cfRule type="cellIs" dxfId="1711" priority="124" operator="lessThan">
      <formula>$C$4</formula>
    </cfRule>
  </conditionalFormatting>
  <conditionalFormatting sqref="Z17">
    <cfRule type="cellIs" dxfId="1710" priority="125" operator="lessThan">
      <formula>$C$4</formula>
    </cfRule>
  </conditionalFormatting>
  <conditionalFormatting sqref="Z18">
    <cfRule type="cellIs" dxfId="1709" priority="126" operator="lessThan">
      <formula>$C$4</formula>
    </cfRule>
  </conditionalFormatting>
  <conditionalFormatting sqref="Z19">
    <cfRule type="cellIs" dxfId="1708" priority="127" operator="lessThan">
      <formula>$C$4</formula>
    </cfRule>
  </conditionalFormatting>
  <conditionalFormatting sqref="Z20">
    <cfRule type="cellIs" dxfId="1707" priority="128" operator="lessThan">
      <formula>$C$4</formula>
    </cfRule>
  </conditionalFormatting>
  <conditionalFormatting sqref="Z21">
    <cfRule type="cellIs" dxfId="1706" priority="129" operator="lessThan">
      <formula>$C$4</formula>
    </cfRule>
  </conditionalFormatting>
  <conditionalFormatting sqref="Z22">
    <cfRule type="cellIs" dxfId="1705" priority="130" operator="lessThan">
      <formula>$C$4</formula>
    </cfRule>
  </conditionalFormatting>
  <conditionalFormatting sqref="Z23">
    <cfRule type="cellIs" dxfId="1704" priority="131" operator="lessThan">
      <formula>$C$4</formula>
    </cfRule>
  </conditionalFormatting>
  <conditionalFormatting sqref="Z24">
    <cfRule type="cellIs" dxfId="1703" priority="132" operator="lessThan">
      <formula>$C$4</formula>
    </cfRule>
  </conditionalFormatting>
  <conditionalFormatting sqref="Z25">
    <cfRule type="cellIs" dxfId="1702" priority="133" operator="lessThan">
      <formula>$C$4</formula>
    </cfRule>
  </conditionalFormatting>
  <conditionalFormatting sqref="Z26">
    <cfRule type="cellIs" dxfId="1701" priority="134" operator="lessThan">
      <formula>$C$4</formula>
    </cfRule>
  </conditionalFormatting>
  <conditionalFormatting sqref="Z27">
    <cfRule type="cellIs" dxfId="1700" priority="135" operator="lessThan">
      <formula>$C$4</formula>
    </cfRule>
  </conditionalFormatting>
  <conditionalFormatting sqref="Z28">
    <cfRule type="cellIs" dxfId="1699" priority="136" operator="lessThan">
      <formula>$C$4</formula>
    </cfRule>
  </conditionalFormatting>
  <conditionalFormatting sqref="Z29">
    <cfRule type="cellIs" dxfId="1698" priority="137" operator="lessThan">
      <formula>$C$4</formula>
    </cfRule>
  </conditionalFormatting>
  <conditionalFormatting sqref="Z30">
    <cfRule type="cellIs" dxfId="1697" priority="138" operator="lessThan">
      <formula>$C$4</formula>
    </cfRule>
  </conditionalFormatting>
  <conditionalFormatting sqref="Z31">
    <cfRule type="cellIs" dxfId="1696" priority="139" operator="lessThan">
      <formula>$C$4</formula>
    </cfRule>
  </conditionalFormatting>
  <conditionalFormatting sqref="Z32">
    <cfRule type="cellIs" dxfId="1695" priority="140" operator="lessThan">
      <formula>$C$4</formula>
    </cfRule>
  </conditionalFormatting>
  <conditionalFormatting sqref="Z33">
    <cfRule type="cellIs" dxfId="1694" priority="141" operator="lessThan">
      <formula>$C$4</formula>
    </cfRule>
  </conditionalFormatting>
  <conditionalFormatting sqref="Z34">
    <cfRule type="cellIs" dxfId="1693" priority="142" operator="lessThan">
      <formula>$C$4</formula>
    </cfRule>
  </conditionalFormatting>
  <conditionalFormatting sqref="Z35">
    <cfRule type="cellIs" dxfId="1692" priority="143" operator="lessThan">
      <formula>$C$4</formula>
    </cfRule>
  </conditionalFormatting>
  <conditionalFormatting sqref="Z36">
    <cfRule type="cellIs" dxfId="1691" priority="144" operator="lessThan">
      <formula>$C$4</formula>
    </cfRule>
  </conditionalFormatting>
  <conditionalFormatting sqref="Z37">
    <cfRule type="cellIs" dxfId="1690" priority="145" operator="lessThan">
      <formula>$C$4</formula>
    </cfRule>
  </conditionalFormatting>
  <conditionalFormatting sqref="Z38">
    <cfRule type="cellIs" dxfId="1689" priority="146" operator="lessThan">
      <formula>$C$4</formula>
    </cfRule>
  </conditionalFormatting>
  <conditionalFormatting sqref="Z39">
    <cfRule type="cellIs" dxfId="1688" priority="147" operator="lessThan">
      <formula>$C$4</formula>
    </cfRule>
  </conditionalFormatting>
  <conditionalFormatting sqref="Z40">
    <cfRule type="cellIs" dxfId="1687" priority="148" operator="lessThan">
      <formula>$C$4</formula>
    </cfRule>
  </conditionalFormatting>
  <conditionalFormatting sqref="Z41">
    <cfRule type="cellIs" dxfId="1686" priority="149" operator="lessThan">
      <formula>$C$4</formula>
    </cfRule>
  </conditionalFormatting>
  <conditionalFormatting sqref="Z42">
    <cfRule type="cellIs" dxfId="1685" priority="150" operator="lessThan">
      <formula>$C$4</formula>
    </cfRule>
  </conditionalFormatting>
  <conditionalFormatting sqref="Z43">
    <cfRule type="cellIs" dxfId="1684" priority="151" operator="lessThan">
      <formula>$C$4</formula>
    </cfRule>
  </conditionalFormatting>
  <conditionalFormatting sqref="Z44">
    <cfRule type="cellIs" dxfId="1683" priority="152" operator="lessThan">
      <formula>$C$4</formula>
    </cfRule>
  </conditionalFormatting>
  <conditionalFormatting sqref="Z45">
    <cfRule type="cellIs" dxfId="1682" priority="153" operator="lessThan">
      <formula>$C$4</formula>
    </cfRule>
  </conditionalFormatting>
  <conditionalFormatting sqref="Z46">
    <cfRule type="cellIs" dxfId="1681" priority="154" operator="lessThan">
      <formula>$C$4</formula>
    </cfRule>
  </conditionalFormatting>
  <conditionalFormatting sqref="Z47">
    <cfRule type="cellIs" dxfId="1680" priority="155" operator="lessThan">
      <formula>$C$4</formula>
    </cfRule>
  </conditionalFormatting>
  <conditionalFormatting sqref="Z48">
    <cfRule type="cellIs" dxfId="1679" priority="156" operator="lessThan">
      <formula>$C$4</formula>
    </cfRule>
  </conditionalFormatting>
  <conditionalFormatting sqref="Z49">
    <cfRule type="cellIs" dxfId="1678" priority="157" operator="lessThan">
      <formula>$C$4</formula>
    </cfRule>
  </conditionalFormatting>
  <conditionalFormatting sqref="Z50">
    <cfRule type="cellIs" dxfId="1677" priority="158" operator="lessThan">
      <formula>$C$4</formula>
    </cfRule>
  </conditionalFormatting>
  <conditionalFormatting sqref="AC11">
    <cfRule type="cellIs" dxfId="1676" priority="159" operator="lessThan">
      <formula>$C$4</formula>
    </cfRule>
  </conditionalFormatting>
  <conditionalFormatting sqref="AC12">
    <cfRule type="cellIs" dxfId="1675" priority="160" operator="lessThan">
      <formula>$C$4</formula>
    </cfRule>
  </conditionalFormatting>
  <conditionalFormatting sqref="AC13">
    <cfRule type="cellIs" dxfId="1674" priority="161" operator="lessThan">
      <formula>$C$4</formula>
    </cfRule>
  </conditionalFormatting>
  <conditionalFormatting sqref="AC14">
    <cfRule type="cellIs" dxfId="1673" priority="162" operator="lessThan">
      <formula>$C$4</formula>
    </cfRule>
  </conditionalFormatting>
  <conditionalFormatting sqref="AC15">
    <cfRule type="cellIs" dxfId="1672" priority="163" operator="lessThan">
      <formula>$C$4</formula>
    </cfRule>
  </conditionalFormatting>
  <conditionalFormatting sqref="AC16">
    <cfRule type="cellIs" dxfId="1671" priority="164" operator="lessThan">
      <formula>$C$4</formula>
    </cfRule>
  </conditionalFormatting>
  <conditionalFormatting sqref="AC17">
    <cfRule type="cellIs" dxfId="1670" priority="165" operator="lessThan">
      <formula>$C$4</formula>
    </cfRule>
  </conditionalFormatting>
  <conditionalFormatting sqref="AC18">
    <cfRule type="cellIs" dxfId="1669" priority="166" operator="lessThan">
      <formula>$C$4</formula>
    </cfRule>
  </conditionalFormatting>
  <conditionalFormatting sqref="AC19">
    <cfRule type="cellIs" dxfId="1668" priority="167" operator="lessThan">
      <formula>$C$4</formula>
    </cfRule>
  </conditionalFormatting>
  <conditionalFormatting sqref="AC20">
    <cfRule type="cellIs" dxfId="1667" priority="168" operator="lessThan">
      <formula>$C$4</formula>
    </cfRule>
  </conditionalFormatting>
  <conditionalFormatting sqref="AC21">
    <cfRule type="cellIs" dxfId="1666" priority="169" operator="lessThan">
      <formula>$C$4</formula>
    </cfRule>
  </conditionalFormatting>
  <conditionalFormatting sqref="AC22">
    <cfRule type="cellIs" dxfId="1665" priority="170" operator="lessThan">
      <formula>$C$4</formula>
    </cfRule>
  </conditionalFormatting>
  <conditionalFormatting sqref="AC23">
    <cfRule type="cellIs" dxfId="1664" priority="171" operator="lessThan">
      <formula>$C$4</formula>
    </cfRule>
  </conditionalFormatting>
  <conditionalFormatting sqref="AC24">
    <cfRule type="cellIs" dxfId="1663" priority="172" operator="lessThan">
      <formula>$C$4</formula>
    </cfRule>
  </conditionalFormatting>
  <conditionalFormatting sqref="AC25">
    <cfRule type="cellIs" dxfId="1662" priority="173" operator="lessThan">
      <formula>$C$4</formula>
    </cfRule>
  </conditionalFormatting>
  <conditionalFormatting sqref="AC26">
    <cfRule type="cellIs" dxfId="1661" priority="174" operator="lessThan">
      <formula>$C$4</formula>
    </cfRule>
  </conditionalFormatting>
  <conditionalFormatting sqref="AC27">
    <cfRule type="cellIs" dxfId="1660" priority="175" operator="lessThan">
      <formula>$C$4</formula>
    </cfRule>
  </conditionalFormatting>
  <conditionalFormatting sqref="AC28">
    <cfRule type="cellIs" dxfId="1659" priority="176" operator="lessThan">
      <formula>$C$4</formula>
    </cfRule>
  </conditionalFormatting>
  <conditionalFormatting sqref="AC29">
    <cfRule type="cellIs" dxfId="1658" priority="177" operator="lessThan">
      <formula>$C$4</formula>
    </cfRule>
  </conditionalFormatting>
  <conditionalFormatting sqref="AC30">
    <cfRule type="cellIs" dxfId="1657" priority="178" operator="lessThan">
      <formula>$C$4</formula>
    </cfRule>
  </conditionalFormatting>
  <conditionalFormatting sqref="AC31">
    <cfRule type="cellIs" dxfId="1656" priority="179" operator="lessThan">
      <formula>$C$4</formula>
    </cfRule>
  </conditionalFormatting>
  <conditionalFormatting sqref="AC32">
    <cfRule type="cellIs" dxfId="1655" priority="180" operator="lessThan">
      <formula>$C$4</formula>
    </cfRule>
  </conditionalFormatting>
  <conditionalFormatting sqref="AC33">
    <cfRule type="cellIs" dxfId="1654" priority="181" operator="lessThan">
      <formula>$C$4</formula>
    </cfRule>
  </conditionalFormatting>
  <conditionalFormatting sqref="AC34">
    <cfRule type="cellIs" dxfId="1653" priority="182" operator="lessThan">
      <formula>$C$4</formula>
    </cfRule>
  </conditionalFormatting>
  <conditionalFormatting sqref="AC35">
    <cfRule type="cellIs" dxfId="1652" priority="183" operator="lessThan">
      <formula>$C$4</formula>
    </cfRule>
  </conditionalFormatting>
  <conditionalFormatting sqref="AC36">
    <cfRule type="cellIs" dxfId="1651" priority="184" operator="lessThan">
      <formula>$C$4</formula>
    </cfRule>
  </conditionalFormatting>
  <conditionalFormatting sqref="AC37">
    <cfRule type="cellIs" dxfId="1650" priority="185" operator="lessThan">
      <formula>$C$4</formula>
    </cfRule>
  </conditionalFormatting>
  <conditionalFormatting sqref="AC38">
    <cfRule type="cellIs" dxfId="1649" priority="186" operator="lessThan">
      <formula>$C$4</formula>
    </cfRule>
  </conditionalFormatting>
  <conditionalFormatting sqref="AC39">
    <cfRule type="cellIs" dxfId="1648" priority="187" operator="lessThan">
      <formula>$C$4</formula>
    </cfRule>
  </conditionalFormatting>
  <conditionalFormatting sqref="AC40">
    <cfRule type="cellIs" dxfId="1647" priority="188" operator="lessThan">
      <formula>$C$4</formula>
    </cfRule>
  </conditionalFormatting>
  <conditionalFormatting sqref="AC41">
    <cfRule type="cellIs" dxfId="1646" priority="189" operator="lessThan">
      <formula>$C$4</formula>
    </cfRule>
  </conditionalFormatting>
  <conditionalFormatting sqref="AC42">
    <cfRule type="cellIs" dxfId="1645" priority="190" operator="lessThan">
      <formula>$C$4</formula>
    </cfRule>
  </conditionalFormatting>
  <conditionalFormatting sqref="AC43">
    <cfRule type="cellIs" dxfId="1644" priority="191" operator="lessThan">
      <formula>$C$4</formula>
    </cfRule>
  </conditionalFormatting>
  <conditionalFormatting sqref="AC44">
    <cfRule type="cellIs" dxfId="1643" priority="192" operator="lessThan">
      <formula>$C$4</formula>
    </cfRule>
  </conditionalFormatting>
  <conditionalFormatting sqref="AC45">
    <cfRule type="cellIs" dxfId="1642" priority="193" operator="lessThan">
      <formula>$C$4</formula>
    </cfRule>
  </conditionalFormatting>
  <conditionalFormatting sqref="AC46">
    <cfRule type="cellIs" dxfId="1641" priority="194" operator="lessThan">
      <formula>$C$4</formula>
    </cfRule>
  </conditionalFormatting>
  <conditionalFormatting sqref="AC47">
    <cfRule type="cellIs" dxfId="1640" priority="195" operator="lessThan">
      <formula>$C$4</formula>
    </cfRule>
  </conditionalFormatting>
  <conditionalFormatting sqref="AC48">
    <cfRule type="cellIs" dxfId="1639" priority="196" operator="lessThan">
      <formula>$C$4</formula>
    </cfRule>
  </conditionalFormatting>
  <conditionalFormatting sqref="AC49">
    <cfRule type="cellIs" dxfId="1638" priority="197" operator="lessThan">
      <formula>$C$4</formula>
    </cfRule>
  </conditionalFormatting>
  <conditionalFormatting sqref="AC50">
    <cfRule type="cellIs" dxfId="1637" priority="198" operator="lessThan">
      <formula>$C$4</formula>
    </cfRule>
  </conditionalFormatting>
  <conditionalFormatting sqref="AF11">
    <cfRule type="cellIs" dxfId="1636" priority="199" operator="lessThan">
      <formula>$C$4</formula>
    </cfRule>
  </conditionalFormatting>
  <conditionalFormatting sqref="AF12">
    <cfRule type="cellIs" dxfId="1635" priority="200" operator="lessThan">
      <formula>$C$4</formula>
    </cfRule>
  </conditionalFormatting>
  <conditionalFormatting sqref="AF13">
    <cfRule type="cellIs" dxfId="1634" priority="201" operator="lessThan">
      <formula>$C$4</formula>
    </cfRule>
  </conditionalFormatting>
  <conditionalFormatting sqref="AF14">
    <cfRule type="cellIs" dxfId="1633" priority="202" operator="lessThan">
      <formula>$C$4</formula>
    </cfRule>
  </conditionalFormatting>
  <conditionalFormatting sqref="AF15">
    <cfRule type="cellIs" dxfId="1632" priority="203" operator="lessThan">
      <formula>$C$4</formula>
    </cfRule>
  </conditionalFormatting>
  <conditionalFormatting sqref="AF16">
    <cfRule type="cellIs" dxfId="1631" priority="204" operator="lessThan">
      <formula>$C$4</formula>
    </cfRule>
  </conditionalFormatting>
  <conditionalFormatting sqref="AF17">
    <cfRule type="cellIs" dxfId="1630" priority="205" operator="lessThan">
      <formula>$C$4</formula>
    </cfRule>
  </conditionalFormatting>
  <conditionalFormatting sqref="AF18">
    <cfRule type="cellIs" dxfId="1629" priority="206" operator="lessThan">
      <formula>$C$4</formula>
    </cfRule>
  </conditionalFormatting>
  <conditionalFormatting sqref="AF19">
    <cfRule type="cellIs" dxfId="1628" priority="207" operator="lessThan">
      <formula>$C$4</formula>
    </cfRule>
  </conditionalFormatting>
  <conditionalFormatting sqref="AF20">
    <cfRule type="cellIs" dxfId="1627" priority="208" operator="lessThan">
      <formula>$C$4</formula>
    </cfRule>
  </conditionalFormatting>
  <conditionalFormatting sqref="AF21">
    <cfRule type="cellIs" dxfId="1626" priority="209" operator="lessThan">
      <formula>$C$4</formula>
    </cfRule>
  </conditionalFormatting>
  <conditionalFormatting sqref="AF22">
    <cfRule type="cellIs" dxfId="1625" priority="210" operator="lessThan">
      <formula>$C$4</formula>
    </cfRule>
  </conditionalFormatting>
  <conditionalFormatting sqref="AF23">
    <cfRule type="cellIs" dxfId="1624" priority="211" operator="lessThan">
      <formula>$C$4</formula>
    </cfRule>
  </conditionalFormatting>
  <conditionalFormatting sqref="AF24">
    <cfRule type="cellIs" dxfId="1623" priority="212" operator="lessThan">
      <formula>$C$4</formula>
    </cfRule>
  </conditionalFormatting>
  <conditionalFormatting sqref="AF25">
    <cfRule type="cellIs" dxfId="1622" priority="213" operator="lessThan">
      <formula>$C$4</formula>
    </cfRule>
  </conditionalFormatting>
  <conditionalFormatting sqref="AF26">
    <cfRule type="cellIs" dxfId="1621" priority="214" operator="lessThan">
      <formula>$C$4</formula>
    </cfRule>
  </conditionalFormatting>
  <conditionalFormatting sqref="AF27">
    <cfRule type="cellIs" dxfId="1620" priority="215" operator="lessThan">
      <formula>$C$4</formula>
    </cfRule>
  </conditionalFormatting>
  <conditionalFormatting sqref="AF28">
    <cfRule type="cellIs" dxfId="1619" priority="216" operator="lessThan">
      <formula>$C$4</formula>
    </cfRule>
  </conditionalFormatting>
  <conditionalFormatting sqref="AF29">
    <cfRule type="cellIs" dxfId="1618" priority="217" operator="lessThan">
      <formula>$C$4</formula>
    </cfRule>
  </conditionalFormatting>
  <conditionalFormatting sqref="AF30">
    <cfRule type="cellIs" dxfId="1617" priority="218" operator="lessThan">
      <formula>$C$4</formula>
    </cfRule>
  </conditionalFormatting>
  <conditionalFormatting sqref="AF31">
    <cfRule type="cellIs" dxfId="1616" priority="219" operator="lessThan">
      <formula>$C$4</formula>
    </cfRule>
  </conditionalFormatting>
  <conditionalFormatting sqref="AF32">
    <cfRule type="cellIs" dxfId="1615" priority="220" operator="lessThan">
      <formula>$C$4</formula>
    </cfRule>
  </conditionalFormatting>
  <conditionalFormatting sqref="AF33">
    <cfRule type="cellIs" dxfId="1614" priority="221" operator="lessThan">
      <formula>$C$4</formula>
    </cfRule>
  </conditionalFormatting>
  <conditionalFormatting sqref="AF34">
    <cfRule type="cellIs" dxfId="1613" priority="222" operator="lessThan">
      <formula>$C$4</formula>
    </cfRule>
  </conditionalFormatting>
  <conditionalFormatting sqref="AF35">
    <cfRule type="cellIs" dxfId="1612" priority="223" operator="lessThan">
      <formula>$C$4</formula>
    </cfRule>
  </conditionalFormatting>
  <conditionalFormatting sqref="AF36">
    <cfRule type="cellIs" dxfId="1611" priority="224" operator="lessThan">
      <formula>$C$4</formula>
    </cfRule>
  </conditionalFormatting>
  <conditionalFormatting sqref="AF37">
    <cfRule type="cellIs" dxfId="1610" priority="225" operator="lessThan">
      <formula>$C$4</formula>
    </cfRule>
  </conditionalFormatting>
  <conditionalFormatting sqref="AF38">
    <cfRule type="cellIs" dxfId="1609" priority="226" operator="lessThan">
      <formula>$C$4</formula>
    </cfRule>
  </conditionalFormatting>
  <conditionalFormatting sqref="AF39">
    <cfRule type="cellIs" dxfId="1608" priority="227" operator="lessThan">
      <formula>$C$4</formula>
    </cfRule>
  </conditionalFormatting>
  <conditionalFormatting sqref="AF40">
    <cfRule type="cellIs" dxfId="1607" priority="228" operator="lessThan">
      <formula>$C$4</formula>
    </cfRule>
  </conditionalFormatting>
  <conditionalFormatting sqref="AF41">
    <cfRule type="cellIs" dxfId="1606" priority="229" operator="lessThan">
      <formula>$C$4</formula>
    </cfRule>
  </conditionalFormatting>
  <conditionalFormatting sqref="AF42">
    <cfRule type="cellIs" dxfId="1605" priority="230" operator="lessThan">
      <formula>$C$4</formula>
    </cfRule>
  </conditionalFormatting>
  <conditionalFormatting sqref="AF43">
    <cfRule type="cellIs" dxfId="1604" priority="231" operator="lessThan">
      <formula>$C$4</formula>
    </cfRule>
  </conditionalFormatting>
  <conditionalFormatting sqref="AF44">
    <cfRule type="cellIs" dxfId="1603" priority="232" operator="lessThan">
      <formula>$C$4</formula>
    </cfRule>
  </conditionalFormatting>
  <conditionalFormatting sqref="AF45">
    <cfRule type="cellIs" dxfId="1602" priority="233" operator="lessThan">
      <formula>$C$4</formula>
    </cfRule>
  </conditionalFormatting>
  <conditionalFormatting sqref="AF46">
    <cfRule type="cellIs" dxfId="1601" priority="234" operator="lessThan">
      <formula>$C$4</formula>
    </cfRule>
  </conditionalFormatting>
  <conditionalFormatting sqref="AF47">
    <cfRule type="cellIs" dxfId="1600" priority="235" operator="lessThan">
      <formula>$C$4</formula>
    </cfRule>
  </conditionalFormatting>
  <conditionalFormatting sqref="AF48">
    <cfRule type="cellIs" dxfId="1599" priority="236" operator="lessThan">
      <formula>$C$4</formula>
    </cfRule>
  </conditionalFormatting>
  <conditionalFormatting sqref="AF49">
    <cfRule type="cellIs" dxfId="1598" priority="237" operator="lessThan">
      <formula>$C$4</formula>
    </cfRule>
  </conditionalFormatting>
  <conditionalFormatting sqref="AF50">
    <cfRule type="cellIs" dxfId="1597" priority="238" operator="lessThan">
      <formula>$C$4</formula>
    </cfRule>
  </conditionalFormatting>
  <conditionalFormatting sqref="AL11">
    <cfRule type="cellIs" dxfId="1596" priority="239" operator="lessThan">
      <formula>$C$4</formula>
    </cfRule>
  </conditionalFormatting>
  <conditionalFormatting sqref="AL12">
    <cfRule type="cellIs" dxfId="1595" priority="240" operator="lessThan">
      <formula>$C$4</formula>
    </cfRule>
  </conditionalFormatting>
  <conditionalFormatting sqref="AL13">
    <cfRule type="cellIs" dxfId="1594" priority="241" operator="lessThan">
      <formula>$C$4</formula>
    </cfRule>
  </conditionalFormatting>
  <conditionalFormatting sqref="AL14">
    <cfRule type="cellIs" dxfId="1593" priority="242" operator="lessThan">
      <formula>$C$4</formula>
    </cfRule>
  </conditionalFormatting>
  <conditionalFormatting sqref="AL15">
    <cfRule type="cellIs" dxfId="1592" priority="243" operator="lessThan">
      <formula>$C$4</formula>
    </cfRule>
  </conditionalFormatting>
  <conditionalFormatting sqref="AL16">
    <cfRule type="cellIs" dxfId="1591" priority="244" operator="lessThan">
      <formula>$C$4</formula>
    </cfRule>
  </conditionalFormatting>
  <conditionalFormatting sqref="AL17">
    <cfRule type="cellIs" dxfId="1590" priority="245" operator="lessThan">
      <formula>$C$4</formula>
    </cfRule>
  </conditionalFormatting>
  <conditionalFormatting sqref="AL18">
    <cfRule type="cellIs" dxfId="1589" priority="246" operator="lessThan">
      <formula>$C$4</formula>
    </cfRule>
  </conditionalFormatting>
  <conditionalFormatting sqref="AL19">
    <cfRule type="cellIs" dxfId="1588" priority="247" operator="lessThan">
      <formula>$C$4</formula>
    </cfRule>
  </conditionalFormatting>
  <conditionalFormatting sqref="AL20">
    <cfRule type="cellIs" dxfId="1587" priority="248" operator="lessThan">
      <formula>$C$4</formula>
    </cfRule>
  </conditionalFormatting>
  <conditionalFormatting sqref="AL21">
    <cfRule type="cellIs" dxfId="1586" priority="249" operator="lessThan">
      <formula>$C$4</formula>
    </cfRule>
  </conditionalFormatting>
  <conditionalFormatting sqref="AL22">
    <cfRule type="cellIs" dxfId="1585" priority="250" operator="lessThan">
      <formula>$C$4</formula>
    </cfRule>
  </conditionalFormatting>
  <conditionalFormatting sqref="AL23">
    <cfRule type="cellIs" dxfId="1584" priority="251" operator="lessThan">
      <formula>$C$4</formula>
    </cfRule>
  </conditionalFormatting>
  <conditionalFormatting sqref="AL24">
    <cfRule type="cellIs" dxfId="1583" priority="252" operator="lessThan">
      <formula>$C$4</formula>
    </cfRule>
  </conditionalFormatting>
  <conditionalFormatting sqref="AL25">
    <cfRule type="cellIs" dxfId="1582" priority="253" operator="lessThan">
      <formula>$C$4</formula>
    </cfRule>
  </conditionalFormatting>
  <conditionalFormatting sqref="AL26">
    <cfRule type="cellIs" dxfId="1581" priority="254" operator="lessThan">
      <formula>$C$4</formula>
    </cfRule>
  </conditionalFormatting>
  <conditionalFormatting sqref="AL27">
    <cfRule type="cellIs" dxfId="1580" priority="255" operator="lessThan">
      <formula>$C$4</formula>
    </cfRule>
  </conditionalFormatting>
  <conditionalFormatting sqref="AL28">
    <cfRule type="cellIs" dxfId="1579" priority="256" operator="lessThan">
      <formula>$C$4</formula>
    </cfRule>
  </conditionalFormatting>
  <conditionalFormatting sqref="AL29">
    <cfRule type="cellIs" dxfId="1578" priority="257" operator="lessThan">
      <formula>$C$4</formula>
    </cfRule>
  </conditionalFormatting>
  <conditionalFormatting sqref="AL30">
    <cfRule type="cellIs" dxfId="1577" priority="258" operator="lessThan">
      <formula>$C$4</formula>
    </cfRule>
  </conditionalFormatting>
  <conditionalFormatting sqref="AL31">
    <cfRule type="cellIs" dxfId="1576" priority="259" operator="lessThan">
      <formula>$C$4</formula>
    </cfRule>
  </conditionalFormatting>
  <conditionalFormatting sqref="AL32">
    <cfRule type="cellIs" dxfId="1575" priority="260" operator="lessThan">
      <formula>$C$4</formula>
    </cfRule>
  </conditionalFormatting>
  <conditionalFormatting sqref="AL33">
    <cfRule type="cellIs" dxfId="1574" priority="261" operator="lessThan">
      <formula>$C$4</formula>
    </cfRule>
  </conditionalFormatting>
  <conditionalFormatting sqref="AL34">
    <cfRule type="cellIs" dxfId="1573" priority="262" operator="lessThan">
      <formula>$C$4</formula>
    </cfRule>
  </conditionalFormatting>
  <conditionalFormatting sqref="AL35">
    <cfRule type="cellIs" dxfId="1572" priority="263" operator="lessThan">
      <formula>$C$4</formula>
    </cfRule>
  </conditionalFormatting>
  <conditionalFormatting sqref="AL36">
    <cfRule type="cellIs" dxfId="1571" priority="264" operator="lessThan">
      <formula>$C$4</formula>
    </cfRule>
  </conditionalFormatting>
  <conditionalFormatting sqref="AL37">
    <cfRule type="cellIs" dxfId="1570" priority="265" operator="lessThan">
      <formula>$C$4</formula>
    </cfRule>
  </conditionalFormatting>
  <conditionalFormatting sqref="AL38">
    <cfRule type="cellIs" dxfId="1569" priority="266" operator="lessThan">
      <formula>$C$4</formula>
    </cfRule>
  </conditionalFormatting>
  <conditionalFormatting sqref="AL39">
    <cfRule type="cellIs" dxfId="1568" priority="267" operator="lessThan">
      <formula>$C$4</formula>
    </cfRule>
  </conditionalFormatting>
  <conditionalFormatting sqref="AL40">
    <cfRule type="cellIs" dxfId="1567" priority="268" operator="lessThan">
      <formula>$C$4</formula>
    </cfRule>
  </conditionalFormatting>
  <conditionalFormatting sqref="AL41">
    <cfRule type="cellIs" dxfId="1566" priority="269" operator="lessThan">
      <formula>$C$4</formula>
    </cfRule>
  </conditionalFormatting>
  <conditionalFormatting sqref="AL42">
    <cfRule type="cellIs" dxfId="1565" priority="270" operator="lessThan">
      <formula>$C$4</formula>
    </cfRule>
  </conditionalFormatting>
  <conditionalFormatting sqref="AL43">
    <cfRule type="cellIs" dxfId="1564" priority="271" operator="lessThan">
      <formula>$C$4</formula>
    </cfRule>
  </conditionalFormatting>
  <conditionalFormatting sqref="AL44">
    <cfRule type="cellIs" dxfId="1563" priority="272" operator="lessThan">
      <formula>$C$4</formula>
    </cfRule>
  </conditionalFormatting>
  <conditionalFormatting sqref="AL45">
    <cfRule type="cellIs" dxfId="1562" priority="273" operator="lessThan">
      <formula>$C$4</formula>
    </cfRule>
  </conditionalFormatting>
  <conditionalFormatting sqref="AL46">
    <cfRule type="cellIs" dxfId="1561" priority="274" operator="lessThan">
      <formula>$C$4</formula>
    </cfRule>
  </conditionalFormatting>
  <conditionalFormatting sqref="AL47">
    <cfRule type="cellIs" dxfId="1560" priority="275" operator="lessThan">
      <formula>$C$4</formula>
    </cfRule>
  </conditionalFormatting>
  <conditionalFormatting sqref="AL48">
    <cfRule type="cellIs" dxfId="1559" priority="276" operator="lessThan">
      <formula>$C$4</formula>
    </cfRule>
  </conditionalFormatting>
  <conditionalFormatting sqref="AL49">
    <cfRule type="cellIs" dxfId="1558" priority="277" operator="lessThan">
      <formula>$C$4</formula>
    </cfRule>
  </conditionalFormatting>
  <conditionalFormatting sqref="AL50">
    <cfRule type="cellIs" dxfId="1557" priority="278" operator="lessThan">
      <formula>$C$4</formula>
    </cfRule>
  </conditionalFormatting>
  <conditionalFormatting sqref="AR11">
    <cfRule type="cellIs" dxfId="1556" priority="279" operator="lessThan">
      <formula>$C$4</formula>
    </cfRule>
  </conditionalFormatting>
  <conditionalFormatting sqref="AR12">
    <cfRule type="cellIs" dxfId="1555" priority="280" operator="lessThan">
      <formula>$C$4</formula>
    </cfRule>
  </conditionalFormatting>
  <conditionalFormatting sqref="AR13">
    <cfRule type="cellIs" dxfId="1554" priority="281" operator="lessThan">
      <formula>$C$4</formula>
    </cfRule>
  </conditionalFormatting>
  <conditionalFormatting sqref="AR14">
    <cfRule type="cellIs" dxfId="1553" priority="282" operator="lessThan">
      <formula>$C$4</formula>
    </cfRule>
  </conditionalFormatting>
  <conditionalFormatting sqref="AR15">
    <cfRule type="cellIs" dxfId="1552" priority="283" operator="lessThan">
      <formula>$C$4</formula>
    </cfRule>
  </conditionalFormatting>
  <conditionalFormatting sqref="AR16">
    <cfRule type="cellIs" dxfId="1551" priority="284" operator="lessThan">
      <formula>$C$4</formula>
    </cfRule>
  </conditionalFormatting>
  <conditionalFormatting sqref="AR17">
    <cfRule type="cellIs" dxfId="1550" priority="285" operator="lessThan">
      <formula>$C$4</formula>
    </cfRule>
  </conditionalFormatting>
  <conditionalFormatting sqref="AR18">
    <cfRule type="cellIs" dxfId="1549" priority="286" operator="lessThan">
      <formula>$C$4</formula>
    </cfRule>
  </conditionalFormatting>
  <conditionalFormatting sqref="AR19">
    <cfRule type="cellIs" dxfId="1548" priority="287" operator="lessThan">
      <formula>$C$4</formula>
    </cfRule>
  </conditionalFormatting>
  <conditionalFormatting sqref="AR20">
    <cfRule type="cellIs" dxfId="1547" priority="288" operator="lessThan">
      <formula>$C$4</formula>
    </cfRule>
  </conditionalFormatting>
  <conditionalFormatting sqref="AR21">
    <cfRule type="cellIs" dxfId="1546" priority="289" operator="lessThan">
      <formula>$C$4</formula>
    </cfRule>
  </conditionalFormatting>
  <conditionalFormatting sqref="AR22">
    <cfRule type="cellIs" dxfId="1545" priority="290" operator="lessThan">
      <formula>$C$4</formula>
    </cfRule>
  </conditionalFormatting>
  <conditionalFormatting sqref="AR23">
    <cfRule type="cellIs" dxfId="1544" priority="291" operator="lessThan">
      <formula>$C$4</formula>
    </cfRule>
  </conditionalFormatting>
  <conditionalFormatting sqref="AR24">
    <cfRule type="cellIs" dxfId="1543" priority="292" operator="lessThan">
      <formula>$C$4</formula>
    </cfRule>
  </conditionalFormatting>
  <conditionalFormatting sqref="AR25">
    <cfRule type="cellIs" dxfId="1542" priority="293" operator="lessThan">
      <formula>$C$4</formula>
    </cfRule>
  </conditionalFormatting>
  <conditionalFormatting sqref="AR26">
    <cfRule type="cellIs" dxfId="1541" priority="294" operator="lessThan">
      <formula>$C$4</formula>
    </cfRule>
  </conditionalFormatting>
  <conditionalFormatting sqref="AR27">
    <cfRule type="cellIs" dxfId="1540" priority="295" operator="lessThan">
      <formula>$C$4</formula>
    </cfRule>
  </conditionalFormatting>
  <conditionalFormatting sqref="AR28">
    <cfRule type="cellIs" dxfId="1539" priority="296" operator="lessThan">
      <formula>$C$4</formula>
    </cfRule>
  </conditionalFormatting>
  <conditionalFormatting sqref="AR29">
    <cfRule type="cellIs" dxfId="1538" priority="297" operator="lessThan">
      <formula>$C$4</formula>
    </cfRule>
  </conditionalFormatting>
  <conditionalFormatting sqref="AR30">
    <cfRule type="cellIs" dxfId="1537" priority="298" operator="lessThan">
      <formula>$C$4</formula>
    </cfRule>
  </conditionalFormatting>
  <conditionalFormatting sqref="AR31">
    <cfRule type="cellIs" dxfId="1536" priority="299" operator="lessThan">
      <formula>$C$4</formula>
    </cfRule>
  </conditionalFormatting>
  <conditionalFormatting sqref="AR32">
    <cfRule type="cellIs" dxfId="1535" priority="300" operator="lessThan">
      <formula>$C$4</formula>
    </cfRule>
  </conditionalFormatting>
  <conditionalFormatting sqref="AR33">
    <cfRule type="cellIs" dxfId="1534" priority="301" operator="lessThan">
      <formula>$C$4</formula>
    </cfRule>
  </conditionalFormatting>
  <conditionalFormatting sqref="AR34">
    <cfRule type="cellIs" dxfId="1533" priority="302" operator="lessThan">
      <formula>$C$4</formula>
    </cfRule>
  </conditionalFormatting>
  <conditionalFormatting sqref="AR35">
    <cfRule type="cellIs" dxfId="1532" priority="303" operator="lessThan">
      <formula>$C$4</formula>
    </cfRule>
  </conditionalFormatting>
  <conditionalFormatting sqref="AR36">
    <cfRule type="cellIs" dxfId="1531" priority="304" operator="lessThan">
      <formula>$C$4</formula>
    </cfRule>
  </conditionalFormatting>
  <conditionalFormatting sqref="AR37">
    <cfRule type="cellIs" dxfId="1530" priority="305" operator="lessThan">
      <formula>$C$4</formula>
    </cfRule>
  </conditionalFormatting>
  <conditionalFormatting sqref="AR38">
    <cfRule type="cellIs" dxfId="1529" priority="306" operator="lessThan">
      <formula>$C$4</formula>
    </cfRule>
  </conditionalFormatting>
  <conditionalFormatting sqref="AR39">
    <cfRule type="cellIs" dxfId="1528" priority="307" operator="lessThan">
      <formula>$C$4</formula>
    </cfRule>
  </conditionalFormatting>
  <conditionalFormatting sqref="AR40">
    <cfRule type="cellIs" dxfId="1527" priority="308" operator="lessThan">
      <formula>$C$4</formula>
    </cfRule>
  </conditionalFormatting>
  <conditionalFormatting sqref="AR41">
    <cfRule type="cellIs" dxfId="1526" priority="309" operator="lessThan">
      <formula>$C$4</formula>
    </cfRule>
  </conditionalFormatting>
  <conditionalFormatting sqref="AR42">
    <cfRule type="cellIs" dxfId="1525" priority="310" operator="lessThan">
      <formula>$C$4</formula>
    </cfRule>
  </conditionalFormatting>
  <conditionalFormatting sqref="AR43">
    <cfRule type="cellIs" dxfId="1524" priority="311" operator="lessThan">
      <formula>$C$4</formula>
    </cfRule>
  </conditionalFormatting>
  <conditionalFormatting sqref="AR44">
    <cfRule type="cellIs" dxfId="1523" priority="312" operator="lessThan">
      <formula>$C$4</formula>
    </cfRule>
  </conditionalFormatting>
  <conditionalFormatting sqref="AR45">
    <cfRule type="cellIs" dxfId="1522" priority="313" operator="lessThan">
      <formula>$C$4</formula>
    </cfRule>
  </conditionalFormatting>
  <conditionalFormatting sqref="AR46">
    <cfRule type="cellIs" dxfId="1521" priority="314" operator="lessThan">
      <formula>$C$4</formula>
    </cfRule>
  </conditionalFormatting>
  <conditionalFormatting sqref="AR47">
    <cfRule type="cellIs" dxfId="1520" priority="315" operator="lessThan">
      <formula>$C$4</formula>
    </cfRule>
  </conditionalFormatting>
  <conditionalFormatting sqref="AR48">
    <cfRule type="cellIs" dxfId="1519" priority="316" operator="lessThan">
      <formula>$C$4</formula>
    </cfRule>
  </conditionalFormatting>
  <conditionalFormatting sqref="AR49">
    <cfRule type="cellIs" dxfId="1518" priority="317" operator="lessThan">
      <formula>$C$4</formula>
    </cfRule>
  </conditionalFormatting>
  <conditionalFormatting sqref="AR50">
    <cfRule type="cellIs" dxfId="1517" priority="318" operator="lessThan">
      <formula>$C$4</formula>
    </cfRule>
  </conditionalFormatting>
  <conditionalFormatting sqref="AY11">
    <cfRule type="cellIs" dxfId="1516" priority="319" operator="lessThan">
      <formula>$C$4</formula>
    </cfRule>
  </conditionalFormatting>
  <conditionalFormatting sqref="AY12">
    <cfRule type="cellIs" dxfId="1515" priority="320" operator="lessThan">
      <formula>$C$4</formula>
    </cfRule>
  </conditionalFormatting>
  <conditionalFormatting sqref="AY13">
    <cfRule type="cellIs" dxfId="1514" priority="321" operator="lessThan">
      <formula>$C$4</formula>
    </cfRule>
  </conditionalFormatting>
  <conditionalFormatting sqref="AY14">
    <cfRule type="cellIs" dxfId="1513" priority="322" operator="lessThan">
      <formula>$C$4</formula>
    </cfRule>
  </conditionalFormatting>
  <conditionalFormatting sqref="AY15">
    <cfRule type="cellIs" dxfId="1512" priority="323" operator="lessThan">
      <formula>$C$4</formula>
    </cfRule>
  </conditionalFormatting>
  <conditionalFormatting sqref="AY16">
    <cfRule type="cellIs" dxfId="1511" priority="324" operator="lessThan">
      <formula>$C$4</formula>
    </cfRule>
  </conditionalFormatting>
  <conditionalFormatting sqref="AY17">
    <cfRule type="cellIs" dxfId="1510" priority="325" operator="lessThan">
      <formula>$C$4</formula>
    </cfRule>
  </conditionalFormatting>
  <conditionalFormatting sqref="AY18">
    <cfRule type="cellIs" dxfId="1509" priority="326" operator="lessThan">
      <formula>$C$4</formula>
    </cfRule>
  </conditionalFormatting>
  <conditionalFormatting sqref="AY19">
    <cfRule type="cellIs" dxfId="1508" priority="327" operator="lessThan">
      <formula>$C$4</formula>
    </cfRule>
  </conditionalFormatting>
  <conditionalFormatting sqref="AY20">
    <cfRule type="cellIs" dxfId="1507" priority="328" operator="lessThan">
      <formula>$C$4</formula>
    </cfRule>
  </conditionalFormatting>
  <conditionalFormatting sqref="AY21">
    <cfRule type="cellIs" dxfId="1506" priority="329" operator="lessThan">
      <formula>$C$4</formula>
    </cfRule>
  </conditionalFormatting>
  <conditionalFormatting sqref="AY22">
    <cfRule type="cellIs" dxfId="1505" priority="330" operator="lessThan">
      <formula>$C$4</formula>
    </cfRule>
  </conditionalFormatting>
  <conditionalFormatting sqref="AY23">
    <cfRule type="cellIs" dxfId="1504" priority="331" operator="lessThan">
      <formula>$C$4</formula>
    </cfRule>
  </conditionalFormatting>
  <conditionalFormatting sqref="AY24">
    <cfRule type="cellIs" dxfId="1503" priority="332" operator="lessThan">
      <formula>$C$4</formula>
    </cfRule>
  </conditionalFormatting>
  <conditionalFormatting sqref="AY25">
    <cfRule type="cellIs" dxfId="1502" priority="333" operator="lessThan">
      <formula>$C$4</formula>
    </cfRule>
  </conditionalFormatting>
  <conditionalFormatting sqref="AY26">
    <cfRule type="cellIs" dxfId="1501" priority="334" operator="lessThan">
      <formula>$C$4</formula>
    </cfRule>
  </conditionalFormatting>
  <conditionalFormatting sqref="AY27">
    <cfRule type="cellIs" dxfId="1500" priority="335" operator="lessThan">
      <formula>$C$4</formula>
    </cfRule>
  </conditionalFormatting>
  <conditionalFormatting sqref="AY28">
    <cfRule type="cellIs" dxfId="1499" priority="336" operator="lessThan">
      <formula>$C$4</formula>
    </cfRule>
  </conditionalFormatting>
  <conditionalFormatting sqref="AY29">
    <cfRule type="cellIs" dxfId="1498" priority="337" operator="lessThan">
      <formula>$C$4</formula>
    </cfRule>
  </conditionalFormatting>
  <conditionalFormatting sqref="AY30">
    <cfRule type="cellIs" dxfId="1497" priority="338" operator="lessThan">
      <formula>$C$4</formula>
    </cfRule>
  </conditionalFormatting>
  <conditionalFormatting sqref="AY31">
    <cfRule type="cellIs" dxfId="1496" priority="339" operator="lessThan">
      <formula>$C$4</formula>
    </cfRule>
  </conditionalFormatting>
  <conditionalFormatting sqref="AY32">
    <cfRule type="cellIs" dxfId="1495" priority="340" operator="lessThan">
      <formula>$C$4</formula>
    </cfRule>
  </conditionalFormatting>
  <conditionalFormatting sqref="AY33">
    <cfRule type="cellIs" dxfId="1494" priority="341" operator="lessThan">
      <formula>$C$4</formula>
    </cfRule>
  </conditionalFormatting>
  <conditionalFormatting sqref="AY34">
    <cfRule type="cellIs" dxfId="1493" priority="342" operator="lessThan">
      <formula>$C$4</formula>
    </cfRule>
  </conditionalFormatting>
  <conditionalFormatting sqref="AY35">
    <cfRule type="cellIs" dxfId="1492" priority="343" operator="lessThan">
      <formula>$C$4</formula>
    </cfRule>
  </conditionalFormatting>
  <conditionalFormatting sqref="AY36">
    <cfRule type="cellIs" dxfId="1491" priority="344" operator="lessThan">
      <formula>$C$4</formula>
    </cfRule>
  </conditionalFormatting>
  <conditionalFormatting sqref="AY37">
    <cfRule type="cellIs" dxfId="1490" priority="345" operator="lessThan">
      <formula>$C$4</formula>
    </cfRule>
  </conditionalFormatting>
  <conditionalFormatting sqref="AY38">
    <cfRule type="cellIs" dxfId="1489" priority="346" operator="lessThan">
      <formula>$C$4</formula>
    </cfRule>
  </conditionalFormatting>
  <conditionalFormatting sqref="AY39">
    <cfRule type="cellIs" dxfId="1488" priority="347" operator="lessThan">
      <formula>$C$4</formula>
    </cfRule>
  </conditionalFormatting>
  <conditionalFormatting sqref="AY40">
    <cfRule type="cellIs" dxfId="1487" priority="348" operator="lessThan">
      <formula>$C$4</formula>
    </cfRule>
  </conditionalFormatting>
  <conditionalFormatting sqref="AY41">
    <cfRule type="cellIs" dxfId="1486" priority="349" operator="lessThan">
      <formula>$C$4</formula>
    </cfRule>
  </conditionalFormatting>
  <conditionalFormatting sqref="AY42">
    <cfRule type="cellIs" dxfId="1485" priority="350" operator="lessThan">
      <formula>$C$4</formula>
    </cfRule>
  </conditionalFormatting>
  <conditionalFormatting sqref="AY43">
    <cfRule type="cellIs" dxfId="1484" priority="351" operator="lessThan">
      <formula>$C$4</formula>
    </cfRule>
  </conditionalFormatting>
  <conditionalFormatting sqref="AY44">
    <cfRule type="cellIs" dxfId="1483" priority="352" operator="lessThan">
      <formula>$C$4</formula>
    </cfRule>
  </conditionalFormatting>
  <conditionalFormatting sqref="AY45">
    <cfRule type="cellIs" dxfId="1482" priority="353" operator="lessThan">
      <formula>$C$4</formula>
    </cfRule>
  </conditionalFormatting>
  <conditionalFormatting sqref="AY46">
    <cfRule type="cellIs" dxfId="1481" priority="354" operator="lessThan">
      <formula>$C$4</formula>
    </cfRule>
  </conditionalFormatting>
  <conditionalFormatting sqref="AY47">
    <cfRule type="cellIs" dxfId="1480" priority="355" operator="lessThan">
      <formula>$C$4</formula>
    </cfRule>
  </conditionalFormatting>
  <conditionalFormatting sqref="AY48">
    <cfRule type="cellIs" dxfId="1479" priority="356" operator="lessThan">
      <formula>$C$4</formula>
    </cfRule>
  </conditionalFormatting>
  <conditionalFormatting sqref="AY49">
    <cfRule type="cellIs" dxfId="1478" priority="357" operator="lessThan">
      <formula>$C$4</formula>
    </cfRule>
  </conditionalFormatting>
  <conditionalFormatting sqref="AY50">
    <cfRule type="cellIs" dxfId="1477" priority="358" operator="lessThan">
      <formula>$C$4</formula>
    </cfRule>
  </conditionalFormatting>
  <conditionalFormatting sqref="G11">
    <cfRule type="cellIs" dxfId="1476" priority="359" operator="lessThan">
      <formula>$C$4</formula>
    </cfRule>
  </conditionalFormatting>
  <conditionalFormatting sqref="G12">
    <cfRule type="cellIs" dxfId="1475" priority="360" operator="lessThan">
      <formula>$C$4</formula>
    </cfRule>
  </conditionalFormatting>
  <conditionalFormatting sqref="G13">
    <cfRule type="cellIs" dxfId="1474" priority="361" operator="lessThan">
      <formula>$C$4</formula>
    </cfRule>
  </conditionalFormatting>
  <conditionalFormatting sqref="G14">
    <cfRule type="cellIs" dxfId="1473" priority="362" operator="lessThan">
      <formula>$C$4</formula>
    </cfRule>
  </conditionalFormatting>
  <conditionalFormatting sqref="G15">
    <cfRule type="cellIs" dxfId="1472" priority="363" operator="lessThan">
      <formula>$C$4</formula>
    </cfRule>
  </conditionalFormatting>
  <conditionalFormatting sqref="G16">
    <cfRule type="cellIs" dxfId="1471" priority="364" operator="lessThan">
      <formula>$C$4</formula>
    </cfRule>
  </conditionalFormatting>
  <conditionalFormatting sqref="G17">
    <cfRule type="cellIs" dxfId="1470" priority="365" operator="lessThan">
      <formula>$C$4</formula>
    </cfRule>
  </conditionalFormatting>
  <conditionalFormatting sqref="G18">
    <cfRule type="cellIs" dxfId="1469" priority="366" operator="lessThan">
      <formula>$C$4</formula>
    </cfRule>
  </conditionalFormatting>
  <conditionalFormatting sqref="G19">
    <cfRule type="cellIs" dxfId="1468" priority="367" operator="lessThan">
      <formula>$C$4</formula>
    </cfRule>
  </conditionalFormatting>
  <conditionalFormatting sqref="G20">
    <cfRule type="cellIs" dxfId="1467" priority="368" operator="lessThan">
      <formula>$C$4</formula>
    </cfRule>
  </conditionalFormatting>
  <conditionalFormatting sqref="G21">
    <cfRule type="cellIs" dxfId="1466" priority="369" operator="lessThan">
      <formula>$C$4</formula>
    </cfRule>
  </conditionalFormatting>
  <conditionalFormatting sqref="G22">
    <cfRule type="cellIs" dxfId="1465" priority="370" operator="lessThan">
      <formula>$C$4</formula>
    </cfRule>
  </conditionalFormatting>
  <conditionalFormatting sqref="G23">
    <cfRule type="cellIs" dxfId="1464" priority="371" operator="lessThan">
      <formula>$C$4</formula>
    </cfRule>
  </conditionalFormatting>
  <conditionalFormatting sqref="G24">
    <cfRule type="cellIs" dxfId="1463" priority="372" operator="lessThan">
      <formula>$C$4</formula>
    </cfRule>
  </conditionalFormatting>
  <conditionalFormatting sqref="G25">
    <cfRule type="cellIs" dxfId="1462" priority="373" operator="lessThan">
      <formula>$C$4</formula>
    </cfRule>
  </conditionalFormatting>
  <conditionalFormatting sqref="G26">
    <cfRule type="cellIs" dxfId="1461" priority="374" operator="lessThan">
      <formula>$C$4</formula>
    </cfRule>
  </conditionalFormatting>
  <conditionalFormatting sqref="G27">
    <cfRule type="cellIs" dxfId="1460" priority="375" operator="lessThan">
      <formula>$C$4</formula>
    </cfRule>
  </conditionalFormatting>
  <conditionalFormatting sqref="G28">
    <cfRule type="cellIs" dxfId="1459" priority="376" operator="lessThan">
      <formula>$C$4</formula>
    </cfRule>
  </conditionalFormatting>
  <conditionalFormatting sqref="G29">
    <cfRule type="cellIs" dxfId="1458" priority="377" operator="lessThan">
      <formula>$C$4</formula>
    </cfRule>
  </conditionalFormatting>
  <conditionalFormatting sqref="G30">
    <cfRule type="cellIs" dxfId="1457" priority="378" operator="lessThan">
      <formula>$C$4</formula>
    </cfRule>
  </conditionalFormatting>
  <conditionalFormatting sqref="G31">
    <cfRule type="cellIs" dxfId="1456" priority="379" operator="lessThan">
      <formula>$C$4</formula>
    </cfRule>
  </conditionalFormatting>
  <conditionalFormatting sqref="G32">
    <cfRule type="cellIs" dxfId="1455" priority="380" operator="lessThan">
      <formula>$C$4</formula>
    </cfRule>
  </conditionalFormatting>
  <conditionalFormatting sqref="G33">
    <cfRule type="cellIs" dxfId="1454" priority="381" operator="lessThan">
      <formula>$C$4</formula>
    </cfRule>
  </conditionalFormatting>
  <conditionalFormatting sqref="G34">
    <cfRule type="cellIs" dxfId="1453" priority="382" operator="lessThan">
      <formula>$C$4</formula>
    </cfRule>
  </conditionalFormatting>
  <conditionalFormatting sqref="G35">
    <cfRule type="cellIs" dxfId="1452" priority="383" operator="lessThan">
      <formula>$C$4</formula>
    </cfRule>
  </conditionalFormatting>
  <conditionalFormatting sqref="G36">
    <cfRule type="cellIs" dxfId="1451" priority="384" operator="lessThan">
      <formula>$C$4</formula>
    </cfRule>
  </conditionalFormatting>
  <conditionalFormatting sqref="G37">
    <cfRule type="cellIs" dxfId="1450" priority="385" operator="lessThan">
      <formula>$C$4</formula>
    </cfRule>
  </conditionalFormatting>
  <conditionalFormatting sqref="G38">
    <cfRule type="cellIs" dxfId="1449" priority="386" operator="lessThan">
      <formula>$C$4</formula>
    </cfRule>
  </conditionalFormatting>
  <conditionalFormatting sqref="G39">
    <cfRule type="cellIs" dxfId="1448" priority="387" operator="lessThan">
      <formula>$C$4</formula>
    </cfRule>
  </conditionalFormatting>
  <conditionalFormatting sqref="G40">
    <cfRule type="cellIs" dxfId="1447" priority="388" operator="lessThan">
      <formula>$C$4</formula>
    </cfRule>
  </conditionalFormatting>
  <conditionalFormatting sqref="G41">
    <cfRule type="cellIs" dxfId="1446" priority="389" operator="lessThan">
      <formula>$C$4</formula>
    </cfRule>
  </conditionalFormatting>
  <conditionalFormatting sqref="G42">
    <cfRule type="cellIs" dxfId="1445" priority="390" operator="lessThan">
      <formula>$C$4</formula>
    </cfRule>
  </conditionalFormatting>
  <conditionalFormatting sqref="G43">
    <cfRule type="cellIs" dxfId="1444" priority="391" operator="lessThan">
      <formula>$C$4</formula>
    </cfRule>
  </conditionalFormatting>
  <conditionalFormatting sqref="G44">
    <cfRule type="cellIs" dxfId="1443" priority="392" operator="lessThan">
      <formula>$C$4</formula>
    </cfRule>
  </conditionalFormatting>
  <conditionalFormatting sqref="G45">
    <cfRule type="cellIs" dxfId="1442" priority="393" operator="lessThan">
      <formula>$C$4</formula>
    </cfRule>
  </conditionalFormatting>
  <conditionalFormatting sqref="G46">
    <cfRule type="cellIs" dxfId="1441" priority="394" operator="lessThan">
      <formula>$C$4</formula>
    </cfRule>
  </conditionalFormatting>
  <conditionalFormatting sqref="G47">
    <cfRule type="cellIs" dxfId="1440" priority="395" operator="lessThan">
      <formula>$C$4</formula>
    </cfRule>
  </conditionalFormatting>
  <conditionalFormatting sqref="G48">
    <cfRule type="cellIs" dxfId="1439" priority="396" operator="lessThan">
      <formula>$C$4</formula>
    </cfRule>
  </conditionalFormatting>
  <conditionalFormatting sqref="G49">
    <cfRule type="cellIs" dxfId="1438" priority="397" operator="lessThan">
      <formula>$C$4</formula>
    </cfRule>
  </conditionalFormatting>
  <conditionalFormatting sqref="G50">
    <cfRule type="cellIs" dxfId="1437" priority="398" operator="lessThan">
      <formula>$C$4</formula>
    </cfRule>
  </conditionalFormatting>
  <conditionalFormatting sqref="H11">
    <cfRule type="cellIs" dxfId="1436" priority="399" operator="lessThan">
      <formula>$C$4</formula>
    </cfRule>
  </conditionalFormatting>
  <conditionalFormatting sqref="H12">
    <cfRule type="cellIs" dxfId="1435" priority="400" operator="lessThan">
      <formula>$C$4</formula>
    </cfRule>
  </conditionalFormatting>
  <conditionalFormatting sqref="H13">
    <cfRule type="cellIs" dxfId="1434" priority="401" operator="lessThan">
      <formula>$C$4</formula>
    </cfRule>
  </conditionalFormatting>
  <conditionalFormatting sqref="H14">
    <cfRule type="cellIs" dxfId="1433" priority="402" operator="lessThan">
      <formula>$C$4</formula>
    </cfRule>
  </conditionalFormatting>
  <conditionalFormatting sqref="H15">
    <cfRule type="cellIs" dxfId="1432" priority="403" operator="lessThan">
      <formula>$C$4</formula>
    </cfRule>
  </conditionalFormatting>
  <conditionalFormatting sqref="H16">
    <cfRule type="cellIs" dxfId="1431" priority="404" operator="lessThan">
      <formula>$C$4</formula>
    </cfRule>
  </conditionalFormatting>
  <conditionalFormatting sqref="H17">
    <cfRule type="cellIs" dxfId="1430" priority="405" operator="lessThan">
      <formula>$C$4</formula>
    </cfRule>
  </conditionalFormatting>
  <conditionalFormatting sqref="H18">
    <cfRule type="cellIs" dxfId="1429" priority="406" operator="lessThan">
      <formula>$C$4</formula>
    </cfRule>
  </conditionalFormatting>
  <conditionalFormatting sqref="H19">
    <cfRule type="cellIs" dxfId="1428" priority="407" operator="lessThan">
      <formula>$C$4</formula>
    </cfRule>
  </conditionalFormatting>
  <conditionalFormatting sqref="H20">
    <cfRule type="cellIs" dxfId="1427" priority="408" operator="lessThan">
      <formula>$C$4</formula>
    </cfRule>
  </conditionalFormatting>
  <conditionalFormatting sqref="H21">
    <cfRule type="cellIs" dxfId="1426" priority="409" operator="lessThan">
      <formula>$C$4</formula>
    </cfRule>
  </conditionalFormatting>
  <conditionalFormatting sqref="H22">
    <cfRule type="cellIs" dxfId="1425" priority="410" operator="lessThan">
      <formula>$C$4</formula>
    </cfRule>
  </conditionalFormatting>
  <conditionalFormatting sqref="H23">
    <cfRule type="cellIs" dxfId="1424" priority="411" operator="lessThan">
      <formula>$C$4</formula>
    </cfRule>
  </conditionalFormatting>
  <conditionalFormatting sqref="H24">
    <cfRule type="cellIs" dxfId="1423" priority="412" operator="lessThan">
      <formula>$C$4</formula>
    </cfRule>
  </conditionalFormatting>
  <conditionalFormatting sqref="H25">
    <cfRule type="cellIs" dxfId="1422" priority="413" operator="lessThan">
      <formula>$C$4</formula>
    </cfRule>
  </conditionalFormatting>
  <conditionalFormatting sqref="H26">
    <cfRule type="cellIs" dxfId="1421" priority="414" operator="lessThan">
      <formula>$C$4</formula>
    </cfRule>
  </conditionalFormatting>
  <conditionalFormatting sqref="H27">
    <cfRule type="cellIs" dxfId="1420" priority="415" operator="lessThan">
      <formula>$C$4</formula>
    </cfRule>
  </conditionalFormatting>
  <conditionalFormatting sqref="H28">
    <cfRule type="cellIs" dxfId="1419" priority="416" operator="lessThan">
      <formula>$C$4</formula>
    </cfRule>
  </conditionalFormatting>
  <conditionalFormatting sqref="H29">
    <cfRule type="cellIs" dxfId="1418" priority="417" operator="lessThan">
      <formula>$C$4</formula>
    </cfRule>
  </conditionalFormatting>
  <conditionalFormatting sqref="H30">
    <cfRule type="cellIs" dxfId="1417" priority="418" operator="lessThan">
      <formula>$C$4</formula>
    </cfRule>
  </conditionalFormatting>
  <conditionalFormatting sqref="H31">
    <cfRule type="cellIs" dxfId="1416" priority="419" operator="lessThan">
      <formula>$C$4</formula>
    </cfRule>
  </conditionalFormatting>
  <conditionalFormatting sqref="H32">
    <cfRule type="cellIs" dxfId="1415" priority="420" operator="lessThan">
      <formula>$C$4</formula>
    </cfRule>
  </conditionalFormatting>
  <conditionalFormatting sqref="H33">
    <cfRule type="cellIs" dxfId="1414" priority="421" operator="lessThan">
      <formula>$C$4</formula>
    </cfRule>
  </conditionalFormatting>
  <conditionalFormatting sqref="H34">
    <cfRule type="cellIs" dxfId="1413" priority="422" operator="lessThan">
      <formula>$C$4</formula>
    </cfRule>
  </conditionalFormatting>
  <conditionalFormatting sqref="H35">
    <cfRule type="cellIs" dxfId="1412" priority="423" operator="lessThan">
      <formula>$C$4</formula>
    </cfRule>
  </conditionalFormatting>
  <conditionalFormatting sqref="H36">
    <cfRule type="cellIs" dxfId="1411" priority="424" operator="lessThan">
      <formula>$C$4</formula>
    </cfRule>
  </conditionalFormatting>
  <conditionalFormatting sqref="H37">
    <cfRule type="cellIs" dxfId="1410" priority="425" operator="lessThan">
      <formula>$C$4</formula>
    </cfRule>
  </conditionalFormatting>
  <conditionalFormatting sqref="H38">
    <cfRule type="cellIs" dxfId="1409" priority="426" operator="lessThan">
      <formula>$C$4</formula>
    </cfRule>
  </conditionalFormatting>
  <conditionalFormatting sqref="H39">
    <cfRule type="cellIs" dxfId="1408" priority="427" operator="lessThan">
      <formula>$C$4</formula>
    </cfRule>
  </conditionalFormatting>
  <conditionalFormatting sqref="H40">
    <cfRule type="cellIs" dxfId="1407" priority="428" operator="lessThan">
      <formula>$C$4</formula>
    </cfRule>
  </conditionalFormatting>
  <conditionalFormatting sqref="H41">
    <cfRule type="cellIs" dxfId="1406" priority="429" operator="lessThan">
      <formula>$C$4</formula>
    </cfRule>
  </conditionalFormatting>
  <conditionalFormatting sqref="H42">
    <cfRule type="cellIs" dxfId="1405" priority="430" operator="lessThan">
      <formula>$C$4</formula>
    </cfRule>
  </conditionalFormatting>
  <conditionalFormatting sqref="H43">
    <cfRule type="cellIs" dxfId="1404" priority="431" operator="lessThan">
      <formula>$C$4</formula>
    </cfRule>
  </conditionalFormatting>
  <conditionalFormatting sqref="H44">
    <cfRule type="cellIs" dxfId="1403" priority="432" operator="lessThan">
      <formula>$C$4</formula>
    </cfRule>
  </conditionalFormatting>
  <conditionalFormatting sqref="H45">
    <cfRule type="cellIs" dxfId="1402" priority="433" operator="lessThan">
      <formula>$C$4</formula>
    </cfRule>
  </conditionalFormatting>
  <conditionalFormatting sqref="H46">
    <cfRule type="cellIs" dxfId="1401" priority="434" operator="lessThan">
      <formula>$C$4</formula>
    </cfRule>
  </conditionalFormatting>
  <conditionalFormatting sqref="H47">
    <cfRule type="cellIs" dxfId="1400" priority="435" operator="lessThan">
      <formula>$C$4</formula>
    </cfRule>
  </conditionalFormatting>
  <conditionalFormatting sqref="H48">
    <cfRule type="cellIs" dxfId="1399" priority="436" operator="lessThan">
      <formula>$C$4</formula>
    </cfRule>
  </conditionalFormatting>
  <conditionalFormatting sqref="H49">
    <cfRule type="cellIs" dxfId="1398" priority="437" operator="lessThan">
      <formula>$C$4</formula>
    </cfRule>
  </conditionalFormatting>
  <conditionalFormatting sqref="H50">
    <cfRule type="cellIs" dxfId="1397" priority="438" operator="lessThan">
      <formula>$C$4</formula>
    </cfRule>
  </conditionalFormatting>
  <conditionalFormatting sqref="I11">
    <cfRule type="cellIs" dxfId="1396" priority="439" operator="lessThan">
      <formula>$C$4</formula>
    </cfRule>
  </conditionalFormatting>
  <conditionalFormatting sqref="I12">
    <cfRule type="cellIs" dxfId="1395" priority="440" operator="lessThan">
      <formula>$C$4</formula>
    </cfRule>
  </conditionalFormatting>
  <conditionalFormatting sqref="I13">
    <cfRule type="cellIs" dxfId="1394" priority="441" operator="lessThan">
      <formula>$C$4</formula>
    </cfRule>
  </conditionalFormatting>
  <conditionalFormatting sqref="I14">
    <cfRule type="cellIs" dxfId="1393" priority="442" operator="lessThan">
      <formula>$C$4</formula>
    </cfRule>
  </conditionalFormatting>
  <conditionalFormatting sqref="I15">
    <cfRule type="cellIs" dxfId="1392" priority="443" operator="lessThan">
      <formula>$C$4</formula>
    </cfRule>
  </conditionalFormatting>
  <conditionalFormatting sqref="I16">
    <cfRule type="cellIs" dxfId="1391" priority="444" operator="lessThan">
      <formula>$C$4</formula>
    </cfRule>
  </conditionalFormatting>
  <conditionalFormatting sqref="I17">
    <cfRule type="cellIs" dxfId="1390" priority="445" operator="lessThan">
      <formula>$C$4</formula>
    </cfRule>
  </conditionalFormatting>
  <conditionalFormatting sqref="I18">
    <cfRule type="cellIs" dxfId="1389" priority="446" operator="lessThan">
      <formula>$C$4</formula>
    </cfRule>
  </conditionalFormatting>
  <conditionalFormatting sqref="I19">
    <cfRule type="cellIs" dxfId="1388" priority="447" operator="lessThan">
      <formula>$C$4</formula>
    </cfRule>
  </conditionalFormatting>
  <conditionalFormatting sqref="I20">
    <cfRule type="cellIs" dxfId="1387" priority="448" operator="lessThan">
      <formula>$C$4</formula>
    </cfRule>
  </conditionalFormatting>
  <conditionalFormatting sqref="I21">
    <cfRule type="cellIs" dxfId="1386" priority="449" operator="lessThan">
      <formula>$C$4</formula>
    </cfRule>
  </conditionalFormatting>
  <conditionalFormatting sqref="I22">
    <cfRule type="cellIs" dxfId="1385" priority="450" operator="lessThan">
      <formula>$C$4</formula>
    </cfRule>
  </conditionalFormatting>
  <conditionalFormatting sqref="I23">
    <cfRule type="cellIs" dxfId="1384" priority="451" operator="lessThan">
      <formula>$C$4</formula>
    </cfRule>
  </conditionalFormatting>
  <conditionalFormatting sqref="I24">
    <cfRule type="cellIs" dxfId="1383" priority="452" operator="lessThan">
      <formula>$C$4</formula>
    </cfRule>
  </conditionalFormatting>
  <conditionalFormatting sqref="I25">
    <cfRule type="cellIs" dxfId="1382" priority="453" operator="lessThan">
      <formula>$C$4</formula>
    </cfRule>
  </conditionalFormatting>
  <conditionalFormatting sqref="I26">
    <cfRule type="cellIs" dxfId="1381" priority="454" operator="lessThan">
      <formula>$C$4</formula>
    </cfRule>
  </conditionalFormatting>
  <conditionalFormatting sqref="I27">
    <cfRule type="cellIs" dxfId="1380" priority="455" operator="lessThan">
      <formula>$C$4</formula>
    </cfRule>
  </conditionalFormatting>
  <conditionalFormatting sqref="I28">
    <cfRule type="cellIs" dxfId="1379" priority="456" operator="lessThan">
      <formula>$C$4</formula>
    </cfRule>
  </conditionalFormatting>
  <conditionalFormatting sqref="I29">
    <cfRule type="cellIs" dxfId="1378" priority="457" operator="lessThan">
      <formula>$C$4</formula>
    </cfRule>
  </conditionalFormatting>
  <conditionalFormatting sqref="I30">
    <cfRule type="cellIs" dxfId="1377" priority="458" operator="lessThan">
      <formula>$C$4</formula>
    </cfRule>
  </conditionalFormatting>
  <conditionalFormatting sqref="I31">
    <cfRule type="cellIs" dxfId="1376" priority="459" operator="lessThan">
      <formula>$C$4</formula>
    </cfRule>
  </conditionalFormatting>
  <conditionalFormatting sqref="I32">
    <cfRule type="cellIs" dxfId="1375" priority="460" operator="lessThan">
      <formula>$C$4</formula>
    </cfRule>
  </conditionalFormatting>
  <conditionalFormatting sqref="I33">
    <cfRule type="cellIs" dxfId="1374" priority="461" operator="lessThan">
      <formula>$C$4</formula>
    </cfRule>
  </conditionalFormatting>
  <conditionalFormatting sqref="I34">
    <cfRule type="cellIs" dxfId="1373" priority="462" operator="lessThan">
      <formula>$C$4</formula>
    </cfRule>
  </conditionalFormatting>
  <conditionalFormatting sqref="I35">
    <cfRule type="cellIs" dxfId="1372" priority="463" operator="lessThan">
      <formula>$C$4</formula>
    </cfRule>
  </conditionalFormatting>
  <conditionalFormatting sqref="I36">
    <cfRule type="cellIs" dxfId="1371" priority="464" operator="lessThan">
      <formula>$C$4</formula>
    </cfRule>
  </conditionalFormatting>
  <conditionalFormatting sqref="I37">
    <cfRule type="cellIs" dxfId="1370" priority="465" operator="lessThan">
      <formula>$C$4</formula>
    </cfRule>
  </conditionalFormatting>
  <conditionalFormatting sqref="I38">
    <cfRule type="cellIs" dxfId="1369" priority="466" operator="lessThan">
      <formula>$C$4</formula>
    </cfRule>
  </conditionalFormatting>
  <conditionalFormatting sqref="I39">
    <cfRule type="cellIs" dxfId="1368" priority="467" operator="lessThan">
      <formula>$C$4</formula>
    </cfRule>
  </conditionalFormatting>
  <conditionalFormatting sqref="I40">
    <cfRule type="cellIs" dxfId="1367" priority="468" operator="lessThan">
      <formula>$C$4</formula>
    </cfRule>
  </conditionalFormatting>
  <conditionalFormatting sqref="I41">
    <cfRule type="cellIs" dxfId="1366" priority="469" operator="lessThan">
      <formula>$C$4</formula>
    </cfRule>
  </conditionalFormatting>
  <conditionalFormatting sqref="I42">
    <cfRule type="cellIs" dxfId="1365" priority="470" operator="lessThan">
      <formula>$C$4</formula>
    </cfRule>
  </conditionalFormatting>
  <conditionalFormatting sqref="I43">
    <cfRule type="cellIs" dxfId="1364" priority="471" operator="lessThan">
      <formula>$C$4</formula>
    </cfRule>
  </conditionalFormatting>
  <conditionalFormatting sqref="I44">
    <cfRule type="cellIs" dxfId="1363" priority="472" operator="lessThan">
      <formula>$C$4</formula>
    </cfRule>
  </conditionalFormatting>
  <conditionalFormatting sqref="I45">
    <cfRule type="cellIs" dxfId="1362" priority="473" operator="lessThan">
      <formula>$C$4</formula>
    </cfRule>
  </conditionalFormatting>
  <conditionalFormatting sqref="I46">
    <cfRule type="cellIs" dxfId="1361" priority="474" operator="lessThan">
      <formula>$C$4</formula>
    </cfRule>
  </conditionalFormatting>
  <conditionalFormatting sqref="I47">
    <cfRule type="cellIs" dxfId="1360" priority="475" operator="lessThan">
      <formula>$C$4</formula>
    </cfRule>
  </conditionalFormatting>
  <conditionalFormatting sqref="I48">
    <cfRule type="cellIs" dxfId="1359" priority="476" operator="lessThan">
      <formula>$C$4</formula>
    </cfRule>
  </conditionalFormatting>
  <conditionalFormatting sqref="I49">
    <cfRule type="cellIs" dxfId="1358" priority="477" operator="lessThan">
      <formula>$C$4</formula>
    </cfRule>
  </conditionalFormatting>
  <conditionalFormatting sqref="I50">
    <cfRule type="cellIs" dxfId="1357" priority="478" operator="lessThan">
      <formula>$C$4</formula>
    </cfRule>
  </conditionalFormatting>
  <conditionalFormatting sqref="I52">
    <cfRule type="cellIs" dxfId="1356" priority="479" operator="lessThan">
      <formula>$C$4</formula>
    </cfRule>
  </conditionalFormatting>
  <conditionalFormatting sqref="J11">
    <cfRule type="cellIs" dxfId="1355" priority="480" operator="lessThan">
      <formula>$C$4</formula>
    </cfRule>
  </conditionalFormatting>
  <conditionalFormatting sqref="J12">
    <cfRule type="cellIs" dxfId="1354" priority="481" operator="lessThan">
      <formula>$C$4</formula>
    </cfRule>
  </conditionalFormatting>
  <conditionalFormatting sqref="J13">
    <cfRule type="cellIs" dxfId="1353" priority="482" operator="lessThan">
      <formula>$C$4</formula>
    </cfRule>
  </conditionalFormatting>
  <conditionalFormatting sqref="J14">
    <cfRule type="cellIs" dxfId="1352" priority="483" operator="lessThan">
      <formula>$C$4</formula>
    </cfRule>
  </conditionalFormatting>
  <conditionalFormatting sqref="J15">
    <cfRule type="cellIs" dxfId="1351" priority="484" operator="lessThan">
      <formula>$C$4</formula>
    </cfRule>
  </conditionalFormatting>
  <conditionalFormatting sqref="J16">
    <cfRule type="cellIs" dxfId="1350" priority="485" operator="lessThan">
      <formula>$C$4</formula>
    </cfRule>
  </conditionalFormatting>
  <conditionalFormatting sqref="J17">
    <cfRule type="cellIs" dxfId="1349" priority="486" operator="lessThan">
      <formula>$C$4</formula>
    </cfRule>
  </conditionalFormatting>
  <conditionalFormatting sqref="J18">
    <cfRule type="cellIs" dxfId="1348" priority="487" operator="lessThan">
      <formula>$C$4</formula>
    </cfRule>
  </conditionalFormatting>
  <conditionalFormatting sqref="J19">
    <cfRule type="cellIs" dxfId="1347" priority="488" operator="lessThan">
      <formula>$C$4</formula>
    </cfRule>
  </conditionalFormatting>
  <conditionalFormatting sqref="J20">
    <cfRule type="cellIs" dxfId="1346" priority="489" operator="lessThan">
      <formula>$C$4</formula>
    </cfRule>
  </conditionalFormatting>
  <conditionalFormatting sqref="J21">
    <cfRule type="cellIs" dxfId="1345" priority="490" operator="lessThan">
      <formula>$C$4</formula>
    </cfRule>
  </conditionalFormatting>
  <conditionalFormatting sqref="J22">
    <cfRule type="cellIs" dxfId="1344" priority="491" operator="lessThan">
      <formula>$C$4</formula>
    </cfRule>
  </conditionalFormatting>
  <conditionalFormatting sqref="J23">
    <cfRule type="cellIs" dxfId="1343" priority="492" operator="lessThan">
      <formula>$C$4</formula>
    </cfRule>
  </conditionalFormatting>
  <conditionalFormatting sqref="J24">
    <cfRule type="cellIs" dxfId="1342" priority="493" operator="lessThan">
      <formula>$C$4</formula>
    </cfRule>
  </conditionalFormatting>
  <conditionalFormatting sqref="J25">
    <cfRule type="cellIs" dxfId="1341" priority="494" operator="lessThan">
      <formula>$C$4</formula>
    </cfRule>
  </conditionalFormatting>
  <conditionalFormatting sqref="J26">
    <cfRule type="cellIs" dxfId="1340" priority="495" operator="lessThan">
      <formula>$C$4</formula>
    </cfRule>
  </conditionalFormatting>
  <conditionalFormatting sqref="J27">
    <cfRule type="cellIs" dxfId="1339" priority="496" operator="lessThan">
      <formula>$C$4</formula>
    </cfRule>
  </conditionalFormatting>
  <conditionalFormatting sqref="J28">
    <cfRule type="cellIs" dxfId="1338" priority="497" operator="lessThan">
      <formula>$C$4</formula>
    </cfRule>
  </conditionalFormatting>
  <conditionalFormatting sqref="J29">
    <cfRule type="cellIs" dxfId="1337" priority="498" operator="lessThan">
      <formula>$C$4</formula>
    </cfRule>
  </conditionalFormatting>
  <conditionalFormatting sqref="J30">
    <cfRule type="cellIs" dxfId="1336" priority="499" operator="lessThan">
      <formula>$C$4</formula>
    </cfRule>
  </conditionalFormatting>
  <conditionalFormatting sqref="J31">
    <cfRule type="cellIs" dxfId="1335" priority="500" operator="lessThan">
      <formula>$C$4</formula>
    </cfRule>
  </conditionalFormatting>
  <conditionalFormatting sqref="J32">
    <cfRule type="cellIs" dxfId="1334" priority="501" operator="lessThan">
      <formula>$C$4</formula>
    </cfRule>
  </conditionalFormatting>
  <conditionalFormatting sqref="J33">
    <cfRule type="cellIs" dxfId="1333" priority="502" operator="lessThan">
      <formula>$C$4</formula>
    </cfRule>
  </conditionalFormatting>
  <conditionalFormatting sqref="J34">
    <cfRule type="cellIs" dxfId="1332" priority="503" operator="lessThan">
      <formula>$C$4</formula>
    </cfRule>
  </conditionalFormatting>
  <conditionalFormatting sqref="J35">
    <cfRule type="cellIs" dxfId="1331" priority="504" operator="lessThan">
      <formula>$C$4</formula>
    </cfRule>
  </conditionalFormatting>
  <conditionalFormatting sqref="J36">
    <cfRule type="cellIs" dxfId="1330" priority="505" operator="lessThan">
      <formula>$C$4</formula>
    </cfRule>
  </conditionalFormatting>
  <conditionalFormatting sqref="J37">
    <cfRule type="cellIs" dxfId="1329" priority="506" operator="lessThan">
      <formula>$C$4</formula>
    </cfRule>
  </conditionalFormatting>
  <conditionalFormatting sqref="J38">
    <cfRule type="cellIs" dxfId="1328" priority="507" operator="lessThan">
      <formula>$C$4</formula>
    </cfRule>
  </conditionalFormatting>
  <conditionalFormatting sqref="J39">
    <cfRule type="cellIs" dxfId="1327" priority="508" operator="lessThan">
      <formula>$C$4</formula>
    </cfRule>
  </conditionalFormatting>
  <conditionalFormatting sqref="J40">
    <cfRule type="cellIs" dxfId="1326" priority="509" operator="lessThan">
      <formula>$C$4</formula>
    </cfRule>
  </conditionalFormatting>
  <conditionalFormatting sqref="J41">
    <cfRule type="cellIs" dxfId="1325" priority="510" operator="lessThan">
      <formula>$C$4</formula>
    </cfRule>
  </conditionalFormatting>
  <conditionalFormatting sqref="J42">
    <cfRule type="cellIs" dxfId="1324" priority="511" operator="lessThan">
      <formula>$C$4</formula>
    </cfRule>
  </conditionalFormatting>
  <conditionalFormatting sqref="J43">
    <cfRule type="cellIs" dxfId="1323" priority="512" operator="lessThan">
      <formula>$C$4</formula>
    </cfRule>
  </conditionalFormatting>
  <conditionalFormatting sqref="J44">
    <cfRule type="cellIs" dxfId="1322" priority="513" operator="lessThan">
      <formula>$C$4</formula>
    </cfRule>
  </conditionalFormatting>
  <conditionalFormatting sqref="J45">
    <cfRule type="cellIs" dxfId="1321" priority="514" operator="lessThan">
      <formula>$C$4</formula>
    </cfRule>
  </conditionalFormatting>
  <conditionalFormatting sqref="J46">
    <cfRule type="cellIs" dxfId="1320" priority="515" operator="lessThan">
      <formula>$C$4</formula>
    </cfRule>
  </conditionalFormatting>
  <conditionalFormatting sqref="J47">
    <cfRule type="cellIs" dxfId="1319" priority="516" operator="lessThan">
      <formula>$C$4</formula>
    </cfRule>
  </conditionalFormatting>
  <conditionalFormatting sqref="J48">
    <cfRule type="cellIs" dxfId="1318" priority="517" operator="lessThan">
      <formula>$C$4</formula>
    </cfRule>
  </conditionalFormatting>
  <conditionalFormatting sqref="J49">
    <cfRule type="cellIs" dxfId="1317" priority="518" operator="lessThan">
      <formula>$C$4</formula>
    </cfRule>
  </conditionalFormatting>
  <conditionalFormatting sqref="J50">
    <cfRule type="cellIs" dxfId="1316" priority="519" operator="lessThan">
      <formula>$C$4</formula>
    </cfRule>
  </conditionalFormatting>
  <conditionalFormatting sqref="E11">
    <cfRule type="cellIs" dxfId="1315" priority="520" operator="lessThan">
      <formula>$C$4</formula>
    </cfRule>
  </conditionalFormatting>
  <conditionalFormatting sqref="E12">
    <cfRule type="cellIs" dxfId="1314" priority="521" operator="lessThan">
      <formula>$C$4</formula>
    </cfRule>
  </conditionalFormatting>
  <conditionalFormatting sqref="E13">
    <cfRule type="cellIs" dxfId="1313" priority="522" operator="lessThan">
      <formula>$C$4</formula>
    </cfRule>
  </conditionalFormatting>
  <conditionalFormatting sqref="E14">
    <cfRule type="cellIs" dxfId="1312" priority="523" operator="lessThan">
      <formula>$C$4</formula>
    </cfRule>
  </conditionalFormatting>
  <conditionalFormatting sqref="E15">
    <cfRule type="cellIs" dxfId="1311" priority="524" operator="lessThan">
      <formula>$C$4</formula>
    </cfRule>
  </conditionalFormatting>
  <conditionalFormatting sqref="E16">
    <cfRule type="cellIs" dxfId="1310" priority="525" operator="lessThan">
      <formula>$C$4</formula>
    </cfRule>
  </conditionalFormatting>
  <conditionalFormatting sqref="E17">
    <cfRule type="cellIs" dxfId="1309" priority="526" operator="lessThan">
      <formula>$C$4</formula>
    </cfRule>
  </conditionalFormatting>
  <conditionalFormatting sqref="E18">
    <cfRule type="cellIs" dxfId="1308" priority="527" operator="lessThan">
      <formula>$C$4</formula>
    </cfRule>
  </conditionalFormatting>
  <conditionalFormatting sqref="E19">
    <cfRule type="cellIs" dxfId="1307" priority="528" operator="lessThan">
      <formula>$C$4</formula>
    </cfRule>
  </conditionalFormatting>
  <conditionalFormatting sqref="E20">
    <cfRule type="cellIs" dxfId="1306" priority="529" operator="lessThan">
      <formula>$C$4</formula>
    </cfRule>
  </conditionalFormatting>
  <conditionalFormatting sqref="E21">
    <cfRule type="cellIs" dxfId="1305" priority="530" operator="lessThan">
      <formula>$C$4</formula>
    </cfRule>
  </conditionalFormatting>
  <conditionalFormatting sqref="E22">
    <cfRule type="cellIs" dxfId="1304" priority="531" operator="lessThan">
      <formula>$C$4</formula>
    </cfRule>
  </conditionalFormatting>
  <conditionalFormatting sqref="E23">
    <cfRule type="cellIs" dxfId="1303" priority="532" operator="lessThan">
      <formula>$C$4</formula>
    </cfRule>
  </conditionalFormatting>
  <conditionalFormatting sqref="E24">
    <cfRule type="cellIs" dxfId="1302" priority="533" operator="lessThan">
      <formula>$C$4</formula>
    </cfRule>
  </conditionalFormatting>
  <conditionalFormatting sqref="E25">
    <cfRule type="cellIs" dxfId="1301" priority="534" operator="lessThan">
      <formula>$C$4</formula>
    </cfRule>
  </conditionalFormatting>
  <conditionalFormatting sqref="E26">
    <cfRule type="cellIs" dxfId="1300" priority="535" operator="lessThan">
      <formula>$C$4</formula>
    </cfRule>
  </conditionalFormatting>
  <conditionalFormatting sqref="E27">
    <cfRule type="cellIs" dxfId="1299" priority="536" operator="lessThan">
      <formula>$C$4</formula>
    </cfRule>
  </conditionalFormatting>
  <conditionalFormatting sqref="E28">
    <cfRule type="cellIs" dxfId="1298" priority="537" operator="lessThan">
      <formula>$C$4</formula>
    </cfRule>
  </conditionalFormatting>
  <conditionalFormatting sqref="E29">
    <cfRule type="cellIs" dxfId="1297" priority="538" operator="lessThan">
      <formula>$C$4</formula>
    </cfRule>
  </conditionalFormatting>
  <conditionalFormatting sqref="E30">
    <cfRule type="cellIs" dxfId="1296" priority="539" operator="lessThan">
      <formula>$C$4</formula>
    </cfRule>
  </conditionalFormatting>
  <conditionalFormatting sqref="E31">
    <cfRule type="cellIs" dxfId="1295" priority="540" operator="lessThan">
      <formula>$C$4</formula>
    </cfRule>
  </conditionalFormatting>
  <conditionalFormatting sqref="E32">
    <cfRule type="cellIs" dxfId="1294" priority="541" operator="lessThan">
      <formula>$C$4</formula>
    </cfRule>
  </conditionalFormatting>
  <conditionalFormatting sqref="E33">
    <cfRule type="cellIs" dxfId="1293" priority="542" operator="lessThan">
      <formula>$C$4</formula>
    </cfRule>
  </conditionalFormatting>
  <conditionalFormatting sqref="E34">
    <cfRule type="cellIs" dxfId="1292" priority="543" operator="lessThan">
      <formula>$C$4</formula>
    </cfRule>
  </conditionalFormatting>
  <conditionalFormatting sqref="E35">
    <cfRule type="cellIs" dxfId="1291" priority="544" operator="lessThan">
      <formula>$C$4</formula>
    </cfRule>
  </conditionalFormatting>
  <conditionalFormatting sqref="E36">
    <cfRule type="cellIs" dxfId="1290" priority="545" operator="lessThan">
      <formula>$C$4</formula>
    </cfRule>
  </conditionalFormatting>
  <conditionalFormatting sqref="E37">
    <cfRule type="cellIs" dxfId="1289" priority="546" operator="lessThan">
      <formula>$C$4</formula>
    </cfRule>
  </conditionalFormatting>
  <conditionalFormatting sqref="E38">
    <cfRule type="cellIs" dxfId="1288" priority="547" operator="lessThan">
      <formula>$C$4</formula>
    </cfRule>
  </conditionalFormatting>
  <conditionalFormatting sqref="E39">
    <cfRule type="cellIs" dxfId="1287" priority="548" operator="lessThan">
      <formula>$C$4</formula>
    </cfRule>
  </conditionalFormatting>
  <conditionalFormatting sqref="E40">
    <cfRule type="cellIs" dxfId="1286" priority="549" operator="lessThan">
      <formula>$C$4</formula>
    </cfRule>
  </conditionalFormatting>
  <conditionalFormatting sqref="E41">
    <cfRule type="cellIs" dxfId="1285" priority="550" operator="lessThan">
      <formula>$C$4</formula>
    </cfRule>
  </conditionalFormatting>
  <conditionalFormatting sqref="E42">
    <cfRule type="cellIs" dxfId="1284" priority="551" operator="lessThan">
      <formula>$C$4</formula>
    </cfRule>
  </conditionalFormatting>
  <conditionalFormatting sqref="E43">
    <cfRule type="cellIs" dxfId="1283" priority="552" operator="lessThan">
      <formula>$C$4</formula>
    </cfRule>
  </conditionalFormatting>
  <conditionalFormatting sqref="E44">
    <cfRule type="cellIs" dxfId="1282" priority="553" operator="lessThan">
      <formula>$C$4</formula>
    </cfRule>
  </conditionalFormatting>
  <conditionalFormatting sqref="E45">
    <cfRule type="cellIs" dxfId="1281" priority="554" operator="lessThan">
      <formula>$C$4</formula>
    </cfRule>
  </conditionalFormatting>
  <conditionalFormatting sqref="E46">
    <cfRule type="cellIs" dxfId="1280" priority="555" operator="lessThan">
      <formula>$C$4</formula>
    </cfRule>
  </conditionalFormatting>
  <conditionalFormatting sqref="E47">
    <cfRule type="cellIs" dxfId="1279" priority="556" operator="lessThan">
      <formula>$C$4</formula>
    </cfRule>
  </conditionalFormatting>
  <conditionalFormatting sqref="E48">
    <cfRule type="cellIs" dxfId="1278" priority="557" operator="lessThan">
      <formula>$C$4</formula>
    </cfRule>
  </conditionalFormatting>
  <conditionalFormatting sqref="E49">
    <cfRule type="cellIs" dxfId="1277" priority="558" operator="lessThan">
      <formula>$C$4</formula>
    </cfRule>
  </conditionalFormatting>
  <conditionalFormatting sqref="E50">
    <cfRule type="cellIs" dxfId="1276" priority="559" operator="lessThan">
      <formula>$C$4</formula>
    </cfRule>
  </conditionalFormatting>
  <conditionalFormatting sqref="I53">
    <cfRule type="cellIs" dxfId="1275" priority="560" operator="lessThan">
      <formula>$C$4</formula>
    </cfRule>
  </conditionalFormatting>
  <conditionalFormatting sqref="I54">
    <cfRule type="cellIs" dxfId="1274" priority="561" operator="lessThan">
      <formula>$C$4</formula>
    </cfRule>
  </conditionalFormatting>
  <conditionalFormatting sqref="I55">
    <cfRule type="cellIs" dxfId="1273" priority="562" operator="lessThan">
      <formula>$C$4</formula>
    </cfRule>
  </conditionalFormatting>
  <conditionalFormatting sqref="U11">
    <cfRule type="cellIs" dxfId="1272" priority="1" operator="lessThan">
      <formula>$C$4</formula>
    </cfRule>
  </conditionalFormatting>
  <conditionalFormatting sqref="U12">
    <cfRule type="cellIs" dxfId="1271" priority="2" operator="lessThan">
      <formula>$C$4</formula>
    </cfRule>
  </conditionalFormatting>
  <conditionalFormatting sqref="U13">
    <cfRule type="cellIs" dxfId="1270" priority="3" operator="lessThan">
      <formula>$C$4</formula>
    </cfRule>
  </conditionalFormatting>
  <conditionalFormatting sqref="U14">
    <cfRule type="cellIs" dxfId="1269" priority="4" operator="lessThan">
      <formula>$C$4</formula>
    </cfRule>
  </conditionalFormatting>
  <conditionalFormatting sqref="U15">
    <cfRule type="cellIs" dxfId="1268" priority="5" operator="lessThan">
      <formula>$C$4</formula>
    </cfRule>
  </conditionalFormatting>
  <conditionalFormatting sqref="U16">
    <cfRule type="cellIs" dxfId="1267" priority="6" operator="lessThan">
      <formula>$C$4</formula>
    </cfRule>
  </conditionalFormatting>
  <conditionalFormatting sqref="U17">
    <cfRule type="cellIs" dxfId="1266" priority="7" operator="lessThan">
      <formula>$C$4</formula>
    </cfRule>
  </conditionalFormatting>
  <conditionalFormatting sqref="U18">
    <cfRule type="cellIs" dxfId="1265" priority="8" operator="lessThan">
      <formula>$C$4</formula>
    </cfRule>
  </conditionalFormatting>
  <conditionalFormatting sqref="U19">
    <cfRule type="cellIs" dxfId="1264" priority="9" operator="lessThan">
      <formula>$C$4</formula>
    </cfRule>
  </conditionalFormatting>
  <conditionalFormatting sqref="U20">
    <cfRule type="cellIs" dxfId="1263" priority="10" operator="lessThan">
      <formula>$C$4</formula>
    </cfRule>
  </conditionalFormatting>
  <conditionalFormatting sqref="U21">
    <cfRule type="cellIs" dxfId="1262" priority="11" operator="lessThan">
      <formula>$C$4</formula>
    </cfRule>
  </conditionalFormatting>
  <conditionalFormatting sqref="U22">
    <cfRule type="cellIs" dxfId="1261" priority="12" operator="lessThan">
      <formula>$C$4</formula>
    </cfRule>
  </conditionalFormatting>
  <conditionalFormatting sqref="U23">
    <cfRule type="cellIs" dxfId="1260" priority="13" operator="lessThan">
      <formula>$C$4</formula>
    </cfRule>
  </conditionalFormatting>
  <conditionalFormatting sqref="U24">
    <cfRule type="cellIs" dxfId="1259" priority="14" operator="lessThan">
      <formula>$C$4</formula>
    </cfRule>
  </conditionalFormatting>
  <conditionalFormatting sqref="U25">
    <cfRule type="cellIs" dxfId="1258" priority="15" operator="lessThan">
      <formula>$C$4</formula>
    </cfRule>
  </conditionalFormatting>
  <conditionalFormatting sqref="U26">
    <cfRule type="cellIs" dxfId="1257" priority="16" operator="lessThan">
      <formula>$C$4</formula>
    </cfRule>
  </conditionalFormatting>
  <conditionalFormatting sqref="U27">
    <cfRule type="cellIs" dxfId="1256" priority="17" operator="lessThan">
      <formula>$C$4</formula>
    </cfRule>
  </conditionalFormatting>
  <conditionalFormatting sqref="U28">
    <cfRule type="cellIs" dxfId="1255" priority="18" operator="lessThan">
      <formula>$C$4</formula>
    </cfRule>
  </conditionalFormatting>
  <conditionalFormatting sqref="U29">
    <cfRule type="cellIs" dxfId="1254" priority="19" operator="lessThan">
      <formula>$C$4</formula>
    </cfRule>
  </conditionalFormatting>
  <conditionalFormatting sqref="U30">
    <cfRule type="cellIs" dxfId="1253" priority="20" operator="lessThan">
      <formula>$C$4</formula>
    </cfRule>
  </conditionalFormatting>
  <conditionalFormatting sqref="U31">
    <cfRule type="cellIs" dxfId="1252" priority="21" operator="lessThan">
      <formula>$C$4</formula>
    </cfRule>
  </conditionalFormatting>
  <conditionalFormatting sqref="U32">
    <cfRule type="cellIs" dxfId="1251" priority="22" operator="lessThan">
      <formula>$C$4</formula>
    </cfRule>
  </conditionalFormatting>
  <conditionalFormatting sqref="U33">
    <cfRule type="cellIs" dxfId="1250" priority="23" operator="lessThan">
      <formula>$C$4</formula>
    </cfRule>
  </conditionalFormatting>
  <conditionalFormatting sqref="U34">
    <cfRule type="cellIs" dxfId="1249" priority="24" operator="lessThan">
      <formula>$C$4</formula>
    </cfRule>
  </conditionalFormatting>
  <conditionalFormatting sqref="U35">
    <cfRule type="cellIs" dxfId="1248" priority="25" operator="lessThan">
      <formula>$C$4</formula>
    </cfRule>
  </conditionalFormatting>
  <conditionalFormatting sqref="U36">
    <cfRule type="cellIs" dxfId="1247" priority="26" operator="lessThan">
      <formula>$C$4</formula>
    </cfRule>
  </conditionalFormatting>
  <conditionalFormatting sqref="U37">
    <cfRule type="cellIs" dxfId="1246" priority="27" operator="lessThan">
      <formula>$C$4</formula>
    </cfRule>
  </conditionalFormatting>
  <conditionalFormatting sqref="U38">
    <cfRule type="cellIs" dxfId="1245" priority="28" operator="lessThan">
      <formula>$C$4</formula>
    </cfRule>
  </conditionalFormatting>
  <conditionalFormatting sqref="U39">
    <cfRule type="cellIs" dxfId="1244" priority="29" operator="lessThan">
      <formula>$C$4</formula>
    </cfRule>
  </conditionalFormatting>
  <conditionalFormatting sqref="U40">
    <cfRule type="cellIs" dxfId="1243" priority="30" operator="lessThan">
      <formula>$C$4</formula>
    </cfRule>
  </conditionalFormatting>
  <conditionalFormatting sqref="U41">
    <cfRule type="cellIs" dxfId="1242" priority="31" operator="lessThan">
      <formula>$C$4</formula>
    </cfRule>
  </conditionalFormatting>
  <conditionalFormatting sqref="U42">
    <cfRule type="cellIs" dxfId="1241" priority="32" operator="lessThan">
      <formula>$C$4</formula>
    </cfRule>
  </conditionalFormatting>
  <conditionalFormatting sqref="U43">
    <cfRule type="cellIs" dxfId="1240" priority="33" operator="lessThan">
      <formula>$C$4</formula>
    </cfRule>
  </conditionalFormatting>
  <conditionalFormatting sqref="U44">
    <cfRule type="cellIs" dxfId="1239" priority="34" operator="lessThan">
      <formula>$C$4</formula>
    </cfRule>
  </conditionalFormatting>
  <conditionalFormatting sqref="U45">
    <cfRule type="cellIs" dxfId="1238" priority="35" operator="lessThan">
      <formula>$C$4</formula>
    </cfRule>
  </conditionalFormatting>
  <conditionalFormatting sqref="U46">
    <cfRule type="cellIs" dxfId="1237" priority="36" operator="lessThan">
      <formula>$C$4</formula>
    </cfRule>
  </conditionalFormatting>
  <conditionalFormatting sqref="U47">
    <cfRule type="cellIs" dxfId="1236" priority="37" operator="lessThan">
      <formula>$C$4</formula>
    </cfRule>
  </conditionalFormatting>
  <conditionalFormatting sqref="U48">
    <cfRule type="cellIs" dxfId="1235" priority="38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AT38" activePane="bottomRight" state="frozen"/>
      <selection pane="topRight"/>
      <selection pane="bottomLeft"/>
      <selection pane="bottomRight" activeCell="BD47" sqref="BD47"/>
    </sheetView>
  </sheetViews>
  <sheetFormatPr defaultRowHeight="15" x14ac:dyDescent="0.25"/>
  <cols>
    <col min="1" max="1" width="4.7109375" customWidth="1"/>
    <col min="2" max="2" width="0" hidden="1" customWidth="1"/>
    <col min="3" max="3" width="34.1406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  <col min="45" max="45" width="6.7109375" customWidth="1"/>
  </cols>
  <sheetData>
    <row r="1" spans="1:157" ht="15.75" customHeight="1" x14ac:dyDescent="0.25">
      <c r="A1" s="9">
        <v>214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2" t="s">
        <v>12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74"/>
      <c r="AO7" s="74"/>
      <c r="AP7" s="74"/>
      <c r="AQ7" s="74"/>
      <c r="AR7" s="75"/>
      <c r="AS7" s="13"/>
      <c r="AT7" s="109" t="s">
        <v>13</v>
      </c>
      <c r="AU7" s="110"/>
      <c r="AV7" s="110"/>
      <c r="AW7" s="110"/>
      <c r="AX7" s="110"/>
      <c r="AY7" s="111"/>
      <c r="AZ7" s="13"/>
      <c r="BA7" s="10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63" t="s">
        <v>11</v>
      </c>
      <c r="P8" s="64"/>
      <c r="Q8" s="13"/>
      <c r="R8" s="78" t="s">
        <v>20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8" t="s">
        <v>21</v>
      </c>
      <c r="AN8" s="79"/>
      <c r="AO8" s="79"/>
      <c r="AP8" s="79"/>
      <c r="AQ8" s="79"/>
      <c r="AR8" s="84"/>
      <c r="AS8" s="13"/>
      <c r="AT8" s="112"/>
      <c r="AU8" s="113"/>
      <c r="AV8" s="113"/>
      <c r="AW8" s="113"/>
      <c r="AX8" s="113"/>
      <c r="AY8" s="114"/>
      <c r="AZ8" s="13"/>
      <c r="BA8" s="10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65" t="s">
        <v>26</v>
      </c>
      <c r="O9" s="66" t="s">
        <v>27</v>
      </c>
      <c r="P9" s="68" t="s">
        <v>28</v>
      </c>
      <c r="Q9" s="13"/>
      <c r="R9" s="70" t="s">
        <v>29</v>
      </c>
      <c r="S9" s="71"/>
      <c r="T9" s="71"/>
      <c r="U9" s="71" t="s">
        <v>30</v>
      </c>
      <c r="V9" s="71"/>
      <c r="W9" s="71"/>
      <c r="X9" s="71" t="s">
        <v>31</v>
      </c>
      <c r="Y9" s="71"/>
      <c r="Z9" s="71"/>
      <c r="AA9" s="71" t="s">
        <v>32</v>
      </c>
      <c r="AB9" s="71"/>
      <c r="AC9" s="71"/>
      <c r="AD9" s="71" t="s">
        <v>33</v>
      </c>
      <c r="AE9" s="71"/>
      <c r="AF9" s="71"/>
      <c r="AG9" s="44"/>
      <c r="AH9" s="47"/>
      <c r="AI9" s="47"/>
      <c r="AJ9" s="47"/>
      <c r="AK9" s="47"/>
      <c r="AL9" s="76" t="s">
        <v>34</v>
      </c>
      <c r="AM9" s="70" t="s">
        <v>29</v>
      </c>
      <c r="AN9" s="71" t="s">
        <v>30</v>
      </c>
      <c r="AO9" s="71" t="s">
        <v>31</v>
      </c>
      <c r="AP9" s="71" t="s">
        <v>32</v>
      </c>
      <c r="AQ9" s="71" t="s">
        <v>33</v>
      </c>
      <c r="AR9" s="82" t="s">
        <v>35</v>
      </c>
      <c r="AS9" s="13"/>
      <c r="AT9" s="103" t="s">
        <v>29</v>
      </c>
      <c r="AU9" s="105" t="s">
        <v>30</v>
      </c>
      <c r="AV9" s="105" t="s">
        <v>31</v>
      </c>
      <c r="AW9" s="105" t="s">
        <v>32</v>
      </c>
      <c r="AX9" s="105" t="s">
        <v>33</v>
      </c>
      <c r="AY9" s="107" t="s">
        <v>35</v>
      </c>
      <c r="AZ9" s="13"/>
      <c r="BA9" s="10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65"/>
      <c r="O10" s="67"/>
      <c r="P10" s="69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7"/>
      <c r="AM10" s="81"/>
      <c r="AN10" s="80"/>
      <c r="AO10" s="80"/>
      <c r="AP10" s="80"/>
      <c r="AQ10" s="80"/>
      <c r="AR10" s="83"/>
      <c r="AS10" s="13"/>
      <c r="AT10" s="104"/>
      <c r="AU10" s="106"/>
      <c r="AV10" s="106"/>
      <c r="AW10" s="106"/>
      <c r="AX10" s="106"/>
      <c r="AY10" s="108"/>
      <c r="AZ10" s="13"/>
      <c r="BA10" s="10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32656</v>
      </c>
      <c r="C11" s="14" t="s">
        <v>134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211</v>
      </c>
      <c r="M11" s="13"/>
      <c r="N11" s="35" t="str">
        <f t="shared" ref="N11:N50" si="6">IF(BB11="","",BB11)</f>
        <v/>
      </c>
      <c r="O11" s="2"/>
      <c r="P11" s="1"/>
      <c r="Q11" s="13"/>
      <c r="R11" s="56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57">
        <f t="shared" ref="U11:U45" si="8">IF(COUNTBLANK(P11:T11)=5,"",AVERAGE(P11:T11))</f>
        <v>86</v>
      </c>
      <c r="V11" s="1"/>
      <c r="W11" s="39">
        <f t="shared" ref="W11:W50" si="9">IF(ISNUMBER(U11)=FALSE(),"",IF(OR(U11&gt;=$C$4,ISNUMBER(V11)=FALSE(),U11&gt;V11),U11,IF(V11&gt;=$C$4,$C$4,V11)))</f>
        <v>86</v>
      </c>
      <c r="X11" s="2">
        <v>84</v>
      </c>
      <c r="Y11" s="1"/>
      <c r="Z11" s="39">
        <f t="shared" ref="Z11:Z50" si="10">IF(ISNUMBER(X11)=FALSE(),"",IF(OR(X11&gt;=$C$4,ISNUMBER(Y11)=FALSE(),X11&gt;Y11),X11,IF(Y11&gt;=$C$4,$C$4,Y11)))</f>
        <v>84</v>
      </c>
      <c r="AA11" s="1"/>
      <c r="AB11" s="1"/>
      <c r="AC11" s="39" t="str">
        <f t="shared" ref="AC11:AC50" si="11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2">IF(ISNUMBER(AD11)=FALSE(),"",IF(OR(AD11&gt;=$C$4,ISNUMBER(AE11)=FALSE(),AD11&gt;AE11),AD11,IF(AE11&gt;=$C$4,$C$4,AE11)))</f>
        <v/>
      </c>
      <c r="AG11" s="14">
        <f t="shared" ref="AG11:AG50" si="13">IF(COUNTA(T11:T11)=1,T11)</f>
        <v>86</v>
      </c>
      <c r="AH11" s="14">
        <f t="shared" ref="AH11:AH50" si="14">IF(COUNTA(W11:W11)=1,W11)</f>
        <v>86</v>
      </c>
      <c r="AI11" s="14">
        <f t="shared" ref="AI11:AI50" si="15">IF(COUNTA(Z11:Z11)=1,Z11)</f>
        <v>84</v>
      </c>
      <c r="AJ11" s="14" t="str">
        <f t="shared" ref="AJ11:AJ50" si="16">IF(COUNTA(AC11:AC11)=1,AC11)</f>
        <v/>
      </c>
      <c r="AK11" s="14" t="str">
        <f t="shared" ref="AK11:AK50" si="17">IF(COUNTA(AF11:AF11)=1,AF11)</f>
        <v/>
      </c>
      <c r="AL11" s="35">
        <f t="shared" ref="AL11:AL50" si="18">IF(COUNTBLANK(AG11:AK11)=5,"",AVERAGE(AG11:AK11))</f>
        <v>85.333333333333329</v>
      </c>
      <c r="AM11" s="6">
        <v>88</v>
      </c>
      <c r="AN11" s="2"/>
      <c r="AO11" s="2"/>
      <c r="AP11" s="2"/>
      <c r="AQ11" s="2"/>
      <c r="AR11" s="49">
        <f t="shared" ref="AR11:AR50" si="19">IF(COUNTBLANK(AM11:AQ11)=5,"",AVERAGE(AM11:AQ11))</f>
        <v>88</v>
      </c>
      <c r="AS11" s="13"/>
      <c r="AT11" s="6">
        <v>88</v>
      </c>
      <c r="AU11" s="2">
        <v>90</v>
      </c>
      <c r="AV11" s="2"/>
      <c r="AW11" s="2"/>
      <c r="AX11" s="2"/>
      <c r="AY11" s="51">
        <f t="shared" ref="AY11:AY50" si="20">IF(COUNTBLANK(AT11:AX11)=5,"",AVERAGE(AT11:AX11))</f>
        <v>89</v>
      </c>
      <c r="AZ11" s="13"/>
      <c r="BA11" s="61" t="s">
        <v>208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8" x14ac:dyDescent="0.25">
      <c r="A12" s="14">
        <v>2</v>
      </c>
      <c r="B12" s="14">
        <v>32670</v>
      </c>
      <c r="C12" s="14" t="s">
        <v>135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211</v>
      </c>
      <c r="M12" s="13"/>
      <c r="N12" s="36" t="str">
        <f t="shared" si="6"/>
        <v/>
      </c>
      <c r="O12" s="2"/>
      <c r="P12" s="2"/>
      <c r="Q12" s="13"/>
      <c r="R12" s="56">
        <v>88</v>
      </c>
      <c r="S12" s="1"/>
      <c r="T12" s="39">
        <f t="shared" si="7"/>
        <v>88</v>
      </c>
      <c r="U12" s="57">
        <f t="shared" si="8"/>
        <v>88</v>
      </c>
      <c r="V12" s="1"/>
      <c r="W12" s="39">
        <f t="shared" si="9"/>
        <v>88</v>
      </c>
      <c r="X12" s="2">
        <v>87</v>
      </c>
      <c r="Y12" s="1"/>
      <c r="Z12" s="39">
        <f t="shared" si="10"/>
        <v>87</v>
      </c>
      <c r="AA12" s="1"/>
      <c r="AB12" s="1"/>
      <c r="AC12" s="39" t="str">
        <f t="shared" si="11"/>
        <v/>
      </c>
      <c r="AD12" s="1"/>
      <c r="AE12" s="1"/>
      <c r="AF12" s="39" t="str">
        <f t="shared" si="12"/>
        <v/>
      </c>
      <c r="AG12" s="14">
        <f t="shared" si="13"/>
        <v>88</v>
      </c>
      <c r="AH12" s="14">
        <f t="shared" si="14"/>
        <v>88</v>
      </c>
      <c r="AI12" s="14">
        <f t="shared" si="15"/>
        <v>87</v>
      </c>
      <c r="AJ12" s="14" t="str">
        <f t="shared" si="16"/>
        <v/>
      </c>
      <c r="AK12" s="14" t="str">
        <f t="shared" si="17"/>
        <v/>
      </c>
      <c r="AL12" s="35">
        <f t="shared" si="18"/>
        <v>87.666666666666671</v>
      </c>
      <c r="AM12" s="6">
        <v>87</v>
      </c>
      <c r="AN12" s="2"/>
      <c r="AO12" s="2"/>
      <c r="AP12" s="2"/>
      <c r="AQ12" s="2"/>
      <c r="AR12" s="49">
        <f t="shared" si="19"/>
        <v>87</v>
      </c>
      <c r="AS12" s="13"/>
      <c r="AT12" s="6">
        <v>87</v>
      </c>
      <c r="AU12" s="2">
        <v>89</v>
      </c>
      <c r="AV12" s="2"/>
      <c r="AW12" s="2"/>
      <c r="AX12" s="2"/>
      <c r="AY12" s="51">
        <f t="shared" si="20"/>
        <v>88</v>
      </c>
      <c r="AZ12" s="13"/>
      <c r="BA12" s="61" t="s">
        <v>208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8" x14ac:dyDescent="0.25">
      <c r="A13" s="14">
        <v>3</v>
      </c>
      <c r="B13" s="14">
        <v>32684</v>
      </c>
      <c r="C13" s="14" t="s">
        <v>136</v>
      </c>
      <c r="D13" s="13"/>
      <c r="E13" s="14">
        <f t="shared" si="0"/>
        <v>87</v>
      </c>
      <c r="F13" s="13"/>
      <c r="G13" s="24" t="str">
        <f t="shared" si="1"/>
        <v/>
      </c>
      <c r="H13" s="24">
        <f t="shared" si="2"/>
        <v>87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211</v>
      </c>
      <c r="M13" s="13"/>
      <c r="N13" s="36" t="str">
        <f t="shared" si="6"/>
        <v/>
      </c>
      <c r="O13" s="2"/>
      <c r="P13" s="2"/>
      <c r="Q13" s="13"/>
      <c r="R13" s="56">
        <v>90</v>
      </c>
      <c r="S13" s="1"/>
      <c r="T13" s="39">
        <f t="shared" si="7"/>
        <v>90</v>
      </c>
      <c r="U13" s="57">
        <f t="shared" si="8"/>
        <v>90</v>
      </c>
      <c r="V13" s="1"/>
      <c r="W13" s="39">
        <f t="shared" si="9"/>
        <v>90</v>
      </c>
      <c r="X13" s="2">
        <v>84</v>
      </c>
      <c r="Y13" s="1"/>
      <c r="Z13" s="39">
        <f t="shared" si="10"/>
        <v>84</v>
      </c>
      <c r="AA13" s="1"/>
      <c r="AB13" s="1"/>
      <c r="AC13" s="39" t="str">
        <f t="shared" si="11"/>
        <v/>
      </c>
      <c r="AD13" s="1"/>
      <c r="AE13" s="1"/>
      <c r="AF13" s="39" t="str">
        <f t="shared" si="12"/>
        <v/>
      </c>
      <c r="AG13" s="14">
        <f t="shared" si="13"/>
        <v>90</v>
      </c>
      <c r="AH13" s="14">
        <f t="shared" si="14"/>
        <v>90</v>
      </c>
      <c r="AI13" s="14">
        <f t="shared" si="15"/>
        <v>84</v>
      </c>
      <c r="AJ13" s="14" t="str">
        <f t="shared" si="16"/>
        <v/>
      </c>
      <c r="AK13" s="14" t="str">
        <f t="shared" si="17"/>
        <v/>
      </c>
      <c r="AL13" s="35">
        <f t="shared" si="18"/>
        <v>88</v>
      </c>
      <c r="AM13" s="6">
        <v>86</v>
      </c>
      <c r="AN13" s="2"/>
      <c r="AO13" s="2"/>
      <c r="AP13" s="2"/>
      <c r="AQ13" s="2"/>
      <c r="AR13" s="49">
        <f t="shared" si="19"/>
        <v>86</v>
      </c>
      <c r="AS13" s="13"/>
      <c r="AT13" s="6">
        <v>86</v>
      </c>
      <c r="AU13" s="2">
        <v>88</v>
      </c>
      <c r="AV13" s="2"/>
      <c r="AW13" s="2"/>
      <c r="AX13" s="2"/>
      <c r="AY13" s="51">
        <f t="shared" si="20"/>
        <v>87</v>
      </c>
      <c r="AZ13" s="13"/>
      <c r="BA13" s="61" t="s">
        <v>208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8" x14ac:dyDescent="0.25">
      <c r="A14" s="14">
        <v>4</v>
      </c>
      <c r="B14" s="14">
        <v>32698</v>
      </c>
      <c r="C14" s="14" t="s">
        <v>137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211</v>
      </c>
      <c r="M14" s="13"/>
      <c r="N14" s="36" t="str">
        <f t="shared" si="6"/>
        <v/>
      </c>
      <c r="O14" s="2"/>
      <c r="P14" s="2"/>
      <c r="Q14" s="13"/>
      <c r="R14" s="56">
        <v>90</v>
      </c>
      <c r="S14" s="1"/>
      <c r="T14" s="39">
        <f t="shared" si="7"/>
        <v>90</v>
      </c>
      <c r="U14" s="57">
        <f t="shared" si="8"/>
        <v>90</v>
      </c>
      <c r="V14" s="1"/>
      <c r="W14" s="39">
        <f t="shared" si="9"/>
        <v>90</v>
      </c>
      <c r="X14" s="2">
        <v>80</v>
      </c>
      <c r="Y14" s="1"/>
      <c r="Z14" s="39">
        <f t="shared" si="10"/>
        <v>80</v>
      </c>
      <c r="AA14" s="1"/>
      <c r="AB14" s="1"/>
      <c r="AC14" s="39" t="str">
        <f t="shared" si="11"/>
        <v/>
      </c>
      <c r="AD14" s="1"/>
      <c r="AE14" s="1"/>
      <c r="AF14" s="39" t="str">
        <f t="shared" si="12"/>
        <v/>
      </c>
      <c r="AG14" s="14">
        <f t="shared" si="13"/>
        <v>90</v>
      </c>
      <c r="AH14" s="14">
        <f t="shared" si="14"/>
        <v>90</v>
      </c>
      <c r="AI14" s="14">
        <f t="shared" si="15"/>
        <v>80</v>
      </c>
      <c r="AJ14" s="14" t="str">
        <f t="shared" si="16"/>
        <v/>
      </c>
      <c r="AK14" s="14" t="str">
        <f t="shared" si="17"/>
        <v/>
      </c>
      <c r="AL14" s="35">
        <f t="shared" si="18"/>
        <v>86.666666666666671</v>
      </c>
      <c r="AM14" s="6">
        <v>87</v>
      </c>
      <c r="AN14" s="2"/>
      <c r="AO14" s="2"/>
      <c r="AP14" s="2"/>
      <c r="AQ14" s="2"/>
      <c r="AR14" s="49">
        <f t="shared" si="19"/>
        <v>87</v>
      </c>
      <c r="AS14" s="13"/>
      <c r="AT14" s="6">
        <v>87</v>
      </c>
      <c r="AU14" s="2">
        <v>89</v>
      </c>
      <c r="AV14" s="2"/>
      <c r="AW14" s="2"/>
      <c r="AX14" s="2"/>
      <c r="AY14" s="51">
        <f t="shared" si="20"/>
        <v>88</v>
      </c>
      <c r="AZ14" s="13"/>
      <c r="BA14" s="61" t="s">
        <v>208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8" x14ac:dyDescent="0.25">
      <c r="A15" s="14">
        <v>5</v>
      </c>
      <c r="B15" s="14">
        <v>32712</v>
      </c>
      <c r="C15" s="14" t="s">
        <v>138</v>
      </c>
      <c r="D15" s="13"/>
      <c r="E15" s="14">
        <f t="shared" si="0"/>
        <v>87</v>
      </c>
      <c r="F15" s="13"/>
      <c r="G15" s="24" t="str">
        <f t="shared" si="1"/>
        <v/>
      </c>
      <c r="H15" s="24">
        <f t="shared" si="2"/>
        <v>87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211</v>
      </c>
      <c r="M15" s="13"/>
      <c r="N15" s="36" t="str">
        <f t="shared" si="6"/>
        <v/>
      </c>
      <c r="O15" s="2"/>
      <c r="P15" s="2"/>
      <c r="Q15" s="13"/>
      <c r="R15" s="56">
        <v>90</v>
      </c>
      <c r="S15" s="1"/>
      <c r="T15" s="39">
        <f t="shared" si="7"/>
        <v>90</v>
      </c>
      <c r="U15" s="57">
        <f t="shared" si="8"/>
        <v>90</v>
      </c>
      <c r="V15" s="1"/>
      <c r="W15" s="39">
        <f t="shared" si="9"/>
        <v>90</v>
      </c>
      <c r="X15" s="2">
        <v>78</v>
      </c>
      <c r="Y15" s="1"/>
      <c r="Z15" s="39">
        <f t="shared" si="10"/>
        <v>78</v>
      </c>
      <c r="AA15" s="1"/>
      <c r="AB15" s="1"/>
      <c r="AC15" s="39" t="str">
        <f t="shared" si="11"/>
        <v/>
      </c>
      <c r="AD15" s="1"/>
      <c r="AE15" s="1"/>
      <c r="AF15" s="39" t="str">
        <f t="shared" si="12"/>
        <v/>
      </c>
      <c r="AG15" s="14">
        <f t="shared" si="13"/>
        <v>90</v>
      </c>
      <c r="AH15" s="14">
        <f t="shared" si="14"/>
        <v>90</v>
      </c>
      <c r="AI15" s="14">
        <f t="shared" si="15"/>
        <v>78</v>
      </c>
      <c r="AJ15" s="14" t="str">
        <f t="shared" si="16"/>
        <v/>
      </c>
      <c r="AK15" s="14" t="str">
        <f t="shared" si="17"/>
        <v/>
      </c>
      <c r="AL15" s="35">
        <f t="shared" si="18"/>
        <v>86</v>
      </c>
      <c r="AM15" s="6">
        <v>89</v>
      </c>
      <c r="AN15" s="2"/>
      <c r="AO15" s="2"/>
      <c r="AP15" s="2"/>
      <c r="AQ15" s="2"/>
      <c r="AR15" s="49">
        <f t="shared" si="19"/>
        <v>89</v>
      </c>
      <c r="AS15" s="13"/>
      <c r="AT15" s="6">
        <v>89</v>
      </c>
      <c r="AU15" s="2">
        <v>91</v>
      </c>
      <c r="AV15" s="2"/>
      <c r="AW15" s="2"/>
      <c r="AX15" s="2"/>
      <c r="AY15" s="51">
        <f t="shared" si="20"/>
        <v>90</v>
      </c>
      <c r="AZ15" s="13"/>
      <c r="BA15" s="61" t="s">
        <v>208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8" x14ac:dyDescent="0.25">
      <c r="A16" s="14">
        <v>6</v>
      </c>
      <c r="B16" s="14">
        <v>32726</v>
      </c>
      <c r="C16" s="14" t="s">
        <v>139</v>
      </c>
      <c r="D16" s="13"/>
      <c r="E16" s="14">
        <f t="shared" si="0"/>
        <v>86</v>
      </c>
      <c r="F16" s="13"/>
      <c r="G16" s="24" t="str">
        <f t="shared" si="1"/>
        <v/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211</v>
      </c>
      <c r="M16" s="13"/>
      <c r="N16" s="36" t="str">
        <f t="shared" si="6"/>
        <v/>
      </c>
      <c r="O16" s="2"/>
      <c r="P16" s="2"/>
      <c r="Q16" s="13"/>
      <c r="R16" s="56">
        <v>92</v>
      </c>
      <c r="S16" s="1"/>
      <c r="T16" s="39">
        <f t="shared" si="7"/>
        <v>92</v>
      </c>
      <c r="U16" s="57">
        <f t="shared" si="8"/>
        <v>92</v>
      </c>
      <c r="V16" s="1"/>
      <c r="W16" s="39">
        <f t="shared" si="9"/>
        <v>92</v>
      </c>
      <c r="X16" s="2">
        <v>77</v>
      </c>
      <c r="Y16" s="1"/>
      <c r="Z16" s="39">
        <f t="shared" si="10"/>
        <v>77</v>
      </c>
      <c r="AA16" s="1"/>
      <c r="AB16" s="1"/>
      <c r="AC16" s="39" t="str">
        <f t="shared" si="11"/>
        <v/>
      </c>
      <c r="AD16" s="1"/>
      <c r="AE16" s="1"/>
      <c r="AF16" s="39" t="str">
        <f t="shared" si="12"/>
        <v/>
      </c>
      <c r="AG16" s="14">
        <f t="shared" si="13"/>
        <v>92</v>
      </c>
      <c r="AH16" s="14">
        <f t="shared" si="14"/>
        <v>92</v>
      </c>
      <c r="AI16" s="14">
        <f t="shared" si="15"/>
        <v>77</v>
      </c>
      <c r="AJ16" s="14" t="str">
        <f t="shared" si="16"/>
        <v/>
      </c>
      <c r="AK16" s="14" t="str">
        <f t="shared" si="17"/>
        <v/>
      </c>
      <c r="AL16" s="35">
        <f t="shared" si="18"/>
        <v>87</v>
      </c>
      <c r="AM16" s="6">
        <v>85</v>
      </c>
      <c r="AN16" s="2"/>
      <c r="AO16" s="2"/>
      <c r="AP16" s="2"/>
      <c r="AQ16" s="2"/>
      <c r="AR16" s="49">
        <f t="shared" si="19"/>
        <v>85</v>
      </c>
      <c r="AS16" s="13"/>
      <c r="AT16" s="6">
        <v>85</v>
      </c>
      <c r="AU16" s="2">
        <v>87</v>
      </c>
      <c r="AV16" s="2"/>
      <c r="AW16" s="2"/>
      <c r="AX16" s="2"/>
      <c r="AY16" s="51">
        <f t="shared" si="20"/>
        <v>86</v>
      </c>
      <c r="AZ16" s="13"/>
      <c r="BA16" s="61" t="s">
        <v>208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8" x14ac:dyDescent="0.25">
      <c r="A17" s="14">
        <v>7</v>
      </c>
      <c r="B17" s="14">
        <v>32740</v>
      </c>
      <c r="C17" s="14" t="s">
        <v>140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211</v>
      </c>
      <c r="M17" s="13"/>
      <c r="N17" s="36" t="str">
        <f t="shared" si="6"/>
        <v/>
      </c>
      <c r="O17" s="2"/>
      <c r="P17" s="2"/>
      <c r="Q17" s="13"/>
      <c r="R17" s="56">
        <v>88</v>
      </c>
      <c r="S17" s="1"/>
      <c r="T17" s="39">
        <f t="shared" si="7"/>
        <v>88</v>
      </c>
      <c r="U17" s="57">
        <f t="shared" si="8"/>
        <v>88</v>
      </c>
      <c r="V17" s="1"/>
      <c r="W17" s="39">
        <f t="shared" si="9"/>
        <v>88</v>
      </c>
      <c r="X17" s="2">
        <v>77</v>
      </c>
      <c r="Y17" s="1"/>
      <c r="Z17" s="39">
        <f t="shared" si="10"/>
        <v>77</v>
      </c>
      <c r="AA17" s="1"/>
      <c r="AB17" s="1"/>
      <c r="AC17" s="39" t="str">
        <f t="shared" si="11"/>
        <v/>
      </c>
      <c r="AD17" s="1"/>
      <c r="AE17" s="1"/>
      <c r="AF17" s="39" t="str">
        <f t="shared" si="12"/>
        <v/>
      </c>
      <c r="AG17" s="14">
        <f t="shared" si="13"/>
        <v>88</v>
      </c>
      <c r="AH17" s="14">
        <f t="shared" si="14"/>
        <v>88</v>
      </c>
      <c r="AI17" s="14">
        <f t="shared" si="15"/>
        <v>77</v>
      </c>
      <c r="AJ17" s="14" t="str">
        <f t="shared" si="16"/>
        <v/>
      </c>
      <c r="AK17" s="14" t="str">
        <f t="shared" si="17"/>
        <v/>
      </c>
      <c r="AL17" s="35">
        <f t="shared" si="18"/>
        <v>84.333333333333329</v>
      </c>
      <c r="AM17" s="6">
        <v>85</v>
      </c>
      <c r="AN17" s="2"/>
      <c r="AO17" s="2"/>
      <c r="AP17" s="2"/>
      <c r="AQ17" s="2"/>
      <c r="AR17" s="49">
        <f t="shared" si="19"/>
        <v>85</v>
      </c>
      <c r="AS17" s="13"/>
      <c r="AT17" s="6">
        <v>85</v>
      </c>
      <c r="AU17" s="2">
        <v>87</v>
      </c>
      <c r="AV17" s="2"/>
      <c r="AW17" s="2"/>
      <c r="AX17" s="2"/>
      <c r="AY17" s="51">
        <f t="shared" si="20"/>
        <v>86</v>
      </c>
      <c r="AZ17" s="13"/>
      <c r="BA17" s="61" t="s">
        <v>208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8" x14ac:dyDescent="0.25">
      <c r="A18" s="14">
        <v>8</v>
      </c>
      <c r="B18" s="14">
        <v>32754</v>
      </c>
      <c r="C18" s="14" t="s">
        <v>141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211</v>
      </c>
      <c r="M18" s="13"/>
      <c r="N18" s="36" t="str">
        <f t="shared" si="6"/>
        <v/>
      </c>
      <c r="O18" s="2"/>
      <c r="P18" s="2"/>
      <c r="Q18" s="13"/>
      <c r="R18" s="56">
        <v>94</v>
      </c>
      <c r="S18" s="1"/>
      <c r="T18" s="39">
        <f t="shared" si="7"/>
        <v>94</v>
      </c>
      <c r="U18" s="57">
        <f t="shared" si="8"/>
        <v>94</v>
      </c>
      <c r="V18" s="1"/>
      <c r="W18" s="39">
        <f t="shared" si="9"/>
        <v>94</v>
      </c>
      <c r="X18" s="2">
        <v>91</v>
      </c>
      <c r="Y18" s="1"/>
      <c r="Z18" s="39">
        <f t="shared" si="10"/>
        <v>91</v>
      </c>
      <c r="AA18" s="1"/>
      <c r="AB18" s="1"/>
      <c r="AC18" s="39" t="str">
        <f t="shared" si="11"/>
        <v/>
      </c>
      <c r="AD18" s="1"/>
      <c r="AE18" s="1"/>
      <c r="AF18" s="39" t="str">
        <f t="shared" si="12"/>
        <v/>
      </c>
      <c r="AG18" s="14">
        <f t="shared" si="13"/>
        <v>94</v>
      </c>
      <c r="AH18" s="14">
        <f t="shared" si="14"/>
        <v>94</v>
      </c>
      <c r="AI18" s="14">
        <f t="shared" si="15"/>
        <v>91</v>
      </c>
      <c r="AJ18" s="14" t="str">
        <f t="shared" si="16"/>
        <v/>
      </c>
      <c r="AK18" s="14" t="str">
        <f t="shared" si="17"/>
        <v/>
      </c>
      <c r="AL18" s="35">
        <f t="shared" si="18"/>
        <v>93</v>
      </c>
      <c r="AM18" s="6">
        <v>87</v>
      </c>
      <c r="AN18" s="2"/>
      <c r="AO18" s="2"/>
      <c r="AP18" s="2"/>
      <c r="AQ18" s="2"/>
      <c r="AR18" s="49">
        <f t="shared" si="19"/>
        <v>87</v>
      </c>
      <c r="AS18" s="13"/>
      <c r="AT18" s="6">
        <v>87</v>
      </c>
      <c r="AU18" s="2">
        <v>89</v>
      </c>
      <c r="AV18" s="2"/>
      <c r="AW18" s="2"/>
      <c r="AX18" s="2"/>
      <c r="AY18" s="51">
        <f t="shared" si="20"/>
        <v>88</v>
      </c>
      <c r="AZ18" s="13"/>
      <c r="BA18" s="61" t="s">
        <v>208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8" x14ac:dyDescent="0.25">
      <c r="A19" s="14">
        <v>9</v>
      </c>
      <c r="B19" s="14">
        <v>32768</v>
      </c>
      <c r="C19" s="14" t="s">
        <v>142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211</v>
      </c>
      <c r="M19" s="13"/>
      <c r="N19" s="36" t="str">
        <f t="shared" si="6"/>
        <v/>
      </c>
      <c r="O19" s="2"/>
      <c r="P19" s="2"/>
      <c r="Q19" s="13"/>
      <c r="R19" s="56">
        <v>92</v>
      </c>
      <c r="S19" s="1"/>
      <c r="T19" s="39">
        <f t="shared" si="7"/>
        <v>92</v>
      </c>
      <c r="U19" s="57">
        <f t="shared" si="8"/>
        <v>92</v>
      </c>
      <c r="V19" s="1"/>
      <c r="W19" s="39">
        <f t="shared" si="9"/>
        <v>92</v>
      </c>
      <c r="X19" s="2">
        <v>90</v>
      </c>
      <c r="Y19" s="1"/>
      <c r="Z19" s="39">
        <f t="shared" si="10"/>
        <v>90</v>
      </c>
      <c r="AA19" s="1"/>
      <c r="AB19" s="1"/>
      <c r="AC19" s="39" t="str">
        <f t="shared" si="11"/>
        <v/>
      </c>
      <c r="AD19" s="1"/>
      <c r="AE19" s="1"/>
      <c r="AF19" s="39" t="str">
        <f t="shared" si="12"/>
        <v/>
      </c>
      <c r="AG19" s="14">
        <f t="shared" si="13"/>
        <v>92</v>
      </c>
      <c r="AH19" s="14">
        <f t="shared" si="14"/>
        <v>92</v>
      </c>
      <c r="AI19" s="14">
        <f t="shared" si="15"/>
        <v>90</v>
      </c>
      <c r="AJ19" s="14" t="str">
        <f t="shared" si="16"/>
        <v/>
      </c>
      <c r="AK19" s="14" t="str">
        <f t="shared" si="17"/>
        <v/>
      </c>
      <c r="AL19" s="35">
        <f t="shared" si="18"/>
        <v>91.333333333333329</v>
      </c>
      <c r="AM19" s="6">
        <v>86</v>
      </c>
      <c r="AN19" s="2"/>
      <c r="AO19" s="2"/>
      <c r="AP19" s="2"/>
      <c r="AQ19" s="2"/>
      <c r="AR19" s="49">
        <f t="shared" si="19"/>
        <v>86</v>
      </c>
      <c r="AS19" s="13"/>
      <c r="AT19" s="6">
        <v>86</v>
      </c>
      <c r="AU19" s="2">
        <v>88</v>
      </c>
      <c r="AV19" s="2"/>
      <c r="AW19" s="2"/>
      <c r="AX19" s="2"/>
      <c r="AY19" s="51">
        <f t="shared" si="20"/>
        <v>87</v>
      </c>
      <c r="AZ19" s="13"/>
      <c r="BA19" s="61" t="s">
        <v>208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8" x14ac:dyDescent="0.25">
      <c r="A20" s="14">
        <v>10</v>
      </c>
      <c r="B20" s="14">
        <v>32782</v>
      </c>
      <c r="C20" s="14" t="s">
        <v>143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211</v>
      </c>
      <c r="M20" s="13"/>
      <c r="N20" s="36" t="str">
        <f t="shared" si="6"/>
        <v/>
      </c>
      <c r="O20" s="2"/>
      <c r="P20" s="2"/>
      <c r="Q20" s="13"/>
      <c r="R20" s="56">
        <v>88</v>
      </c>
      <c r="S20" s="1"/>
      <c r="T20" s="39">
        <f t="shared" si="7"/>
        <v>88</v>
      </c>
      <c r="U20" s="57">
        <f t="shared" si="8"/>
        <v>88</v>
      </c>
      <c r="V20" s="1"/>
      <c r="W20" s="39">
        <f t="shared" si="9"/>
        <v>88</v>
      </c>
      <c r="X20" s="2">
        <v>81</v>
      </c>
      <c r="Y20" s="1"/>
      <c r="Z20" s="39">
        <f t="shared" si="10"/>
        <v>81</v>
      </c>
      <c r="AA20" s="1"/>
      <c r="AB20" s="1"/>
      <c r="AC20" s="39" t="str">
        <f t="shared" si="11"/>
        <v/>
      </c>
      <c r="AD20" s="1"/>
      <c r="AE20" s="1"/>
      <c r="AF20" s="39" t="str">
        <f t="shared" si="12"/>
        <v/>
      </c>
      <c r="AG20" s="14">
        <f t="shared" si="13"/>
        <v>88</v>
      </c>
      <c r="AH20" s="14">
        <f t="shared" si="14"/>
        <v>88</v>
      </c>
      <c r="AI20" s="14">
        <f t="shared" si="15"/>
        <v>81</v>
      </c>
      <c r="AJ20" s="14" t="str">
        <f t="shared" si="16"/>
        <v/>
      </c>
      <c r="AK20" s="14" t="str">
        <f t="shared" si="17"/>
        <v/>
      </c>
      <c r="AL20" s="35">
        <f t="shared" si="18"/>
        <v>85.666666666666671</v>
      </c>
      <c r="AM20" s="6">
        <v>88</v>
      </c>
      <c r="AN20" s="2"/>
      <c r="AO20" s="2"/>
      <c r="AP20" s="2"/>
      <c r="AQ20" s="2"/>
      <c r="AR20" s="49">
        <f t="shared" si="19"/>
        <v>88</v>
      </c>
      <c r="AS20" s="13"/>
      <c r="AT20" s="6">
        <v>88</v>
      </c>
      <c r="AU20" s="2">
        <v>90</v>
      </c>
      <c r="AV20" s="2"/>
      <c r="AW20" s="2"/>
      <c r="AX20" s="2"/>
      <c r="AY20" s="51">
        <f t="shared" si="20"/>
        <v>89</v>
      </c>
      <c r="AZ20" s="13"/>
      <c r="BA20" s="61" t="s">
        <v>208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8" x14ac:dyDescent="0.25">
      <c r="A21" s="14">
        <v>11</v>
      </c>
      <c r="B21" s="14">
        <v>32796</v>
      </c>
      <c r="C21" s="14" t="s">
        <v>144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211</v>
      </c>
      <c r="M21" s="13"/>
      <c r="N21" s="36" t="str">
        <f t="shared" si="6"/>
        <v/>
      </c>
      <c r="O21" s="2"/>
      <c r="P21" s="2"/>
      <c r="Q21" s="13"/>
      <c r="R21" s="56">
        <v>82</v>
      </c>
      <c r="S21" s="1"/>
      <c r="T21" s="39">
        <f t="shared" si="7"/>
        <v>82</v>
      </c>
      <c r="U21" s="57">
        <f t="shared" si="8"/>
        <v>82</v>
      </c>
      <c r="V21" s="1"/>
      <c r="W21" s="39">
        <f t="shared" si="9"/>
        <v>82</v>
      </c>
      <c r="X21" s="2">
        <v>90</v>
      </c>
      <c r="Y21" s="1"/>
      <c r="Z21" s="39">
        <f t="shared" si="10"/>
        <v>90</v>
      </c>
      <c r="AA21" s="1"/>
      <c r="AB21" s="1"/>
      <c r="AC21" s="39" t="str">
        <f t="shared" si="11"/>
        <v/>
      </c>
      <c r="AD21" s="1"/>
      <c r="AE21" s="1"/>
      <c r="AF21" s="39" t="str">
        <f t="shared" si="12"/>
        <v/>
      </c>
      <c r="AG21" s="14">
        <f t="shared" si="13"/>
        <v>82</v>
      </c>
      <c r="AH21" s="14">
        <f t="shared" si="14"/>
        <v>82</v>
      </c>
      <c r="AI21" s="14">
        <f t="shared" si="15"/>
        <v>90</v>
      </c>
      <c r="AJ21" s="14" t="str">
        <f t="shared" si="16"/>
        <v/>
      </c>
      <c r="AK21" s="14" t="str">
        <f t="shared" si="17"/>
        <v/>
      </c>
      <c r="AL21" s="35">
        <f t="shared" si="18"/>
        <v>84.666666666666671</v>
      </c>
      <c r="AM21" s="6">
        <v>85</v>
      </c>
      <c r="AN21" s="2"/>
      <c r="AO21" s="2"/>
      <c r="AP21" s="2"/>
      <c r="AQ21" s="2"/>
      <c r="AR21" s="49">
        <f t="shared" si="19"/>
        <v>85</v>
      </c>
      <c r="AS21" s="13"/>
      <c r="AT21" s="6">
        <v>85</v>
      </c>
      <c r="AU21" s="2">
        <v>87</v>
      </c>
      <c r="AV21" s="2"/>
      <c r="AW21" s="2"/>
      <c r="AX21" s="2"/>
      <c r="AY21" s="51">
        <f t="shared" si="20"/>
        <v>86</v>
      </c>
      <c r="AZ21" s="13"/>
      <c r="BA21" s="61" t="s">
        <v>208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8" x14ac:dyDescent="0.25">
      <c r="A22" s="14">
        <v>12</v>
      </c>
      <c r="B22" s="14">
        <v>32810</v>
      </c>
      <c r="C22" s="14" t="s">
        <v>145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89</v>
      </c>
      <c r="J22" s="24">
        <f t="shared" si="4"/>
        <v>89</v>
      </c>
      <c r="K22" s="14" t="str">
        <f t="shared" si="5"/>
        <v>A</v>
      </c>
      <c r="L22" s="52" t="s">
        <v>211</v>
      </c>
      <c r="M22" s="13"/>
      <c r="N22" s="36" t="str">
        <f t="shared" si="6"/>
        <v/>
      </c>
      <c r="O22" s="2"/>
      <c r="P22" s="2"/>
      <c r="Q22" s="13"/>
      <c r="R22" s="56">
        <v>88</v>
      </c>
      <c r="S22" s="1"/>
      <c r="T22" s="39">
        <f t="shared" si="7"/>
        <v>88</v>
      </c>
      <c r="U22" s="57">
        <f t="shared" si="8"/>
        <v>88</v>
      </c>
      <c r="V22" s="1"/>
      <c r="W22" s="39">
        <f t="shared" si="9"/>
        <v>88</v>
      </c>
      <c r="X22" s="2">
        <v>77</v>
      </c>
      <c r="Y22" s="1"/>
      <c r="Z22" s="39">
        <f t="shared" si="10"/>
        <v>77</v>
      </c>
      <c r="AA22" s="1"/>
      <c r="AB22" s="1"/>
      <c r="AC22" s="39" t="str">
        <f t="shared" si="11"/>
        <v/>
      </c>
      <c r="AD22" s="1"/>
      <c r="AE22" s="1"/>
      <c r="AF22" s="39" t="str">
        <f t="shared" si="12"/>
        <v/>
      </c>
      <c r="AG22" s="14">
        <f t="shared" si="13"/>
        <v>88</v>
      </c>
      <c r="AH22" s="14">
        <f t="shared" si="14"/>
        <v>88</v>
      </c>
      <c r="AI22" s="14">
        <f t="shared" si="15"/>
        <v>77</v>
      </c>
      <c r="AJ22" s="14" t="str">
        <f t="shared" si="16"/>
        <v/>
      </c>
      <c r="AK22" s="14" t="str">
        <f t="shared" si="17"/>
        <v/>
      </c>
      <c r="AL22" s="35">
        <f t="shared" si="18"/>
        <v>84.333333333333329</v>
      </c>
      <c r="AM22" s="6">
        <v>88</v>
      </c>
      <c r="AN22" s="2"/>
      <c r="AO22" s="2"/>
      <c r="AP22" s="2"/>
      <c r="AQ22" s="2"/>
      <c r="AR22" s="49">
        <f t="shared" si="19"/>
        <v>88</v>
      </c>
      <c r="AS22" s="13"/>
      <c r="AT22" s="6">
        <v>88</v>
      </c>
      <c r="AU22" s="2">
        <v>90</v>
      </c>
      <c r="AV22" s="2"/>
      <c r="AW22" s="2"/>
      <c r="AX22" s="2"/>
      <c r="AY22" s="51">
        <f t="shared" si="20"/>
        <v>89</v>
      </c>
      <c r="AZ22" s="13"/>
      <c r="BA22" s="61" t="s">
        <v>208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8" x14ac:dyDescent="0.25">
      <c r="A23" s="14">
        <v>13</v>
      </c>
      <c r="B23" s="14">
        <v>32824</v>
      </c>
      <c r="C23" s="14" t="s">
        <v>146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89</v>
      </c>
      <c r="J23" s="24">
        <f t="shared" si="4"/>
        <v>89</v>
      </c>
      <c r="K23" s="14" t="str">
        <f t="shared" si="5"/>
        <v>A</v>
      </c>
      <c r="L23" s="52" t="s">
        <v>211</v>
      </c>
      <c r="M23" s="13"/>
      <c r="N23" s="36" t="str">
        <f t="shared" si="6"/>
        <v/>
      </c>
      <c r="O23" s="2"/>
      <c r="P23" s="2"/>
      <c r="Q23" s="13"/>
      <c r="R23" s="56">
        <v>90</v>
      </c>
      <c r="S23" s="1"/>
      <c r="T23" s="39">
        <f t="shared" si="7"/>
        <v>90</v>
      </c>
      <c r="U23" s="57">
        <f t="shared" si="8"/>
        <v>90</v>
      </c>
      <c r="V23" s="1"/>
      <c r="W23" s="39">
        <f t="shared" si="9"/>
        <v>90</v>
      </c>
      <c r="X23" s="2">
        <v>79</v>
      </c>
      <c r="Y23" s="1"/>
      <c r="Z23" s="39">
        <f t="shared" si="10"/>
        <v>79</v>
      </c>
      <c r="AA23" s="1"/>
      <c r="AB23" s="1"/>
      <c r="AC23" s="39" t="str">
        <f t="shared" si="11"/>
        <v/>
      </c>
      <c r="AD23" s="1"/>
      <c r="AE23" s="1"/>
      <c r="AF23" s="39" t="str">
        <f t="shared" si="12"/>
        <v/>
      </c>
      <c r="AG23" s="14">
        <f t="shared" si="13"/>
        <v>90</v>
      </c>
      <c r="AH23" s="14">
        <f t="shared" si="14"/>
        <v>90</v>
      </c>
      <c r="AI23" s="14">
        <f t="shared" si="15"/>
        <v>79</v>
      </c>
      <c r="AJ23" s="14" t="str">
        <f t="shared" si="16"/>
        <v/>
      </c>
      <c r="AK23" s="14" t="str">
        <f t="shared" si="17"/>
        <v/>
      </c>
      <c r="AL23" s="35">
        <f t="shared" si="18"/>
        <v>86.333333333333329</v>
      </c>
      <c r="AM23" s="6">
        <v>88</v>
      </c>
      <c r="AN23" s="2"/>
      <c r="AO23" s="2"/>
      <c r="AP23" s="2"/>
      <c r="AQ23" s="2"/>
      <c r="AR23" s="49">
        <f t="shared" si="19"/>
        <v>88</v>
      </c>
      <c r="AS23" s="13"/>
      <c r="AT23" s="6">
        <v>88</v>
      </c>
      <c r="AU23" s="2">
        <v>90</v>
      </c>
      <c r="AV23" s="2"/>
      <c r="AW23" s="2"/>
      <c r="AX23" s="2"/>
      <c r="AY23" s="51">
        <f t="shared" si="20"/>
        <v>89</v>
      </c>
      <c r="AZ23" s="13"/>
      <c r="BA23" s="61" t="s">
        <v>208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8" x14ac:dyDescent="0.25">
      <c r="A24" s="14">
        <v>14</v>
      </c>
      <c r="B24" s="14">
        <v>32838</v>
      </c>
      <c r="C24" s="14" t="s">
        <v>147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>
        <f t="shared" si="3"/>
        <v>87</v>
      </c>
      <c r="J24" s="24">
        <f t="shared" si="4"/>
        <v>87</v>
      </c>
      <c r="K24" s="14" t="str">
        <f t="shared" si="5"/>
        <v>B</v>
      </c>
      <c r="L24" s="52" t="s">
        <v>211</v>
      </c>
      <c r="M24" s="13"/>
      <c r="N24" s="36" t="str">
        <f t="shared" si="6"/>
        <v/>
      </c>
      <c r="O24" s="2"/>
      <c r="P24" s="2"/>
      <c r="Q24" s="13"/>
      <c r="R24" s="56">
        <v>84</v>
      </c>
      <c r="S24" s="1"/>
      <c r="T24" s="39">
        <f t="shared" si="7"/>
        <v>84</v>
      </c>
      <c r="U24" s="57">
        <f t="shared" si="8"/>
        <v>84</v>
      </c>
      <c r="V24" s="1"/>
      <c r="W24" s="39">
        <f t="shared" si="9"/>
        <v>84</v>
      </c>
      <c r="X24" s="2">
        <v>77</v>
      </c>
      <c r="Y24" s="1"/>
      <c r="Z24" s="39">
        <f t="shared" si="10"/>
        <v>77</v>
      </c>
      <c r="AA24" s="1"/>
      <c r="AB24" s="1"/>
      <c r="AC24" s="39" t="str">
        <f t="shared" si="11"/>
        <v/>
      </c>
      <c r="AD24" s="1"/>
      <c r="AE24" s="1"/>
      <c r="AF24" s="39" t="str">
        <f t="shared" si="12"/>
        <v/>
      </c>
      <c r="AG24" s="14">
        <f t="shared" si="13"/>
        <v>84</v>
      </c>
      <c r="AH24" s="14">
        <f t="shared" si="14"/>
        <v>84</v>
      </c>
      <c r="AI24" s="14">
        <f t="shared" si="15"/>
        <v>77</v>
      </c>
      <c r="AJ24" s="14" t="str">
        <f t="shared" si="16"/>
        <v/>
      </c>
      <c r="AK24" s="14" t="str">
        <f t="shared" si="17"/>
        <v/>
      </c>
      <c r="AL24" s="35">
        <f t="shared" si="18"/>
        <v>81.666666666666671</v>
      </c>
      <c r="AM24" s="6">
        <v>86</v>
      </c>
      <c r="AN24" s="2"/>
      <c r="AO24" s="2"/>
      <c r="AP24" s="2"/>
      <c r="AQ24" s="2"/>
      <c r="AR24" s="49">
        <f t="shared" si="19"/>
        <v>86</v>
      </c>
      <c r="AS24" s="13"/>
      <c r="AT24" s="6">
        <v>86</v>
      </c>
      <c r="AU24" s="2">
        <v>88</v>
      </c>
      <c r="AV24" s="2"/>
      <c r="AW24" s="2"/>
      <c r="AX24" s="2"/>
      <c r="AY24" s="51">
        <f t="shared" si="20"/>
        <v>87</v>
      </c>
      <c r="AZ24" s="13"/>
      <c r="BA24" s="61" t="s">
        <v>209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8" x14ac:dyDescent="0.25">
      <c r="A25" s="14">
        <v>15</v>
      </c>
      <c r="B25" s="14">
        <v>32852</v>
      </c>
      <c r="C25" s="14" t="s">
        <v>148</v>
      </c>
      <c r="D25" s="13"/>
      <c r="E25" s="14">
        <f t="shared" si="0"/>
        <v>87</v>
      </c>
      <c r="F25" s="13"/>
      <c r="G25" s="24" t="str">
        <f t="shared" si="1"/>
        <v/>
      </c>
      <c r="H25" s="24">
        <f t="shared" si="2"/>
        <v>87</v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211</v>
      </c>
      <c r="M25" s="13"/>
      <c r="N25" s="36" t="str">
        <f t="shared" si="6"/>
        <v/>
      </c>
      <c r="O25" s="2"/>
      <c r="P25" s="2"/>
      <c r="Q25" s="13"/>
      <c r="R25" s="56">
        <v>85</v>
      </c>
      <c r="S25" s="1"/>
      <c r="T25" s="39">
        <f t="shared" si="7"/>
        <v>85</v>
      </c>
      <c r="U25" s="57">
        <f t="shared" si="8"/>
        <v>85</v>
      </c>
      <c r="V25" s="1"/>
      <c r="W25" s="39">
        <f t="shared" si="9"/>
        <v>85</v>
      </c>
      <c r="X25" s="2">
        <v>91</v>
      </c>
      <c r="Y25" s="1"/>
      <c r="Z25" s="39">
        <f t="shared" si="10"/>
        <v>91</v>
      </c>
      <c r="AA25" s="1"/>
      <c r="AB25" s="1"/>
      <c r="AC25" s="39" t="str">
        <f t="shared" si="11"/>
        <v/>
      </c>
      <c r="AD25" s="1"/>
      <c r="AE25" s="1"/>
      <c r="AF25" s="39" t="str">
        <f t="shared" si="12"/>
        <v/>
      </c>
      <c r="AG25" s="14">
        <f t="shared" si="13"/>
        <v>85</v>
      </c>
      <c r="AH25" s="14">
        <f t="shared" si="14"/>
        <v>85</v>
      </c>
      <c r="AI25" s="14">
        <f t="shared" si="15"/>
        <v>91</v>
      </c>
      <c r="AJ25" s="14" t="str">
        <f t="shared" si="16"/>
        <v/>
      </c>
      <c r="AK25" s="14" t="str">
        <f t="shared" si="17"/>
        <v/>
      </c>
      <c r="AL25" s="35">
        <f t="shared" si="18"/>
        <v>87</v>
      </c>
      <c r="AM25" s="6">
        <v>88</v>
      </c>
      <c r="AN25" s="2"/>
      <c r="AO25" s="2"/>
      <c r="AP25" s="2"/>
      <c r="AQ25" s="2"/>
      <c r="AR25" s="49">
        <f t="shared" si="19"/>
        <v>88</v>
      </c>
      <c r="AS25" s="13"/>
      <c r="AT25" s="6">
        <v>88</v>
      </c>
      <c r="AU25" s="2">
        <v>90</v>
      </c>
      <c r="AV25" s="2"/>
      <c r="AW25" s="2"/>
      <c r="AX25" s="2"/>
      <c r="AY25" s="51">
        <f t="shared" si="20"/>
        <v>89</v>
      </c>
      <c r="AZ25" s="13"/>
      <c r="BA25" s="61" t="s">
        <v>208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8" x14ac:dyDescent="0.25">
      <c r="A26" s="14">
        <v>16</v>
      </c>
      <c r="B26" s="14">
        <v>32866</v>
      </c>
      <c r="C26" s="14" t="s">
        <v>149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211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57">
        <f t="shared" si="8"/>
        <v>90</v>
      </c>
      <c r="V26" s="1"/>
      <c r="W26" s="39">
        <f t="shared" si="9"/>
        <v>90</v>
      </c>
      <c r="X26" s="2">
        <v>77</v>
      </c>
      <c r="Y26" s="1"/>
      <c r="Z26" s="39">
        <f t="shared" si="10"/>
        <v>77</v>
      </c>
      <c r="AA26" s="1"/>
      <c r="AB26" s="1"/>
      <c r="AC26" s="39" t="str">
        <f t="shared" si="11"/>
        <v/>
      </c>
      <c r="AD26" s="1"/>
      <c r="AE26" s="1"/>
      <c r="AF26" s="39" t="str">
        <f t="shared" si="12"/>
        <v/>
      </c>
      <c r="AG26" s="14">
        <f t="shared" si="13"/>
        <v>90</v>
      </c>
      <c r="AH26" s="14">
        <f t="shared" si="14"/>
        <v>90</v>
      </c>
      <c r="AI26" s="14">
        <f t="shared" si="15"/>
        <v>77</v>
      </c>
      <c r="AJ26" s="14" t="str">
        <f t="shared" si="16"/>
        <v/>
      </c>
      <c r="AK26" s="14" t="str">
        <f t="shared" si="17"/>
        <v/>
      </c>
      <c r="AL26" s="35">
        <f t="shared" si="18"/>
        <v>85.666666666666671</v>
      </c>
      <c r="AM26" s="6">
        <v>86</v>
      </c>
      <c r="AN26" s="2"/>
      <c r="AO26" s="2"/>
      <c r="AP26" s="2"/>
      <c r="AQ26" s="2"/>
      <c r="AR26" s="49">
        <f t="shared" si="19"/>
        <v>86</v>
      </c>
      <c r="AS26" s="13"/>
      <c r="AT26" s="6">
        <v>86</v>
      </c>
      <c r="AU26" s="2">
        <v>88</v>
      </c>
      <c r="AV26" s="2"/>
      <c r="AW26" s="2"/>
      <c r="AX26" s="2"/>
      <c r="AY26" s="51">
        <f t="shared" si="20"/>
        <v>87</v>
      </c>
      <c r="AZ26" s="13"/>
      <c r="BA26" s="61" t="s">
        <v>208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8" x14ac:dyDescent="0.25">
      <c r="A27" s="14">
        <v>17</v>
      </c>
      <c r="B27" s="14">
        <v>32880</v>
      </c>
      <c r="C27" s="14" t="s">
        <v>150</v>
      </c>
      <c r="D27" s="13"/>
      <c r="E27" s="14">
        <f t="shared" si="0"/>
        <v>85</v>
      </c>
      <c r="F27" s="13"/>
      <c r="G27" s="24" t="str">
        <f t="shared" si="1"/>
        <v/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211</v>
      </c>
      <c r="M27" s="13"/>
      <c r="N27" s="36" t="str">
        <f t="shared" si="6"/>
        <v/>
      </c>
      <c r="O27" s="2"/>
      <c r="P27" s="2"/>
      <c r="Q27" s="13"/>
      <c r="R27" s="56">
        <v>88</v>
      </c>
      <c r="S27" s="1"/>
      <c r="T27" s="39">
        <f t="shared" si="7"/>
        <v>88</v>
      </c>
      <c r="U27" s="57">
        <f t="shared" si="8"/>
        <v>88</v>
      </c>
      <c r="V27" s="1"/>
      <c r="W27" s="39">
        <f t="shared" si="9"/>
        <v>88</v>
      </c>
      <c r="X27" s="2">
        <v>80</v>
      </c>
      <c r="Y27" s="1"/>
      <c r="Z27" s="39">
        <f t="shared" si="10"/>
        <v>80</v>
      </c>
      <c r="AA27" s="1"/>
      <c r="AB27" s="1"/>
      <c r="AC27" s="39" t="str">
        <f t="shared" si="11"/>
        <v/>
      </c>
      <c r="AD27" s="1"/>
      <c r="AE27" s="1"/>
      <c r="AF27" s="39" t="str">
        <f t="shared" si="12"/>
        <v/>
      </c>
      <c r="AG27" s="14">
        <f t="shared" si="13"/>
        <v>88</v>
      </c>
      <c r="AH27" s="14">
        <f t="shared" si="14"/>
        <v>88</v>
      </c>
      <c r="AI27" s="14">
        <f t="shared" si="15"/>
        <v>80</v>
      </c>
      <c r="AJ27" s="14" t="str">
        <f t="shared" si="16"/>
        <v/>
      </c>
      <c r="AK27" s="14" t="str">
        <f t="shared" si="17"/>
        <v/>
      </c>
      <c r="AL27" s="35">
        <f t="shared" si="18"/>
        <v>85.333333333333329</v>
      </c>
      <c r="AM27" s="6">
        <v>85</v>
      </c>
      <c r="AN27" s="2"/>
      <c r="AO27" s="2"/>
      <c r="AP27" s="2"/>
      <c r="AQ27" s="2"/>
      <c r="AR27" s="49">
        <f t="shared" si="19"/>
        <v>85</v>
      </c>
      <c r="AS27" s="13"/>
      <c r="AT27" s="6">
        <v>85</v>
      </c>
      <c r="AU27" s="2">
        <v>87</v>
      </c>
      <c r="AV27" s="2"/>
      <c r="AW27" s="2"/>
      <c r="AX27" s="2"/>
      <c r="AY27" s="51">
        <f t="shared" si="20"/>
        <v>86</v>
      </c>
      <c r="AZ27" s="13"/>
      <c r="BA27" s="61" t="s">
        <v>208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8" x14ac:dyDescent="0.25">
      <c r="A28" s="14">
        <v>18</v>
      </c>
      <c r="B28" s="14">
        <v>32894</v>
      </c>
      <c r="C28" s="14" t="s">
        <v>151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211</v>
      </c>
      <c r="M28" s="13"/>
      <c r="N28" s="36" t="str">
        <f t="shared" si="6"/>
        <v/>
      </c>
      <c r="O28" s="2"/>
      <c r="P28" s="2"/>
      <c r="Q28" s="13"/>
      <c r="R28" s="56">
        <v>94</v>
      </c>
      <c r="S28" s="1"/>
      <c r="T28" s="39">
        <f t="shared" si="7"/>
        <v>94</v>
      </c>
      <c r="U28" s="57">
        <f t="shared" si="8"/>
        <v>94</v>
      </c>
      <c r="V28" s="1"/>
      <c r="W28" s="39">
        <f t="shared" si="9"/>
        <v>94</v>
      </c>
      <c r="X28" s="2">
        <v>81</v>
      </c>
      <c r="Y28" s="1"/>
      <c r="Z28" s="39">
        <f t="shared" si="10"/>
        <v>81</v>
      </c>
      <c r="AA28" s="1"/>
      <c r="AB28" s="1"/>
      <c r="AC28" s="39" t="str">
        <f t="shared" si="11"/>
        <v/>
      </c>
      <c r="AD28" s="1"/>
      <c r="AE28" s="1"/>
      <c r="AF28" s="39" t="str">
        <f t="shared" si="12"/>
        <v/>
      </c>
      <c r="AG28" s="14">
        <f t="shared" si="13"/>
        <v>94</v>
      </c>
      <c r="AH28" s="14">
        <f t="shared" si="14"/>
        <v>94</v>
      </c>
      <c r="AI28" s="14">
        <f t="shared" si="15"/>
        <v>81</v>
      </c>
      <c r="AJ28" s="14" t="str">
        <f t="shared" si="16"/>
        <v/>
      </c>
      <c r="AK28" s="14" t="str">
        <f t="shared" si="17"/>
        <v/>
      </c>
      <c r="AL28" s="35">
        <f t="shared" si="18"/>
        <v>89.666666666666671</v>
      </c>
      <c r="AM28" s="6">
        <v>89</v>
      </c>
      <c r="AN28" s="2"/>
      <c r="AO28" s="2"/>
      <c r="AP28" s="2"/>
      <c r="AQ28" s="2"/>
      <c r="AR28" s="49">
        <f t="shared" si="19"/>
        <v>89</v>
      </c>
      <c r="AS28" s="13"/>
      <c r="AT28" s="6">
        <v>89</v>
      </c>
      <c r="AU28" s="2">
        <v>91</v>
      </c>
      <c r="AV28" s="2"/>
      <c r="AW28" s="2"/>
      <c r="AX28" s="2"/>
      <c r="AY28" s="51">
        <f t="shared" si="20"/>
        <v>90</v>
      </c>
      <c r="AZ28" s="13"/>
      <c r="BA28" s="61" t="s">
        <v>208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8" x14ac:dyDescent="0.25">
      <c r="A29" s="14">
        <v>19</v>
      </c>
      <c r="B29" s="14">
        <v>32908</v>
      </c>
      <c r="C29" s="14" t="s">
        <v>152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211</v>
      </c>
      <c r="M29" s="13"/>
      <c r="N29" s="36" t="str">
        <f t="shared" si="6"/>
        <v/>
      </c>
      <c r="O29" s="2"/>
      <c r="P29" s="2"/>
      <c r="Q29" s="13"/>
      <c r="R29" s="56">
        <v>78</v>
      </c>
      <c r="S29" s="1"/>
      <c r="T29" s="39">
        <f t="shared" si="7"/>
        <v>78</v>
      </c>
      <c r="U29" s="57">
        <f t="shared" si="8"/>
        <v>78</v>
      </c>
      <c r="V29" s="1"/>
      <c r="W29" s="39">
        <f t="shared" si="9"/>
        <v>78</v>
      </c>
      <c r="X29" s="2">
        <v>86</v>
      </c>
      <c r="Y29" s="1"/>
      <c r="Z29" s="39">
        <f t="shared" si="10"/>
        <v>86</v>
      </c>
      <c r="AA29" s="1"/>
      <c r="AB29" s="1"/>
      <c r="AC29" s="39" t="str">
        <f t="shared" si="11"/>
        <v/>
      </c>
      <c r="AD29" s="1"/>
      <c r="AE29" s="1"/>
      <c r="AF29" s="39" t="str">
        <f t="shared" si="12"/>
        <v/>
      </c>
      <c r="AG29" s="14">
        <f t="shared" si="13"/>
        <v>78</v>
      </c>
      <c r="AH29" s="14">
        <f t="shared" si="14"/>
        <v>78</v>
      </c>
      <c r="AI29" s="14">
        <f t="shared" si="15"/>
        <v>86</v>
      </c>
      <c r="AJ29" s="14" t="str">
        <f t="shared" si="16"/>
        <v/>
      </c>
      <c r="AK29" s="14" t="str">
        <f t="shared" si="17"/>
        <v/>
      </c>
      <c r="AL29" s="35">
        <f t="shared" si="18"/>
        <v>80.666666666666671</v>
      </c>
      <c r="AM29" s="6">
        <v>85</v>
      </c>
      <c r="AN29" s="2"/>
      <c r="AO29" s="2"/>
      <c r="AP29" s="2"/>
      <c r="AQ29" s="2"/>
      <c r="AR29" s="49">
        <f t="shared" si="19"/>
        <v>85</v>
      </c>
      <c r="AS29" s="13"/>
      <c r="AT29" s="6">
        <v>85</v>
      </c>
      <c r="AU29" s="2">
        <v>87</v>
      </c>
      <c r="AV29" s="2"/>
      <c r="AW29" s="2"/>
      <c r="AX29" s="2"/>
      <c r="AY29" s="51">
        <f t="shared" si="20"/>
        <v>86</v>
      </c>
      <c r="AZ29" s="13"/>
      <c r="BA29" s="61" t="s">
        <v>208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8" x14ac:dyDescent="0.25">
      <c r="A30" s="14">
        <v>20</v>
      </c>
      <c r="B30" s="14">
        <v>32922</v>
      </c>
      <c r="C30" s="14" t="s">
        <v>153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87</v>
      </c>
      <c r="J30" s="24">
        <f t="shared" si="4"/>
        <v>87</v>
      </c>
      <c r="K30" s="14" t="str">
        <f t="shared" si="5"/>
        <v>B</v>
      </c>
      <c r="L30" s="52" t="s">
        <v>211</v>
      </c>
      <c r="M30" s="13"/>
      <c r="N30" s="36" t="str">
        <f t="shared" si="6"/>
        <v/>
      </c>
      <c r="O30" s="2"/>
      <c r="P30" s="2"/>
      <c r="Q30" s="13"/>
      <c r="R30" s="56">
        <v>82</v>
      </c>
      <c r="S30" s="1"/>
      <c r="T30" s="39">
        <f t="shared" si="7"/>
        <v>82</v>
      </c>
      <c r="U30" s="57">
        <f t="shared" si="8"/>
        <v>82</v>
      </c>
      <c r="V30" s="1"/>
      <c r="W30" s="39">
        <f t="shared" si="9"/>
        <v>82</v>
      </c>
      <c r="X30" s="2">
        <v>88</v>
      </c>
      <c r="Y30" s="1"/>
      <c r="Z30" s="39">
        <f t="shared" si="10"/>
        <v>88</v>
      </c>
      <c r="AA30" s="1"/>
      <c r="AB30" s="1"/>
      <c r="AC30" s="39" t="str">
        <f t="shared" si="11"/>
        <v/>
      </c>
      <c r="AD30" s="1"/>
      <c r="AE30" s="1"/>
      <c r="AF30" s="39" t="str">
        <f t="shared" si="12"/>
        <v/>
      </c>
      <c r="AG30" s="14">
        <f t="shared" si="13"/>
        <v>82</v>
      </c>
      <c r="AH30" s="14">
        <f t="shared" si="14"/>
        <v>82</v>
      </c>
      <c r="AI30" s="14">
        <f t="shared" si="15"/>
        <v>88</v>
      </c>
      <c r="AJ30" s="14" t="str">
        <f t="shared" si="16"/>
        <v/>
      </c>
      <c r="AK30" s="14" t="str">
        <f t="shared" si="17"/>
        <v/>
      </c>
      <c r="AL30" s="35">
        <f t="shared" si="18"/>
        <v>84</v>
      </c>
      <c r="AM30" s="6">
        <v>86</v>
      </c>
      <c r="AN30" s="2"/>
      <c r="AO30" s="2"/>
      <c r="AP30" s="2"/>
      <c r="AQ30" s="2"/>
      <c r="AR30" s="49">
        <f t="shared" si="19"/>
        <v>86</v>
      </c>
      <c r="AS30" s="13"/>
      <c r="AT30" s="6">
        <v>86</v>
      </c>
      <c r="AU30" s="2">
        <v>88</v>
      </c>
      <c r="AV30" s="2"/>
      <c r="AW30" s="2"/>
      <c r="AX30" s="2"/>
      <c r="AY30" s="51">
        <f t="shared" si="20"/>
        <v>87</v>
      </c>
      <c r="AZ30" s="13"/>
      <c r="BA30" s="61" t="s">
        <v>209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8" x14ac:dyDescent="0.25">
      <c r="A31" s="14">
        <v>21</v>
      </c>
      <c r="B31" s="14">
        <v>32936</v>
      </c>
      <c r="C31" s="14" t="s">
        <v>154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211</v>
      </c>
      <c r="M31" s="13"/>
      <c r="N31" s="36" t="str">
        <f t="shared" si="6"/>
        <v/>
      </c>
      <c r="O31" s="2"/>
      <c r="P31" s="2"/>
      <c r="Q31" s="13"/>
      <c r="R31" s="56">
        <v>94</v>
      </c>
      <c r="S31" s="1"/>
      <c r="T31" s="39">
        <f t="shared" si="7"/>
        <v>94</v>
      </c>
      <c r="U31" s="57">
        <f t="shared" si="8"/>
        <v>94</v>
      </c>
      <c r="V31" s="1"/>
      <c r="W31" s="39">
        <f t="shared" si="9"/>
        <v>94</v>
      </c>
      <c r="X31" s="2">
        <v>94</v>
      </c>
      <c r="Y31" s="1"/>
      <c r="Z31" s="39">
        <f t="shared" si="10"/>
        <v>94</v>
      </c>
      <c r="AA31" s="1"/>
      <c r="AB31" s="1"/>
      <c r="AC31" s="39" t="str">
        <f t="shared" si="11"/>
        <v/>
      </c>
      <c r="AD31" s="1"/>
      <c r="AE31" s="1"/>
      <c r="AF31" s="39" t="str">
        <f t="shared" si="12"/>
        <v/>
      </c>
      <c r="AG31" s="14">
        <f t="shared" si="13"/>
        <v>94</v>
      </c>
      <c r="AH31" s="14">
        <f t="shared" si="14"/>
        <v>94</v>
      </c>
      <c r="AI31" s="14">
        <f t="shared" si="15"/>
        <v>94</v>
      </c>
      <c r="AJ31" s="14" t="str">
        <f t="shared" si="16"/>
        <v/>
      </c>
      <c r="AK31" s="14" t="str">
        <f t="shared" si="17"/>
        <v/>
      </c>
      <c r="AL31" s="35">
        <f t="shared" si="18"/>
        <v>94</v>
      </c>
      <c r="AM31" s="6">
        <v>86</v>
      </c>
      <c r="AN31" s="2"/>
      <c r="AO31" s="2"/>
      <c r="AP31" s="2"/>
      <c r="AQ31" s="2"/>
      <c r="AR31" s="49">
        <f t="shared" si="19"/>
        <v>86</v>
      </c>
      <c r="AS31" s="13"/>
      <c r="AT31" s="6">
        <v>86</v>
      </c>
      <c r="AU31" s="2">
        <v>88</v>
      </c>
      <c r="AV31" s="2"/>
      <c r="AW31" s="2"/>
      <c r="AX31" s="2"/>
      <c r="AY31" s="51">
        <f t="shared" si="20"/>
        <v>87</v>
      </c>
      <c r="AZ31" s="13"/>
      <c r="BA31" s="61" t="s">
        <v>208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8" x14ac:dyDescent="0.25">
      <c r="A32" s="14">
        <v>22</v>
      </c>
      <c r="B32" s="14">
        <v>32950</v>
      </c>
      <c r="C32" s="14" t="s">
        <v>155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>
        <f t="shared" si="3"/>
        <v>87</v>
      </c>
      <c r="J32" s="24">
        <f t="shared" si="4"/>
        <v>87</v>
      </c>
      <c r="K32" s="14" t="str">
        <f t="shared" si="5"/>
        <v>A</v>
      </c>
      <c r="L32" s="52" t="s">
        <v>211</v>
      </c>
      <c r="M32" s="13"/>
      <c r="N32" s="36" t="str">
        <f t="shared" si="6"/>
        <v/>
      </c>
      <c r="O32" s="2"/>
      <c r="P32" s="2"/>
      <c r="Q32" s="13"/>
      <c r="R32" s="56">
        <v>88</v>
      </c>
      <c r="S32" s="1"/>
      <c r="T32" s="39">
        <f t="shared" si="7"/>
        <v>88</v>
      </c>
      <c r="U32" s="57">
        <f t="shared" si="8"/>
        <v>88</v>
      </c>
      <c r="V32" s="1"/>
      <c r="W32" s="39">
        <f t="shared" si="9"/>
        <v>88</v>
      </c>
      <c r="X32" s="2">
        <v>77</v>
      </c>
      <c r="Y32" s="1"/>
      <c r="Z32" s="39">
        <f t="shared" si="10"/>
        <v>77</v>
      </c>
      <c r="AA32" s="1"/>
      <c r="AB32" s="1"/>
      <c r="AC32" s="39" t="str">
        <f t="shared" si="11"/>
        <v/>
      </c>
      <c r="AD32" s="1"/>
      <c r="AE32" s="1"/>
      <c r="AF32" s="39" t="str">
        <f t="shared" si="12"/>
        <v/>
      </c>
      <c r="AG32" s="14">
        <f t="shared" si="13"/>
        <v>88</v>
      </c>
      <c r="AH32" s="14">
        <f t="shared" si="14"/>
        <v>88</v>
      </c>
      <c r="AI32" s="14">
        <f t="shared" si="15"/>
        <v>77</v>
      </c>
      <c r="AJ32" s="14" t="str">
        <f t="shared" si="16"/>
        <v/>
      </c>
      <c r="AK32" s="14" t="str">
        <f t="shared" si="17"/>
        <v/>
      </c>
      <c r="AL32" s="35">
        <f t="shared" si="18"/>
        <v>84.333333333333329</v>
      </c>
      <c r="AM32" s="6">
        <v>86</v>
      </c>
      <c r="AN32" s="2"/>
      <c r="AO32" s="2"/>
      <c r="AP32" s="2"/>
      <c r="AQ32" s="2"/>
      <c r="AR32" s="49">
        <f t="shared" si="19"/>
        <v>86</v>
      </c>
      <c r="AS32" s="13"/>
      <c r="AT32" s="6">
        <v>86</v>
      </c>
      <c r="AU32" s="2">
        <v>88</v>
      </c>
      <c r="AV32" s="2"/>
      <c r="AW32" s="2"/>
      <c r="AX32" s="2"/>
      <c r="AY32" s="51">
        <f t="shared" si="20"/>
        <v>87</v>
      </c>
      <c r="AZ32" s="13"/>
      <c r="BA32" s="61" t="s">
        <v>208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8" x14ac:dyDescent="0.25">
      <c r="A33" s="14">
        <v>23</v>
      </c>
      <c r="B33" s="14">
        <v>32964</v>
      </c>
      <c r="C33" s="14" t="s">
        <v>156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211</v>
      </c>
      <c r="M33" s="13"/>
      <c r="N33" s="36" t="str">
        <f t="shared" si="6"/>
        <v/>
      </c>
      <c r="O33" s="2"/>
      <c r="P33" s="2"/>
      <c r="Q33" s="13"/>
      <c r="R33" s="56">
        <v>88</v>
      </c>
      <c r="S33" s="1"/>
      <c r="T33" s="39">
        <f t="shared" si="7"/>
        <v>88</v>
      </c>
      <c r="U33" s="57">
        <f t="shared" si="8"/>
        <v>88</v>
      </c>
      <c r="V33" s="1"/>
      <c r="W33" s="39">
        <f t="shared" si="9"/>
        <v>88</v>
      </c>
      <c r="X33" s="2">
        <v>85</v>
      </c>
      <c r="Y33" s="1"/>
      <c r="Z33" s="39">
        <f t="shared" si="10"/>
        <v>85</v>
      </c>
      <c r="AA33" s="1"/>
      <c r="AB33" s="1"/>
      <c r="AC33" s="39" t="str">
        <f t="shared" si="11"/>
        <v/>
      </c>
      <c r="AD33" s="1"/>
      <c r="AE33" s="1"/>
      <c r="AF33" s="39" t="str">
        <f t="shared" si="12"/>
        <v/>
      </c>
      <c r="AG33" s="14">
        <f t="shared" si="13"/>
        <v>88</v>
      </c>
      <c r="AH33" s="14">
        <f t="shared" si="14"/>
        <v>88</v>
      </c>
      <c r="AI33" s="14">
        <f t="shared" si="15"/>
        <v>85</v>
      </c>
      <c r="AJ33" s="14" t="str">
        <f t="shared" si="16"/>
        <v/>
      </c>
      <c r="AK33" s="14" t="str">
        <f t="shared" si="17"/>
        <v/>
      </c>
      <c r="AL33" s="35">
        <f t="shared" si="18"/>
        <v>87</v>
      </c>
      <c r="AM33" s="6">
        <v>86</v>
      </c>
      <c r="AN33" s="2"/>
      <c r="AO33" s="2"/>
      <c r="AP33" s="2"/>
      <c r="AQ33" s="2"/>
      <c r="AR33" s="49">
        <f t="shared" si="19"/>
        <v>86</v>
      </c>
      <c r="AS33" s="13"/>
      <c r="AT33" s="6">
        <v>86</v>
      </c>
      <c r="AU33" s="2">
        <v>88</v>
      </c>
      <c r="AV33" s="2"/>
      <c r="AW33" s="2"/>
      <c r="AX33" s="2"/>
      <c r="AY33" s="51">
        <f t="shared" si="20"/>
        <v>87</v>
      </c>
      <c r="AZ33" s="13"/>
      <c r="BA33" s="61" t="s">
        <v>208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8" x14ac:dyDescent="0.25">
      <c r="A34" s="14">
        <v>24</v>
      </c>
      <c r="B34" s="14">
        <v>32978</v>
      </c>
      <c r="C34" s="14" t="s">
        <v>157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>
        <f t="shared" si="3"/>
        <v>89</v>
      </c>
      <c r="J34" s="24">
        <f t="shared" si="4"/>
        <v>89</v>
      </c>
      <c r="K34" s="14" t="str">
        <f t="shared" si="5"/>
        <v>A</v>
      </c>
      <c r="L34" s="52" t="s">
        <v>211</v>
      </c>
      <c r="M34" s="13"/>
      <c r="N34" s="36" t="str">
        <f t="shared" si="6"/>
        <v/>
      </c>
      <c r="O34" s="2"/>
      <c r="P34" s="2"/>
      <c r="Q34" s="13"/>
      <c r="R34" s="56">
        <v>92</v>
      </c>
      <c r="S34" s="1"/>
      <c r="T34" s="39">
        <f t="shared" si="7"/>
        <v>92</v>
      </c>
      <c r="U34" s="57">
        <f t="shared" si="8"/>
        <v>92</v>
      </c>
      <c r="V34" s="1"/>
      <c r="W34" s="39">
        <f t="shared" si="9"/>
        <v>92</v>
      </c>
      <c r="X34" s="2">
        <v>96</v>
      </c>
      <c r="Y34" s="1"/>
      <c r="Z34" s="39">
        <f t="shared" si="10"/>
        <v>96</v>
      </c>
      <c r="AA34" s="1"/>
      <c r="AB34" s="1"/>
      <c r="AC34" s="39" t="str">
        <f t="shared" si="11"/>
        <v/>
      </c>
      <c r="AD34" s="1"/>
      <c r="AE34" s="1"/>
      <c r="AF34" s="39" t="str">
        <f t="shared" si="12"/>
        <v/>
      </c>
      <c r="AG34" s="14">
        <f t="shared" si="13"/>
        <v>92</v>
      </c>
      <c r="AH34" s="14">
        <f t="shared" si="14"/>
        <v>92</v>
      </c>
      <c r="AI34" s="14">
        <f t="shared" si="15"/>
        <v>96</v>
      </c>
      <c r="AJ34" s="14" t="str">
        <f t="shared" si="16"/>
        <v/>
      </c>
      <c r="AK34" s="14" t="str">
        <f t="shared" si="17"/>
        <v/>
      </c>
      <c r="AL34" s="35">
        <f t="shared" si="18"/>
        <v>93.333333333333329</v>
      </c>
      <c r="AM34" s="6">
        <v>88</v>
      </c>
      <c r="AN34" s="2"/>
      <c r="AO34" s="2"/>
      <c r="AP34" s="2"/>
      <c r="AQ34" s="2"/>
      <c r="AR34" s="49">
        <f t="shared" si="19"/>
        <v>88</v>
      </c>
      <c r="AS34" s="13"/>
      <c r="AT34" s="6">
        <v>88</v>
      </c>
      <c r="AU34" s="2">
        <v>90</v>
      </c>
      <c r="AV34" s="2"/>
      <c r="AW34" s="2"/>
      <c r="AX34" s="2"/>
      <c r="AY34" s="51">
        <f t="shared" si="20"/>
        <v>89</v>
      </c>
      <c r="AZ34" s="13"/>
      <c r="BA34" s="61" t="s">
        <v>208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8" x14ac:dyDescent="0.25">
      <c r="A35" s="14">
        <v>25</v>
      </c>
      <c r="B35" s="14">
        <v>32992</v>
      </c>
      <c r="C35" s="14" t="s">
        <v>158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87</v>
      </c>
      <c r="J35" s="24">
        <f t="shared" si="4"/>
        <v>87</v>
      </c>
      <c r="K35" s="14" t="str">
        <f t="shared" si="5"/>
        <v>B</v>
      </c>
      <c r="L35" s="52" t="s">
        <v>211</v>
      </c>
      <c r="M35" s="13"/>
      <c r="N35" s="36" t="str">
        <f t="shared" si="6"/>
        <v/>
      </c>
      <c r="O35" s="2"/>
      <c r="P35" s="2"/>
      <c r="Q35" s="13"/>
      <c r="R35" s="56">
        <v>86</v>
      </c>
      <c r="S35" s="1"/>
      <c r="T35" s="39">
        <f t="shared" si="7"/>
        <v>86</v>
      </c>
      <c r="U35" s="57">
        <f t="shared" si="8"/>
        <v>86</v>
      </c>
      <c r="V35" s="1"/>
      <c r="W35" s="39">
        <f t="shared" si="9"/>
        <v>86</v>
      </c>
      <c r="X35" s="2">
        <v>77</v>
      </c>
      <c r="Y35" s="1"/>
      <c r="Z35" s="39">
        <f t="shared" si="10"/>
        <v>77</v>
      </c>
      <c r="AA35" s="1"/>
      <c r="AB35" s="1"/>
      <c r="AC35" s="39" t="str">
        <f t="shared" si="11"/>
        <v/>
      </c>
      <c r="AD35" s="1"/>
      <c r="AE35" s="1"/>
      <c r="AF35" s="39" t="str">
        <f t="shared" si="12"/>
        <v/>
      </c>
      <c r="AG35" s="14">
        <f t="shared" si="13"/>
        <v>86</v>
      </c>
      <c r="AH35" s="14">
        <f t="shared" si="14"/>
        <v>86</v>
      </c>
      <c r="AI35" s="14">
        <f t="shared" si="15"/>
        <v>77</v>
      </c>
      <c r="AJ35" s="14" t="str">
        <f t="shared" si="16"/>
        <v/>
      </c>
      <c r="AK35" s="14" t="str">
        <f t="shared" si="17"/>
        <v/>
      </c>
      <c r="AL35" s="35">
        <f t="shared" si="18"/>
        <v>83</v>
      </c>
      <c r="AM35" s="6">
        <v>86</v>
      </c>
      <c r="AN35" s="2"/>
      <c r="AO35" s="2"/>
      <c r="AP35" s="2"/>
      <c r="AQ35" s="2"/>
      <c r="AR35" s="49">
        <f t="shared" si="19"/>
        <v>86</v>
      </c>
      <c r="AS35" s="13"/>
      <c r="AT35" s="6">
        <v>86</v>
      </c>
      <c r="AU35" s="2">
        <v>88</v>
      </c>
      <c r="AV35" s="2"/>
      <c r="AW35" s="2"/>
      <c r="AX35" s="2"/>
      <c r="AY35" s="51">
        <f t="shared" si="20"/>
        <v>87</v>
      </c>
      <c r="AZ35" s="13"/>
      <c r="BA35" s="61" t="s">
        <v>209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8" x14ac:dyDescent="0.25">
      <c r="A36" s="14">
        <v>26</v>
      </c>
      <c r="B36" s="14">
        <v>33006</v>
      </c>
      <c r="C36" s="14" t="s">
        <v>159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87</v>
      </c>
      <c r="J36" s="24">
        <f t="shared" si="4"/>
        <v>87</v>
      </c>
      <c r="K36" s="14" t="str">
        <f t="shared" si="5"/>
        <v>A</v>
      </c>
      <c r="L36" s="52" t="s">
        <v>211</v>
      </c>
      <c r="M36" s="13"/>
      <c r="N36" s="36" t="str">
        <f t="shared" si="6"/>
        <v/>
      </c>
      <c r="O36" s="2"/>
      <c r="P36" s="2"/>
      <c r="Q36" s="13"/>
      <c r="R36" s="56">
        <v>88</v>
      </c>
      <c r="S36" s="1"/>
      <c r="T36" s="39">
        <f t="shared" si="7"/>
        <v>88</v>
      </c>
      <c r="U36" s="57">
        <f t="shared" si="8"/>
        <v>88</v>
      </c>
      <c r="V36" s="1"/>
      <c r="W36" s="39">
        <f t="shared" si="9"/>
        <v>88</v>
      </c>
      <c r="X36" s="2">
        <v>90</v>
      </c>
      <c r="Y36" s="1"/>
      <c r="Z36" s="39">
        <f t="shared" si="10"/>
        <v>90</v>
      </c>
      <c r="AA36" s="1"/>
      <c r="AB36" s="1"/>
      <c r="AC36" s="39" t="str">
        <f t="shared" si="11"/>
        <v/>
      </c>
      <c r="AD36" s="1"/>
      <c r="AE36" s="1"/>
      <c r="AF36" s="39" t="str">
        <f t="shared" si="12"/>
        <v/>
      </c>
      <c r="AG36" s="14">
        <f t="shared" si="13"/>
        <v>88</v>
      </c>
      <c r="AH36" s="14">
        <f t="shared" si="14"/>
        <v>88</v>
      </c>
      <c r="AI36" s="14">
        <f t="shared" si="15"/>
        <v>90</v>
      </c>
      <c r="AJ36" s="14" t="str">
        <f t="shared" si="16"/>
        <v/>
      </c>
      <c r="AK36" s="14" t="str">
        <f t="shared" si="17"/>
        <v/>
      </c>
      <c r="AL36" s="35">
        <f t="shared" si="18"/>
        <v>88.666666666666671</v>
      </c>
      <c r="AM36" s="6">
        <v>86</v>
      </c>
      <c r="AN36" s="2"/>
      <c r="AO36" s="2"/>
      <c r="AP36" s="2"/>
      <c r="AQ36" s="2"/>
      <c r="AR36" s="49">
        <f t="shared" si="19"/>
        <v>86</v>
      </c>
      <c r="AS36" s="13"/>
      <c r="AT36" s="6">
        <v>86</v>
      </c>
      <c r="AU36" s="2">
        <v>88</v>
      </c>
      <c r="AV36" s="2"/>
      <c r="AW36" s="2"/>
      <c r="AX36" s="2"/>
      <c r="AY36" s="51">
        <f t="shared" si="20"/>
        <v>87</v>
      </c>
      <c r="AZ36" s="13"/>
      <c r="BA36" s="61" t="s">
        <v>208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8" x14ac:dyDescent="0.25">
      <c r="A37" s="14">
        <v>27</v>
      </c>
      <c r="B37" s="14">
        <v>33020</v>
      </c>
      <c r="C37" s="14" t="s">
        <v>160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211</v>
      </c>
      <c r="M37" s="13"/>
      <c r="N37" s="36" t="str">
        <f t="shared" si="6"/>
        <v/>
      </c>
      <c r="O37" s="2"/>
      <c r="P37" s="2"/>
      <c r="Q37" s="13"/>
      <c r="R37" s="56">
        <v>90</v>
      </c>
      <c r="S37" s="1"/>
      <c r="T37" s="39">
        <f t="shared" si="7"/>
        <v>90</v>
      </c>
      <c r="U37" s="57">
        <f t="shared" si="8"/>
        <v>90</v>
      </c>
      <c r="V37" s="1"/>
      <c r="W37" s="39">
        <f t="shared" si="9"/>
        <v>90</v>
      </c>
      <c r="X37" s="2">
        <v>90</v>
      </c>
      <c r="Y37" s="1"/>
      <c r="Z37" s="39">
        <f t="shared" si="10"/>
        <v>90</v>
      </c>
      <c r="AA37" s="1"/>
      <c r="AB37" s="1"/>
      <c r="AC37" s="39" t="str">
        <f t="shared" si="11"/>
        <v/>
      </c>
      <c r="AD37" s="1"/>
      <c r="AE37" s="1"/>
      <c r="AF37" s="39" t="str">
        <f t="shared" si="12"/>
        <v/>
      </c>
      <c r="AG37" s="14">
        <f t="shared" si="13"/>
        <v>90</v>
      </c>
      <c r="AH37" s="14">
        <f t="shared" si="14"/>
        <v>90</v>
      </c>
      <c r="AI37" s="14">
        <f t="shared" si="15"/>
        <v>90</v>
      </c>
      <c r="AJ37" s="14" t="str">
        <f t="shared" si="16"/>
        <v/>
      </c>
      <c r="AK37" s="14" t="str">
        <f t="shared" si="17"/>
        <v/>
      </c>
      <c r="AL37" s="35">
        <f t="shared" si="18"/>
        <v>90</v>
      </c>
      <c r="AM37" s="6">
        <v>86</v>
      </c>
      <c r="AN37" s="2"/>
      <c r="AO37" s="2"/>
      <c r="AP37" s="2"/>
      <c r="AQ37" s="2"/>
      <c r="AR37" s="49">
        <f t="shared" si="19"/>
        <v>86</v>
      </c>
      <c r="AS37" s="13"/>
      <c r="AT37" s="6">
        <v>86</v>
      </c>
      <c r="AU37" s="2">
        <v>88</v>
      </c>
      <c r="AV37" s="2"/>
      <c r="AW37" s="2"/>
      <c r="AX37" s="2"/>
      <c r="AY37" s="51">
        <f t="shared" si="20"/>
        <v>87</v>
      </c>
      <c r="AZ37" s="13"/>
      <c r="BA37" s="61" t="s">
        <v>208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8" x14ac:dyDescent="0.25">
      <c r="A38" s="14">
        <v>28</v>
      </c>
      <c r="B38" s="14">
        <v>33034</v>
      </c>
      <c r="C38" s="14" t="s">
        <v>161</v>
      </c>
      <c r="D38" s="13"/>
      <c r="E38" s="14">
        <f t="shared" si="0"/>
        <v>93</v>
      </c>
      <c r="F38" s="13"/>
      <c r="G38" s="24" t="str">
        <f t="shared" si="1"/>
        <v/>
      </c>
      <c r="H38" s="24">
        <f t="shared" si="2"/>
        <v>93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211</v>
      </c>
      <c r="M38" s="13"/>
      <c r="N38" s="36" t="str">
        <f t="shared" si="6"/>
        <v/>
      </c>
      <c r="O38" s="2"/>
      <c r="P38" s="2"/>
      <c r="Q38" s="13"/>
      <c r="R38" s="56">
        <v>94</v>
      </c>
      <c r="S38" s="1"/>
      <c r="T38" s="39">
        <f t="shared" si="7"/>
        <v>94</v>
      </c>
      <c r="U38" s="57">
        <f t="shared" si="8"/>
        <v>94</v>
      </c>
      <c r="V38" s="1"/>
      <c r="W38" s="39">
        <f t="shared" si="9"/>
        <v>94</v>
      </c>
      <c r="X38" s="2">
        <v>94</v>
      </c>
      <c r="Y38" s="1"/>
      <c r="Z38" s="39">
        <f t="shared" si="10"/>
        <v>94</v>
      </c>
      <c r="AA38" s="1"/>
      <c r="AB38" s="1"/>
      <c r="AC38" s="39" t="str">
        <f t="shared" si="11"/>
        <v/>
      </c>
      <c r="AD38" s="1"/>
      <c r="AE38" s="1"/>
      <c r="AF38" s="39" t="str">
        <f t="shared" si="12"/>
        <v/>
      </c>
      <c r="AG38" s="14">
        <f t="shared" si="13"/>
        <v>94</v>
      </c>
      <c r="AH38" s="14">
        <f t="shared" si="14"/>
        <v>94</v>
      </c>
      <c r="AI38" s="14">
        <f t="shared" si="15"/>
        <v>94</v>
      </c>
      <c r="AJ38" s="14" t="str">
        <f t="shared" si="16"/>
        <v/>
      </c>
      <c r="AK38" s="14" t="str">
        <f t="shared" si="17"/>
        <v/>
      </c>
      <c r="AL38" s="35">
        <f t="shared" si="18"/>
        <v>94</v>
      </c>
      <c r="AM38" s="6">
        <v>90</v>
      </c>
      <c r="AN38" s="2"/>
      <c r="AO38" s="2"/>
      <c r="AP38" s="2"/>
      <c r="AQ38" s="2"/>
      <c r="AR38" s="49">
        <f t="shared" si="19"/>
        <v>90</v>
      </c>
      <c r="AS38" s="13"/>
      <c r="AT38" s="6">
        <v>90</v>
      </c>
      <c r="AU38" s="2">
        <v>92</v>
      </c>
      <c r="AV38" s="2"/>
      <c r="AW38" s="2"/>
      <c r="AX38" s="2"/>
      <c r="AY38" s="51">
        <f t="shared" si="20"/>
        <v>91</v>
      </c>
      <c r="AZ38" s="13"/>
      <c r="BA38" s="61" t="s">
        <v>208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8" x14ac:dyDescent="0.25">
      <c r="A39" s="14">
        <v>29</v>
      </c>
      <c r="B39" s="14">
        <v>33048</v>
      </c>
      <c r="C39" s="14" t="s">
        <v>162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>
        <f t="shared" si="3"/>
        <v>89</v>
      </c>
      <c r="J39" s="24">
        <f t="shared" si="4"/>
        <v>89</v>
      </c>
      <c r="K39" s="14" t="str">
        <f t="shared" si="5"/>
        <v>A</v>
      </c>
      <c r="L39" s="52" t="s">
        <v>211</v>
      </c>
      <c r="M39" s="13"/>
      <c r="N39" s="36" t="str">
        <f t="shared" si="6"/>
        <v/>
      </c>
      <c r="O39" s="2"/>
      <c r="P39" s="2"/>
      <c r="Q39" s="13"/>
      <c r="R39" s="56">
        <v>92</v>
      </c>
      <c r="S39" s="1"/>
      <c r="T39" s="39">
        <f t="shared" si="7"/>
        <v>92</v>
      </c>
      <c r="U39" s="57">
        <f t="shared" si="8"/>
        <v>92</v>
      </c>
      <c r="V39" s="1"/>
      <c r="W39" s="39">
        <f t="shared" si="9"/>
        <v>92</v>
      </c>
      <c r="X39" s="2">
        <v>92</v>
      </c>
      <c r="Y39" s="1"/>
      <c r="Z39" s="39">
        <f t="shared" si="10"/>
        <v>92</v>
      </c>
      <c r="AA39" s="1"/>
      <c r="AB39" s="1"/>
      <c r="AC39" s="39" t="str">
        <f t="shared" si="11"/>
        <v/>
      </c>
      <c r="AD39" s="1"/>
      <c r="AE39" s="1"/>
      <c r="AF39" s="39" t="str">
        <f t="shared" si="12"/>
        <v/>
      </c>
      <c r="AG39" s="14">
        <f t="shared" si="13"/>
        <v>92</v>
      </c>
      <c r="AH39" s="14">
        <f t="shared" si="14"/>
        <v>92</v>
      </c>
      <c r="AI39" s="14">
        <f t="shared" si="15"/>
        <v>92</v>
      </c>
      <c r="AJ39" s="14" t="str">
        <f t="shared" si="16"/>
        <v/>
      </c>
      <c r="AK39" s="14" t="str">
        <f t="shared" si="17"/>
        <v/>
      </c>
      <c r="AL39" s="35">
        <f t="shared" si="18"/>
        <v>92</v>
      </c>
      <c r="AM39" s="6">
        <v>88</v>
      </c>
      <c r="AN39" s="2"/>
      <c r="AO39" s="2"/>
      <c r="AP39" s="2"/>
      <c r="AQ39" s="2"/>
      <c r="AR39" s="49">
        <f t="shared" si="19"/>
        <v>88</v>
      </c>
      <c r="AS39" s="13"/>
      <c r="AT39" s="6">
        <v>88</v>
      </c>
      <c r="AU39" s="2">
        <v>90</v>
      </c>
      <c r="AV39" s="2"/>
      <c r="AW39" s="2"/>
      <c r="AX39" s="2"/>
      <c r="AY39" s="51">
        <f t="shared" si="20"/>
        <v>89</v>
      </c>
      <c r="AZ39" s="13"/>
      <c r="BA39" s="61" t="s">
        <v>208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8" x14ac:dyDescent="0.25">
      <c r="A40" s="14">
        <v>30</v>
      </c>
      <c r="B40" s="14">
        <v>33062</v>
      </c>
      <c r="C40" s="14" t="s">
        <v>163</v>
      </c>
      <c r="D40" s="13"/>
      <c r="E40" s="14">
        <f t="shared" si="0"/>
        <v>86</v>
      </c>
      <c r="F40" s="13"/>
      <c r="G40" s="24" t="str">
        <f t="shared" si="1"/>
        <v/>
      </c>
      <c r="H40" s="24">
        <f t="shared" si="2"/>
        <v>86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211</v>
      </c>
      <c r="M40" s="13"/>
      <c r="N40" s="36" t="str">
        <f t="shared" si="6"/>
        <v/>
      </c>
      <c r="O40" s="2"/>
      <c r="P40" s="2"/>
      <c r="Q40" s="13"/>
      <c r="R40" s="56">
        <v>90</v>
      </c>
      <c r="S40" s="1"/>
      <c r="T40" s="39">
        <f t="shared" si="7"/>
        <v>90</v>
      </c>
      <c r="U40" s="57">
        <f t="shared" si="8"/>
        <v>90</v>
      </c>
      <c r="V40" s="1"/>
      <c r="W40" s="39">
        <f t="shared" si="9"/>
        <v>90</v>
      </c>
      <c r="X40" s="2">
        <v>77</v>
      </c>
      <c r="Y40" s="1"/>
      <c r="Z40" s="39">
        <f t="shared" si="10"/>
        <v>77</v>
      </c>
      <c r="AA40" s="1"/>
      <c r="AB40" s="1"/>
      <c r="AC40" s="39" t="str">
        <f t="shared" si="11"/>
        <v/>
      </c>
      <c r="AD40" s="1"/>
      <c r="AE40" s="1"/>
      <c r="AF40" s="39" t="str">
        <f t="shared" si="12"/>
        <v/>
      </c>
      <c r="AG40" s="14">
        <f t="shared" si="13"/>
        <v>90</v>
      </c>
      <c r="AH40" s="14">
        <f t="shared" si="14"/>
        <v>90</v>
      </c>
      <c r="AI40" s="14">
        <f t="shared" si="15"/>
        <v>77</v>
      </c>
      <c r="AJ40" s="14" t="str">
        <f t="shared" si="16"/>
        <v/>
      </c>
      <c r="AK40" s="14" t="str">
        <f t="shared" si="17"/>
        <v/>
      </c>
      <c r="AL40" s="35">
        <f t="shared" si="18"/>
        <v>85.666666666666671</v>
      </c>
      <c r="AM40" s="6">
        <v>88</v>
      </c>
      <c r="AN40" s="2"/>
      <c r="AO40" s="2"/>
      <c r="AP40" s="2"/>
      <c r="AQ40" s="2"/>
      <c r="AR40" s="49">
        <f t="shared" si="19"/>
        <v>88</v>
      </c>
      <c r="AS40" s="13"/>
      <c r="AT40" s="6">
        <v>88</v>
      </c>
      <c r="AU40" s="2">
        <v>90</v>
      </c>
      <c r="AV40" s="2"/>
      <c r="AW40" s="2"/>
      <c r="AX40" s="2"/>
      <c r="AY40" s="51">
        <f t="shared" si="20"/>
        <v>89</v>
      </c>
      <c r="AZ40" s="13"/>
      <c r="BA40" s="61" t="s">
        <v>208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8" x14ac:dyDescent="0.25">
      <c r="A41" s="14">
        <v>31</v>
      </c>
      <c r="B41" s="14">
        <v>33076</v>
      </c>
      <c r="C41" s="14" t="s">
        <v>164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211</v>
      </c>
      <c r="M41" s="13"/>
      <c r="N41" s="36" t="str">
        <f t="shared" si="6"/>
        <v/>
      </c>
      <c r="O41" s="2"/>
      <c r="P41" s="2"/>
      <c r="Q41" s="13"/>
      <c r="R41" s="56">
        <v>92</v>
      </c>
      <c r="S41" s="1"/>
      <c r="T41" s="39">
        <f t="shared" si="7"/>
        <v>92</v>
      </c>
      <c r="U41" s="57">
        <f t="shared" si="8"/>
        <v>92</v>
      </c>
      <c r="V41" s="1"/>
      <c r="W41" s="39">
        <f t="shared" si="9"/>
        <v>92</v>
      </c>
      <c r="X41" s="2">
        <v>79</v>
      </c>
      <c r="Y41" s="1"/>
      <c r="Z41" s="39">
        <f t="shared" si="10"/>
        <v>79</v>
      </c>
      <c r="AA41" s="1"/>
      <c r="AB41" s="1"/>
      <c r="AC41" s="39" t="str">
        <f t="shared" si="11"/>
        <v/>
      </c>
      <c r="AD41" s="1"/>
      <c r="AE41" s="1"/>
      <c r="AF41" s="39" t="str">
        <f t="shared" si="12"/>
        <v/>
      </c>
      <c r="AG41" s="14">
        <f t="shared" si="13"/>
        <v>92</v>
      </c>
      <c r="AH41" s="14">
        <f t="shared" si="14"/>
        <v>92</v>
      </c>
      <c r="AI41" s="14">
        <f t="shared" si="15"/>
        <v>79</v>
      </c>
      <c r="AJ41" s="14" t="str">
        <f t="shared" si="16"/>
        <v/>
      </c>
      <c r="AK41" s="14" t="str">
        <f t="shared" si="17"/>
        <v/>
      </c>
      <c r="AL41" s="35">
        <f t="shared" si="18"/>
        <v>87.666666666666671</v>
      </c>
      <c r="AM41" s="6">
        <v>88</v>
      </c>
      <c r="AN41" s="2"/>
      <c r="AO41" s="2"/>
      <c r="AP41" s="2"/>
      <c r="AQ41" s="2"/>
      <c r="AR41" s="49">
        <f t="shared" si="19"/>
        <v>88</v>
      </c>
      <c r="AS41" s="13"/>
      <c r="AT41" s="6">
        <v>88</v>
      </c>
      <c r="AU41" s="2">
        <v>90</v>
      </c>
      <c r="AV41" s="2"/>
      <c r="AW41" s="2"/>
      <c r="AX41" s="2"/>
      <c r="AY41" s="51">
        <f t="shared" si="20"/>
        <v>89</v>
      </c>
      <c r="AZ41" s="13"/>
      <c r="BA41" s="61" t="s">
        <v>208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8" x14ac:dyDescent="0.25">
      <c r="A42" s="14">
        <v>32</v>
      </c>
      <c r="B42" s="14">
        <v>33090</v>
      </c>
      <c r="C42" s="14" t="s">
        <v>165</v>
      </c>
      <c r="D42" s="13"/>
      <c r="E42" s="14">
        <f t="shared" si="0"/>
        <v>86</v>
      </c>
      <c r="F42" s="13"/>
      <c r="G42" s="24" t="str">
        <f t="shared" si="1"/>
        <v/>
      </c>
      <c r="H42" s="24">
        <f t="shared" si="2"/>
        <v>86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211</v>
      </c>
      <c r="M42" s="13"/>
      <c r="N42" s="36" t="str">
        <f t="shared" si="6"/>
        <v/>
      </c>
      <c r="O42" s="2"/>
      <c r="P42" s="2"/>
      <c r="Q42" s="13"/>
      <c r="R42" s="56">
        <v>88</v>
      </c>
      <c r="S42" s="1"/>
      <c r="T42" s="39">
        <f t="shared" si="7"/>
        <v>88</v>
      </c>
      <c r="U42" s="57">
        <f t="shared" si="8"/>
        <v>88</v>
      </c>
      <c r="V42" s="1"/>
      <c r="W42" s="39">
        <f t="shared" si="9"/>
        <v>88</v>
      </c>
      <c r="X42" s="2">
        <v>82</v>
      </c>
      <c r="Y42" s="1"/>
      <c r="Z42" s="39">
        <f t="shared" si="10"/>
        <v>82</v>
      </c>
      <c r="AA42" s="1"/>
      <c r="AB42" s="1"/>
      <c r="AC42" s="39" t="str">
        <f t="shared" si="11"/>
        <v/>
      </c>
      <c r="AD42" s="1"/>
      <c r="AE42" s="1"/>
      <c r="AF42" s="39" t="str">
        <f t="shared" si="12"/>
        <v/>
      </c>
      <c r="AG42" s="14">
        <f t="shared" si="13"/>
        <v>88</v>
      </c>
      <c r="AH42" s="14">
        <f t="shared" si="14"/>
        <v>88</v>
      </c>
      <c r="AI42" s="14">
        <f t="shared" si="15"/>
        <v>82</v>
      </c>
      <c r="AJ42" s="14" t="str">
        <f t="shared" si="16"/>
        <v/>
      </c>
      <c r="AK42" s="14" t="str">
        <f t="shared" si="17"/>
        <v/>
      </c>
      <c r="AL42" s="35">
        <f t="shared" si="18"/>
        <v>86</v>
      </c>
      <c r="AM42" s="6">
        <v>87</v>
      </c>
      <c r="AN42" s="2"/>
      <c r="AO42" s="2"/>
      <c r="AP42" s="2"/>
      <c r="AQ42" s="2"/>
      <c r="AR42" s="49">
        <f t="shared" si="19"/>
        <v>87</v>
      </c>
      <c r="AS42" s="13"/>
      <c r="AT42" s="6">
        <v>87</v>
      </c>
      <c r="AU42" s="2">
        <v>89</v>
      </c>
      <c r="AV42" s="2"/>
      <c r="AW42" s="2"/>
      <c r="AX42" s="2"/>
      <c r="AY42" s="51">
        <f t="shared" si="20"/>
        <v>88</v>
      </c>
      <c r="AZ42" s="13"/>
      <c r="BA42" s="61" t="s">
        <v>208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8" x14ac:dyDescent="0.25">
      <c r="A43" s="14">
        <v>33</v>
      </c>
      <c r="B43" s="14">
        <v>33104</v>
      </c>
      <c r="C43" s="14" t="s">
        <v>166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211</v>
      </c>
      <c r="M43" s="13"/>
      <c r="N43" s="36" t="str">
        <f t="shared" si="6"/>
        <v/>
      </c>
      <c r="O43" s="2"/>
      <c r="P43" s="2"/>
      <c r="Q43" s="13"/>
      <c r="R43" s="56">
        <v>92</v>
      </c>
      <c r="S43" s="1"/>
      <c r="T43" s="39">
        <f t="shared" si="7"/>
        <v>92</v>
      </c>
      <c r="U43" s="57">
        <f t="shared" si="8"/>
        <v>92</v>
      </c>
      <c r="V43" s="1"/>
      <c r="W43" s="39">
        <f t="shared" si="9"/>
        <v>92</v>
      </c>
      <c r="X43" s="2">
        <v>78</v>
      </c>
      <c r="Y43" s="1"/>
      <c r="Z43" s="39">
        <f t="shared" si="10"/>
        <v>78</v>
      </c>
      <c r="AA43" s="1"/>
      <c r="AB43" s="1"/>
      <c r="AC43" s="39" t="str">
        <f t="shared" si="11"/>
        <v/>
      </c>
      <c r="AD43" s="1"/>
      <c r="AE43" s="1"/>
      <c r="AF43" s="39" t="str">
        <f t="shared" si="12"/>
        <v/>
      </c>
      <c r="AG43" s="14">
        <f t="shared" si="13"/>
        <v>92</v>
      </c>
      <c r="AH43" s="14">
        <f t="shared" si="14"/>
        <v>92</v>
      </c>
      <c r="AI43" s="14">
        <f t="shared" si="15"/>
        <v>78</v>
      </c>
      <c r="AJ43" s="14" t="str">
        <f t="shared" si="16"/>
        <v/>
      </c>
      <c r="AK43" s="14" t="str">
        <f t="shared" si="17"/>
        <v/>
      </c>
      <c r="AL43" s="35">
        <f t="shared" si="18"/>
        <v>87.333333333333329</v>
      </c>
      <c r="AM43" s="6">
        <v>86</v>
      </c>
      <c r="AN43" s="2"/>
      <c r="AO43" s="2"/>
      <c r="AP43" s="2"/>
      <c r="AQ43" s="2"/>
      <c r="AR43" s="49">
        <f t="shared" si="19"/>
        <v>86</v>
      </c>
      <c r="AS43" s="13"/>
      <c r="AT43" s="6">
        <v>86</v>
      </c>
      <c r="AU43" s="2">
        <v>88</v>
      </c>
      <c r="AV43" s="2"/>
      <c r="AW43" s="2"/>
      <c r="AX43" s="2"/>
      <c r="AY43" s="51">
        <f t="shared" si="20"/>
        <v>87</v>
      </c>
      <c r="AZ43" s="13"/>
      <c r="BA43" s="61" t="s">
        <v>208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8" x14ac:dyDescent="0.25">
      <c r="A44" s="14">
        <v>34</v>
      </c>
      <c r="B44" s="14">
        <v>33118</v>
      </c>
      <c r="C44" s="14" t="s">
        <v>167</v>
      </c>
      <c r="D44" s="13"/>
      <c r="E44" s="14">
        <f t="shared" si="0"/>
        <v>88</v>
      </c>
      <c r="F44" s="13"/>
      <c r="G44" s="24" t="str">
        <f t="shared" si="1"/>
        <v/>
      </c>
      <c r="H44" s="24">
        <f t="shared" si="2"/>
        <v>88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211</v>
      </c>
      <c r="M44" s="13"/>
      <c r="N44" s="36" t="str">
        <f t="shared" si="6"/>
        <v/>
      </c>
      <c r="O44" s="2"/>
      <c r="P44" s="2"/>
      <c r="Q44" s="13"/>
      <c r="R44" s="56">
        <v>94</v>
      </c>
      <c r="S44" s="1"/>
      <c r="T44" s="39">
        <f t="shared" si="7"/>
        <v>94</v>
      </c>
      <c r="U44" s="57">
        <f t="shared" si="8"/>
        <v>94</v>
      </c>
      <c r="V44" s="1"/>
      <c r="W44" s="39">
        <f t="shared" si="9"/>
        <v>94</v>
      </c>
      <c r="X44" s="2">
        <v>80</v>
      </c>
      <c r="Y44" s="1"/>
      <c r="Z44" s="39">
        <f t="shared" si="10"/>
        <v>80</v>
      </c>
      <c r="AA44" s="1"/>
      <c r="AB44" s="1"/>
      <c r="AC44" s="39" t="str">
        <f t="shared" si="11"/>
        <v/>
      </c>
      <c r="AD44" s="1"/>
      <c r="AE44" s="1"/>
      <c r="AF44" s="39" t="str">
        <f t="shared" si="12"/>
        <v/>
      </c>
      <c r="AG44" s="14">
        <f t="shared" si="13"/>
        <v>94</v>
      </c>
      <c r="AH44" s="14">
        <f t="shared" si="14"/>
        <v>94</v>
      </c>
      <c r="AI44" s="14">
        <f t="shared" si="15"/>
        <v>80</v>
      </c>
      <c r="AJ44" s="14" t="str">
        <f t="shared" si="16"/>
        <v/>
      </c>
      <c r="AK44" s="14" t="str">
        <f t="shared" si="17"/>
        <v/>
      </c>
      <c r="AL44" s="35">
        <f t="shared" si="18"/>
        <v>89.333333333333329</v>
      </c>
      <c r="AM44" s="6">
        <v>86</v>
      </c>
      <c r="AN44" s="2"/>
      <c r="AO44" s="2"/>
      <c r="AP44" s="2"/>
      <c r="AQ44" s="2"/>
      <c r="AR44" s="49">
        <f t="shared" si="19"/>
        <v>86</v>
      </c>
      <c r="AS44" s="13"/>
      <c r="AT44" s="6">
        <v>86</v>
      </c>
      <c r="AU44" s="2">
        <v>88</v>
      </c>
      <c r="AV44" s="2"/>
      <c r="AW44" s="2"/>
      <c r="AX44" s="2"/>
      <c r="AY44" s="51">
        <f t="shared" si="20"/>
        <v>87</v>
      </c>
      <c r="AZ44" s="13"/>
      <c r="BA44" s="61" t="s">
        <v>208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8" x14ac:dyDescent="0.25">
      <c r="A45" s="14">
        <v>35</v>
      </c>
      <c r="B45" s="14">
        <v>33132</v>
      </c>
      <c r="C45" s="14" t="s">
        <v>168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>
        <f t="shared" si="3"/>
        <v>88</v>
      </c>
      <c r="J45" s="24">
        <f t="shared" si="4"/>
        <v>88</v>
      </c>
      <c r="K45" s="14" t="str">
        <f t="shared" si="5"/>
        <v>A</v>
      </c>
      <c r="L45" s="52" t="s">
        <v>211</v>
      </c>
      <c r="M45" s="13"/>
      <c r="N45" s="36" t="str">
        <f t="shared" si="6"/>
        <v/>
      </c>
      <c r="O45" s="2"/>
      <c r="P45" s="2"/>
      <c r="Q45" s="13"/>
      <c r="R45" s="56">
        <v>94</v>
      </c>
      <c r="S45" s="1"/>
      <c r="T45" s="39">
        <f t="shared" si="7"/>
        <v>94</v>
      </c>
      <c r="U45" s="57">
        <f t="shared" si="8"/>
        <v>94</v>
      </c>
      <c r="V45" s="1"/>
      <c r="W45" s="39">
        <f t="shared" si="9"/>
        <v>94</v>
      </c>
      <c r="X45" s="2">
        <v>77</v>
      </c>
      <c r="Y45" s="1"/>
      <c r="Z45" s="39">
        <f t="shared" si="10"/>
        <v>77</v>
      </c>
      <c r="AA45" s="1"/>
      <c r="AB45" s="1"/>
      <c r="AC45" s="39" t="str">
        <f t="shared" si="11"/>
        <v/>
      </c>
      <c r="AD45" s="1"/>
      <c r="AE45" s="1"/>
      <c r="AF45" s="39" t="str">
        <f t="shared" si="12"/>
        <v/>
      </c>
      <c r="AG45" s="14">
        <f t="shared" si="13"/>
        <v>94</v>
      </c>
      <c r="AH45" s="14">
        <f t="shared" si="14"/>
        <v>94</v>
      </c>
      <c r="AI45" s="14">
        <f t="shared" si="15"/>
        <v>77</v>
      </c>
      <c r="AJ45" s="14" t="str">
        <f t="shared" si="16"/>
        <v/>
      </c>
      <c r="AK45" s="14" t="str">
        <f t="shared" si="17"/>
        <v/>
      </c>
      <c r="AL45" s="35">
        <f t="shared" si="18"/>
        <v>88.333333333333329</v>
      </c>
      <c r="AM45" s="6">
        <v>87</v>
      </c>
      <c r="AN45" s="2"/>
      <c r="AO45" s="2"/>
      <c r="AP45" s="2"/>
      <c r="AQ45" s="2"/>
      <c r="AR45" s="49">
        <f t="shared" si="19"/>
        <v>87</v>
      </c>
      <c r="AS45" s="13"/>
      <c r="AT45" s="6">
        <v>87</v>
      </c>
      <c r="AU45" s="2">
        <v>89</v>
      </c>
      <c r="AV45" s="2"/>
      <c r="AW45" s="2"/>
      <c r="AX45" s="2"/>
      <c r="AY45" s="51">
        <f t="shared" si="20"/>
        <v>88</v>
      </c>
      <c r="AZ45" s="13"/>
      <c r="BA45" s="61" t="s">
        <v>208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9"/>
        <v/>
      </c>
      <c r="X46" s="1"/>
      <c r="Y46" s="1"/>
      <c r="Z46" s="39" t="str">
        <f t="shared" si="10"/>
        <v/>
      </c>
      <c r="AA46" s="1"/>
      <c r="AB46" s="1"/>
      <c r="AC46" s="39" t="str">
        <f t="shared" si="11"/>
        <v/>
      </c>
      <c r="AD46" s="1"/>
      <c r="AE46" s="1"/>
      <c r="AF46" s="39" t="str">
        <f t="shared" si="12"/>
        <v/>
      </c>
      <c r="AG46" s="14" t="str">
        <f t="shared" si="13"/>
        <v/>
      </c>
      <c r="AH46" s="14" t="str">
        <f t="shared" si="14"/>
        <v/>
      </c>
      <c r="AI46" s="14" t="str">
        <f t="shared" si="15"/>
        <v/>
      </c>
      <c r="AJ46" s="14" t="str">
        <f t="shared" si="16"/>
        <v/>
      </c>
      <c r="AK46" s="14" t="str">
        <f t="shared" si="17"/>
        <v/>
      </c>
      <c r="AL46" s="35" t="str">
        <f t="shared" si="18"/>
        <v/>
      </c>
      <c r="AM46" s="6"/>
      <c r="AN46" s="2"/>
      <c r="AO46" s="2"/>
      <c r="AP46" s="2"/>
      <c r="AQ46" s="2"/>
      <c r="AR46" s="49" t="str">
        <f t="shared" si="19"/>
        <v/>
      </c>
      <c r="AS46" s="13"/>
      <c r="AT46" s="6"/>
      <c r="AU46" s="2"/>
      <c r="AV46" s="2"/>
      <c r="AW46" s="2"/>
      <c r="AX46" s="2"/>
      <c r="AY46" s="51" t="str">
        <f t="shared" si="20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9"/>
        <v/>
      </c>
      <c r="X47" s="1"/>
      <c r="Y47" s="1"/>
      <c r="Z47" s="39" t="str">
        <f t="shared" si="10"/>
        <v/>
      </c>
      <c r="AA47" s="1"/>
      <c r="AB47" s="1"/>
      <c r="AC47" s="39" t="str">
        <f t="shared" si="11"/>
        <v/>
      </c>
      <c r="AD47" s="1"/>
      <c r="AE47" s="1"/>
      <c r="AF47" s="39" t="str">
        <f t="shared" si="12"/>
        <v/>
      </c>
      <c r="AG47" s="14" t="str">
        <f t="shared" si="13"/>
        <v/>
      </c>
      <c r="AH47" s="14" t="str">
        <f t="shared" si="14"/>
        <v/>
      </c>
      <c r="AI47" s="14" t="str">
        <f t="shared" si="15"/>
        <v/>
      </c>
      <c r="AJ47" s="14" t="str">
        <f t="shared" si="16"/>
        <v/>
      </c>
      <c r="AK47" s="14" t="str">
        <f t="shared" si="17"/>
        <v/>
      </c>
      <c r="AL47" s="35" t="str">
        <f t="shared" si="18"/>
        <v/>
      </c>
      <c r="AM47" s="6"/>
      <c r="AN47" s="2"/>
      <c r="AO47" s="2"/>
      <c r="AP47" s="2"/>
      <c r="AQ47" s="2"/>
      <c r="AR47" s="49" t="str">
        <f t="shared" si="19"/>
        <v/>
      </c>
      <c r="AS47" s="13"/>
      <c r="AT47" s="6"/>
      <c r="AU47" s="2"/>
      <c r="AV47" s="2"/>
      <c r="AW47" s="2"/>
      <c r="AX47" s="2"/>
      <c r="AY47" s="51" t="str">
        <f t="shared" si="20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9"/>
        <v/>
      </c>
      <c r="X48" s="1"/>
      <c r="Y48" s="1"/>
      <c r="Z48" s="39" t="str">
        <f t="shared" si="10"/>
        <v/>
      </c>
      <c r="AA48" s="1"/>
      <c r="AB48" s="1"/>
      <c r="AC48" s="39" t="str">
        <f t="shared" si="11"/>
        <v/>
      </c>
      <c r="AD48" s="1"/>
      <c r="AE48" s="1"/>
      <c r="AF48" s="39" t="str">
        <f t="shared" si="12"/>
        <v/>
      </c>
      <c r="AG48" s="14" t="str">
        <f t="shared" si="13"/>
        <v/>
      </c>
      <c r="AH48" s="14" t="str">
        <f t="shared" si="14"/>
        <v/>
      </c>
      <c r="AI48" s="14" t="str">
        <f t="shared" si="15"/>
        <v/>
      </c>
      <c r="AJ48" s="14" t="str">
        <f t="shared" si="16"/>
        <v/>
      </c>
      <c r="AK48" s="14" t="str">
        <f t="shared" si="17"/>
        <v/>
      </c>
      <c r="AL48" s="35" t="str">
        <f t="shared" si="18"/>
        <v/>
      </c>
      <c r="AM48" s="6"/>
      <c r="AN48" s="2"/>
      <c r="AO48" s="2"/>
      <c r="AP48" s="2"/>
      <c r="AQ48" s="2"/>
      <c r="AR48" s="49" t="str">
        <f t="shared" si="19"/>
        <v/>
      </c>
      <c r="AS48" s="13"/>
      <c r="AT48" s="6"/>
      <c r="AU48" s="2"/>
      <c r="AV48" s="2"/>
      <c r="AW48" s="2"/>
      <c r="AX48" s="2"/>
      <c r="AY48" s="51" t="str">
        <f t="shared" si="20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9"/>
        <v/>
      </c>
      <c r="X49" s="1"/>
      <c r="Y49" s="1"/>
      <c r="Z49" s="39" t="str">
        <f t="shared" si="10"/>
        <v/>
      </c>
      <c r="AA49" s="1"/>
      <c r="AB49" s="1"/>
      <c r="AC49" s="39" t="str">
        <f t="shared" si="11"/>
        <v/>
      </c>
      <c r="AD49" s="1"/>
      <c r="AE49" s="1"/>
      <c r="AF49" s="39" t="str">
        <f t="shared" si="12"/>
        <v/>
      </c>
      <c r="AG49" s="14" t="str">
        <f t="shared" si="13"/>
        <v/>
      </c>
      <c r="AH49" s="14" t="str">
        <f t="shared" si="14"/>
        <v/>
      </c>
      <c r="AI49" s="14" t="str">
        <f t="shared" si="15"/>
        <v/>
      </c>
      <c r="AJ49" s="14" t="str">
        <f t="shared" si="16"/>
        <v/>
      </c>
      <c r="AK49" s="14" t="str">
        <f t="shared" si="17"/>
        <v/>
      </c>
      <c r="AL49" s="35" t="str">
        <f t="shared" si="18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0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9"/>
        <v/>
      </c>
      <c r="X50" s="5"/>
      <c r="Y50" s="5"/>
      <c r="Z50" s="42" t="str">
        <f t="shared" si="10"/>
        <v/>
      </c>
      <c r="AA50" s="5"/>
      <c r="AB50" s="5"/>
      <c r="AC50" s="42" t="str">
        <f t="shared" si="11"/>
        <v/>
      </c>
      <c r="AD50" s="5"/>
      <c r="AE50" s="5"/>
      <c r="AF50" s="42" t="str">
        <f t="shared" si="12"/>
        <v/>
      </c>
      <c r="AG50" s="46" t="str">
        <f t="shared" si="13"/>
        <v/>
      </c>
      <c r="AH50" s="46" t="str">
        <f t="shared" si="14"/>
        <v/>
      </c>
      <c r="AI50" s="46" t="str">
        <f t="shared" si="15"/>
        <v/>
      </c>
      <c r="AJ50" s="46" t="str">
        <f t="shared" si="16"/>
        <v/>
      </c>
      <c r="AK50" s="46" t="str">
        <f t="shared" si="17"/>
        <v/>
      </c>
      <c r="AL50" s="48" t="str">
        <f t="shared" si="18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0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62" t="s">
        <v>85</v>
      </c>
      <c r="H52" s="62"/>
      <c r="I52" s="13">
        <f>IF(COUNTBLANK($H$11:$H$50)=40,"",MAX($H$11:$H$50))</f>
        <v>93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62" t="s">
        <v>88</v>
      </c>
      <c r="H53" s="62"/>
      <c r="I53" s="13">
        <f>IF(COUNTBLANK($H$11:$H$50)=40,"",MIN($H$11:$H$50))</f>
        <v>82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2" t="s">
        <v>90</v>
      </c>
      <c r="H54" s="62"/>
      <c r="I54" s="13">
        <f>IF(COUNTBLANK($H$11:$H$50)=40,"",AVERAGE($H$11:$H$50))</f>
        <v>87.142857142857139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2" t="s">
        <v>91</v>
      </c>
      <c r="H55" s="62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234" priority="36" operator="lessThan">
      <formula>$C$4</formula>
    </cfRule>
  </conditionalFormatting>
  <conditionalFormatting sqref="T12">
    <cfRule type="cellIs" dxfId="1233" priority="37" operator="lessThan">
      <formula>$C$4</formula>
    </cfRule>
  </conditionalFormatting>
  <conditionalFormatting sqref="T13">
    <cfRule type="cellIs" dxfId="1232" priority="38" operator="lessThan">
      <formula>$C$4</formula>
    </cfRule>
  </conditionalFormatting>
  <conditionalFormatting sqref="T14">
    <cfRule type="cellIs" dxfId="1231" priority="39" operator="lessThan">
      <formula>$C$4</formula>
    </cfRule>
  </conditionalFormatting>
  <conditionalFormatting sqref="T15">
    <cfRule type="cellIs" dxfId="1230" priority="40" operator="lessThan">
      <formula>$C$4</formula>
    </cfRule>
  </conditionalFormatting>
  <conditionalFormatting sqref="T16">
    <cfRule type="cellIs" dxfId="1229" priority="41" operator="lessThan">
      <formula>$C$4</formula>
    </cfRule>
  </conditionalFormatting>
  <conditionalFormatting sqref="T17">
    <cfRule type="cellIs" dxfId="1228" priority="42" operator="lessThan">
      <formula>$C$4</formula>
    </cfRule>
  </conditionalFormatting>
  <conditionalFormatting sqref="T18">
    <cfRule type="cellIs" dxfId="1227" priority="43" operator="lessThan">
      <formula>$C$4</formula>
    </cfRule>
  </conditionalFormatting>
  <conditionalFormatting sqref="T19">
    <cfRule type="cellIs" dxfId="1226" priority="44" operator="lessThan">
      <formula>$C$4</formula>
    </cfRule>
  </conditionalFormatting>
  <conditionalFormatting sqref="T20">
    <cfRule type="cellIs" dxfId="1225" priority="45" operator="lessThan">
      <formula>$C$4</formula>
    </cfRule>
  </conditionalFormatting>
  <conditionalFormatting sqref="T21">
    <cfRule type="cellIs" dxfId="1224" priority="46" operator="lessThan">
      <formula>$C$4</formula>
    </cfRule>
  </conditionalFormatting>
  <conditionalFormatting sqref="T22">
    <cfRule type="cellIs" dxfId="1223" priority="47" operator="lessThan">
      <formula>$C$4</formula>
    </cfRule>
  </conditionalFormatting>
  <conditionalFormatting sqref="T23">
    <cfRule type="cellIs" dxfId="1222" priority="48" operator="lessThan">
      <formula>$C$4</formula>
    </cfRule>
  </conditionalFormatting>
  <conditionalFormatting sqref="T24">
    <cfRule type="cellIs" dxfId="1221" priority="49" operator="lessThan">
      <formula>$C$4</formula>
    </cfRule>
  </conditionalFormatting>
  <conditionalFormatting sqref="T25">
    <cfRule type="cellIs" dxfId="1220" priority="50" operator="lessThan">
      <formula>$C$4</formula>
    </cfRule>
  </conditionalFormatting>
  <conditionalFormatting sqref="T26">
    <cfRule type="cellIs" dxfId="1219" priority="51" operator="lessThan">
      <formula>$C$4</formula>
    </cfRule>
  </conditionalFormatting>
  <conditionalFormatting sqref="T27">
    <cfRule type="cellIs" dxfId="1218" priority="52" operator="lessThan">
      <formula>$C$4</formula>
    </cfRule>
  </conditionalFormatting>
  <conditionalFormatting sqref="T28">
    <cfRule type="cellIs" dxfId="1217" priority="53" operator="lessThan">
      <formula>$C$4</formula>
    </cfRule>
  </conditionalFormatting>
  <conditionalFormatting sqref="T29">
    <cfRule type="cellIs" dxfId="1216" priority="54" operator="lessThan">
      <formula>$C$4</formula>
    </cfRule>
  </conditionalFormatting>
  <conditionalFormatting sqref="T30">
    <cfRule type="cellIs" dxfId="1215" priority="55" operator="lessThan">
      <formula>$C$4</formula>
    </cfRule>
  </conditionalFormatting>
  <conditionalFormatting sqref="T31">
    <cfRule type="cellIs" dxfId="1214" priority="56" operator="lessThan">
      <formula>$C$4</formula>
    </cfRule>
  </conditionalFormatting>
  <conditionalFormatting sqref="T32">
    <cfRule type="cellIs" dxfId="1213" priority="57" operator="lessThan">
      <formula>$C$4</formula>
    </cfRule>
  </conditionalFormatting>
  <conditionalFormatting sqref="T33">
    <cfRule type="cellIs" dxfId="1212" priority="58" operator="lessThan">
      <formula>$C$4</formula>
    </cfRule>
  </conditionalFormatting>
  <conditionalFormatting sqref="T34">
    <cfRule type="cellIs" dxfId="1211" priority="59" operator="lessThan">
      <formula>$C$4</formula>
    </cfRule>
  </conditionalFormatting>
  <conditionalFormatting sqref="T35">
    <cfRule type="cellIs" dxfId="1210" priority="60" operator="lessThan">
      <formula>$C$4</formula>
    </cfRule>
  </conditionalFormatting>
  <conditionalFormatting sqref="T36">
    <cfRule type="cellIs" dxfId="1209" priority="61" operator="lessThan">
      <formula>$C$4</formula>
    </cfRule>
  </conditionalFormatting>
  <conditionalFormatting sqref="T37">
    <cfRule type="cellIs" dxfId="1208" priority="62" operator="lessThan">
      <formula>$C$4</formula>
    </cfRule>
  </conditionalFormatting>
  <conditionalFormatting sqref="T38">
    <cfRule type="cellIs" dxfId="1207" priority="63" operator="lessThan">
      <formula>$C$4</formula>
    </cfRule>
  </conditionalFormatting>
  <conditionalFormatting sqref="T39">
    <cfRule type="cellIs" dxfId="1206" priority="64" operator="lessThan">
      <formula>$C$4</formula>
    </cfRule>
  </conditionalFormatting>
  <conditionalFormatting sqref="T40">
    <cfRule type="cellIs" dxfId="1205" priority="65" operator="lessThan">
      <formula>$C$4</formula>
    </cfRule>
  </conditionalFormatting>
  <conditionalFormatting sqref="T41">
    <cfRule type="cellIs" dxfId="1204" priority="66" operator="lessThan">
      <formula>$C$4</formula>
    </cfRule>
  </conditionalFormatting>
  <conditionalFormatting sqref="T42">
    <cfRule type="cellIs" dxfId="1203" priority="67" operator="lessThan">
      <formula>$C$4</formula>
    </cfRule>
  </conditionalFormatting>
  <conditionalFormatting sqref="T43">
    <cfRule type="cellIs" dxfId="1202" priority="68" operator="lessThan">
      <formula>$C$4</formula>
    </cfRule>
  </conditionalFormatting>
  <conditionalFormatting sqref="T44">
    <cfRule type="cellIs" dxfId="1201" priority="69" operator="lessThan">
      <formula>$C$4</formula>
    </cfRule>
  </conditionalFormatting>
  <conditionalFormatting sqref="T45">
    <cfRule type="cellIs" dxfId="1200" priority="70" operator="lessThan">
      <formula>$C$4</formula>
    </cfRule>
  </conditionalFormatting>
  <conditionalFormatting sqref="T46">
    <cfRule type="cellIs" dxfId="1199" priority="71" operator="lessThan">
      <formula>$C$4</formula>
    </cfRule>
  </conditionalFormatting>
  <conditionalFormatting sqref="T47">
    <cfRule type="cellIs" dxfId="1198" priority="72" operator="lessThan">
      <formula>$C$4</formula>
    </cfRule>
  </conditionalFormatting>
  <conditionalFormatting sqref="T48">
    <cfRule type="cellIs" dxfId="1197" priority="73" operator="lessThan">
      <formula>$C$4</formula>
    </cfRule>
  </conditionalFormatting>
  <conditionalFormatting sqref="T49">
    <cfRule type="cellIs" dxfId="1196" priority="74" operator="lessThan">
      <formula>$C$4</formula>
    </cfRule>
  </conditionalFormatting>
  <conditionalFormatting sqref="T50">
    <cfRule type="cellIs" dxfId="1195" priority="75" operator="lessThan">
      <formula>$C$4</formula>
    </cfRule>
  </conditionalFormatting>
  <conditionalFormatting sqref="W11">
    <cfRule type="cellIs" dxfId="1194" priority="76" operator="lessThan">
      <formula>$C$4</formula>
    </cfRule>
  </conditionalFormatting>
  <conditionalFormatting sqref="W12">
    <cfRule type="cellIs" dxfId="1193" priority="77" operator="lessThan">
      <formula>$C$4</formula>
    </cfRule>
  </conditionalFormatting>
  <conditionalFormatting sqref="W13">
    <cfRule type="cellIs" dxfId="1192" priority="78" operator="lessThan">
      <formula>$C$4</formula>
    </cfRule>
  </conditionalFormatting>
  <conditionalFormatting sqref="W14">
    <cfRule type="cellIs" dxfId="1191" priority="79" operator="lessThan">
      <formula>$C$4</formula>
    </cfRule>
  </conditionalFormatting>
  <conditionalFormatting sqref="W15">
    <cfRule type="cellIs" dxfId="1190" priority="80" operator="lessThan">
      <formula>$C$4</formula>
    </cfRule>
  </conditionalFormatting>
  <conditionalFormatting sqref="W16">
    <cfRule type="cellIs" dxfId="1189" priority="81" operator="lessThan">
      <formula>$C$4</formula>
    </cfRule>
  </conditionalFormatting>
  <conditionalFormatting sqref="W17">
    <cfRule type="cellIs" dxfId="1188" priority="82" operator="lessThan">
      <formula>$C$4</formula>
    </cfRule>
  </conditionalFormatting>
  <conditionalFormatting sqref="W18">
    <cfRule type="cellIs" dxfId="1187" priority="83" operator="lessThan">
      <formula>$C$4</formula>
    </cfRule>
  </conditionalFormatting>
  <conditionalFormatting sqref="W19">
    <cfRule type="cellIs" dxfId="1186" priority="84" operator="lessThan">
      <formula>$C$4</formula>
    </cfRule>
  </conditionalFormatting>
  <conditionalFormatting sqref="W20">
    <cfRule type="cellIs" dxfId="1185" priority="85" operator="lessThan">
      <formula>$C$4</formula>
    </cfRule>
  </conditionalFormatting>
  <conditionalFormatting sqref="W21">
    <cfRule type="cellIs" dxfId="1184" priority="86" operator="lessThan">
      <formula>$C$4</formula>
    </cfRule>
  </conditionalFormatting>
  <conditionalFormatting sqref="W22">
    <cfRule type="cellIs" dxfId="1183" priority="87" operator="lessThan">
      <formula>$C$4</formula>
    </cfRule>
  </conditionalFormatting>
  <conditionalFormatting sqref="W23">
    <cfRule type="cellIs" dxfId="1182" priority="88" operator="lessThan">
      <formula>$C$4</formula>
    </cfRule>
  </conditionalFormatting>
  <conditionalFormatting sqref="W24">
    <cfRule type="cellIs" dxfId="1181" priority="89" operator="lessThan">
      <formula>$C$4</formula>
    </cfRule>
  </conditionalFormatting>
  <conditionalFormatting sqref="W25">
    <cfRule type="cellIs" dxfId="1180" priority="90" operator="lessThan">
      <formula>$C$4</formula>
    </cfRule>
  </conditionalFormatting>
  <conditionalFormatting sqref="W26">
    <cfRule type="cellIs" dxfId="1179" priority="91" operator="lessThan">
      <formula>$C$4</formula>
    </cfRule>
  </conditionalFormatting>
  <conditionalFormatting sqref="W27">
    <cfRule type="cellIs" dxfId="1178" priority="92" operator="lessThan">
      <formula>$C$4</formula>
    </cfRule>
  </conditionalFormatting>
  <conditionalFormatting sqref="W28">
    <cfRule type="cellIs" dxfId="1177" priority="93" operator="lessThan">
      <formula>$C$4</formula>
    </cfRule>
  </conditionalFormatting>
  <conditionalFormatting sqref="W29">
    <cfRule type="cellIs" dxfId="1176" priority="94" operator="lessThan">
      <formula>$C$4</formula>
    </cfRule>
  </conditionalFormatting>
  <conditionalFormatting sqref="W30">
    <cfRule type="cellIs" dxfId="1175" priority="95" operator="lessThan">
      <formula>$C$4</formula>
    </cfRule>
  </conditionalFormatting>
  <conditionalFormatting sqref="W31">
    <cfRule type="cellIs" dxfId="1174" priority="96" operator="lessThan">
      <formula>$C$4</formula>
    </cfRule>
  </conditionalFormatting>
  <conditionalFormatting sqref="W32">
    <cfRule type="cellIs" dxfId="1173" priority="97" operator="lessThan">
      <formula>$C$4</formula>
    </cfRule>
  </conditionalFormatting>
  <conditionalFormatting sqref="W33">
    <cfRule type="cellIs" dxfId="1172" priority="98" operator="lessThan">
      <formula>$C$4</formula>
    </cfRule>
  </conditionalFormatting>
  <conditionalFormatting sqref="W34">
    <cfRule type="cellIs" dxfId="1171" priority="99" operator="lessThan">
      <formula>$C$4</formula>
    </cfRule>
  </conditionalFormatting>
  <conditionalFormatting sqref="W35">
    <cfRule type="cellIs" dxfId="1170" priority="100" operator="lessThan">
      <formula>$C$4</formula>
    </cfRule>
  </conditionalFormatting>
  <conditionalFormatting sqref="W36">
    <cfRule type="cellIs" dxfId="1169" priority="101" operator="lessThan">
      <formula>$C$4</formula>
    </cfRule>
  </conditionalFormatting>
  <conditionalFormatting sqref="W37">
    <cfRule type="cellIs" dxfId="1168" priority="102" operator="lessThan">
      <formula>$C$4</formula>
    </cfRule>
  </conditionalFormatting>
  <conditionalFormatting sqref="W38">
    <cfRule type="cellIs" dxfId="1167" priority="103" operator="lessThan">
      <formula>$C$4</formula>
    </cfRule>
  </conditionalFormatting>
  <conditionalFormatting sqref="W39">
    <cfRule type="cellIs" dxfId="1166" priority="104" operator="lessThan">
      <formula>$C$4</formula>
    </cfRule>
  </conditionalFormatting>
  <conditionalFormatting sqref="W40">
    <cfRule type="cellIs" dxfId="1165" priority="105" operator="lessThan">
      <formula>$C$4</formula>
    </cfRule>
  </conditionalFormatting>
  <conditionalFormatting sqref="W41">
    <cfRule type="cellIs" dxfId="1164" priority="106" operator="lessThan">
      <formula>$C$4</formula>
    </cfRule>
  </conditionalFormatting>
  <conditionalFormatting sqref="W42">
    <cfRule type="cellIs" dxfId="1163" priority="107" operator="lessThan">
      <formula>$C$4</formula>
    </cfRule>
  </conditionalFormatting>
  <conditionalFormatting sqref="W43">
    <cfRule type="cellIs" dxfId="1162" priority="108" operator="lessThan">
      <formula>$C$4</formula>
    </cfRule>
  </conditionalFormatting>
  <conditionalFormatting sqref="W44">
    <cfRule type="cellIs" dxfId="1161" priority="109" operator="lessThan">
      <formula>$C$4</formula>
    </cfRule>
  </conditionalFormatting>
  <conditionalFormatting sqref="W45">
    <cfRule type="cellIs" dxfId="1160" priority="110" operator="lessThan">
      <formula>$C$4</formula>
    </cfRule>
  </conditionalFormatting>
  <conditionalFormatting sqref="W46">
    <cfRule type="cellIs" dxfId="1159" priority="111" operator="lessThan">
      <formula>$C$4</formula>
    </cfRule>
  </conditionalFormatting>
  <conditionalFormatting sqref="W47">
    <cfRule type="cellIs" dxfId="1158" priority="112" operator="lessThan">
      <formula>$C$4</formula>
    </cfRule>
  </conditionalFormatting>
  <conditionalFormatting sqref="W48">
    <cfRule type="cellIs" dxfId="1157" priority="113" operator="lessThan">
      <formula>$C$4</formula>
    </cfRule>
  </conditionalFormatting>
  <conditionalFormatting sqref="W49">
    <cfRule type="cellIs" dxfId="1156" priority="114" operator="lessThan">
      <formula>$C$4</formula>
    </cfRule>
  </conditionalFormatting>
  <conditionalFormatting sqref="W50">
    <cfRule type="cellIs" dxfId="1155" priority="115" operator="lessThan">
      <formula>$C$4</formula>
    </cfRule>
  </conditionalFormatting>
  <conditionalFormatting sqref="Z11">
    <cfRule type="cellIs" dxfId="1154" priority="116" operator="lessThan">
      <formula>$C$4</formula>
    </cfRule>
  </conditionalFormatting>
  <conditionalFormatting sqref="Z12">
    <cfRule type="cellIs" dxfId="1153" priority="117" operator="lessThan">
      <formula>$C$4</formula>
    </cfRule>
  </conditionalFormatting>
  <conditionalFormatting sqref="Z13">
    <cfRule type="cellIs" dxfId="1152" priority="118" operator="lessThan">
      <formula>$C$4</formula>
    </cfRule>
  </conditionalFormatting>
  <conditionalFormatting sqref="Z14">
    <cfRule type="cellIs" dxfId="1151" priority="119" operator="lessThan">
      <formula>$C$4</formula>
    </cfRule>
  </conditionalFormatting>
  <conditionalFormatting sqref="Z15">
    <cfRule type="cellIs" dxfId="1150" priority="120" operator="lessThan">
      <formula>$C$4</formula>
    </cfRule>
  </conditionalFormatting>
  <conditionalFormatting sqref="Z16">
    <cfRule type="cellIs" dxfId="1149" priority="121" operator="lessThan">
      <formula>$C$4</formula>
    </cfRule>
  </conditionalFormatting>
  <conditionalFormatting sqref="Z17">
    <cfRule type="cellIs" dxfId="1148" priority="122" operator="lessThan">
      <formula>$C$4</formula>
    </cfRule>
  </conditionalFormatting>
  <conditionalFormatting sqref="Z18">
    <cfRule type="cellIs" dxfId="1147" priority="123" operator="lessThan">
      <formula>$C$4</formula>
    </cfRule>
  </conditionalFormatting>
  <conditionalFormatting sqref="Z19">
    <cfRule type="cellIs" dxfId="1146" priority="124" operator="lessThan">
      <formula>$C$4</formula>
    </cfRule>
  </conditionalFormatting>
  <conditionalFormatting sqref="Z20">
    <cfRule type="cellIs" dxfId="1145" priority="125" operator="lessThan">
      <formula>$C$4</formula>
    </cfRule>
  </conditionalFormatting>
  <conditionalFormatting sqref="Z21">
    <cfRule type="cellIs" dxfId="1144" priority="126" operator="lessThan">
      <formula>$C$4</formula>
    </cfRule>
  </conditionalFormatting>
  <conditionalFormatting sqref="Z22">
    <cfRule type="cellIs" dxfId="1143" priority="127" operator="lessThan">
      <formula>$C$4</formula>
    </cfRule>
  </conditionalFormatting>
  <conditionalFormatting sqref="Z23">
    <cfRule type="cellIs" dxfId="1142" priority="128" operator="lessThan">
      <formula>$C$4</formula>
    </cfRule>
  </conditionalFormatting>
  <conditionalFormatting sqref="Z24">
    <cfRule type="cellIs" dxfId="1141" priority="129" operator="lessThan">
      <formula>$C$4</formula>
    </cfRule>
  </conditionalFormatting>
  <conditionalFormatting sqref="Z25">
    <cfRule type="cellIs" dxfId="1140" priority="130" operator="lessThan">
      <formula>$C$4</formula>
    </cfRule>
  </conditionalFormatting>
  <conditionalFormatting sqref="Z26">
    <cfRule type="cellIs" dxfId="1139" priority="131" operator="lessThan">
      <formula>$C$4</formula>
    </cfRule>
  </conditionalFormatting>
  <conditionalFormatting sqref="Z27">
    <cfRule type="cellIs" dxfId="1138" priority="132" operator="lessThan">
      <formula>$C$4</formula>
    </cfRule>
  </conditionalFormatting>
  <conditionalFormatting sqref="Z28">
    <cfRule type="cellIs" dxfId="1137" priority="133" operator="lessThan">
      <formula>$C$4</formula>
    </cfRule>
  </conditionalFormatting>
  <conditionalFormatting sqref="Z29">
    <cfRule type="cellIs" dxfId="1136" priority="134" operator="lessThan">
      <formula>$C$4</formula>
    </cfRule>
  </conditionalFormatting>
  <conditionalFormatting sqref="Z30">
    <cfRule type="cellIs" dxfId="1135" priority="135" operator="lessThan">
      <formula>$C$4</formula>
    </cfRule>
  </conditionalFormatting>
  <conditionalFormatting sqref="Z31">
    <cfRule type="cellIs" dxfId="1134" priority="136" operator="lessThan">
      <formula>$C$4</formula>
    </cfRule>
  </conditionalFormatting>
  <conditionalFormatting sqref="Z32">
    <cfRule type="cellIs" dxfId="1133" priority="137" operator="lessThan">
      <formula>$C$4</formula>
    </cfRule>
  </conditionalFormatting>
  <conditionalFormatting sqref="Z33">
    <cfRule type="cellIs" dxfId="1132" priority="138" operator="lessThan">
      <formula>$C$4</formula>
    </cfRule>
  </conditionalFormatting>
  <conditionalFormatting sqref="Z34">
    <cfRule type="cellIs" dxfId="1131" priority="139" operator="lessThan">
      <formula>$C$4</formula>
    </cfRule>
  </conditionalFormatting>
  <conditionalFormatting sqref="Z35">
    <cfRule type="cellIs" dxfId="1130" priority="140" operator="lessThan">
      <formula>$C$4</formula>
    </cfRule>
  </conditionalFormatting>
  <conditionalFormatting sqref="Z36">
    <cfRule type="cellIs" dxfId="1129" priority="141" operator="lessThan">
      <formula>$C$4</formula>
    </cfRule>
  </conditionalFormatting>
  <conditionalFormatting sqref="Z37">
    <cfRule type="cellIs" dxfId="1128" priority="142" operator="lessThan">
      <formula>$C$4</formula>
    </cfRule>
  </conditionalFormatting>
  <conditionalFormatting sqref="Z38">
    <cfRule type="cellIs" dxfId="1127" priority="143" operator="lessThan">
      <formula>$C$4</formula>
    </cfRule>
  </conditionalFormatting>
  <conditionalFormatting sqref="Z39">
    <cfRule type="cellIs" dxfId="1126" priority="144" operator="lessThan">
      <formula>$C$4</formula>
    </cfRule>
  </conditionalFormatting>
  <conditionalFormatting sqref="Z40">
    <cfRule type="cellIs" dxfId="1125" priority="145" operator="lessThan">
      <formula>$C$4</formula>
    </cfRule>
  </conditionalFormatting>
  <conditionalFormatting sqref="Z41">
    <cfRule type="cellIs" dxfId="1124" priority="146" operator="lessThan">
      <formula>$C$4</formula>
    </cfRule>
  </conditionalFormatting>
  <conditionalFormatting sqref="Z42">
    <cfRule type="cellIs" dxfId="1123" priority="147" operator="lessThan">
      <formula>$C$4</formula>
    </cfRule>
  </conditionalFormatting>
  <conditionalFormatting sqref="Z43">
    <cfRule type="cellIs" dxfId="1122" priority="148" operator="lessThan">
      <formula>$C$4</formula>
    </cfRule>
  </conditionalFormatting>
  <conditionalFormatting sqref="Z44">
    <cfRule type="cellIs" dxfId="1121" priority="149" operator="lessThan">
      <formula>$C$4</formula>
    </cfRule>
  </conditionalFormatting>
  <conditionalFormatting sqref="Z45">
    <cfRule type="cellIs" dxfId="1120" priority="150" operator="lessThan">
      <formula>$C$4</formula>
    </cfRule>
  </conditionalFormatting>
  <conditionalFormatting sqref="Z46">
    <cfRule type="cellIs" dxfId="1119" priority="151" operator="lessThan">
      <formula>$C$4</formula>
    </cfRule>
  </conditionalFormatting>
  <conditionalFormatting sqref="Z47">
    <cfRule type="cellIs" dxfId="1118" priority="152" operator="lessThan">
      <formula>$C$4</formula>
    </cfRule>
  </conditionalFormatting>
  <conditionalFormatting sqref="Z48">
    <cfRule type="cellIs" dxfId="1117" priority="153" operator="lessThan">
      <formula>$C$4</formula>
    </cfRule>
  </conditionalFormatting>
  <conditionalFormatting sqref="Z49">
    <cfRule type="cellIs" dxfId="1116" priority="154" operator="lessThan">
      <formula>$C$4</formula>
    </cfRule>
  </conditionalFormatting>
  <conditionalFormatting sqref="Z50">
    <cfRule type="cellIs" dxfId="1115" priority="155" operator="lessThan">
      <formula>$C$4</formula>
    </cfRule>
  </conditionalFormatting>
  <conditionalFormatting sqref="AC11">
    <cfRule type="cellIs" dxfId="1114" priority="156" operator="lessThan">
      <formula>$C$4</formula>
    </cfRule>
  </conditionalFormatting>
  <conditionalFormatting sqref="AC12">
    <cfRule type="cellIs" dxfId="1113" priority="157" operator="lessThan">
      <formula>$C$4</formula>
    </cfRule>
  </conditionalFormatting>
  <conditionalFormatting sqref="AC13">
    <cfRule type="cellIs" dxfId="1112" priority="158" operator="lessThan">
      <formula>$C$4</formula>
    </cfRule>
  </conditionalFormatting>
  <conditionalFormatting sqref="AC14">
    <cfRule type="cellIs" dxfId="1111" priority="159" operator="lessThan">
      <formula>$C$4</formula>
    </cfRule>
  </conditionalFormatting>
  <conditionalFormatting sqref="AC15">
    <cfRule type="cellIs" dxfId="1110" priority="160" operator="lessThan">
      <formula>$C$4</formula>
    </cfRule>
  </conditionalFormatting>
  <conditionalFormatting sqref="AC16">
    <cfRule type="cellIs" dxfId="1109" priority="161" operator="lessThan">
      <formula>$C$4</formula>
    </cfRule>
  </conditionalFormatting>
  <conditionalFormatting sqref="AC17">
    <cfRule type="cellIs" dxfId="1108" priority="162" operator="lessThan">
      <formula>$C$4</formula>
    </cfRule>
  </conditionalFormatting>
  <conditionalFormatting sqref="AC18">
    <cfRule type="cellIs" dxfId="1107" priority="163" operator="lessThan">
      <formula>$C$4</formula>
    </cfRule>
  </conditionalFormatting>
  <conditionalFormatting sqref="AC19">
    <cfRule type="cellIs" dxfId="1106" priority="164" operator="lessThan">
      <formula>$C$4</formula>
    </cfRule>
  </conditionalFormatting>
  <conditionalFormatting sqref="AC20">
    <cfRule type="cellIs" dxfId="1105" priority="165" operator="lessThan">
      <formula>$C$4</formula>
    </cfRule>
  </conditionalFormatting>
  <conditionalFormatting sqref="AC21">
    <cfRule type="cellIs" dxfId="1104" priority="166" operator="lessThan">
      <formula>$C$4</formula>
    </cfRule>
  </conditionalFormatting>
  <conditionalFormatting sqref="AC22">
    <cfRule type="cellIs" dxfId="1103" priority="167" operator="lessThan">
      <formula>$C$4</formula>
    </cfRule>
  </conditionalFormatting>
  <conditionalFormatting sqref="AC23">
    <cfRule type="cellIs" dxfId="1102" priority="168" operator="lessThan">
      <formula>$C$4</formula>
    </cfRule>
  </conditionalFormatting>
  <conditionalFormatting sqref="AC24">
    <cfRule type="cellIs" dxfId="1101" priority="169" operator="lessThan">
      <formula>$C$4</formula>
    </cfRule>
  </conditionalFormatting>
  <conditionalFormatting sqref="AC25">
    <cfRule type="cellIs" dxfId="1100" priority="170" operator="lessThan">
      <formula>$C$4</formula>
    </cfRule>
  </conditionalFormatting>
  <conditionalFormatting sqref="AC26">
    <cfRule type="cellIs" dxfId="1099" priority="171" operator="lessThan">
      <formula>$C$4</formula>
    </cfRule>
  </conditionalFormatting>
  <conditionalFormatting sqref="AC27">
    <cfRule type="cellIs" dxfId="1098" priority="172" operator="lessThan">
      <formula>$C$4</formula>
    </cfRule>
  </conditionalFormatting>
  <conditionalFormatting sqref="AC28">
    <cfRule type="cellIs" dxfId="1097" priority="173" operator="lessThan">
      <formula>$C$4</formula>
    </cfRule>
  </conditionalFormatting>
  <conditionalFormatting sqref="AC29">
    <cfRule type="cellIs" dxfId="1096" priority="174" operator="lessThan">
      <formula>$C$4</formula>
    </cfRule>
  </conditionalFormatting>
  <conditionalFormatting sqref="AC30">
    <cfRule type="cellIs" dxfId="1095" priority="175" operator="lessThan">
      <formula>$C$4</formula>
    </cfRule>
  </conditionalFormatting>
  <conditionalFormatting sqref="AC31">
    <cfRule type="cellIs" dxfId="1094" priority="176" operator="lessThan">
      <formula>$C$4</formula>
    </cfRule>
  </conditionalFormatting>
  <conditionalFormatting sqref="AC32">
    <cfRule type="cellIs" dxfId="1093" priority="177" operator="lessThan">
      <formula>$C$4</formula>
    </cfRule>
  </conditionalFormatting>
  <conditionalFormatting sqref="AC33">
    <cfRule type="cellIs" dxfId="1092" priority="178" operator="lessThan">
      <formula>$C$4</formula>
    </cfRule>
  </conditionalFormatting>
  <conditionalFormatting sqref="AC34">
    <cfRule type="cellIs" dxfId="1091" priority="179" operator="lessThan">
      <formula>$C$4</formula>
    </cfRule>
  </conditionalFormatting>
  <conditionalFormatting sqref="AC35">
    <cfRule type="cellIs" dxfId="1090" priority="180" operator="lessThan">
      <formula>$C$4</formula>
    </cfRule>
  </conditionalFormatting>
  <conditionalFormatting sqref="AC36">
    <cfRule type="cellIs" dxfId="1089" priority="181" operator="lessThan">
      <formula>$C$4</formula>
    </cfRule>
  </conditionalFormatting>
  <conditionalFormatting sqref="AC37">
    <cfRule type="cellIs" dxfId="1088" priority="182" operator="lessThan">
      <formula>$C$4</formula>
    </cfRule>
  </conditionalFormatting>
  <conditionalFormatting sqref="AC38">
    <cfRule type="cellIs" dxfId="1087" priority="183" operator="lessThan">
      <formula>$C$4</formula>
    </cfRule>
  </conditionalFormatting>
  <conditionalFormatting sqref="AC39">
    <cfRule type="cellIs" dxfId="1086" priority="184" operator="lessThan">
      <formula>$C$4</formula>
    </cfRule>
  </conditionalFormatting>
  <conditionalFormatting sqref="AC40">
    <cfRule type="cellIs" dxfId="1085" priority="185" operator="lessThan">
      <formula>$C$4</formula>
    </cfRule>
  </conditionalFormatting>
  <conditionalFormatting sqref="AC41">
    <cfRule type="cellIs" dxfId="1084" priority="186" operator="lessThan">
      <formula>$C$4</formula>
    </cfRule>
  </conditionalFormatting>
  <conditionalFormatting sqref="AC42">
    <cfRule type="cellIs" dxfId="1083" priority="187" operator="lessThan">
      <formula>$C$4</formula>
    </cfRule>
  </conditionalFormatting>
  <conditionalFormatting sqref="AC43">
    <cfRule type="cellIs" dxfId="1082" priority="188" operator="lessThan">
      <formula>$C$4</formula>
    </cfRule>
  </conditionalFormatting>
  <conditionalFormatting sqref="AC44">
    <cfRule type="cellIs" dxfId="1081" priority="189" operator="lessThan">
      <formula>$C$4</formula>
    </cfRule>
  </conditionalFormatting>
  <conditionalFormatting sqref="AC45">
    <cfRule type="cellIs" dxfId="1080" priority="190" operator="lessThan">
      <formula>$C$4</formula>
    </cfRule>
  </conditionalFormatting>
  <conditionalFormatting sqref="AC46">
    <cfRule type="cellIs" dxfId="1079" priority="191" operator="lessThan">
      <formula>$C$4</formula>
    </cfRule>
  </conditionalFormatting>
  <conditionalFormatting sqref="AC47">
    <cfRule type="cellIs" dxfId="1078" priority="192" operator="lessThan">
      <formula>$C$4</formula>
    </cfRule>
  </conditionalFormatting>
  <conditionalFormatting sqref="AC48">
    <cfRule type="cellIs" dxfId="1077" priority="193" operator="lessThan">
      <formula>$C$4</formula>
    </cfRule>
  </conditionalFormatting>
  <conditionalFormatting sqref="AC49">
    <cfRule type="cellIs" dxfId="1076" priority="194" operator="lessThan">
      <formula>$C$4</formula>
    </cfRule>
  </conditionalFormatting>
  <conditionalFormatting sqref="AC50">
    <cfRule type="cellIs" dxfId="1075" priority="195" operator="lessThan">
      <formula>$C$4</formula>
    </cfRule>
  </conditionalFormatting>
  <conditionalFormatting sqref="AF11">
    <cfRule type="cellIs" dxfId="1074" priority="196" operator="lessThan">
      <formula>$C$4</formula>
    </cfRule>
  </conditionalFormatting>
  <conditionalFormatting sqref="AF12">
    <cfRule type="cellIs" dxfId="1073" priority="197" operator="lessThan">
      <formula>$C$4</formula>
    </cfRule>
  </conditionalFormatting>
  <conditionalFormatting sqref="AF13">
    <cfRule type="cellIs" dxfId="1072" priority="198" operator="lessThan">
      <formula>$C$4</formula>
    </cfRule>
  </conditionalFormatting>
  <conditionalFormatting sqref="AF14">
    <cfRule type="cellIs" dxfId="1071" priority="199" operator="lessThan">
      <formula>$C$4</formula>
    </cfRule>
  </conditionalFormatting>
  <conditionalFormatting sqref="AF15">
    <cfRule type="cellIs" dxfId="1070" priority="200" operator="lessThan">
      <formula>$C$4</formula>
    </cfRule>
  </conditionalFormatting>
  <conditionalFormatting sqref="AF16">
    <cfRule type="cellIs" dxfId="1069" priority="201" operator="lessThan">
      <formula>$C$4</formula>
    </cfRule>
  </conditionalFormatting>
  <conditionalFormatting sqref="AF17">
    <cfRule type="cellIs" dxfId="1068" priority="202" operator="lessThan">
      <formula>$C$4</formula>
    </cfRule>
  </conditionalFormatting>
  <conditionalFormatting sqref="AF18">
    <cfRule type="cellIs" dxfId="1067" priority="203" operator="lessThan">
      <formula>$C$4</formula>
    </cfRule>
  </conditionalFormatting>
  <conditionalFormatting sqref="AF19">
    <cfRule type="cellIs" dxfId="1066" priority="204" operator="lessThan">
      <formula>$C$4</formula>
    </cfRule>
  </conditionalFormatting>
  <conditionalFormatting sqref="AF20">
    <cfRule type="cellIs" dxfId="1065" priority="205" operator="lessThan">
      <formula>$C$4</formula>
    </cfRule>
  </conditionalFormatting>
  <conditionalFormatting sqref="AF21">
    <cfRule type="cellIs" dxfId="1064" priority="206" operator="lessThan">
      <formula>$C$4</formula>
    </cfRule>
  </conditionalFormatting>
  <conditionalFormatting sqref="AF22">
    <cfRule type="cellIs" dxfId="1063" priority="207" operator="lessThan">
      <formula>$C$4</formula>
    </cfRule>
  </conditionalFormatting>
  <conditionalFormatting sqref="AF23">
    <cfRule type="cellIs" dxfId="1062" priority="208" operator="lessThan">
      <formula>$C$4</formula>
    </cfRule>
  </conditionalFormatting>
  <conditionalFormatting sqref="AF24">
    <cfRule type="cellIs" dxfId="1061" priority="209" operator="lessThan">
      <formula>$C$4</formula>
    </cfRule>
  </conditionalFormatting>
  <conditionalFormatting sqref="AF25">
    <cfRule type="cellIs" dxfId="1060" priority="210" operator="lessThan">
      <formula>$C$4</formula>
    </cfRule>
  </conditionalFormatting>
  <conditionalFormatting sqref="AF26">
    <cfRule type="cellIs" dxfId="1059" priority="211" operator="lessThan">
      <formula>$C$4</formula>
    </cfRule>
  </conditionalFormatting>
  <conditionalFormatting sqref="AF27">
    <cfRule type="cellIs" dxfId="1058" priority="212" operator="lessThan">
      <formula>$C$4</formula>
    </cfRule>
  </conditionalFormatting>
  <conditionalFormatting sqref="AF28">
    <cfRule type="cellIs" dxfId="1057" priority="213" operator="lessThan">
      <formula>$C$4</formula>
    </cfRule>
  </conditionalFormatting>
  <conditionalFormatting sqref="AF29">
    <cfRule type="cellIs" dxfId="1056" priority="214" operator="lessThan">
      <formula>$C$4</formula>
    </cfRule>
  </conditionalFormatting>
  <conditionalFormatting sqref="AF30">
    <cfRule type="cellIs" dxfId="1055" priority="215" operator="lessThan">
      <formula>$C$4</formula>
    </cfRule>
  </conditionalFormatting>
  <conditionalFormatting sqref="AF31">
    <cfRule type="cellIs" dxfId="1054" priority="216" operator="lessThan">
      <formula>$C$4</formula>
    </cfRule>
  </conditionalFormatting>
  <conditionalFormatting sqref="AF32">
    <cfRule type="cellIs" dxfId="1053" priority="217" operator="lessThan">
      <formula>$C$4</formula>
    </cfRule>
  </conditionalFormatting>
  <conditionalFormatting sqref="AF33">
    <cfRule type="cellIs" dxfId="1052" priority="218" operator="lessThan">
      <formula>$C$4</formula>
    </cfRule>
  </conditionalFormatting>
  <conditionalFormatting sqref="AF34">
    <cfRule type="cellIs" dxfId="1051" priority="219" operator="lessThan">
      <formula>$C$4</formula>
    </cfRule>
  </conditionalFormatting>
  <conditionalFormatting sqref="AF35">
    <cfRule type="cellIs" dxfId="1050" priority="220" operator="lessThan">
      <formula>$C$4</formula>
    </cfRule>
  </conditionalFormatting>
  <conditionalFormatting sqref="AF36">
    <cfRule type="cellIs" dxfId="1049" priority="221" operator="lessThan">
      <formula>$C$4</formula>
    </cfRule>
  </conditionalFormatting>
  <conditionalFormatting sqref="AF37">
    <cfRule type="cellIs" dxfId="1048" priority="222" operator="lessThan">
      <formula>$C$4</formula>
    </cfRule>
  </conditionalFormatting>
  <conditionalFormatting sqref="AF38">
    <cfRule type="cellIs" dxfId="1047" priority="223" operator="lessThan">
      <formula>$C$4</formula>
    </cfRule>
  </conditionalFormatting>
  <conditionalFormatting sqref="AF39">
    <cfRule type="cellIs" dxfId="1046" priority="224" operator="lessThan">
      <formula>$C$4</formula>
    </cfRule>
  </conditionalFormatting>
  <conditionalFormatting sqref="AF40">
    <cfRule type="cellIs" dxfId="1045" priority="225" operator="lessThan">
      <formula>$C$4</formula>
    </cfRule>
  </conditionalFormatting>
  <conditionalFormatting sqref="AF41">
    <cfRule type="cellIs" dxfId="1044" priority="226" operator="lessThan">
      <formula>$C$4</formula>
    </cfRule>
  </conditionalFormatting>
  <conditionalFormatting sqref="AF42">
    <cfRule type="cellIs" dxfId="1043" priority="227" operator="lessThan">
      <formula>$C$4</formula>
    </cfRule>
  </conditionalFormatting>
  <conditionalFormatting sqref="AF43">
    <cfRule type="cellIs" dxfId="1042" priority="228" operator="lessThan">
      <formula>$C$4</formula>
    </cfRule>
  </conditionalFormatting>
  <conditionalFormatting sqref="AF44">
    <cfRule type="cellIs" dxfId="1041" priority="229" operator="lessThan">
      <formula>$C$4</formula>
    </cfRule>
  </conditionalFormatting>
  <conditionalFormatting sqref="AF45">
    <cfRule type="cellIs" dxfId="1040" priority="230" operator="lessThan">
      <formula>$C$4</formula>
    </cfRule>
  </conditionalFormatting>
  <conditionalFormatting sqref="AF46">
    <cfRule type="cellIs" dxfId="1039" priority="231" operator="lessThan">
      <formula>$C$4</formula>
    </cfRule>
  </conditionalFormatting>
  <conditionalFormatting sqref="AF47">
    <cfRule type="cellIs" dxfId="1038" priority="232" operator="lessThan">
      <formula>$C$4</formula>
    </cfRule>
  </conditionalFormatting>
  <conditionalFormatting sqref="AF48">
    <cfRule type="cellIs" dxfId="1037" priority="233" operator="lessThan">
      <formula>$C$4</formula>
    </cfRule>
  </conditionalFormatting>
  <conditionalFormatting sqref="AF49">
    <cfRule type="cellIs" dxfId="1036" priority="234" operator="lessThan">
      <formula>$C$4</formula>
    </cfRule>
  </conditionalFormatting>
  <conditionalFormatting sqref="AF50">
    <cfRule type="cellIs" dxfId="1035" priority="235" operator="lessThan">
      <formula>$C$4</formula>
    </cfRule>
  </conditionalFormatting>
  <conditionalFormatting sqref="AL11">
    <cfRule type="cellIs" dxfId="1034" priority="236" operator="lessThan">
      <formula>$C$4</formula>
    </cfRule>
  </conditionalFormatting>
  <conditionalFormatting sqref="AL12">
    <cfRule type="cellIs" dxfId="1033" priority="237" operator="lessThan">
      <formula>$C$4</formula>
    </cfRule>
  </conditionalFormatting>
  <conditionalFormatting sqref="AL13">
    <cfRule type="cellIs" dxfId="1032" priority="238" operator="lessThan">
      <formula>$C$4</formula>
    </cfRule>
  </conditionalFormatting>
  <conditionalFormatting sqref="AL14">
    <cfRule type="cellIs" dxfId="1031" priority="239" operator="lessThan">
      <formula>$C$4</formula>
    </cfRule>
  </conditionalFormatting>
  <conditionalFormatting sqref="AL15">
    <cfRule type="cellIs" dxfId="1030" priority="240" operator="lessThan">
      <formula>$C$4</formula>
    </cfRule>
  </conditionalFormatting>
  <conditionalFormatting sqref="AL16">
    <cfRule type="cellIs" dxfId="1029" priority="241" operator="lessThan">
      <formula>$C$4</formula>
    </cfRule>
  </conditionalFormatting>
  <conditionalFormatting sqref="AL17">
    <cfRule type="cellIs" dxfId="1028" priority="242" operator="lessThan">
      <formula>$C$4</formula>
    </cfRule>
  </conditionalFormatting>
  <conditionalFormatting sqref="AL18">
    <cfRule type="cellIs" dxfId="1027" priority="243" operator="lessThan">
      <formula>$C$4</formula>
    </cfRule>
  </conditionalFormatting>
  <conditionalFormatting sqref="AL19">
    <cfRule type="cellIs" dxfId="1026" priority="244" operator="lessThan">
      <formula>$C$4</formula>
    </cfRule>
  </conditionalFormatting>
  <conditionalFormatting sqref="AL20">
    <cfRule type="cellIs" dxfId="1025" priority="245" operator="lessThan">
      <formula>$C$4</formula>
    </cfRule>
  </conditionalFormatting>
  <conditionalFormatting sqref="AL21">
    <cfRule type="cellIs" dxfId="1024" priority="246" operator="lessThan">
      <formula>$C$4</formula>
    </cfRule>
  </conditionalFormatting>
  <conditionalFormatting sqref="AL22">
    <cfRule type="cellIs" dxfId="1023" priority="247" operator="lessThan">
      <formula>$C$4</formula>
    </cfRule>
  </conditionalFormatting>
  <conditionalFormatting sqref="AL23">
    <cfRule type="cellIs" dxfId="1022" priority="248" operator="lessThan">
      <formula>$C$4</formula>
    </cfRule>
  </conditionalFormatting>
  <conditionalFormatting sqref="AL24">
    <cfRule type="cellIs" dxfId="1021" priority="249" operator="lessThan">
      <formula>$C$4</formula>
    </cfRule>
  </conditionalFormatting>
  <conditionalFormatting sqref="AL25">
    <cfRule type="cellIs" dxfId="1020" priority="250" operator="lessThan">
      <formula>$C$4</formula>
    </cfRule>
  </conditionalFormatting>
  <conditionalFormatting sqref="AL26">
    <cfRule type="cellIs" dxfId="1019" priority="251" operator="lessThan">
      <formula>$C$4</formula>
    </cfRule>
  </conditionalFormatting>
  <conditionalFormatting sqref="AL27">
    <cfRule type="cellIs" dxfId="1018" priority="252" operator="lessThan">
      <formula>$C$4</formula>
    </cfRule>
  </conditionalFormatting>
  <conditionalFormatting sqref="AL28">
    <cfRule type="cellIs" dxfId="1017" priority="253" operator="lessThan">
      <formula>$C$4</formula>
    </cfRule>
  </conditionalFormatting>
  <conditionalFormatting sqref="AL29">
    <cfRule type="cellIs" dxfId="1016" priority="254" operator="lessThan">
      <formula>$C$4</formula>
    </cfRule>
  </conditionalFormatting>
  <conditionalFormatting sqref="AL30">
    <cfRule type="cellIs" dxfId="1015" priority="255" operator="lessThan">
      <formula>$C$4</formula>
    </cfRule>
  </conditionalFormatting>
  <conditionalFormatting sqref="AL31">
    <cfRule type="cellIs" dxfId="1014" priority="256" operator="lessThan">
      <formula>$C$4</formula>
    </cfRule>
  </conditionalFormatting>
  <conditionalFormatting sqref="AL32">
    <cfRule type="cellIs" dxfId="1013" priority="257" operator="lessThan">
      <formula>$C$4</formula>
    </cfRule>
  </conditionalFormatting>
  <conditionalFormatting sqref="AL33">
    <cfRule type="cellIs" dxfId="1012" priority="258" operator="lessThan">
      <formula>$C$4</formula>
    </cfRule>
  </conditionalFormatting>
  <conditionalFormatting sqref="AL34">
    <cfRule type="cellIs" dxfId="1011" priority="259" operator="lessThan">
      <formula>$C$4</formula>
    </cfRule>
  </conditionalFormatting>
  <conditionalFormatting sqref="AL35">
    <cfRule type="cellIs" dxfId="1010" priority="260" operator="lessThan">
      <formula>$C$4</formula>
    </cfRule>
  </conditionalFormatting>
  <conditionalFormatting sqref="AL36">
    <cfRule type="cellIs" dxfId="1009" priority="261" operator="lessThan">
      <formula>$C$4</formula>
    </cfRule>
  </conditionalFormatting>
  <conditionalFormatting sqref="AL37">
    <cfRule type="cellIs" dxfId="1008" priority="262" operator="lessThan">
      <formula>$C$4</formula>
    </cfRule>
  </conditionalFormatting>
  <conditionalFormatting sqref="AL38">
    <cfRule type="cellIs" dxfId="1007" priority="263" operator="lessThan">
      <formula>$C$4</formula>
    </cfRule>
  </conditionalFormatting>
  <conditionalFormatting sqref="AL39">
    <cfRule type="cellIs" dxfId="1006" priority="264" operator="lessThan">
      <formula>$C$4</formula>
    </cfRule>
  </conditionalFormatting>
  <conditionalFormatting sqref="AL40">
    <cfRule type="cellIs" dxfId="1005" priority="265" operator="lessThan">
      <formula>$C$4</formula>
    </cfRule>
  </conditionalFormatting>
  <conditionalFormatting sqref="AL41">
    <cfRule type="cellIs" dxfId="1004" priority="266" operator="lessThan">
      <formula>$C$4</formula>
    </cfRule>
  </conditionalFormatting>
  <conditionalFormatting sqref="AL42">
    <cfRule type="cellIs" dxfId="1003" priority="267" operator="lessThan">
      <formula>$C$4</formula>
    </cfRule>
  </conditionalFormatting>
  <conditionalFormatting sqref="AL43">
    <cfRule type="cellIs" dxfId="1002" priority="268" operator="lessThan">
      <formula>$C$4</formula>
    </cfRule>
  </conditionalFormatting>
  <conditionalFormatting sqref="AL44">
    <cfRule type="cellIs" dxfId="1001" priority="269" operator="lessThan">
      <formula>$C$4</formula>
    </cfRule>
  </conditionalFormatting>
  <conditionalFormatting sqref="AL45">
    <cfRule type="cellIs" dxfId="1000" priority="270" operator="lessThan">
      <formula>$C$4</formula>
    </cfRule>
  </conditionalFormatting>
  <conditionalFormatting sqref="AL46">
    <cfRule type="cellIs" dxfId="999" priority="271" operator="lessThan">
      <formula>$C$4</formula>
    </cfRule>
  </conditionalFormatting>
  <conditionalFormatting sqref="AL47">
    <cfRule type="cellIs" dxfId="998" priority="272" operator="lessThan">
      <formula>$C$4</formula>
    </cfRule>
  </conditionalFormatting>
  <conditionalFormatting sqref="AL48">
    <cfRule type="cellIs" dxfId="997" priority="273" operator="lessThan">
      <formula>$C$4</formula>
    </cfRule>
  </conditionalFormatting>
  <conditionalFormatting sqref="AL49">
    <cfRule type="cellIs" dxfId="996" priority="274" operator="lessThan">
      <formula>$C$4</formula>
    </cfRule>
  </conditionalFormatting>
  <conditionalFormatting sqref="AL50">
    <cfRule type="cellIs" dxfId="995" priority="275" operator="lessThan">
      <formula>$C$4</formula>
    </cfRule>
  </conditionalFormatting>
  <conditionalFormatting sqref="AR11">
    <cfRule type="cellIs" dxfId="994" priority="276" operator="lessThan">
      <formula>$C$4</formula>
    </cfRule>
  </conditionalFormatting>
  <conditionalFormatting sqref="AR12">
    <cfRule type="cellIs" dxfId="993" priority="277" operator="lessThan">
      <formula>$C$4</formula>
    </cfRule>
  </conditionalFormatting>
  <conditionalFormatting sqref="AR13">
    <cfRule type="cellIs" dxfId="992" priority="278" operator="lessThan">
      <formula>$C$4</formula>
    </cfRule>
  </conditionalFormatting>
  <conditionalFormatting sqref="AR14">
    <cfRule type="cellIs" dxfId="991" priority="279" operator="lessThan">
      <formula>$C$4</formula>
    </cfRule>
  </conditionalFormatting>
  <conditionalFormatting sqref="AR15">
    <cfRule type="cellIs" dxfId="990" priority="280" operator="lessThan">
      <formula>$C$4</formula>
    </cfRule>
  </conditionalFormatting>
  <conditionalFormatting sqref="AR16">
    <cfRule type="cellIs" dxfId="989" priority="281" operator="lessThan">
      <formula>$C$4</formula>
    </cfRule>
  </conditionalFormatting>
  <conditionalFormatting sqref="AR17">
    <cfRule type="cellIs" dxfId="988" priority="282" operator="lessThan">
      <formula>$C$4</formula>
    </cfRule>
  </conditionalFormatting>
  <conditionalFormatting sqref="AR18">
    <cfRule type="cellIs" dxfId="987" priority="283" operator="lessThan">
      <formula>$C$4</formula>
    </cfRule>
  </conditionalFormatting>
  <conditionalFormatting sqref="AR19">
    <cfRule type="cellIs" dxfId="986" priority="284" operator="lessThan">
      <formula>$C$4</formula>
    </cfRule>
  </conditionalFormatting>
  <conditionalFormatting sqref="AR20">
    <cfRule type="cellIs" dxfId="985" priority="285" operator="lessThan">
      <formula>$C$4</formula>
    </cfRule>
  </conditionalFormatting>
  <conditionalFormatting sqref="AR21">
    <cfRule type="cellIs" dxfId="984" priority="286" operator="lessThan">
      <formula>$C$4</formula>
    </cfRule>
  </conditionalFormatting>
  <conditionalFormatting sqref="AR22">
    <cfRule type="cellIs" dxfId="983" priority="287" operator="lessThan">
      <formula>$C$4</formula>
    </cfRule>
  </conditionalFormatting>
  <conditionalFormatting sqref="AR23">
    <cfRule type="cellIs" dxfId="982" priority="288" operator="lessThan">
      <formula>$C$4</formula>
    </cfRule>
  </conditionalFormatting>
  <conditionalFormatting sqref="AR24">
    <cfRule type="cellIs" dxfId="981" priority="289" operator="lessThan">
      <formula>$C$4</formula>
    </cfRule>
  </conditionalFormatting>
  <conditionalFormatting sqref="AR25">
    <cfRule type="cellIs" dxfId="980" priority="290" operator="lessThan">
      <formula>$C$4</formula>
    </cfRule>
  </conditionalFormatting>
  <conditionalFormatting sqref="AR26">
    <cfRule type="cellIs" dxfId="979" priority="291" operator="lessThan">
      <formula>$C$4</formula>
    </cfRule>
  </conditionalFormatting>
  <conditionalFormatting sqref="AR27">
    <cfRule type="cellIs" dxfId="978" priority="292" operator="lessThan">
      <formula>$C$4</formula>
    </cfRule>
  </conditionalFormatting>
  <conditionalFormatting sqref="AR28">
    <cfRule type="cellIs" dxfId="977" priority="293" operator="lessThan">
      <formula>$C$4</formula>
    </cfRule>
  </conditionalFormatting>
  <conditionalFormatting sqref="AR29">
    <cfRule type="cellIs" dxfId="976" priority="294" operator="lessThan">
      <formula>$C$4</formula>
    </cfRule>
  </conditionalFormatting>
  <conditionalFormatting sqref="AR30">
    <cfRule type="cellIs" dxfId="975" priority="295" operator="lessThan">
      <formula>$C$4</formula>
    </cfRule>
  </conditionalFormatting>
  <conditionalFormatting sqref="AR31">
    <cfRule type="cellIs" dxfId="974" priority="296" operator="lessThan">
      <formula>$C$4</formula>
    </cfRule>
  </conditionalFormatting>
  <conditionalFormatting sqref="AR32">
    <cfRule type="cellIs" dxfId="973" priority="297" operator="lessThan">
      <formula>$C$4</formula>
    </cfRule>
  </conditionalFormatting>
  <conditionalFormatting sqref="AR33">
    <cfRule type="cellIs" dxfId="972" priority="298" operator="lessThan">
      <formula>$C$4</formula>
    </cfRule>
  </conditionalFormatting>
  <conditionalFormatting sqref="AR34">
    <cfRule type="cellIs" dxfId="971" priority="299" operator="lessThan">
      <formula>$C$4</formula>
    </cfRule>
  </conditionalFormatting>
  <conditionalFormatting sqref="AR35">
    <cfRule type="cellIs" dxfId="970" priority="300" operator="lessThan">
      <formula>$C$4</formula>
    </cfRule>
  </conditionalFormatting>
  <conditionalFormatting sqref="AR36">
    <cfRule type="cellIs" dxfId="969" priority="301" operator="lessThan">
      <formula>$C$4</formula>
    </cfRule>
  </conditionalFormatting>
  <conditionalFormatting sqref="AR37">
    <cfRule type="cellIs" dxfId="968" priority="302" operator="lessThan">
      <formula>$C$4</formula>
    </cfRule>
  </conditionalFormatting>
  <conditionalFormatting sqref="AR38">
    <cfRule type="cellIs" dxfId="967" priority="303" operator="lessThan">
      <formula>$C$4</formula>
    </cfRule>
  </conditionalFormatting>
  <conditionalFormatting sqref="AR39">
    <cfRule type="cellIs" dxfId="966" priority="304" operator="lessThan">
      <formula>$C$4</formula>
    </cfRule>
  </conditionalFormatting>
  <conditionalFormatting sqref="AR40">
    <cfRule type="cellIs" dxfId="965" priority="305" operator="lessThan">
      <formula>$C$4</formula>
    </cfRule>
  </conditionalFormatting>
  <conditionalFormatting sqref="AR41">
    <cfRule type="cellIs" dxfId="964" priority="306" operator="lessThan">
      <formula>$C$4</formula>
    </cfRule>
  </conditionalFormatting>
  <conditionalFormatting sqref="AR42">
    <cfRule type="cellIs" dxfId="963" priority="307" operator="lessThan">
      <formula>$C$4</formula>
    </cfRule>
  </conditionalFormatting>
  <conditionalFormatting sqref="AR43">
    <cfRule type="cellIs" dxfId="962" priority="308" operator="lessThan">
      <formula>$C$4</formula>
    </cfRule>
  </conditionalFormatting>
  <conditionalFormatting sqref="AR44">
    <cfRule type="cellIs" dxfId="961" priority="309" operator="lessThan">
      <formula>$C$4</formula>
    </cfRule>
  </conditionalFormatting>
  <conditionalFormatting sqref="AR45">
    <cfRule type="cellIs" dxfId="960" priority="310" operator="lessThan">
      <formula>$C$4</formula>
    </cfRule>
  </conditionalFormatting>
  <conditionalFormatting sqref="AR46">
    <cfRule type="cellIs" dxfId="959" priority="311" operator="lessThan">
      <formula>$C$4</formula>
    </cfRule>
  </conditionalFormatting>
  <conditionalFormatting sqref="AR47">
    <cfRule type="cellIs" dxfId="958" priority="312" operator="lessThan">
      <formula>$C$4</formula>
    </cfRule>
  </conditionalFormatting>
  <conditionalFormatting sqref="AR48">
    <cfRule type="cellIs" dxfId="957" priority="313" operator="lessThan">
      <formula>$C$4</formula>
    </cfRule>
  </conditionalFormatting>
  <conditionalFormatting sqref="AR49">
    <cfRule type="cellIs" dxfId="956" priority="314" operator="lessThan">
      <formula>$C$4</formula>
    </cfRule>
  </conditionalFormatting>
  <conditionalFormatting sqref="AR50">
    <cfRule type="cellIs" dxfId="955" priority="315" operator="lessThan">
      <formula>$C$4</formula>
    </cfRule>
  </conditionalFormatting>
  <conditionalFormatting sqref="AY11">
    <cfRule type="cellIs" dxfId="954" priority="316" operator="lessThan">
      <formula>$C$4</formula>
    </cfRule>
  </conditionalFormatting>
  <conditionalFormatting sqref="AY12">
    <cfRule type="cellIs" dxfId="953" priority="317" operator="lessThan">
      <formula>$C$4</formula>
    </cfRule>
  </conditionalFormatting>
  <conditionalFormatting sqref="AY13">
    <cfRule type="cellIs" dxfId="952" priority="318" operator="lessThan">
      <formula>$C$4</formula>
    </cfRule>
  </conditionalFormatting>
  <conditionalFormatting sqref="AY14">
    <cfRule type="cellIs" dxfId="951" priority="319" operator="lessThan">
      <formula>$C$4</formula>
    </cfRule>
  </conditionalFormatting>
  <conditionalFormatting sqref="AY15">
    <cfRule type="cellIs" dxfId="950" priority="320" operator="lessThan">
      <formula>$C$4</formula>
    </cfRule>
  </conditionalFormatting>
  <conditionalFormatting sqref="AY16">
    <cfRule type="cellIs" dxfId="949" priority="321" operator="lessThan">
      <formula>$C$4</formula>
    </cfRule>
  </conditionalFormatting>
  <conditionalFormatting sqref="AY17">
    <cfRule type="cellIs" dxfId="948" priority="322" operator="lessThan">
      <formula>$C$4</formula>
    </cfRule>
  </conditionalFormatting>
  <conditionalFormatting sqref="AY18">
    <cfRule type="cellIs" dxfId="947" priority="323" operator="lessThan">
      <formula>$C$4</formula>
    </cfRule>
  </conditionalFormatting>
  <conditionalFormatting sqref="AY19">
    <cfRule type="cellIs" dxfId="946" priority="324" operator="lessThan">
      <formula>$C$4</formula>
    </cfRule>
  </conditionalFormatting>
  <conditionalFormatting sqref="AY20">
    <cfRule type="cellIs" dxfId="945" priority="325" operator="lessThan">
      <formula>$C$4</formula>
    </cfRule>
  </conditionalFormatting>
  <conditionalFormatting sqref="AY21">
    <cfRule type="cellIs" dxfId="944" priority="326" operator="lessThan">
      <formula>$C$4</formula>
    </cfRule>
  </conditionalFormatting>
  <conditionalFormatting sqref="AY22">
    <cfRule type="cellIs" dxfId="943" priority="327" operator="lessThan">
      <formula>$C$4</formula>
    </cfRule>
  </conditionalFormatting>
  <conditionalFormatting sqref="AY23">
    <cfRule type="cellIs" dxfId="942" priority="328" operator="lessThan">
      <formula>$C$4</formula>
    </cfRule>
  </conditionalFormatting>
  <conditionalFormatting sqref="AY24">
    <cfRule type="cellIs" dxfId="941" priority="329" operator="lessThan">
      <formula>$C$4</formula>
    </cfRule>
  </conditionalFormatting>
  <conditionalFormatting sqref="AY25">
    <cfRule type="cellIs" dxfId="940" priority="330" operator="lessThan">
      <formula>$C$4</formula>
    </cfRule>
  </conditionalFormatting>
  <conditionalFormatting sqref="AY26">
    <cfRule type="cellIs" dxfId="939" priority="331" operator="lessThan">
      <formula>$C$4</formula>
    </cfRule>
  </conditionalFormatting>
  <conditionalFormatting sqref="AY27">
    <cfRule type="cellIs" dxfId="938" priority="332" operator="lessThan">
      <formula>$C$4</formula>
    </cfRule>
  </conditionalFormatting>
  <conditionalFormatting sqref="AY28">
    <cfRule type="cellIs" dxfId="937" priority="333" operator="lessThan">
      <formula>$C$4</formula>
    </cfRule>
  </conditionalFormatting>
  <conditionalFormatting sqref="AY29">
    <cfRule type="cellIs" dxfId="936" priority="334" operator="lessThan">
      <formula>$C$4</formula>
    </cfRule>
  </conditionalFormatting>
  <conditionalFormatting sqref="AY30">
    <cfRule type="cellIs" dxfId="935" priority="335" operator="lessThan">
      <formula>$C$4</formula>
    </cfRule>
  </conditionalFormatting>
  <conditionalFormatting sqref="AY31">
    <cfRule type="cellIs" dxfId="934" priority="336" operator="lessThan">
      <formula>$C$4</formula>
    </cfRule>
  </conditionalFormatting>
  <conditionalFormatting sqref="AY32">
    <cfRule type="cellIs" dxfId="933" priority="337" operator="lessThan">
      <formula>$C$4</formula>
    </cfRule>
  </conditionalFormatting>
  <conditionalFormatting sqref="AY33">
    <cfRule type="cellIs" dxfId="932" priority="338" operator="lessThan">
      <formula>$C$4</formula>
    </cfRule>
  </conditionalFormatting>
  <conditionalFormatting sqref="AY34">
    <cfRule type="cellIs" dxfId="931" priority="339" operator="lessThan">
      <formula>$C$4</formula>
    </cfRule>
  </conditionalFormatting>
  <conditionalFormatting sqref="AY35">
    <cfRule type="cellIs" dxfId="930" priority="340" operator="lessThan">
      <formula>$C$4</formula>
    </cfRule>
  </conditionalFormatting>
  <conditionalFormatting sqref="AY36">
    <cfRule type="cellIs" dxfId="929" priority="341" operator="lessThan">
      <formula>$C$4</formula>
    </cfRule>
  </conditionalFormatting>
  <conditionalFormatting sqref="AY37">
    <cfRule type="cellIs" dxfId="928" priority="342" operator="lessThan">
      <formula>$C$4</formula>
    </cfRule>
  </conditionalFormatting>
  <conditionalFormatting sqref="AY38">
    <cfRule type="cellIs" dxfId="927" priority="343" operator="lessThan">
      <formula>$C$4</formula>
    </cfRule>
  </conditionalFormatting>
  <conditionalFormatting sqref="AY39">
    <cfRule type="cellIs" dxfId="926" priority="344" operator="lessThan">
      <formula>$C$4</formula>
    </cfRule>
  </conditionalFormatting>
  <conditionalFormatting sqref="AY40">
    <cfRule type="cellIs" dxfId="925" priority="345" operator="lessThan">
      <formula>$C$4</formula>
    </cfRule>
  </conditionalFormatting>
  <conditionalFormatting sqref="AY41">
    <cfRule type="cellIs" dxfId="924" priority="346" operator="lessThan">
      <formula>$C$4</formula>
    </cfRule>
  </conditionalFormatting>
  <conditionalFormatting sqref="AY42">
    <cfRule type="cellIs" dxfId="923" priority="347" operator="lessThan">
      <formula>$C$4</formula>
    </cfRule>
  </conditionalFormatting>
  <conditionalFormatting sqref="AY43">
    <cfRule type="cellIs" dxfId="922" priority="348" operator="lessThan">
      <formula>$C$4</formula>
    </cfRule>
  </conditionalFormatting>
  <conditionalFormatting sqref="AY44">
    <cfRule type="cellIs" dxfId="921" priority="349" operator="lessThan">
      <formula>$C$4</formula>
    </cfRule>
  </conditionalFormatting>
  <conditionalFormatting sqref="AY45">
    <cfRule type="cellIs" dxfId="920" priority="350" operator="lessThan">
      <formula>$C$4</formula>
    </cfRule>
  </conditionalFormatting>
  <conditionalFormatting sqref="AY46">
    <cfRule type="cellIs" dxfId="919" priority="351" operator="lessThan">
      <formula>$C$4</formula>
    </cfRule>
  </conditionalFormatting>
  <conditionalFormatting sqref="AY47">
    <cfRule type="cellIs" dxfId="918" priority="352" operator="lessThan">
      <formula>$C$4</formula>
    </cfRule>
  </conditionalFormatting>
  <conditionalFormatting sqref="AY48">
    <cfRule type="cellIs" dxfId="917" priority="353" operator="lessThan">
      <formula>$C$4</formula>
    </cfRule>
  </conditionalFormatting>
  <conditionalFormatting sqref="AY49">
    <cfRule type="cellIs" dxfId="916" priority="354" operator="lessThan">
      <formula>$C$4</formula>
    </cfRule>
  </conditionalFormatting>
  <conditionalFormatting sqref="AY50">
    <cfRule type="cellIs" dxfId="915" priority="355" operator="lessThan">
      <formula>$C$4</formula>
    </cfRule>
  </conditionalFormatting>
  <conditionalFormatting sqref="G11">
    <cfRule type="cellIs" dxfId="914" priority="356" operator="lessThan">
      <formula>$C$4</formula>
    </cfRule>
  </conditionalFormatting>
  <conditionalFormatting sqref="G12">
    <cfRule type="cellIs" dxfId="913" priority="357" operator="lessThan">
      <formula>$C$4</formula>
    </cfRule>
  </conditionalFormatting>
  <conditionalFormatting sqref="G13">
    <cfRule type="cellIs" dxfId="912" priority="358" operator="lessThan">
      <formula>$C$4</formula>
    </cfRule>
  </conditionalFormatting>
  <conditionalFormatting sqref="G14">
    <cfRule type="cellIs" dxfId="911" priority="359" operator="lessThan">
      <formula>$C$4</formula>
    </cfRule>
  </conditionalFormatting>
  <conditionalFormatting sqref="G15">
    <cfRule type="cellIs" dxfId="910" priority="360" operator="lessThan">
      <formula>$C$4</formula>
    </cfRule>
  </conditionalFormatting>
  <conditionalFormatting sqref="G16">
    <cfRule type="cellIs" dxfId="909" priority="361" operator="lessThan">
      <formula>$C$4</formula>
    </cfRule>
  </conditionalFormatting>
  <conditionalFormatting sqref="G17">
    <cfRule type="cellIs" dxfId="908" priority="362" operator="lessThan">
      <formula>$C$4</formula>
    </cfRule>
  </conditionalFormatting>
  <conditionalFormatting sqref="G18">
    <cfRule type="cellIs" dxfId="907" priority="363" operator="lessThan">
      <formula>$C$4</formula>
    </cfRule>
  </conditionalFormatting>
  <conditionalFormatting sqref="G19">
    <cfRule type="cellIs" dxfId="906" priority="364" operator="lessThan">
      <formula>$C$4</formula>
    </cfRule>
  </conditionalFormatting>
  <conditionalFormatting sqref="G20">
    <cfRule type="cellIs" dxfId="905" priority="365" operator="lessThan">
      <formula>$C$4</formula>
    </cfRule>
  </conditionalFormatting>
  <conditionalFormatting sqref="G21">
    <cfRule type="cellIs" dxfId="904" priority="366" operator="lessThan">
      <formula>$C$4</formula>
    </cfRule>
  </conditionalFormatting>
  <conditionalFormatting sqref="G22">
    <cfRule type="cellIs" dxfId="903" priority="367" operator="lessThan">
      <formula>$C$4</formula>
    </cfRule>
  </conditionalFormatting>
  <conditionalFormatting sqref="G23">
    <cfRule type="cellIs" dxfId="902" priority="368" operator="lessThan">
      <formula>$C$4</formula>
    </cfRule>
  </conditionalFormatting>
  <conditionalFormatting sqref="G24">
    <cfRule type="cellIs" dxfId="901" priority="369" operator="lessThan">
      <formula>$C$4</formula>
    </cfRule>
  </conditionalFormatting>
  <conditionalFormatting sqref="G25">
    <cfRule type="cellIs" dxfId="900" priority="370" operator="lessThan">
      <formula>$C$4</formula>
    </cfRule>
  </conditionalFormatting>
  <conditionalFormatting sqref="G26">
    <cfRule type="cellIs" dxfId="899" priority="371" operator="lessThan">
      <formula>$C$4</formula>
    </cfRule>
  </conditionalFormatting>
  <conditionalFormatting sqref="G27">
    <cfRule type="cellIs" dxfId="898" priority="372" operator="lessThan">
      <formula>$C$4</formula>
    </cfRule>
  </conditionalFormatting>
  <conditionalFormatting sqref="G28">
    <cfRule type="cellIs" dxfId="897" priority="373" operator="lessThan">
      <formula>$C$4</formula>
    </cfRule>
  </conditionalFormatting>
  <conditionalFormatting sqref="G29">
    <cfRule type="cellIs" dxfId="896" priority="374" operator="lessThan">
      <formula>$C$4</formula>
    </cfRule>
  </conditionalFormatting>
  <conditionalFormatting sqref="G30">
    <cfRule type="cellIs" dxfId="895" priority="375" operator="lessThan">
      <formula>$C$4</formula>
    </cfRule>
  </conditionalFormatting>
  <conditionalFormatting sqref="G31">
    <cfRule type="cellIs" dxfId="894" priority="376" operator="lessThan">
      <formula>$C$4</formula>
    </cfRule>
  </conditionalFormatting>
  <conditionalFormatting sqref="G32">
    <cfRule type="cellIs" dxfId="893" priority="377" operator="lessThan">
      <formula>$C$4</formula>
    </cfRule>
  </conditionalFormatting>
  <conditionalFormatting sqref="G33">
    <cfRule type="cellIs" dxfId="892" priority="378" operator="lessThan">
      <formula>$C$4</formula>
    </cfRule>
  </conditionalFormatting>
  <conditionalFormatting sqref="G34">
    <cfRule type="cellIs" dxfId="891" priority="379" operator="lessThan">
      <formula>$C$4</formula>
    </cfRule>
  </conditionalFormatting>
  <conditionalFormatting sqref="G35">
    <cfRule type="cellIs" dxfId="890" priority="380" operator="lessThan">
      <formula>$C$4</formula>
    </cfRule>
  </conditionalFormatting>
  <conditionalFormatting sqref="G36">
    <cfRule type="cellIs" dxfId="889" priority="381" operator="lessThan">
      <formula>$C$4</formula>
    </cfRule>
  </conditionalFormatting>
  <conditionalFormatting sqref="G37">
    <cfRule type="cellIs" dxfId="888" priority="382" operator="lessThan">
      <formula>$C$4</formula>
    </cfRule>
  </conditionalFormatting>
  <conditionalFormatting sqref="G38">
    <cfRule type="cellIs" dxfId="887" priority="383" operator="lessThan">
      <formula>$C$4</formula>
    </cfRule>
  </conditionalFormatting>
  <conditionalFormatting sqref="G39">
    <cfRule type="cellIs" dxfId="886" priority="384" operator="lessThan">
      <formula>$C$4</formula>
    </cfRule>
  </conditionalFormatting>
  <conditionalFormatting sqref="G40">
    <cfRule type="cellIs" dxfId="885" priority="385" operator="lessThan">
      <formula>$C$4</formula>
    </cfRule>
  </conditionalFormatting>
  <conditionalFormatting sqref="G41">
    <cfRule type="cellIs" dxfId="884" priority="386" operator="lessThan">
      <formula>$C$4</formula>
    </cfRule>
  </conditionalFormatting>
  <conditionalFormatting sqref="G42">
    <cfRule type="cellIs" dxfId="883" priority="387" operator="lessThan">
      <formula>$C$4</formula>
    </cfRule>
  </conditionalFormatting>
  <conditionalFormatting sqref="G43">
    <cfRule type="cellIs" dxfId="882" priority="388" operator="lessThan">
      <formula>$C$4</formula>
    </cfRule>
  </conditionalFormatting>
  <conditionalFormatting sqref="G44">
    <cfRule type="cellIs" dxfId="881" priority="389" operator="lessThan">
      <formula>$C$4</formula>
    </cfRule>
  </conditionalFormatting>
  <conditionalFormatting sqref="G45">
    <cfRule type="cellIs" dxfId="880" priority="390" operator="lessThan">
      <formula>$C$4</formula>
    </cfRule>
  </conditionalFormatting>
  <conditionalFormatting sqref="G46">
    <cfRule type="cellIs" dxfId="879" priority="391" operator="lessThan">
      <formula>$C$4</formula>
    </cfRule>
  </conditionalFormatting>
  <conditionalFormatting sqref="G47">
    <cfRule type="cellIs" dxfId="878" priority="392" operator="lessThan">
      <formula>$C$4</formula>
    </cfRule>
  </conditionalFormatting>
  <conditionalFormatting sqref="G48">
    <cfRule type="cellIs" dxfId="877" priority="393" operator="lessThan">
      <formula>$C$4</formula>
    </cfRule>
  </conditionalFormatting>
  <conditionalFormatting sqref="G49">
    <cfRule type="cellIs" dxfId="876" priority="394" operator="lessThan">
      <formula>$C$4</formula>
    </cfRule>
  </conditionalFormatting>
  <conditionalFormatting sqref="G50">
    <cfRule type="cellIs" dxfId="875" priority="395" operator="lessThan">
      <formula>$C$4</formula>
    </cfRule>
  </conditionalFormatting>
  <conditionalFormatting sqref="H11">
    <cfRule type="cellIs" dxfId="874" priority="396" operator="lessThan">
      <formula>$C$4</formula>
    </cfRule>
  </conditionalFormatting>
  <conditionalFormatting sqref="H12">
    <cfRule type="cellIs" dxfId="873" priority="397" operator="lessThan">
      <formula>$C$4</formula>
    </cfRule>
  </conditionalFormatting>
  <conditionalFormatting sqref="H13">
    <cfRule type="cellIs" dxfId="872" priority="398" operator="lessThan">
      <formula>$C$4</formula>
    </cfRule>
  </conditionalFormatting>
  <conditionalFormatting sqref="H14">
    <cfRule type="cellIs" dxfId="871" priority="399" operator="lessThan">
      <formula>$C$4</formula>
    </cfRule>
  </conditionalFormatting>
  <conditionalFormatting sqref="H15">
    <cfRule type="cellIs" dxfId="870" priority="400" operator="lessThan">
      <formula>$C$4</formula>
    </cfRule>
  </conditionalFormatting>
  <conditionalFormatting sqref="H16">
    <cfRule type="cellIs" dxfId="869" priority="401" operator="lessThan">
      <formula>$C$4</formula>
    </cfRule>
  </conditionalFormatting>
  <conditionalFormatting sqref="H17">
    <cfRule type="cellIs" dxfId="868" priority="402" operator="lessThan">
      <formula>$C$4</formula>
    </cfRule>
  </conditionalFormatting>
  <conditionalFormatting sqref="H18">
    <cfRule type="cellIs" dxfId="867" priority="403" operator="lessThan">
      <formula>$C$4</formula>
    </cfRule>
  </conditionalFormatting>
  <conditionalFormatting sqref="H19">
    <cfRule type="cellIs" dxfId="866" priority="404" operator="lessThan">
      <formula>$C$4</formula>
    </cfRule>
  </conditionalFormatting>
  <conditionalFormatting sqref="H20">
    <cfRule type="cellIs" dxfId="865" priority="405" operator="lessThan">
      <formula>$C$4</formula>
    </cfRule>
  </conditionalFormatting>
  <conditionalFormatting sqref="H21">
    <cfRule type="cellIs" dxfId="864" priority="406" operator="lessThan">
      <formula>$C$4</formula>
    </cfRule>
  </conditionalFormatting>
  <conditionalFormatting sqref="H22">
    <cfRule type="cellIs" dxfId="863" priority="407" operator="lessThan">
      <formula>$C$4</formula>
    </cfRule>
  </conditionalFormatting>
  <conditionalFormatting sqref="H23">
    <cfRule type="cellIs" dxfId="862" priority="408" operator="lessThan">
      <formula>$C$4</formula>
    </cfRule>
  </conditionalFormatting>
  <conditionalFormatting sqref="H24">
    <cfRule type="cellIs" dxfId="861" priority="409" operator="lessThan">
      <formula>$C$4</formula>
    </cfRule>
  </conditionalFormatting>
  <conditionalFormatting sqref="H25">
    <cfRule type="cellIs" dxfId="860" priority="410" operator="lessThan">
      <formula>$C$4</formula>
    </cfRule>
  </conditionalFormatting>
  <conditionalFormatting sqref="H26">
    <cfRule type="cellIs" dxfId="859" priority="411" operator="lessThan">
      <formula>$C$4</formula>
    </cfRule>
  </conditionalFormatting>
  <conditionalFormatting sqref="H27">
    <cfRule type="cellIs" dxfId="858" priority="412" operator="lessThan">
      <formula>$C$4</formula>
    </cfRule>
  </conditionalFormatting>
  <conditionalFormatting sqref="H28">
    <cfRule type="cellIs" dxfId="857" priority="413" operator="lessThan">
      <formula>$C$4</formula>
    </cfRule>
  </conditionalFormatting>
  <conditionalFormatting sqref="H29">
    <cfRule type="cellIs" dxfId="856" priority="414" operator="lessThan">
      <formula>$C$4</formula>
    </cfRule>
  </conditionalFormatting>
  <conditionalFormatting sqref="H30">
    <cfRule type="cellIs" dxfId="855" priority="415" operator="lessThan">
      <formula>$C$4</formula>
    </cfRule>
  </conditionalFormatting>
  <conditionalFormatting sqref="H31">
    <cfRule type="cellIs" dxfId="854" priority="416" operator="lessThan">
      <formula>$C$4</formula>
    </cfRule>
  </conditionalFormatting>
  <conditionalFormatting sqref="H32">
    <cfRule type="cellIs" dxfId="853" priority="417" operator="lessThan">
      <formula>$C$4</formula>
    </cfRule>
  </conditionalFormatting>
  <conditionalFormatting sqref="H33">
    <cfRule type="cellIs" dxfId="852" priority="418" operator="lessThan">
      <formula>$C$4</formula>
    </cfRule>
  </conditionalFormatting>
  <conditionalFormatting sqref="H34">
    <cfRule type="cellIs" dxfId="851" priority="419" operator="lessThan">
      <formula>$C$4</formula>
    </cfRule>
  </conditionalFormatting>
  <conditionalFormatting sqref="H35">
    <cfRule type="cellIs" dxfId="850" priority="420" operator="lessThan">
      <formula>$C$4</formula>
    </cfRule>
  </conditionalFormatting>
  <conditionalFormatting sqref="H36">
    <cfRule type="cellIs" dxfId="849" priority="421" operator="lessThan">
      <formula>$C$4</formula>
    </cfRule>
  </conditionalFormatting>
  <conditionalFormatting sqref="H37">
    <cfRule type="cellIs" dxfId="848" priority="422" operator="lessThan">
      <formula>$C$4</formula>
    </cfRule>
  </conditionalFormatting>
  <conditionalFormatting sqref="H38">
    <cfRule type="cellIs" dxfId="847" priority="423" operator="lessThan">
      <formula>$C$4</formula>
    </cfRule>
  </conditionalFormatting>
  <conditionalFormatting sqref="H39">
    <cfRule type="cellIs" dxfId="846" priority="424" operator="lessThan">
      <formula>$C$4</formula>
    </cfRule>
  </conditionalFormatting>
  <conditionalFormatting sqref="H40">
    <cfRule type="cellIs" dxfId="845" priority="425" operator="lessThan">
      <formula>$C$4</formula>
    </cfRule>
  </conditionalFormatting>
  <conditionalFormatting sqref="H41">
    <cfRule type="cellIs" dxfId="844" priority="426" operator="lessThan">
      <formula>$C$4</formula>
    </cfRule>
  </conditionalFormatting>
  <conditionalFormatting sqref="H42">
    <cfRule type="cellIs" dxfId="843" priority="427" operator="lessThan">
      <formula>$C$4</formula>
    </cfRule>
  </conditionalFormatting>
  <conditionalFormatting sqref="H43">
    <cfRule type="cellIs" dxfId="842" priority="428" operator="lessThan">
      <formula>$C$4</formula>
    </cfRule>
  </conditionalFormatting>
  <conditionalFormatting sqref="H44">
    <cfRule type="cellIs" dxfId="841" priority="429" operator="lessThan">
      <formula>$C$4</formula>
    </cfRule>
  </conditionalFormatting>
  <conditionalFormatting sqref="H45">
    <cfRule type="cellIs" dxfId="840" priority="430" operator="lessThan">
      <formula>$C$4</formula>
    </cfRule>
  </conditionalFormatting>
  <conditionalFormatting sqref="H46">
    <cfRule type="cellIs" dxfId="839" priority="431" operator="lessThan">
      <formula>$C$4</formula>
    </cfRule>
  </conditionalFormatting>
  <conditionalFormatting sqref="H47">
    <cfRule type="cellIs" dxfId="838" priority="432" operator="lessThan">
      <formula>$C$4</formula>
    </cfRule>
  </conditionalFormatting>
  <conditionalFormatting sqref="H48">
    <cfRule type="cellIs" dxfId="837" priority="433" operator="lessThan">
      <formula>$C$4</formula>
    </cfRule>
  </conditionalFormatting>
  <conditionalFormatting sqref="H49">
    <cfRule type="cellIs" dxfId="836" priority="434" operator="lessThan">
      <formula>$C$4</formula>
    </cfRule>
  </conditionalFormatting>
  <conditionalFormatting sqref="H50">
    <cfRule type="cellIs" dxfId="835" priority="435" operator="lessThan">
      <formula>$C$4</formula>
    </cfRule>
  </conditionalFormatting>
  <conditionalFormatting sqref="I11">
    <cfRule type="cellIs" dxfId="834" priority="436" operator="lessThan">
      <formula>$C$4</formula>
    </cfRule>
  </conditionalFormatting>
  <conditionalFormatting sqref="I12">
    <cfRule type="cellIs" dxfId="833" priority="437" operator="lessThan">
      <formula>$C$4</formula>
    </cfRule>
  </conditionalFormatting>
  <conditionalFormatting sqref="I13">
    <cfRule type="cellIs" dxfId="832" priority="438" operator="lessThan">
      <formula>$C$4</formula>
    </cfRule>
  </conditionalFormatting>
  <conditionalFormatting sqref="I14">
    <cfRule type="cellIs" dxfId="831" priority="439" operator="lessThan">
      <formula>$C$4</formula>
    </cfRule>
  </conditionalFormatting>
  <conditionalFormatting sqref="I15">
    <cfRule type="cellIs" dxfId="830" priority="440" operator="lessThan">
      <formula>$C$4</formula>
    </cfRule>
  </conditionalFormatting>
  <conditionalFormatting sqref="I16">
    <cfRule type="cellIs" dxfId="829" priority="441" operator="lessThan">
      <formula>$C$4</formula>
    </cfRule>
  </conditionalFormatting>
  <conditionalFormatting sqref="I17">
    <cfRule type="cellIs" dxfId="828" priority="442" operator="lessThan">
      <formula>$C$4</formula>
    </cfRule>
  </conditionalFormatting>
  <conditionalFormatting sqref="I18">
    <cfRule type="cellIs" dxfId="827" priority="443" operator="lessThan">
      <formula>$C$4</formula>
    </cfRule>
  </conditionalFormatting>
  <conditionalFormatting sqref="I19">
    <cfRule type="cellIs" dxfId="826" priority="444" operator="lessThan">
      <formula>$C$4</formula>
    </cfRule>
  </conditionalFormatting>
  <conditionalFormatting sqref="I20">
    <cfRule type="cellIs" dxfId="825" priority="445" operator="lessThan">
      <formula>$C$4</formula>
    </cfRule>
  </conditionalFormatting>
  <conditionalFormatting sqref="I21">
    <cfRule type="cellIs" dxfId="824" priority="446" operator="lessThan">
      <formula>$C$4</formula>
    </cfRule>
  </conditionalFormatting>
  <conditionalFormatting sqref="I22">
    <cfRule type="cellIs" dxfId="823" priority="447" operator="lessThan">
      <formula>$C$4</formula>
    </cfRule>
  </conditionalFormatting>
  <conditionalFormatting sqref="I23">
    <cfRule type="cellIs" dxfId="822" priority="448" operator="lessThan">
      <formula>$C$4</formula>
    </cfRule>
  </conditionalFormatting>
  <conditionalFormatting sqref="I24">
    <cfRule type="cellIs" dxfId="821" priority="449" operator="lessThan">
      <formula>$C$4</formula>
    </cfRule>
  </conditionalFormatting>
  <conditionalFormatting sqref="I25">
    <cfRule type="cellIs" dxfId="820" priority="450" operator="lessThan">
      <formula>$C$4</formula>
    </cfRule>
  </conditionalFormatting>
  <conditionalFormatting sqref="I26">
    <cfRule type="cellIs" dxfId="819" priority="451" operator="lessThan">
      <formula>$C$4</formula>
    </cfRule>
  </conditionalFormatting>
  <conditionalFormatting sqref="I27">
    <cfRule type="cellIs" dxfId="818" priority="452" operator="lessThan">
      <formula>$C$4</formula>
    </cfRule>
  </conditionalFormatting>
  <conditionalFormatting sqref="I28">
    <cfRule type="cellIs" dxfId="817" priority="453" operator="lessThan">
      <formula>$C$4</formula>
    </cfRule>
  </conditionalFormatting>
  <conditionalFormatting sqref="I29">
    <cfRule type="cellIs" dxfId="816" priority="454" operator="lessThan">
      <formula>$C$4</formula>
    </cfRule>
  </conditionalFormatting>
  <conditionalFormatting sqref="I30">
    <cfRule type="cellIs" dxfId="815" priority="455" operator="lessThan">
      <formula>$C$4</formula>
    </cfRule>
  </conditionalFormatting>
  <conditionalFormatting sqref="I31">
    <cfRule type="cellIs" dxfId="814" priority="456" operator="lessThan">
      <formula>$C$4</formula>
    </cfRule>
  </conditionalFormatting>
  <conditionalFormatting sqref="I32">
    <cfRule type="cellIs" dxfId="813" priority="457" operator="lessThan">
      <formula>$C$4</formula>
    </cfRule>
  </conditionalFormatting>
  <conditionalFormatting sqref="I33">
    <cfRule type="cellIs" dxfId="812" priority="458" operator="lessThan">
      <formula>$C$4</formula>
    </cfRule>
  </conditionalFormatting>
  <conditionalFormatting sqref="I34">
    <cfRule type="cellIs" dxfId="811" priority="459" operator="lessThan">
      <formula>$C$4</formula>
    </cfRule>
  </conditionalFormatting>
  <conditionalFormatting sqref="I35">
    <cfRule type="cellIs" dxfId="810" priority="460" operator="lessThan">
      <formula>$C$4</formula>
    </cfRule>
  </conditionalFormatting>
  <conditionalFormatting sqref="I36">
    <cfRule type="cellIs" dxfId="809" priority="461" operator="lessThan">
      <formula>$C$4</formula>
    </cfRule>
  </conditionalFormatting>
  <conditionalFormatting sqref="I37">
    <cfRule type="cellIs" dxfId="808" priority="462" operator="lessThan">
      <formula>$C$4</formula>
    </cfRule>
  </conditionalFormatting>
  <conditionalFormatting sqref="I38">
    <cfRule type="cellIs" dxfId="807" priority="463" operator="lessThan">
      <formula>$C$4</formula>
    </cfRule>
  </conditionalFormatting>
  <conditionalFormatting sqref="I39">
    <cfRule type="cellIs" dxfId="806" priority="464" operator="lessThan">
      <formula>$C$4</formula>
    </cfRule>
  </conditionalFormatting>
  <conditionalFormatting sqref="I40">
    <cfRule type="cellIs" dxfId="805" priority="465" operator="lessThan">
      <formula>$C$4</formula>
    </cfRule>
  </conditionalFormatting>
  <conditionalFormatting sqref="I41">
    <cfRule type="cellIs" dxfId="804" priority="466" operator="lessThan">
      <formula>$C$4</formula>
    </cfRule>
  </conditionalFormatting>
  <conditionalFormatting sqref="I42">
    <cfRule type="cellIs" dxfId="803" priority="467" operator="lessThan">
      <formula>$C$4</formula>
    </cfRule>
  </conditionalFormatting>
  <conditionalFormatting sqref="I43">
    <cfRule type="cellIs" dxfId="802" priority="468" operator="lessThan">
      <formula>$C$4</formula>
    </cfRule>
  </conditionalFormatting>
  <conditionalFormatting sqref="I44">
    <cfRule type="cellIs" dxfId="801" priority="469" operator="lessThan">
      <formula>$C$4</formula>
    </cfRule>
  </conditionalFormatting>
  <conditionalFormatting sqref="I45">
    <cfRule type="cellIs" dxfId="800" priority="470" operator="lessThan">
      <formula>$C$4</formula>
    </cfRule>
  </conditionalFormatting>
  <conditionalFormatting sqref="I46">
    <cfRule type="cellIs" dxfId="799" priority="471" operator="lessThan">
      <formula>$C$4</formula>
    </cfRule>
  </conditionalFormatting>
  <conditionalFormatting sqref="I47">
    <cfRule type="cellIs" dxfId="798" priority="472" operator="lessThan">
      <formula>$C$4</formula>
    </cfRule>
  </conditionalFormatting>
  <conditionalFormatting sqref="I48">
    <cfRule type="cellIs" dxfId="797" priority="473" operator="lessThan">
      <formula>$C$4</formula>
    </cfRule>
  </conditionalFormatting>
  <conditionalFormatting sqref="I49">
    <cfRule type="cellIs" dxfId="796" priority="474" operator="lessThan">
      <formula>$C$4</formula>
    </cfRule>
  </conditionalFormatting>
  <conditionalFormatting sqref="I50">
    <cfRule type="cellIs" dxfId="795" priority="475" operator="lessThan">
      <formula>$C$4</formula>
    </cfRule>
  </conditionalFormatting>
  <conditionalFormatting sqref="I52">
    <cfRule type="cellIs" dxfId="794" priority="476" operator="lessThan">
      <formula>$C$4</formula>
    </cfRule>
  </conditionalFormatting>
  <conditionalFormatting sqref="J11">
    <cfRule type="cellIs" dxfId="793" priority="477" operator="lessThan">
      <formula>$C$4</formula>
    </cfRule>
  </conditionalFormatting>
  <conditionalFormatting sqref="J12">
    <cfRule type="cellIs" dxfId="792" priority="478" operator="lessThan">
      <formula>$C$4</formula>
    </cfRule>
  </conditionalFormatting>
  <conditionalFormatting sqref="J13">
    <cfRule type="cellIs" dxfId="791" priority="479" operator="lessThan">
      <formula>$C$4</formula>
    </cfRule>
  </conditionalFormatting>
  <conditionalFormatting sqref="J14">
    <cfRule type="cellIs" dxfId="790" priority="480" operator="lessThan">
      <formula>$C$4</formula>
    </cfRule>
  </conditionalFormatting>
  <conditionalFormatting sqref="J15">
    <cfRule type="cellIs" dxfId="789" priority="481" operator="lessThan">
      <formula>$C$4</formula>
    </cfRule>
  </conditionalFormatting>
  <conditionalFormatting sqref="J16">
    <cfRule type="cellIs" dxfId="788" priority="482" operator="lessThan">
      <formula>$C$4</formula>
    </cfRule>
  </conditionalFormatting>
  <conditionalFormatting sqref="J17">
    <cfRule type="cellIs" dxfId="787" priority="483" operator="lessThan">
      <formula>$C$4</formula>
    </cfRule>
  </conditionalFormatting>
  <conditionalFormatting sqref="J18">
    <cfRule type="cellIs" dxfId="786" priority="484" operator="lessThan">
      <formula>$C$4</formula>
    </cfRule>
  </conditionalFormatting>
  <conditionalFormatting sqref="J19">
    <cfRule type="cellIs" dxfId="785" priority="485" operator="lessThan">
      <formula>$C$4</formula>
    </cfRule>
  </conditionalFormatting>
  <conditionalFormatting sqref="J20">
    <cfRule type="cellIs" dxfId="784" priority="486" operator="lessThan">
      <formula>$C$4</formula>
    </cfRule>
  </conditionalFormatting>
  <conditionalFormatting sqref="J21">
    <cfRule type="cellIs" dxfId="783" priority="487" operator="lessThan">
      <formula>$C$4</formula>
    </cfRule>
  </conditionalFormatting>
  <conditionalFormatting sqref="J22">
    <cfRule type="cellIs" dxfId="782" priority="488" operator="lessThan">
      <formula>$C$4</formula>
    </cfRule>
  </conditionalFormatting>
  <conditionalFormatting sqref="J23">
    <cfRule type="cellIs" dxfId="781" priority="489" operator="lessThan">
      <formula>$C$4</formula>
    </cfRule>
  </conditionalFormatting>
  <conditionalFormatting sqref="J24">
    <cfRule type="cellIs" dxfId="780" priority="490" operator="lessThan">
      <formula>$C$4</formula>
    </cfRule>
  </conditionalFormatting>
  <conditionalFormatting sqref="J25">
    <cfRule type="cellIs" dxfId="779" priority="491" operator="lessThan">
      <formula>$C$4</formula>
    </cfRule>
  </conditionalFormatting>
  <conditionalFormatting sqref="J26">
    <cfRule type="cellIs" dxfId="778" priority="492" operator="lessThan">
      <formula>$C$4</formula>
    </cfRule>
  </conditionalFormatting>
  <conditionalFormatting sqref="J27">
    <cfRule type="cellIs" dxfId="777" priority="493" operator="lessThan">
      <formula>$C$4</formula>
    </cfRule>
  </conditionalFormatting>
  <conditionalFormatting sqref="J28">
    <cfRule type="cellIs" dxfId="776" priority="494" operator="lessThan">
      <formula>$C$4</formula>
    </cfRule>
  </conditionalFormatting>
  <conditionalFormatting sqref="J29">
    <cfRule type="cellIs" dxfId="775" priority="495" operator="lessThan">
      <formula>$C$4</formula>
    </cfRule>
  </conditionalFormatting>
  <conditionalFormatting sqref="J30">
    <cfRule type="cellIs" dxfId="774" priority="496" operator="lessThan">
      <formula>$C$4</formula>
    </cfRule>
  </conditionalFormatting>
  <conditionalFormatting sqref="J31">
    <cfRule type="cellIs" dxfId="773" priority="497" operator="lessThan">
      <formula>$C$4</formula>
    </cfRule>
  </conditionalFormatting>
  <conditionalFormatting sqref="J32">
    <cfRule type="cellIs" dxfId="772" priority="498" operator="lessThan">
      <formula>$C$4</formula>
    </cfRule>
  </conditionalFormatting>
  <conditionalFormatting sqref="J33">
    <cfRule type="cellIs" dxfId="771" priority="499" operator="lessThan">
      <formula>$C$4</formula>
    </cfRule>
  </conditionalFormatting>
  <conditionalFormatting sqref="J34">
    <cfRule type="cellIs" dxfId="770" priority="500" operator="lessThan">
      <formula>$C$4</formula>
    </cfRule>
  </conditionalFormatting>
  <conditionalFormatting sqref="J35">
    <cfRule type="cellIs" dxfId="769" priority="501" operator="lessThan">
      <formula>$C$4</formula>
    </cfRule>
  </conditionalFormatting>
  <conditionalFormatting sqref="J36">
    <cfRule type="cellIs" dxfId="768" priority="502" operator="lessThan">
      <formula>$C$4</formula>
    </cfRule>
  </conditionalFormatting>
  <conditionalFormatting sqref="J37">
    <cfRule type="cellIs" dxfId="767" priority="503" operator="lessThan">
      <formula>$C$4</formula>
    </cfRule>
  </conditionalFormatting>
  <conditionalFormatting sqref="J38">
    <cfRule type="cellIs" dxfId="766" priority="504" operator="lessThan">
      <formula>$C$4</formula>
    </cfRule>
  </conditionalFormatting>
  <conditionalFormatting sqref="J39">
    <cfRule type="cellIs" dxfId="765" priority="505" operator="lessThan">
      <formula>$C$4</formula>
    </cfRule>
  </conditionalFormatting>
  <conditionalFormatting sqref="J40">
    <cfRule type="cellIs" dxfId="764" priority="506" operator="lessThan">
      <formula>$C$4</formula>
    </cfRule>
  </conditionalFormatting>
  <conditionalFormatting sqref="J41">
    <cfRule type="cellIs" dxfId="763" priority="507" operator="lessThan">
      <formula>$C$4</formula>
    </cfRule>
  </conditionalFormatting>
  <conditionalFormatting sqref="J42">
    <cfRule type="cellIs" dxfId="762" priority="508" operator="lessThan">
      <formula>$C$4</formula>
    </cfRule>
  </conditionalFormatting>
  <conditionalFormatting sqref="J43">
    <cfRule type="cellIs" dxfId="761" priority="509" operator="lessThan">
      <formula>$C$4</formula>
    </cfRule>
  </conditionalFormatting>
  <conditionalFormatting sqref="J44">
    <cfRule type="cellIs" dxfId="760" priority="510" operator="lessThan">
      <formula>$C$4</formula>
    </cfRule>
  </conditionalFormatting>
  <conditionalFormatting sqref="J45">
    <cfRule type="cellIs" dxfId="759" priority="511" operator="lessThan">
      <formula>$C$4</formula>
    </cfRule>
  </conditionalFormatting>
  <conditionalFormatting sqref="J46">
    <cfRule type="cellIs" dxfId="758" priority="512" operator="lessThan">
      <formula>$C$4</formula>
    </cfRule>
  </conditionalFormatting>
  <conditionalFormatting sqref="J47">
    <cfRule type="cellIs" dxfId="757" priority="513" operator="lessThan">
      <formula>$C$4</formula>
    </cfRule>
  </conditionalFormatting>
  <conditionalFormatting sqref="J48">
    <cfRule type="cellIs" dxfId="756" priority="514" operator="lessThan">
      <formula>$C$4</formula>
    </cfRule>
  </conditionalFormatting>
  <conditionalFormatting sqref="J49">
    <cfRule type="cellIs" dxfId="755" priority="515" operator="lessThan">
      <formula>$C$4</formula>
    </cfRule>
  </conditionalFormatting>
  <conditionalFormatting sqref="J50">
    <cfRule type="cellIs" dxfId="754" priority="516" operator="lessThan">
      <formula>$C$4</formula>
    </cfRule>
  </conditionalFormatting>
  <conditionalFormatting sqref="E11">
    <cfRule type="cellIs" dxfId="753" priority="517" operator="lessThan">
      <formula>$C$4</formula>
    </cfRule>
  </conditionalFormatting>
  <conditionalFormatting sqref="E12">
    <cfRule type="cellIs" dxfId="752" priority="518" operator="lessThan">
      <formula>$C$4</formula>
    </cfRule>
  </conditionalFormatting>
  <conditionalFormatting sqref="E13">
    <cfRule type="cellIs" dxfId="751" priority="519" operator="lessThan">
      <formula>$C$4</formula>
    </cfRule>
  </conditionalFormatting>
  <conditionalFormatting sqref="E14">
    <cfRule type="cellIs" dxfId="750" priority="520" operator="lessThan">
      <formula>$C$4</formula>
    </cfRule>
  </conditionalFormatting>
  <conditionalFormatting sqref="E15">
    <cfRule type="cellIs" dxfId="749" priority="521" operator="lessThan">
      <formula>$C$4</formula>
    </cfRule>
  </conditionalFormatting>
  <conditionalFormatting sqref="E16">
    <cfRule type="cellIs" dxfId="748" priority="522" operator="lessThan">
      <formula>$C$4</formula>
    </cfRule>
  </conditionalFormatting>
  <conditionalFormatting sqref="E17">
    <cfRule type="cellIs" dxfId="747" priority="523" operator="lessThan">
      <formula>$C$4</formula>
    </cfRule>
  </conditionalFormatting>
  <conditionalFormatting sqref="E18">
    <cfRule type="cellIs" dxfId="746" priority="524" operator="lessThan">
      <formula>$C$4</formula>
    </cfRule>
  </conditionalFormatting>
  <conditionalFormatting sqref="E19">
    <cfRule type="cellIs" dxfId="745" priority="525" operator="lessThan">
      <formula>$C$4</formula>
    </cfRule>
  </conditionalFormatting>
  <conditionalFormatting sqref="E20">
    <cfRule type="cellIs" dxfId="744" priority="526" operator="lessThan">
      <formula>$C$4</formula>
    </cfRule>
  </conditionalFormatting>
  <conditionalFormatting sqref="E21">
    <cfRule type="cellIs" dxfId="743" priority="527" operator="lessThan">
      <formula>$C$4</formula>
    </cfRule>
  </conditionalFormatting>
  <conditionalFormatting sqref="E22">
    <cfRule type="cellIs" dxfId="742" priority="528" operator="lessThan">
      <formula>$C$4</formula>
    </cfRule>
  </conditionalFormatting>
  <conditionalFormatting sqref="E23">
    <cfRule type="cellIs" dxfId="741" priority="529" operator="lessThan">
      <formula>$C$4</formula>
    </cfRule>
  </conditionalFormatting>
  <conditionalFormatting sqref="E24">
    <cfRule type="cellIs" dxfId="740" priority="530" operator="lessThan">
      <formula>$C$4</formula>
    </cfRule>
  </conditionalFormatting>
  <conditionalFormatting sqref="E25">
    <cfRule type="cellIs" dxfId="739" priority="531" operator="lessThan">
      <formula>$C$4</formula>
    </cfRule>
  </conditionalFormatting>
  <conditionalFormatting sqref="E26">
    <cfRule type="cellIs" dxfId="738" priority="532" operator="lessThan">
      <formula>$C$4</formula>
    </cfRule>
  </conditionalFormatting>
  <conditionalFormatting sqref="E27">
    <cfRule type="cellIs" dxfId="737" priority="533" operator="lessThan">
      <formula>$C$4</formula>
    </cfRule>
  </conditionalFormatting>
  <conditionalFormatting sqref="E28">
    <cfRule type="cellIs" dxfId="736" priority="534" operator="lessThan">
      <formula>$C$4</formula>
    </cfRule>
  </conditionalFormatting>
  <conditionalFormatting sqref="E29">
    <cfRule type="cellIs" dxfId="735" priority="535" operator="lessThan">
      <formula>$C$4</formula>
    </cfRule>
  </conditionalFormatting>
  <conditionalFormatting sqref="E30">
    <cfRule type="cellIs" dxfId="734" priority="536" operator="lessThan">
      <formula>$C$4</formula>
    </cfRule>
  </conditionalFormatting>
  <conditionalFormatting sqref="E31">
    <cfRule type="cellIs" dxfId="733" priority="537" operator="lessThan">
      <formula>$C$4</formula>
    </cfRule>
  </conditionalFormatting>
  <conditionalFormatting sqref="E32">
    <cfRule type="cellIs" dxfId="732" priority="538" operator="lessThan">
      <formula>$C$4</formula>
    </cfRule>
  </conditionalFormatting>
  <conditionalFormatting sqref="E33">
    <cfRule type="cellIs" dxfId="731" priority="539" operator="lessThan">
      <formula>$C$4</formula>
    </cfRule>
  </conditionalFormatting>
  <conditionalFormatting sqref="E34">
    <cfRule type="cellIs" dxfId="730" priority="540" operator="lessThan">
      <formula>$C$4</formula>
    </cfRule>
  </conditionalFormatting>
  <conditionalFormatting sqref="E35">
    <cfRule type="cellIs" dxfId="729" priority="541" operator="lessThan">
      <formula>$C$4</formula>
    </cfRule>
  </conditionalFormatting>
  <conditionalFormatting sqref="E36">
    <cfRule type="cellIs" dxfId="728" priority="542" operator="lessThan">
      <formula>$C$4</formula>
    </cfRule>
  </conditionalFormatting>
  <conditionalFormatting sqref="E37">
    <cfRule type="cellIs" dxfId="727" priority="543" operator="lessThan">
      <formula>$C$4</formula>
    </cfRule>
  </conditionalFormatting>
  <conditionalFormatting sqref="E38">
    <cfRule type="cellIs" dxfId="726" priority="544" operator="lessThan">
      <formula>$C$4</formula>
    </cfRule>
  </conditionalFormatting>
  <conditionalFormatting sqref="E39">
    <cfRule type="cellIs" dxfId="725" priority="545" operator="lessThan">
      <formula>$C$4</formula>
    </cfRule>
  </conditionalFormatting>
  <conditionalFormatting sqref="E40">
    <cfRule type="cellIs" dxfId="724" priority="546" operator="lessThan">
      <formula>$C$4</formula>
    </cfRule>
  </conditionalFormatting>
  <conditionalFormatting sqref="E41">
    <cfRule type="cellIs" dxfId="723" priority="547" operator="lessThan">
      <formula>$C$4</formula>
    </cfRule>
  </conditionalFormatting>
  <conditionalFormatting sqref="E42">
    <cfRule type="cellIs" dxfId="722" priority="548" operator="lessThan">
      <formula>$C$4</formula>
    </cfRule>
  </conditionalFormatting>
  <conditionalFormatting sqref="E43">
    <cfRule type="cellIs" dxfId="721" priority="549" operator="lessThan">
      <formula>$C$4</formula>
    </cfRule>
  </conditionalFormatting>
  <conditionalFormatting sqref="E44">
    <cfRule type="cellIs" dxfId="720" priority="550" operator="lessThan">
      <formula>$C$4</formula>
    </cfRule>
  </conditionalFormatting>
  <conditionalFormatting sqref="E45">
    <cfRule type="cellIs" dxfId="719" priority="551" operator="lessThan">
      <formula>$C$4</formula>
    </cfRule>
  </conditionalFormatting>
  <conditionalFormatting sqref="E46">
    <cfRule type="cellIs" dxfId="718" priority="552" operator="lessThan">
      <formula>$C$4</formula>
    </cfRule>
  </conditionalFormatting>
  <conditionalFormatting sqref="E47">
    <cfRule type="cellIs" dxfId="717" priority="553" operator="lessThan">
      <formula>$C$4</formula>
    </cfRule>
  </conditionalFormatting>
  <conditionalFormatting sqref="E48">
    <cfRule type="cellIs" dxfId="716" priority="554" operator="lessThan">
      <formula>$C$4</formula>
    </cfRule>
  </conditionalFormatting>
  <conditionalFormatting sqref="E49">
    <cfRule type="cellIs" dxfId="715" priority="555" operator="lessThan">
      <formula>$C$4</formula>
    </cfRule>
  </conditionalFormatting>
  <conditionalFormatting sqref="E50">
    <cfRule type="cellIs" dxfId="714" priority="556" operator="lessThan">
      <formula>$C$4</formula>
    </cfRule>
  </conditionalFormatting>
  <conditionalFormatting sqref="I53">
    <cfRule type="cellIs" dxfId="713" priority="557" operator="lessThan">
      <formula>$C$4</formula>
    </cfRule>
  </conditionalFormatting>
  <conditionalFormatting sqref="I54">
    <cfRule type="cellIs" dxfId="712" priority="558" operator="lessThan">
      <formula>$C$4</formula>
    </cfRule>
  </conditionalFormatting>
  <conditionalFormatting sqref="I55">
    <cfRule type="cellIs" dxfId="711" priority="559" operator="lessThan">
      <formula>$C$4</formula>
    </cfRule>
  </conditionalFormatting>
  <conditionalFormatting sqref="U11">
    <cfRule type="cellIs" dxfId="710" priority="1" operator="lessThan">
      <formula>$C$4</formula>
    </cfRule>
  </conditionalFormatting>
  <conditionalFormatting sqref="U12">
    <cfRule type="cellIs" dxfId="709" priority="2" operator="lessThan">
      <formula>$C$4</formula>
    </cfRule>
  </conditionalFormatting>
  <conditionalFormatting sqref="U13">
    <cfRule type="cellIs" dxfId="708" priority="3" operator="lessThan">
      <formula>$C$4</formula>
    </cfRule>
  </conditionalFormatting>
  <conditionalFormatting sqref="U14">
    <cfRule type="cellIs" dxfId="707" priority="4" operator="lessThan">
      <formula>$C$4</formula>
    </cfRule>
  </conditionalFormatting>
  <conditionalFormatting sqref="U15">
    <cfRule type="cellIs" dxfId="706" priority="5" operator="lessThan">
      <formula>$C$4</formula>
    </cfRule>
  </conditionalFormatting>
  <conditionalFormatting sqref="U16">
    <cfRule type="cellIs" dxfId="705" priority="6" operator="lessThan">
      <formula>$C$4</formula>
    </cfRule>
  </conditionalFormatting>
  <conditionalFormatting sqref="U17">
    <cfRule type="cellIs" dxfId="704" priority="7" operator="lessThan">
      <formula>$C$4</formula>
    </cfRule>
  </conditionalFormatting>
  <conditionalFormatting sqref="U18">
    <cfRule type="cellIs" dxfId="703" priority="8" operator="lessThan">
      <formula>$C$4</formula>
    </cfRule>
  </conditionalFormatting>
  <conditionalFormatting sqref="U19">
    <cfRule type="cellIs" dxfId="702" priority="9" operator="lessThan">
      <formula>$C$4</formula>
    </cfRule>
  </conditionalFormatting>
  <conditionalFormatting sqref="U20">
    <cfRule type="cellIs" dxfId="701" priority="10" operator="lessThan">
      <formula>$C$4</formula>
    </cfRule>
  </conditionalFormatting>
  <conditionalFormatting sqref="U21">
    <cfRule type="cellIs" dxfId="700" priority="11" operator="lessThan">
      <formula>$C$4</formula>
    </cfRule>
  </conditionalFormatting>
  <conditionalFormatting sqref="U22">
    <cfRule type="cellIs" dxfId="699" priority="12" operator="lessThan">
      <formula>$C$4</formula>
    </cfRule>
  </conditionalFormatting>
  <conditionalFormatting sqref="U23">
    <cfRule type="cellIs" dxfId="698" priority="13" operator="lessThan">
      <formula>$C$4</formula>
    </cfRule>
  </conditionalFormatting>
  <conditionalFormatting sqref="U24">
    <cfRule type="cellIs" dxfId="697" priority="14" operator="lessThan">
      <formula>$C$4</formula>
    </cfRule>
  </conditionalFormatting>
  <conditionalFormatting sqref="U25">
    <cfRule type="cellIs" dxfId="696" priority="15" operator="lessThan">
      <formula>$C$4</formula>
    </cfRule>
  </conditionalFormatting>
  <conditionalFormatting sqref="U26">
    <cfRule type="cellIs" dxfId="695" priority="16" operator="lessThan">
      <formula>$C$4</formula>
    </cfRule>
  </conditionalFormatting>
  <conditionalFormatting sqref="U27">
    <cfRule type="cellIs" dxfId="694" priority="17" operator="lessThan">
      <formula>$C$4</formula>
    </cfRule>
  </conditionalFormatting>
  <conditionalFormatting sqref="U28">
    <cfRule type="cellIs" dxfId="693" priority="18" operator="lessThan">
      <formula>$C$4</formula>
    </cfRule>
  </conditionalFormatting>
  <conditionalFormatting sqref="U29">
    <cfRule type="cellIs" dxfId="692" priority="19" operator="lessThan">
      <formula>$C$4</formula>
    </cfRule>
  </conditionalFormatting>
  <conditionalFormatting sqref="U30">
    <cfRule type="cellIs" dxfId="691" priority="20" operator="lessThan">
      <formula>$C$4</formula>
    </cfRule>
  </conditionalFormatting>
  <conditionalFormatting sqref="U31">
    <cfRule type="cellIs" dxfId="690" priority="21" operator="lessThan">
      <formula>$C$4</formula>
    </cfRule>
  </conditionalFormatting>
  <conditionalFormatting sqref="U32">
    <cfRule type="cellIs" dxfId="689" priority="22" operator="lessThan">
      <formula>$C$4</formula>
    </cfRule>
  </conditionalFormatting>
  <conditionalFormatting sqref="U33">
    <cfRule type="cellIs" dxfId="688" priority="23" operator="lessThan">
      <formula>$C$4</formula>
    </cfRule>
  </conditionalFormatting>
  <conditionalFormatting sqref="U34">
    <cfRule type="cellIs" dxfId="687" priority="24" operator="lessThan">
      <formula>$C$4</formula>
    </cfRule>
  </conditionalFormatting>
  <conditionalFormatting sqref="U35">
    <cfRule type="cellIs" dxfId="686" priority="25" operator="lessThan">
      <formula>$C$4</formula>
    </cfRule>
  </conditionalFormatting>
  <conditionalFormatting sqref="U36">
    <cfRule type="cellIs" dxfId="685" priority="26" operator="lessThan">
      <formula>$C$4</formula>
    </cfRule>
  </conditionalFormatting>
  <conditionalFormatting sqref="U37">
    <cfRule type="cellIs" dxfId="684" priority="27" operator="lessThan">
      <formula>$C$4</formula>
    </cfRule>
  </conditionalFormatting>
  <conditionalFormatting sqref="U38">
    <cfRule type="cellIs" dxfId="683" priority="28" operator="lessThan">
      <formula>$C$4</formula>
    </cfRule>
  </conditionalFormatting>
  <conditionalFormatting sqref="U39">
    <cfRule type="cellIs" dxfId="682" priority="29" operator="lessThan">
      <formula>$C$4</formula>
    </cfRule>
  </conditionalFormatting>
  <conditionalFormatting sqref="U40">
    <cfRule type="cellIs" dxfId="681" priority="30" operator="lessThan">
      <formula>$C$4</formula>
    </cfRule>
  </conditionalFormatting>
  <conditionalFormatting sqref="U41">
    <cfRule type="cellIs" dxfId="680" priority="31" operator="lessThan">
      <formula>$C$4</formula>
    </cfRule>
  </conditionalFormatting>
  <conditionalFormatting sqref="U42">
    <cfRule type="cellIs" dxfId="679" priority="32" operator="lessThan">
      <formula>$C$4</formula>
    </cfRule>
  </conditionalFormatting>
  <conditionalFormatting sqref="U43">
    <cfRule type="cellIs" dxfId="678" priority="33" operator="lessThan">
      <formula>$C$4</formula>
    </cfRule>
  </conditionalFormatting>
  <conditionalFormatting sqref="U44">
    <cfRule type="cellIs" dxfId="677" priority="34" operator="lessThan">
      <formula>$C$4</formula>
    </cfRule>
  </conditionalFormatting>
  <conditionalFormatting sqref="U45">
    <cfRule type="cellIs" dxfId="676" priority="35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AT42" activePane="bottomRight" state="frozen"/>
      <selection pane="topRight"/>
      <selection pane="bottomLeft"/>
      <selection pane="bottomRight" activeCell="BD49" sqref="BD49"/>
    </sheetView>
  </sheetViews>
  <sheetFormatPr defaultRowHeight="15" x14ac:dyDescent="0.25"/>
  <cols>
    <col min="1" max="1" width="4.7109375" customWidth="1"/>
    <col min="2" max="2" width="0" hidden="1" customWidth="1"/>
    <col min="3" max="3" width="27.5703125" customWidth="1"/>
    <col min="4" max="4" width="2.85546875" customWidth="1"/>
    <col min="5" max="5" width="14.85546875" hidden="1" customWidth="1"/>
    <col min="6" max="6" width="2.85546875" hidden="1" customWidth="1"/>
    <col min="7" max="7" width="0.28515625" customWidth="1"/>
    <col min="8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214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72" t="s">
        <v>12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4"/>
      <c r="AN7" s="74"/>
      <c r="AO7" s="74"/>
      <c r="AP7" s="74"/>
      <c r="AQ7" s="74"/>
      <c r="AR7" s="75"/>
      <c r="AS7" s="13"/>
      <c r="AT7" s="109" t="s">
        <v>13</v>
      </c>
      <c r="AU7" s="110"/>
      <c r="AV7" s="110"/>
      <c r="AW7" s="110"/>
      <c r="AX7" s="110"/>
      <c r="AY7" s="111"/>
      <c r="AZ7" s="13"/>
      <c r="BA7" s="100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5" t="s">
        <v>15</v>
      </c>
      <c r="B8" s="87" t="s">
        <v>16</v>
      </c>
      <c r="C8" s="89" t="s">
        <v>17</v>
      </c>
      <c r="D8" s="19"/>
      <c r="E8" s="91" t="s">
        <v>18</v>
      </c>
      <c r="F8" s="19"/>
      <c r="G8" s="93" t="s">
        <v>19</v>
      </c>
      <c r="H8" s="94"/>
      <c r="I8" s="94"/>
      <c r="J8" s="94"/>
      <c r="K8" s="94"/>
      <c r="L8" s="95"/>
      <c r="M8" s="31"/>
      <c r="N8" s="34"/>
      <c r="O8" s="63" t="s">
        <v>11</v>
      </c>
      <c r="P8" s="64"/>
      <c r="Q8" s="13"/>
      <c r="R8" s="78" t="s">
        <v>20</v>
      </c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8" t="s">
        <v>21</v>
      </c>
      <c r="AN8" s="79"/>
      <c r="AO8" s="79"/>
      <c r="AP8" s="79"/>
      <c r="AQ8" s="79"/>
      <c r="AR8" s="84"/>
      <c r="AS8" s="13"/>
      <c r="AT8" s="112"/>
      <c r="AU8" s="113"/>
      <c r="AV8" s="113"/>
      <c r="AW8" s="113"/>
      <c r="AX8" s="113"/>
      <c r="AY8" s="114"/>
      <c r="AZ8" s="13"/>
      <c r="BA8" s="101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5"/>
      <c r="B9" s="87"/>
      <c r="C9" s="89"/>
      <c r="D9" s="19"/>
      <c r="E9" s="92"/>
      <c r="F9" s="19"/>
      <c r="G9" s="97" t="s">
        <v>22</v>
      </c>
      <c r="H9" s="97"/>
      <c r="I9" s="98" t="s">
        <v>23</v>
      </c>
      <c r="J9" s="98"/>
      <c r="K9" s="96" t="s">
        <v>24</v>
      </c>
      <c r="L9" s="99" t="s">
        <v>25</v>
      </c>
      <c r="M9" s="32"/>
      <c r="N9" s="65" t="s">
        <v>26</v>
      </c>
      <c r="O9" s="66" t="s">
        <v>27</v>
      </c>
      <c r="P9" s="68" t="s">
        <v>28</v>
      </c>
      <c r="Q9" s="13"/>
      <c r="R9" s="70" t="s">
        <v>29</v>
      </c>
      <c r="S9" s="71"/>
      <c r="T9" s="71"/>
      <c r="U9" s="71" t="s">
        <v>30</v>
      </c>
      <c r="V9" s="71"/>
      <c r="W9" s="71"/>
      <c r="X9" s="71" t="s">
        <v>31</v>
      </c>
      <c r="Y9" s="71"/>
      <c r="Z9" s="71"/>
      <c r="AA9" s="71" t="s">
        <v>32</v>
      </c>
      <c r="AB9" s="71"/>
      <c r="AC9" s="71"/>
      <c r="AD9" s="71" t="s">
        <v>33</v>
      </c>
      <c r="AE9" s="71"/>
      <c r="AF9" s="71"/>
      <c r="AG9" s="44"/>
      <c r="AH9" s="47"/>
      <c r="AI9" s="47"/>
      <c r="AJ9" s="47"/>
      <c r="AK9" s="47"/>
      <c r="AL9" s="76" t="s">
        <v>34</v>
      </c>
      <c r="AM9" s="70" t="s">
        <v>29</v>
      </c>
      <c r="AN9" s="71" t="s">
        <v>30</v>
      </c>
      <c r="AO9" s="71" t="s">
        <v>31</v>
      </c>
      <c r="AP9" s="71" t="s">
        <v>32</v>
      </c>
      <c r="AQ9" s="71" t="s">
        <v>33</v>
      </c>
      <c r="AR9" s="82" t="s">
        <v>35</v>
      </c>
      <c r="AS9" s="13"/>
      <c r="AT9" s="103" t="s">
        <v>29</v>
      </c>
      <c r="AU9" s="105" t="s">
        <v>30</v>
      </c>
      <c r="AV9" s="105" t="s">
        <v>31</v>
      </c>
      <c r="AW9" s="105" t="s">
        <v>32</v>
      </c>
      <c r="AX9" s="105" t="s">
        <v>33</v>
      </c>
      <c r="AY9" s="107" t="s">
        <v>35</v>
      </c>
      <c r="AZ9" s="13"/>
      <c r="BA9" s="101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6"/>
      <c r="B10" s="88"/>
      <c r="C10" s="90"/>
      <c r="D10" s="19"/>
      <c r="E10" s="92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6"/>
      <c r="L10" s="99"/>
      <c r="M10" s="32"/>
      <c r="N10" s="65"/>
      <c r="O10" s="67"/>
      <c r="P10" s="69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7"/>
      <c r="AM10" s="81"/>
      <c r="AN10" s="80"/>
      <c r="AO10" s="80"/>
      <c r="AP10" s="80"/>
      <c r="AQ10" s="80"/>
      <c r="AR10" s="83"/>
      <c r="AS10" s="13"/>
      <c r="AT10" s="104"/>
      <c r="AU10" s="106"/>
      <c r="AV10" s="106"/>
      <c r="AW10" s="106"/>
      <c r="AX10" s="106"/>
      <c r="AY10" s="108"/>
      <c r="AZ10" s="13"/>
      <c r="BA10" s="102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33146</v>
      </c>
      <c r="C11" s="14" t="s">
        <v>170</v>
      </c>
      <c r="D11" s="13"/>
      <c r="E11" s="14">
        <f t="shared" ref="E11:E50" si="0">H11</f>
        <v>90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A</v>
      </c>
      <c r="L11" s="58" t="s">
        <v>210</v>
      </c>
      <c r="M11" s="13"/>
      <c r="N11" s="35" t="str">
        <f t="shared" ref="N11:N50" si="6">IF(BB11="","",BB11)</f>
        <v/>
      </c>
      <c r="O11" s="2"/>
      <c r="P11" s="1"/>
      <c r="Q11" s="13"/>
      <c r="R11" s="56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2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57">
        <f t="shared" ref="X11:X48" si="9">IF(COUNTBLANK(S11:W11)=5,"",AVERAGE(S11:W11))</f>
        <v>90</v>
      </c>
      <c r="Y11" s="1"/>
      <c r="Z11" s="39">
        <f t="shared" ref="Z11:Z50" si="10">IF(ISNUMBER(X11)=FALSE(),"",IF(OR(X11&gt;=$C$4,ISNUMBER(Y11)=FALSE(),X11&gt;Y11),X11,IF(Y11&gt;=$C$4,$C$4,Y11)))</f>
        <v>90</v>
      </c>
      <c r="AA11" s="1"/>
      <c r="AB11" s="1"/>
      <c r="AC11" s="39" t="str">
        <f t="shared" ref="AC11:AC50" si="11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2">IF(ISNUMBER(AD11)=FALSE(),"",IF(OR(AD11&gt;=$C$4,ISNUMBER(AE11)=FALSE(),AD11&gt;AE11),AD11,IF(AE11&gt;=$C$4,$C$4,AE11)))</f>
        <v/>
      </c>
      <c r="AG11" s="14">
        <f t="shared" ref="AG11:AG50" si="13">IF(COUNTA(T11:T11)=1,T11)</f>
        <v>90</v>
      </c>
      <c r="AH11" s="14">
        <f t="shared" ref="AH11:AH50" si="14">IF(COUNTA(W11:W11)=1,W11)</f>
        <v>90</v>
      </c>
      <c r="AI11" s="14">
        <f t="shared" ref="AI11:AI50" si="15">IF(COUNTA(Z11:Z11)=1,Z11)</f>
        <v>90</v>
      </c>
      <c r="AJ11" s="14" t="str">
        <f t="shared" ref="AJ11:AJ50" si="16">IF(COUNTA(AC11:AC11)=1,AC11)</f>
        <v/>
      </c>
      <c r="AK11" s="14" t="str">
        <f t="shared" ref="AK11:AK50" si="17">IF(COUNTA(AF11:AF11)=1,AF11)</f>
        <v/>
      </c>
      <c r="AL11" s="35">
        <f t="shared" ref="AL11:AN50" si="18">IF(COUNTBLANK(AG11:AK11)=5,"",AVERAGE(AG11:AK11))</f>
        <v>90</v>
      </c>
      <c r="AM11" s="57">
        <v>88</v>
      </c>
      <c r="AN11" s="57">
        <v>90</v>
      </c>
      <c r="AO11" s="2"/>
      <c r="AP11" s="2"/>
      <c r="AQ11" s="2"/>
      <c r="AR11" s="49">
        <f t="shared" ref="AR11:AR50" si="19">IF(COUNTBLANK(AM11:AQ11)=5,"",AVERAGE(AM11:AQ11))</f>
        <v>89</v>
      </c>
      <c r="AS11" s="13"/>
      <c r="AT11" s="6">
        <v>90</v>
      </c>
      <c r="AU11" s="1">
        <v>85</v>
      </c>
      <c r="AV11" s="1">
        <v>85</v>
      </c>
      <c r="AW11" s="1">
        <v>90</v>
      </c>
      <c r="AX11" s="53">
        <v>50</v>
      </c>
      <c r="AY11" s="51">
        <f t="shared" ref="AY11:AY50" si="20">IF(COUNTBLANK(AT11:AX11)=5,"",AVERAGE(AT11:AX11))</f>
        <v>80</v>
      </c>
      <c r="AZ11" s="13"/>
      <c r="BA11" s="54" t="s">
        <v>208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ht="18" x14ac:dyDescent="0.25">
      <c r="A12" s="14">
        <v>2</v>
      </c>
      <c r="B12" s="14">
        <v>33160</v>
      </c>
      <c r="C12" s="14" t="s">
        <v>171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8" t="s">
        <v>210</v>
      </c>
      <c r="M12" s="13"/>
      <c r="N12" s="36" t="str">
        <f t="shared" si="6"/>
        <v/>
      </c>
      <c r="O12" s="2"/>
      <c r="P12" s="2"/>
      <c r="Q12" s="13"/>
      <c r="R12" s="56">
        <v>88</v>
      </c>
      <c r="S12" s="1"/>
      <c r="T12" s="39">
        <f t="shared" si="7"/>
        <v>88</v>
      </c>
      <c r="U12" s="2">
        <v>88</v>
      </c>
      <c r="V12" s="1"/>
      <c r="W12" s="39">
        <f t="shared" si="8"/>
        <v>88</v>
      </c>
      <c r="X12" s="57">
        <f t="shared" si="9"/>
        <v>88</v>
      </c>
      <c r="Y12" s="1"/>
      <c r="Z12" s="39">
        <f t="shared" si="10"/>
        <v>88</v>
      </c>
      <c r="AA12" s="1"/>
      <c r="AB12" s="1"/>
      <c r="AC12" s="39" t="str">
        <f t="shared" si="11"/>
        <v/>
      </c>
      <c r="AD12" s="1"/>
      <c r="AE12" s="1"/>
      <c r="AF12" s="39" t="str">
        <f t="shared" si="12"/>
        <v/>
      </c>
      <c r="AG12" s="14">
        <f t="shared" si="13"/>
        <v>88</v>
      </c>
      <c r="AH12" s="14">
        <f t="shared" si="14"/>
        <v>88</v>
      </c>
      <c r="AI12" s="14">
        <f t="shared" si="15"/>
        <v>88</v>
      </c>
      <c r="AJ12" s="14" t="str">
        <f t="shared" si="16"/>
        <v/>
      </c>
      <c r="AK12" s="14" t="str">
        <f t="shared" si="17"/>
        <v/>
      </c>
      <c r="AL12" s="35">
        <f t="shared" si="18"/>
        <v>88</v>
      </c>
      <c r="AM12" s="57">
        <f t="shared" si="18"/>
        <v>88</v>
      </c>
      <c r="AN12" s="57">
        <v>90</v>
      </c>
      <c r="AO12" s="2"/>
      <c r="AP12" s="2"/>
      <c r="AQ12" s="2"/>
      <c r="AR12" s="49">
        <f t="shared" si="19"/>
        <v>89</v>
      </c>
      <c r="AS12" s="13"/>
      <c r="AT12" s="6">
        <v>80</v>
      </c>
      <c r="AU12" s="1">
        <v>87</v>
      </c>
      <c r="AV12" s="1">
        <v>87</v>
      </c>
      <c r="AW12" s="1">
        <v>90</v>
      </c>
      <c r="AX12" s="53">
        <v>100</v>
      </c>
      <c r="AY12" s="51">
        <f t="shared" si="20"/>
        <v>88.8</v>
      </c>
      <c r="AZ12" s="13"/>
      <c r="BA12" s="54" t="s">
        <v>208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ht="18" x14ac:dyDescent="0.25">
      <c r="A13" s="14">
        <v>3</v>
      </c>
      <c r="B13" s="14">
        <v>33174</v>
      </c>
      <c r="C13" s="14" t="s">
        <v>172</v>
      </c>
      <c r="D13" s="13"/>
      <c r="E13" s="14">
        <f t="shared" si="0"/>
        <v>89</v>
      </c>
      <c r="F13" s="13"/>
      <c r="G13" s="24" t="str">
        <f t="shared" si="1"/>
        <v/>
      </c>
      <c r="H13" s="24">
        <f t="shared" si="2"/>
        <v>89</v>
      </c>
      <c r="I13" s="24">
        <f t="shared" si="3"/>
        <v>78</v>
      </c>
      <c r="J13" s="24">
        <f t="shared" si="4"/>
        <v>78</v>
      </c>
      <c r="K13" s="14" t="str">
        <f t="shared" si="5"/>
        <v>A</v>
      </c>
      <c r="L13" s="58" t="s">
        <v>210</v>
      </c>
      <c r="M13" s="13"/>
      <c r="N13" s="36" t="str">
        <f t="shared" si="6"/>
        <v/>
      </c>
      <c r="O13" s="2"/>
      <c r="P13" s="2"/>
      <c r="Q13" s="13"/>
      <c r="R13" s="56">
        <v>90</v>
      </c>
      <c r="S13" s="1"/>
      <c r="T13" s="39">
        <f t="shared" si="7"/>
        <v>90</v>
      </c>
      <c r="U13" s="2">
        <v>88</v>
      </c>
      <c r="V13" s="1"/>
      <c r="W13" s="39">
        <f t="shared" si="8"/>
        <v>88</v>
      </c>
      <c r="X13" s="57">
        <v>89</v>
      </c>
      <c r="Y13" s="1"/>
      <c r="Z13" s="39">
        <f t="shared" si="10"/>
        <v>89</v>
      </c>
      <c r="AA13" s="1"/>
      <c r="AB13" s="1"/>
      <c r="AC13" s="39" t="str">
        <f t="shared" si="11"/>
        <v/>
      </c>
      <c r="AD13" s="1"/>
      <c r="AE13" s="1"/>
      <c r="AF13" s="39" t="str">
        <f t="shared" si="12"/>
        <v/>
      </c>
      <c r="AG13" s="14">
        <f t="shared" si="13"/>
        <v>90</v>
      </c>
      <c r="AH13" s="14">
        <f t="shared" si="14"/>
        <v>88</v>
      </c>
      <c r="AI13" s="14">
        <f t="shared" si="15"/>
        <v>89</v>
      </c>
      <c r="AJ13" s="14" t="str">
        <f t="shared" si="16"/>
        <v/>
      </c>
      <c r="AK13" s="14" t="str">
        <f t="shared" si="17"/>
        <v/>
      </c>
      <c r="AL13" s="35">
        <f t="shared" si="18"/>
        <v>89</v>
      </c>
      <c r="AM13" s="57">
        <v>89</v>
      </c>
      <c r="AN13" s="57">
        <f t="shared" si="18"/>
        <v>89</v>
      </c>
      <c r="AO13" s="2"/>
      <c r="AP13" s="2"/>
      <c r="AQ13" s="2"/>
      <c r="AR13" s="49">
        <f t="shared" si="19"/>
        <v>89</v>
      </c>
      <c r="AS13" s="13"/>
      <c r="AT13" s="6">
        <v>80</v>
      </c>
      <c r="AU13" s="1">
        <v>85</v>
      </c>
      <c r="AV13" s="1">
        <v>85</v>
      </c>
      <c r="AW13" s="1">
        <v>90</v>
      </c>
      <c r="AX13" s="53">
        <v>50</v>
      </c>
      <c r="AY13" s="51">
        <f t="shared" si="20"/>
        <v>78</v>
      </c>
      <c r="AZ13" s="13"/>
      <c r="BA13" s="54" t="s">
        <v>208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ht="18" x14ac:dyDescent="0.25">
      <c r="A14" s="14">
        <v>4</v>
      </c>
      <c r="B14" s="14">
        <v>33188</v>
      </c>
      <c r="C14" s="14" t="s">
        <v>173</v>
      </c>
      <c r="D14" s="13"/>
      <c r="E14" s="14">
        <f t="shared" si="0"/>
        <v>86</v>
      </c>
      <c r="F14" s="13"/>
      <c r="G14" s="24" t="str">
        <f t="shared" si="1"/>
        <v/>
      </c>
      <c r="H14" s="24">
        <f t="shared" si="2"/>
        <v>86</v>
      </c>
      <c r="I14" s="24">
        <f t="shared" si="3"/>
        <v>91</v>
      </c>
      <c r="J14" s="24">
        <f t="shared" si="4"/>
        <v>91</v>
      </c>
      <c r="K14" s="14" t="str">
        <f t="shared" si="5"/>
        <v>A</v>
      </c>
      <c r="L14" s="58" t="s">
        <v>210</v>
      </c>
      <c r="M14" s="13"/>
      <c r="N14" s="36" t="str">
        <f t="shared" si="6"/>
        <v/>
      </c>
      <c r="O14" s="2"/>
      <c r="P14" s="2"/>
      <c r="Q14" s="13"/>
      <c r="R14" s="56">
        <v>84</v>
      </c>
      <c r="S14" s="1"/>
      <c r="T14" s="39">
        <f t="shared" si="7"/>
        <v>84</v>
      </c>
      <c r="U14" s="2">
        <v>88</v>
      </c>
      <c r="V14" s="1"/>
      <c r="W14" s="39">
        <f t="shared" si="8"/>
        <v>88</v>
      </c>
      <c r="X14" s="57">
        <v>86</v>
      </c>
      <c r="Y14" s="1"/>
      <c r="Z14" s="39">
        <f t="shared" si="10"/>
        <v>86</v>
      </c>
      <c r="AA14" s="1"/>
      <c r="AB14" s="1"/>
      <c r="AC14" s="39" t="str">
        <f t="shared" si="11"/>
        <v/>
      </c>
      <c r="AD14" s="1"/>
      <c r="AE14" s="1"/>
      <c r="AF14" s="39" t="str">
        <f t="shared" si="12"/>
        <v/>
      </c>
      <c r="AG14" s="14">
        <f t="shared" si="13"/>
        <v>84</v>
      </c>
      <c r="AH14" s="14">
        <f t="shared" si="14"/>
        <v>88</v>
      </c>
      <c r="AI14" s="14">
        <f t="shared" si="15"/>
        <v>86</v>
      </c>
      <c r="AJ14" s="14" t="str">
        <f t="shared" si="16"/>
        <v/>
      </c>
      <c r="AK14" s="14" t="str">
        <f t="shared" si="17"/>
        <v/>
      </c>
      <c r="AL14" s="35">
        <f t="shared" si="18"/>
        <v>86</v>
      </c>
      <c r="AM14" s="57">
        <v>87</v>
      </c>
      <c r="AN14" s="57">
        <v>87</v>
      </c>
      <c r="AO14" s="2"/>
      <c r="AP14" s="2"/>
      <c r="AQ14" s="2"/>
      <c r="AR14" s="49">
        <f t="shared" si="19"/>
        <v>87</v>
      </c>
      <c r="AS14" s="13"/>
      <c r="AT14" s="6">
        <v>95</v>
      </c>
      <c r="AU14" s="1">
        <v>97</v>
      </c>
      <c r="AV14" s="1">
        <v>97</v>
      </c>
      <c r="AW14" s="1">
        <v>85</v>
      </c>
      <c r="AX14" s="53">
        <v>80</v>
      </c>
      <c r="AY14" s="51">
        <f t="shared" si="20"/>
        <v>90.8</v>
      </c>
      <c r="AZ14" s="13"/>
      <c r="BA14" s="54" t="s">
        <v>208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ht="18" x14ac:dyDescent="0.25">
      <c r="A15" s="14">
        <v>5</v>
      </c>
      <c r="B15" s="14">
        <v>33202</v>
      </c>
      <c r="C15" s="14" t="s">
        <v>174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8" t="s">
        <v>210</v>
      </c>
      <c r="M15" s="13"/>
      <c r="N15" s="36" t="str">
        <f t="shared" si="6"/>
        <v/>
      </c>
      <c r="O15" s="2"/>
      <c r="P15" s="2"/>
      <c r="Q15" s="13"/>
      <c r="R15" s="56">
        <v>92</v>
      </c>
      <c r="S15" s="1"/>
      <c r="T15" s="39">
        <f t="shared" si="7"/>
        <v>92</v>
      </c>
      <c r="U15" s="2">
        <v>90</v>
      </c>
      <c r="V15" s="1"/>
      <c r="W15" s="39">
        <f t="shared" si="8"/>
        <v>90</v>
      </c>
      <c r="X15" s="57">
        <v>91</v>
      </c>
      <c r="Y15" s="1"/>
      <c r="Z15" s="39">
        <f t="shared" si="10"/>
        <v>91</v>
      </c>
      <c r="AA15" s="1"/>
      <c r="AB15" s="1"/>
      <c r="AC15" s="39" t="str">
        <f t="shared" si="11"/>
        <v/>
      </c>
      <c r="AD15" s="1"/>
      <c r="AE15" s="1"/>
      <c r="AF15" s="39" t="str">
        <f t="shared" si="12"/>
        <v/>
      </c>
      <c r="AG15" s="14">
        <f t="shared" si="13"/>
        <v>92</v>
      </c>
      <c r="AH15" s="14">
        <f t="shared" si="14"/>
        <v>90</v>
      </c>
      <c r="AI15" s="14">
        <f t="shared" si="15"/>
        <v>91</v>
      </c>
      <c r="AJ15" s="14" t="str">
        <f t="shared" si="16"/>
        <v/>
      </c>
      <c r="AK15" s="14" t="str">
        <f t="shared" si="17"/>
        <v/>
      </c>
      <c r="AL15" s="35">
        <f t="shared" si="18"/>
        <v>91</v>
      </c>
      <c r="AM15" s="57">
        <v>91</v>
      </c>
      <c r="AN15" s="57">
        <v>92</v>
      </c>
      <c r="AO15" s="2"/>
      <c r="AP15" s="2"/>
      <c r="AQ15" s="2"/>
      <c r="AR15" s="49">
        <f t="shared" si="19"/>
        <v>91.5</v>
      </c>
      <c r="AS15" s="13"/>
      <c r="AT15" s="6">
        <v>95</v>
      </c>
      <c r="AU15" s="1">
        <v>95</v>
      </c>
      <c r="AV15" s="1">
        <v>95</v>
      </c>
      <c r="AW15" s="1">
        <v>90</v>
      </c>
      <c r="AX15" s="53">
        <v>50</v>
      </c>
      <c r="AY15" s="51">
        <f t="shared" si="20"/>
        <v>85</v>
      </c>
      <c r="AZ15" s="13"/>
      <c r="BA15" s="54" t="s">
        <v>208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ht="18" x14ac:dyDescent="0.25">
      <c r="A16" s="14">
        <v>6</v>
      </c>
      <c r="B16" s="14">
        <v>33216</v>
      </c>
      <c r="C16" s="14" t="s">
        <v>175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81</v>
      </c>
      <c r="J16" s="24">
        <f t="shared" si="4"/>
        <v>81</v>
      </c>
      <c r="K16" s="14" t="str">
        <f t="shared" si="5"/>
        <v>A</v>
      </c>
      <c r="L16" s="58" t="s">
        <v>210</v>
      </c>
      <c r="M16" s="13"/>
      <c r="N16" s="36" t="str">
        <f t="shared" si="6"/>
        <v/>
      </c>
      <c r="O16" s="2"/>
      <c r="P16" s="2"/>
      <c r="Q16" s="13"/>
      <c r="R16" s="56">
        <v>77</v>
      </c>
      <c r="S16" s="1"/>
      <c r="T16" s="39">
        <f t="shared" si="7"/>
        <v>77</v>
      </c>
      <c r="U16" s="2">
        <v>84</v>
      </c>
      <c r="V16" s="1"/>
      <c r="W16" s="39">
        <f t="shared" si="8"/>
        <v>84</v>
      </c>
      <c r="X16" s="57">
        <v>89</v>
      </c>
      <c r="Y16" s="1"/>
      <c r="Z16" s="39">
        <f t="shared" si="10"/>
        <v>89</v>
      </c>
      <c r="AA16" s="1"/>
      <c r="AB16" s="1"/>
      <c r="AC16" s="39" t="str">
        <f t="shared" si="11"/>
        <v/>
      </c>
      <c r="AD16" s="1"/>
      <c r="AE16" s="1"/>
      <c r="AF16" s="39" t="str">
        <f t="shared" si="12"/>
        <v/>
      </c>
      <c r="AG16" s="14">
        <f t="shared" si="13"/>
        <v>77</v>
      </c>
      <c r="AH16" s="14">
        <f t="shared" si="14"/>
        <v>84</v>
      </c>
      <c r="AI16" s="14">
        <f t="shared" si="15"/>
        <v>89</v>
      </c>
      <c r="AJ16" s="14" t="str">
        <f t="shared" si="16"/>
        <v/>
      </c>
      <c r="AK16" s="14" t="str">
        <f t="shared" si="17"/>
        <v/>
      </c>
      <c r="AL16" s="35">
        <f t="shared" si="18"/>
        <v>83.333333333333329</v>
      </c>
      <c r="AM16" s="57">
        <v>89</v>
      </c>
      <c r="AN16" s="57">
        <v>90</v>
      </c>
      <c r="AO16" s="2"/>
      <c r="AP16" s="2"/>
      <c r="AQ16" s="2"/>
      <c r="AR16" s="49">
        <f t="shared" si="19"/>
        <v>89.5</v>
      </c>
      <c r="AS16" s="13"/>
      <c r="AT16" s="6">
        <v>85</v>
      </c>
      <c r="AU16" s="1">
        <v>85</v>
      </c>
      <c r="AV16" s="1">
        <v>85</v>
      </c>
      <c r="AW16" s="1">
        <v>90</v>
      </c>
      <c r="AX16" s="53">
        <v>58</v>
      </c>
      <c r="AY16" s="51">
        <f t="shared" si="20"/>
        <v>80.599999999999994</v>
      </c>
      <c r="AZ16" s="13"/>
      <c r="BA16" s="54" t="s">
        <v>208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ht="18" x14ac:dyDescent="0.25">
      <c r="A17" s="14">
        <v>7</v>
      </c>
      <c r="B17" s="14">
        <v>33230</v>
      </c>
      <c r="C17" s="14" t="s">
        <v>176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>
        <f t="shared" si="3"/>
        <v>91</v>
      </c>
      <c r="J17" s="24">
        <f t="shared" si="4"/>
        <v>91</v>
      </c>
      <c r="K17" s="14" t="str">
        <f t="shared" si="5"/>
        <v>A</v>
      </c>
      <c r="L17" s="58" t="s">
        <v>210</v>
      </c>
      <c r="M17" s="13"/>
      <c r="N17" s="36" t="str">
        <f t="shared" si="6"/>
        <v/>
      </c>
      <c r="O17" s="2"/>
      <c r="P17" s="2"/>
      <c r="Q17" s="13"/>
      <c r="R17" s="56">
        <v>92</v>
      </c>
      <c r="S17" s="1"/>
      <c r="T17" s="39">
        <f t="shared" si="7"/>
        <v>92</v>
      </c>
      <c r="U17" s="2">
        <v>90</v>
      </c>
      <c r="V17" s="1"/>
      <c r="W17" s="39">
        <f t="shared" si="8"/>
        <v>90</v>
      </c>
      <c r="X17" s="57">
        <v>91</v>
      </c>
      <c r="Y17" s="1"/>
      <c r="Z17" s="39">
        <f t="shared" si="10"/>
        <v>91</v>
      </c>
      <c r="AA17" s="1"/>
      <c r="AB17" s="1"/>
      <c r="AC17" s="39" t="str">
        <f t="shared" si="11"/>
        <v/>
      </c>
      <c r="AD17" s="1"/>
      <c r="AE17" s="1"/>
      <c r="AF17" s="39" t="str">
        <f t="shared" si="12"/>
        <v/>
      </c>
      <c r="AG17" s="14">
        <f t="shared" si="13"/>
        <v>92</v>
      </c>
      <c r="AH17" s="14">
        <f t="shared" si="14"/>
        <v>90</v>
      </c>
      <c r="AI17" s="14">
        <f t="shared" si="15"/>
        <v>91</v>
      </c>
      <c r="AJ17" s="14" t="str">
        <f t="shared" si="16"/>
        <v/>
      </c>
      <c r="AK17" s="14" t="str">
        <f t="shared" si="17"/>
        <v/>
      </c>
      <c r="AL17" s="35">
        <f t="shared" si="18"/>
        <v>91</v>
      </c>
      <c r="AM17" s="57">
        <v>92</v>
      </c>
      <c r="AN17" s="57">
        <v>91</v>
      </c>
      <c r="AO17" s="2"/>
      <c r="AP17" s="2"/>
      <c r="AQ17" s="2"/>
      <c r="AR17" s="49">
        <f t="shared" si="19"/>
        <v>91.5</v>
      </c>
      <c r="AS17" s="13"/>
      <c r="AT17" s="6">
        <v>95</v>
      </c>
      <c r="AU17" s="1">
        <v>90</v>
      </c>
      <c r="AV17" s="1">
        <v>90</v>
      </c>
      <c r="AW17" s="1">
        <v>90</v>
      </c>
      <c r="AX17" s="53">
        <v>88</v>
      </c>
      <c r="AY17" s="51">
        <f t="shared" si="20"/>
        <v>90.6</v>
      </c>
      <c r="AZ17" s="13"/>
      <c r="BA17" s="54" t="s">
        <v>208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ht="18" x14ac:dyDescent="0.25">
      <c r="A18" s="14">
        <v>8</v>
      </c>
      <c r="B18" s="14">
        <v>33244</v>
      </c>
      <c r="C18" s="14" t="s">
        <v>177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>
        <f t="shared" si="3"/>
        <v>91</v>
      </c>
      <c r="J18" s="24">
        <f t="shared" si="4"/>
        <v>91</v>
      </c>
      <c r="K18" s="14" t="str">
        <f t="shared" si="5"/>
        <v>A</v>
      </c>
      <c r="L18" s="58" t="s">
        <v>210</v>
      </c>
      <c r="M18" s="13"/>
      <c r="N18" s="36" t="str">
        <f t="shared" si="6"/>
        <v/>
      </c>
      <c r="O18" s="2"/>
      <c r="P18" s="2"/>
      <c r="Q18" s="13"/>
      <c r="R18" s="56">
        <v>90</v>
      </c>
      <c r="S18" s="1"/>
      <c r="T18" s="39">
        <f t="shared" si="7"/>
        <v>90</v>
      </c>
      <c r="U18" s="2">
        <v>90</v>
      </c>
      <c r="V18" s="1"/>
      <c r="W18" s="39">
        <f t="shared" si="8"/>
        <v>90</v>
      </c>
      <c r="X18" s="57">
        <f t="shared" si="9"/>
        <v>90</v>
      </c>
      <c r="Y18" s="1"/>
      <c r="Z18" s="39">
        <f t="shared" si="10"/>
        <v>90</v>
      </c>
      <c r="AA18" s="1"/>
      <c r="AB18" s="1"/>
      <c r="AC18" s="39" t="str">
        <f t="shared" si="11"/>
        <v/>
      </c>
      <c r="AD18" s="1"/>
      <c r="AE18" s="1"/>
      <c r="AF18" s="39" t="str">
        <f t="shared" si="12"/>
        <v/>
      </c>
      <c r="AG18" s="14">
        <f t="shared" si="13"/>
        <v>90</v>
      </c>
      <c r="AH18" s="14">
        <f t="shared" si="14"/>
        <v>90</v>
      </c>
      <c r="AI18" s="14">
        <f t="shared" si="15"/>
        <v>90</v>
      </c>
      <c r="AJ18" s="14" t="str">
        <f t="shared" si="16"/>
        <v/>
      </c>
      <c r="AK18" s="14" t="str">
        <f t="shared" si="17"/>
        <v/>
      </c>
      <c r="AL18" s="35">
        <f t="shared" si="18"/>
        <v>90</v>
      </c>
      <c r="AM18" s="57">
        <f t="shared" si="18"/>
        <v>90</v>
      </c>
      <c r="AN18" s="57">
        <v>92</v>
      </c>
      <c r="AO18" s="2"/>
      <c r="AP18" s="2"/>
      <c r="AQ18" s="2"/>
      <c r="AR18" s="49">
        <f t="shared" si="19"/>
        <v>91</v>
      </c>
      <c r="AS18" s="13"/>
      <c r="AT18" s="6">
        <v>95</v>
      </c>
      <c r="AU18" s="1">
        <v>85</v>
      </c>
      <c r="AV18" s="1">
        <v>85</v>
      </c>
      <c r="AW18" s="1">
        <v>90</v>
      </c>
      <c r="AX18" s="53">
        <v>100</v>
      </c>
      <c r="AY18" s="51">
        <f t="shared" si="20"/>
        <v>91</v>
      </c>
      <c r="AZ18" s="13"/>
      <c r="BA18" s="54" t="s">
        <v>208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ht="18" x14ac:dyDescent="0.25">
      <c r="A19" s="14">
        <v>9</v>
      </c>
      <c r="B19" s="14">
        <v>33258</v>
      </c>
      <c r="C19" s="14" t="s">
        <v>178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8" t="s">
        <v>210</v>
      </c>
      <c r="M19" s="13"/>
      <c r="N19" s="36" t="str">
        <f t="shared" si="6"/>
        <v/>
      </c>
      <c r="O19" s="2"/>
      <c r="P19" s="2"/>
      <c r="Q19" s="13"/>
      <c r="R19" s="56">
        <v>92</v>
      </c>
      <c r="S19" s="1"/>
      <c r="T19" s="39">
        <f t="shared" si="7"/>
        <v>92</v>
      </c>
      <c r="U19" s="2">
        <v>88</v>
      </c>
      <c r="V19" s="1"/>
      <c r="W19" s="39">
        <f t="shared" si="8"/>
        <v>88</v>
      </c>
      <c r="X19" s="57">
        <v>90</v>
      </c>
      <c r="Y19" s="1"/>
      <c r="Z19" s="39">
        <f t="shared" si="10"/>
        <v>90</v>
      </c>
      <c r="AA19" s="1"/>
      <c r="AB19" s="1"/>
      <c r="AC19" s="39" t="str">
        <f t="shared" si="11"/>
        <v/>
      </c>
      <c r="AD19" s="1"/>
      <c r="AE19" s="1"/>
      <c r="AF19" s="39" t="str">
        <f t="shared" si="12"/>
        <v/>
      </c>
      <c r="AG19" s="14">
        <f t="shared" si="13"/>
        <v>92</v>
      </c>
      <c r="AH19" s="14">
        <f t="shared" si="14"/>
        <v>88</v>
      </c>
      <c r="AI19" s="14">
        <f t="shared" si="15"/>
        <v>90</v>
      </c>
      <c r="AJ19" s="14" t="str">
        <f t="shared" si="16"/>
        <v/>
      </c>
      <c r="AK19" s="14" t="str">
        <f t="shared" si="17"/>
        <v/>
      </c>
      <c r="AL19" s="35">
        <f t="shared" si="18"/>
        <v>90</v>
      </c>
      <c r="AM19" s="57">
        <v>90</v>
      </c>
      <c r="AN19" s="57">
        <v>92</v>
      </c>
      <c r="AO19" s="2"/>
      <c r="AP19" s="2"/>
      <c r="AQ19" s="2"/>
      <c r="AR19" s="49">
        <f t="shared" si="19"/>
        <v>91</v>
      </c>
      <c r="AS19" s="13"/>
      <c r="AT19" s="6">
        <v>95</v>
      </c>
      <c r="AU19" s="1">
        <v>90</v>
      </c>
      <c r="AV19" s="1">
        <v>90</v>
      </c>
      <c r="AW19" s="1">
        <v>90</v>
      </c>
      <c r="AX19" s="53">
        <v>88</v>
      </c>
      <c r="AY19" s="51">
        <f t="shared" si="20"/>
        <v>90.6</v>
      </c>
      <c r="AZ19" s="13"/>
      <c r="BA19" s="54" t="s">
        <v>208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ht="18" x14ac:dyDescent="0.25">
      <c r="A20" s="14">
        <v>10</v>
      </c>
      <c r="B20" s="14">
        <v>33272</v>
      </c>
      <c r="C20" s="14" t="s">
        <v>179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8" t="s">
        <v>210</v>
      </c>
      <c r="M20" s="13"/>
      <c r="N20" s="36" t="str">
        <f t="shared" si="6"/>
        <v/>
      </c>
      <c r="O20" s="2"/>
      <c r="P20" s="2"/>
      <c r="Q20" s="13"/>
      <c r="R20" s="56">
        <v>92</v>
      </c>
      <c r="S20" s="1"/>
      <c r="T20" s="39">
        <f t="shared" si="7"/>
        <v>92</v>
      </c>
      <c r="U20" s="2">
        <v>87</v>
      </c>
      <c r="V20" s="1"/>
      <c r="W20" s="39">
        <f t="shared" si="8"/>
        <v>87</v>
      </c>
      <c r="X20" s="57">
        <v>88</v>
      </c>
      <c r="Y20" s="1"/>
      <c r="Z20" s="39">
        <f t="shared" si="10"/>
        <v>88</v>
      </c>
      <c r="AA20" s="1"/>
      <c r="AB20" s="1"/>
      <c r="AC20" s="39" t="str">
        <f t="shared" si="11"/>
        <v/>
      </c>
      <c r="AD20" s="1"/>
      <c r="AE20" s="1"/>
      <c r="AF20" s="39" t="str">
        <f t="shared" si="12"/>
        <v/>
      </c>
      <c r="AG20" s="14">
        <f t="shared" si="13"/>
        <v>92</v>
      </c>
      <c r="AH20" s="14">
        <f t="shared" si="14"/>
        <v>87</v>
      </c>
      <c r="AI20" s="14">
        <f t="shared" si="15"/>
        <v>88</v>
      </c>
      <c r="AJ20" s="14" t="str">
        <f t="shared" si="16"/>
        <v/>
      </c>
      <c r="AK20" s="14" t="str">
        <f t="shared" si="17"/>
        <v/>
      </c>
      <c r="AL20" s="35">
        <f t="shared" si="18"/>
        <v>89</v>
      </c>
      <c r="AM20" s="57">
        <f t="shared" si="18"/>
        <v>88</v>
      </c>
      <c r="AN20" s="57">
        <v>90</v>
      </c>
      <c r="AO20" s="2"/>
      <c r="AP20" s="2"/>
      <c r="AQ20" s="2"/>
      <c r="AR20" s="49">
        <f t="shared" si="19"/>
        <v>89</v>
      </c>
      <c r="AS20" s="13"/>
      <c r="AT20" s="6">
        <v>95</v>
      </c>
      <c r="AU20" s="1">
        <v>85</v>
      </c>
      <c r="AV20" s="1">
        <v>85</v>
      </c>
      <c r="AW20" s="1">
        <v>90</v>
      </c>
      <c r="AX20" s="53">
        <v>100</v>
      </c>
      <c r="AY20" s="51">
        <f t="shared" si="20"/>
        <v>91</v>
      </c>
      <c r="AZ20" s="13"/>
      <c r="BA20" s="54" t="s">
        <v>208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ht="18" x14ac:dyDescent="0.25">
      <c r="A21" s="14">
        <v>11</v>
      </c>
      <c r="B21" s="14">
        <v>33286</v>
      </c>
      <c r="C21" s="14" t="s">
        <v>180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>
        <f t="shared" si="3"/>
        <v>80</v>
      </c>
      <c r="J21" s="24">
        <f t="shared" si="4"/>
        <v>80</v>
      </c>
      <c r="K21" s="14" t="str">
        <f t="shared" si="5"/>
        <v>A</v>
      </c>
      <c r="L21" s="58" t="s">
        <v>210</v>
      </c>
      <c r="M21" s="13"/>
      <c r="N21" s="36" t="str">
        <f t="shared" si="6"/>
        <v/>
      </c>
      <c r="O21" s="2"/>
      <c r="P21" s="2"/>
      <c r="Q21" s="13"/>
      <c r="R21" s="56">
        <v>88</v>
      </c>
      <c r="S21" s="1"/>
      <c r="T21" s="39">
        <f t="shared" si="7"/>
        <v>88</v>
      </c>
      <c r="U21" s="2">
        <v>89</v>
      </c>
      <c r="V21" s="1"/>
      <c r="W21" s="39">
        <f t="shared" si="8"/>
        <v>89</v>
      </c>
      <c r="X21" s="57">
        <v>87</v>
      </c>
      <c r="Y21" s="1"/>
      <c r="Z21" s="39">
        <f t="shared" si="10"/>
        <v>87</v>
      </c>
      <c r="AA21" s="1"/>
      <c r="AB21" s="1"/>
      <c r="AC21" s="39" t="str">
        <f t="shared" si="11"/>
        <v/>
      </c>
      <c r="AD21" s="1"/>
      <c r="AE21" s="1"/>
      <c r="AF21" s="39" t="str">
        <f t="shared" si="12"/>
        <v/>
      </c>
      <c r="AG21" s="14">
        <f t="shared" si="13"/>
        <v>88</v>
      </c>
      <c r="AH21" s="14">
        <f t="shared" si="14"/>
        <v>89</v>
      </c>
      <c r="AI21" s="14">
        <f t="shared" si="15"/>
        <v>87</v>
      </c>
      <c r="AJ21" s="14" t="str">
        <f t="shared" si="16"/>
        <v/>
      </c>
      <c r="AK21" s="14" t="str">
        <f t="shared" si="17"/>
        <v/>
      </c>
      <c r="AL21" s="35">
        <f t="shared" si="18"/>
        <v>88</v>
      </c>
      <c r="AM21" s="57">
        <f t="shared" si="18"/>
        <v>88</v>
      </c>
      <c r="AN21" s="57">
        <v>89</v>
      </c>
      <c r="AO21" s="2"/>
      <c r="AP21" s="2"/>
      <c r="AQ21" s="2"/>
      <c r="AR21" s="49">
        <f t="shared" si="19"/>
        <v>88.5</v>
      </c>
      <c r="AS21" s="13"/>
      <c r="AT21" s="6">
        <v>90</v>
      </c>
      <c r="AU21" s="1">
        <v>85</v>
      </c>
      <c r="AV21" s="1">
        <v>85</v>
      </c>
      <c r="AW21" s="1">
        <v>90</v>
      </c>
      <c r="AX21" s="53">
        <v>50</v>
      </c>
      <c r="AY21" s="51">
        <f t="shared" si="20"/>
        <v>80</v>
      </c>
      <c r="AZ21" s="13"/>
      <c r="BA21" s="54" t="s">
        <v>208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ht="18" x14ac:dyDescent="0.25">
      <c r="A22" s="14">
        <v>12</v>
      </c>
      <c r="B22" s="14">
        <v>33300</v>
      </c>
      <c r="C22" s="14" t="s">
        <v>181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8" t="s">
        <v>210</v>
      </c>
      <c r="M22" s="13"/>
      <c r="N22" s="36" t="str">
        <f t="shared" si="6"/>
        <v/>
      </c>
      <c r="O22" s="2"/>
      <c r="P22" s="2"/>
      <c r="Q22" s="13"/>
      <c r="R22" s="56">
        <v>90</v>
      </c>
      <c r="S22" s="1"/>
      <c r="T22" s="39">
        <f t="shared" si="7"/>
        <v>90</v>
      </c>
      <c r="U22" s="2">
        <v>92</v>
      </c>
      <c r="V22" s="1"/>
      <c r="W22" s="39">
        <f t="shared" si="8"/>
        <v>92</v>
      </c>
      <c r="X22" s="57">
        <v>91</v>
      </c>
      <c r="Y22" s="1"/>
      <c r="Z22" s="39">
        <f t="shared" si="10"/>
        <v>91</v>
      </c>
      <c r="AA22" s="1"/>
      <c r="AB22" s="1"/>
      <c r="AC22" s="39" t="str">
        <f t="shared" si="11"/>
        <v/>
      </c>
      <c r="AD22" s="1"/>
      <c r="AE22" s="1"/>
      <c r="AF22" s="39" t="str">
        <f t="shared" si="12"/>
        <v/>
      </c>
      <c r="AG22" s="14">
        <f t="shared" si="13"/>
        <v>90</v>
      </c>
      <c r="AH22" s="14">
        <f t="shared" si="14"/>
        <v>92</v>
      </c>
      <c r="AI22" s="14">
        <f t="shared" si="15"/>
        <v>91</v>
      </c>
      <c r="AJ22" s="14" t="str">
        <f t="shared" si="16"/>
        <v/>
      </c>
      <c r="AK22" s="14" t="str">
        <f t="shared" si="17"/>
        <v/>
      </c>
      <c r="AL22" s="35">
        <f t="shared" si="18"/>
        <v>91</v>
      </c>
      <c r="AM22" s="57">
        <v>92</v>
      </c>
      <c r="AN22" s="57">
        <v>92</v>
      </c>
      <c r="AO22" s="2"/>
      <c r="AP22" s="2"/>
      <c r="AQ22" s="2"/>
      <c r="AR22" s="49">
        <f t="shared" si="19"/>
        <v>92</v>
      </c>
      <c r="AS22" s="13"/>
      <c r="AT22" s="6">
        <v>95</v>
      </c>
      <c r="AU22" s="1">
        <v>95</v>
      </c>
      <c r="AV22" s="1">
        <v>95</v>
      </c>
      <c r="AW22" s="1">
        <v>90</v>
      </c>
      <c r="AX22" s="53">
        <v>90</v>
      </c>
      <c r="AY22" s="51">
        <f t="shared" si="20"/>
        <v>93</v>
      </c>
      <c r="AZ22" s="13"/>
      <c r="BA22" s="54" t="s">
        <v>208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ht="18" x14ac:dyDescent="0.25">
      <c r="A23" s="14">
        <v>13</v>
      </c>
      <c r="B23" s="14">
        <v>33314</v>
      </c>
      <c r="C23" s="14" t="s">
        <v>182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8" t="s">
        <v>210</v>
      </c>
      <c r="M23" s="13"/>
      <c r="N23" s="36" t="str">
        <f t="shared" si="6"/>
        <v/>
      </c>
      <c r="O23" s="2"/>
      <c r="P23" s="2"/>
      <c r="Q23" s="13"/>
      <c r="R23" s="56">
        <v>88</v>
      </c>
      <c r="S23" s="1"/>
      <c r="T23" s="39">
        <f t="shared" si="7"/>
        <v>88</v>
      </c>
      <c r="U23" s="2">
        <v>92</v>
      </c>
      <c r="V23" s="1"/>
      <c r="W23" s="39">
        <f t="shared" si="8"/>
        <v>92</v>
      </c>
      <c r="X23" s="57">
        <v>90</v>
      </c>
      <c r="Y23" s="1"/>
      <c r="Z23" s="39">
        <f t="shared" si="10"/>
        <v>90</v>
      </c>
      <c r="AA23" s="1"/>
      <c r="AB23" s="1"/>
      <c r="AC23" s="39" t="str">
        <f t="shared" si="11"/>
        <v/>
      </c>
      <c r="AD23" s="1"/>
      <c r="AE23" s="1"/>
      <c r="AF23" s="39" t="str">
        <f t="shared" si="12"/>
        <v/>
      </c>
      <c r="AG23" s="14">
        <f t="shared" si="13"/>
        <v>88</v>
      </c>
      <c r="AH23" s="14">
        <f t="shared" si="14"/>
        <v>92</v>
      </c>
      <c r="AI23" s="14">
        <f t="shared" si="15"/>
        <v>90</v>
      </c>
      <c r="AJ23" s="14" t="str">
        <f t="shared" si="16"/>
        <v/>
      </c>
      <c r="AK23" s="14" t="str">
        <f t="shared" si="17"/>
        <v/>
      </c>
      <c r="AL23" s="35">
        <f t="shared" si="18"/>
        <v>90</v>
      </c>
      <c r="AM23" s="57">
        <v>91</v>
      </c>
      <c r="AN23" s="57">
        <v>92</v>
      </c>
      <c r="AO23" s="2"/>
      <c r="AP23" s="2"/>
      <c r="AQ23" s="2"/>
      <c r="AR23" s="49">
        <f t="shared" si="19"/>
        <v>91.5</v>
      </c>
      <c r="AS23" s="13"/>
      <c r="AT23" s="6">
        <v>95</v>
      </c>
      <c r="AU23" s="1">
        <v>85</v>
      </c>
      <c r="AV23" s="1">
        <v>85</v>
      </c>
      <c r="AW23" s="1">
        <v>90</v>
      </c>
      <c r="AX23" s="53">
        <v>100</v>
      </c>
      <c r="AY23" s="51">
        <f t="shared" si="20"/>
        <v>91</v>
      </c>
      <c r="AZ23" s="13"/>
      <c r="BA23" s="54" t="s">
        <v>208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ht="18" x14ac:dyDescent="0.25">
      <c r="A24" s="14">
        <v>14</v>
      </c>
      <c r="B24" s="14">
        <v>33328</v>
      </c>
      <c r="C24" s="14" t="s">
        <v>183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8" t="s">
        <v>210</v>
      </c>
      <c r="M24" s="13"/>
      <c r="N24" s="36" t="str">
        <f t="shared" si="6"/>
        <v/>
      </c>
      <c r="O24" s="2"/>
      <c r="P24" s="2"/>
      <c r="Q24" s="13"/>
      <c r="R24" s="56">
        <v>92</v>
      </c>
      <c r="S24" s="1"/>
      <c r="T24" s="39">
        <f t="shared" si="7"/>
        <v>92</v>
      </c>
      <c r="U24" s="2">
        <v>88</v>
      </c>
      <c r="V24" s="1"/>
      <c r="W24" s="39">
        <f t="shared" si="8"/>
        <v>88</v>
      </c>
      <c r="X24" s="57">
        <v>87</v>
      </c>
      <c r="Y24" s="1"/>
      <c r="Z24" s="39">
        <f t="shared" si="10"/>
        <v>87</v>
      </c>
      <c r="AA24" s="1"/>
      <c r="AB24" s="1"/>
      <c r="AC24" s="39" t="str">
        <f t="shared" si="11"/>
        <v/>
      </c>
      <c r="AD24" s="1"/>
      <c r="AE24" s="1"/>
      <c r="AF24" s="39" t="str">
        <f t="shared" si="12"/>
        <v/>
      </c>
      <c r="AG24" s="14">
        <f t="shared" si="13"/>
        <v>92</v>
      </c>
      <c r="AH24" s="14">
        <f t="shared" si="14"/>
        <v>88</v>
      </c>
      <c r="AI24" s="14">
        <f t="shared" si="15"/>
        <v>87</v>
      </c>
      <c r="AJ24" s="14" t="str">
        <f t="shared" si="16"/>
        <v/>
      </c>
      <c r="AK24" s="14" t="str">
        <f t="shared" si="17"/>
        <v/>
      </c>
      <c r="AL24" s="35">
        <f t="shared" si="18"/>
        <v>89</v>
      </c>
      <c r="AM24" s="57">
        <f t="shared" si="18"/>
        <v>88</v>
      </c>
      <c r="AN24" s="57">
        <v>89</v>
      </c>
      <c r="AO24" s="2"/>
      <c r="AP24" s="2"/>
      <c r="AQ24" s="2"/>
      <c r="AR24" s="49">
        <f t="shared" si="19"/>
        <v>88.5</v>
      </c>
      <c r="AS24" s="13"/>
      <c r="AT24" s="6">
        <v>95</v>
      </c>
      <c r="AU24" s="1">
        <v>85</v>
      </c>
      <c r="AV24" s="1">
        <v>85</v>
      </c>
      <c r="AW24" s="1">
        <v>90</v>
      </c>
      <c r="AX24" s="53">
        <v>50</v>
      </c>
      <c r="AY24" s="51">
        <f t="shared" si="20"/>
        <v>81</v>
      </c>
      <c r="AZ24" s="13"/>
      <c r="BA24" s="54" t="s">
        <v>208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ht="18" x14ac:dyDescent="0.25">
      <c r="A25" s="14">
        <v>15</v>
      </c>
      <c r="B25" s="14">
        <v>33342</v>
      </c>
      <c r="C25" s="14" t="s">
        <v>184</v>
      </c>
      <c r="D25" s="13"/>
      <c r="E25" s="14">
        <f t="shared" si="0"/>
        <v>86</v>
      </c>
      <c r="F25" s="13"/>
      <c r="G25" s="24" t="str">
        <f t="shared" si="1"/>
        <v/>
      </c>
      <c r="H25" s="24">
        <f t="shared" si="2"/>
        <v>86</v>
      </c>
      <c r="I25" s="24">
        <f t="shared" si="3"/>
        <v>88</v>
      </c>
      <c r="J25" s="24">
        <f t="shared" si="4"/>
        <v>88</v>
      </c>
      <c r="K25" s="14" t="str">
        <f t="shared" si="5"/>
        <v>A</v>
      </c>
      <c r="L25" s="58" t="s">
        <v>210</v>
      </c>
      <c r="M25" s="13"/>
      <c r="N25" s="36" t="str">
        <f t="shared" si="6"/>
        <v/>
      </c>
      <c r="O25" s="2"/>
      <c r="P25" s="2"/>
      <c r="Q25" s="13"/>
      <c r="R25" s="56">
        <v>88</v>
      </c>
      <c r="S25" s="1"/>
      <c r="T25" s="39">
        <f t="shared" si="7"/>
        <v>88</v>
      </c>
      <c r="U25" s="2">
        <v>81</v>
      </c>
      <c r="V25" s="1"/>
      <c r="W25" s="39">
        <f t="shared" si="8"/>
        <v>81</v>
      </c>
      <c r="X25" s="57">
        <v>89</v>
      </c>
      <c r="Y25" s="1"/>
      <c r="Z25" s="39">
        <f t="shared" si="10"/>
        <v>89</v>
      </c>
      <c r="AA25" s="1"/>
      <c r="AB25" s="1"/>
      <c r="AC25" s="39" t="str">
        <f t="shared" si="11"/>
        <v/>
      </c>
      <c r="AD25" s="1"/>
      <c r="AE25" s="1"/>
      <c r="AF25" s="39" t="str">
        <f t="shared" si="12"/>
        <v/>
      </c>
      <c r="AG25" s="14">
        <f t="shared" si="13"/>
        <v>88</v>
      </c>
      <c r="AH25" s="14">
        <f t="shared" si="14"/>
        <v>81</v>
      </c>
      <c r="AI25" s="14">
        <f t="shared" si="15"/>
        <v>89</v>
      </c>
      <c r="AJ25" s="14" t="str">
        <f t="shared" si="16"/>
        <v/>
      </c>
      <c r="AK25" s="14" t="str">
        <f t="shared" si="17"/>
        <v/>
      </c>
      <c r="AL25" s="35">
        <f t="shared" si="18"/>
        <v>86</v>
      </c>
      <c r="AM25" s="57">
        <v>85</v>
      </c>
      <c r="AN25" s="57">
        <v>86</v>
      </c>
      <c r="AO25" s="2"/>
      <c r="AP25" s="2"/>
      <c r="AQ25" s="2"/>
      <c r="AR25" s="49">
        <f t="shared" si="19"/>
        <v>85.5</v>
      </c>
      <c r="AS25" s="13"/>
      <c r="AT25" s="6">
        <v>80</v>
      </c>
      <c r="AU25" s="1">
        <v>85</v>
      </c>
      <c r="AV25" s="1">
        <v>85</v>
      </c>
      <c r="AW25" s="1">
        <v>90</v>
      </c>
      <c r="AX25" s="53">
        <v>100</v>
      </c>
      <c r="AY25" s="51">
        <f t="shared" si="20"/>
        <v>88</v>
      </c>
      <c r="AZ25" s="13"/>
      <c r="BA25" s="54" t="s">
        <v>208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ht="18" x14ac:dyDescent="0.25">
      <c r="A26" s="14">
        <v>16</v>
      </c>
      <c r="B26" s="14">
        <v>33356</v>
      </c>
      <c r="C26" s="14" t="s">
        <v>185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8" t="s">
        <v>210</v>
      </c>
      <c r="M26" s="13"/>
      <c r="N26" s="36" t="str">
        <f t="shared" si="6"/>
        <v/>
      </c>
      <c r="O26" s="2"/>
      <c r="P26" s="2"/>
      <c r="Q26" s="13"/>
      <c r="R26" s="56">
        <v>90</v>
      </c>
      <c r="S26" s="1"/>
      <c r="T26" s="39">
        <f t="shared" si="7"/>
        <v>90</v>
      </c>
      <c r="U26" s="2">
        <v>88</v>
      </c>
      <c r="V26" s="1"/>
      <c r="W26" s="39">
        <f t="shared" si="8"/>
        <v>88</v>
      </c>
      <c r="X26" s="57">
        <v>89</v>
      </c>
      <c r="Y26" s="1"/>
      <c r="Z26" s="39">
        <f t="shared" si="10"/>
        <v>89</v>
      </c>
      <c r="AA26" s="1"/>
      <c r="AB26" s="1"/>
      <c r="AC26" s="39" t="str">
        <f t="shared" si="11"/>
        <v/>
      </c>
      <c r="AD26" s="1"/>
      <c r="AE26" s="1"/>
      <c r="AF26" s="39" t="str">
        <f t="shared" si="12"/>
        <v/>
      </c>
      <c r="AG26" s="14">
        <f t="shared" si="13"/>
        <v>90</v>
      </c>
      <c r="AH26" s="14">
        <f t="shared" si="14"/>
        <v>88</v>
      </c>
      <c r="AI26" s="14">
        <f t="shared" si="15"/>
        <v>89</v>
      </c>
      <c r="AJ26" s="14" t="str">
        <f t="shared" si="16"/>
        <v/>
      </c>
      <c r="AK26" s="14" t="str">
        <f t="shared" si="17"/>
        <v/>
      </c>
      <c r="AL26" s="35">
        <f t="shared" si="18"/>
        <v>89</v>
      </c>
      <c r="AM26" s="57">
        <v>87</v>
      </c>
      <c r="AN26" s="57">
        <v>88</v>
      </c>
      <c r="AO26" s="2"/>
      <c r="AP26" s="2"/>
      <c r="AQ26" s="2"/>
      <c r="AR26" s="49">
        <f t="shared" si="19"/>
        <v>87.5</v>
      </c>
      <c r="AS26" s="13"/>
      <c r="AT26" s="6">
        <v>95</v>
      </c>
      <c r="AU26" s="1">
        <v>95</v>
      </c>
      <c r="AV26" s="1">
        <v>95</v>
      </c>
      <c r="AW26" s="1">
        <v>88</v>
      </c>
      <c r="AX26" s="53">
        <v>80</v>
      </c>
      <c r="AY26" s="51">
        <f t="shared" si="20"/>
        <v>90.6</v>
      </c>
      <c r="AZ26" s="13"/>
      <c r="BA26" s="54" t="s">
        <v>208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ht="18" x14ac:dyDescent="0.25">
      <c r="A27" s="14">
        <v>17</v>
      </c>
      <c r="B27" s="14">
        <v>33370</v>
      </c>
      <c r="C27" s="14" t="s">
        <v>186</v>
      </c>
      <c r="D27" s="13"/>
      <c r="E27" s="14">
        <f t="shared" si="0"/>
        <v>90</v>
      </c>
      <c r="F27" s="13"/>
      <c r="G27" s="24" t="str">
        <f t="shared" si="1"/>
        <v/>
      </c>
      <c r="H27" s="24">
        <f t="shared" si="2"/>
        <v>90</v>
      </c>
      <c r="I27" s="24">
        <f t="shared" si="3"/>
        <v>80</v>
      </c>
      <c r="J27" s="24">
        <f t="shared" si="4"/>
        <v>80</v>
      </c>
      <c r="K27" s="14" t="str">
        <f t="shared" si="5"/>
        <v>A</v>
      </c>
      <c r="L27" s="58" t="s">
        <v>210</v>
      </c>
      <c r="M27" s="13"/>
      <c r="N27" s="36" t="str">
        <f t="shared" si="6"/>
        <v/>
      </c>
      <c r="O27" s="2"/>
      <c r="P27" s="2"/>
      <c r="Q27" s="13"/>
      <c r="R27" s="56">
        <v>92</v>
      </c>
      <c r="S27" s="1"/>
      <c r="T27" s="39">
        <f t="shared" si="7"/>
        <v>92</v>
      </c>
      <c r="U27" s="2">
        <v>89</v>
      </c>
      <c r="V27" s="1"/>
      <c r="W27" s="39">
        <f t="shared" si="8"/>
        <v>89</v>
      </c>
      <c r="X27" s="57">
        <v>89</v>
      </c>
      <c r="Y27" s="1"/>
      <c r="Z27" s="39">
        <f t="shared" si="10"/>
        <v>89</v>
      </c>
      <c r="AA27" s="1"/>
      <c r="AB27" s="1"/>
      <c r="AC27" s="39" t="str">
        <f t="shared" si="11"/>
        <v/>
      </c>
      <c r="AD27" s="1"/>
      <c r="AE27" s="1"/>
      <c r="AF27" s="39" t="str">
        <f t="shared" si="12"/>
        <v/>
      </c>
      <c r="AG27" s="14">
        <f t="shared" si="13"/>
        <v>92</v>
      </c>
      <c r="AH27" s="14">
        <f t="shared" si="14"/>
        <v>89</v>
      </c>
      <c r="AI27" s="14">
        <f t="shared" si="15"/>
        <v>89</v>
      </c>
      <c r="AJ27" s="14" t="str">
        <f t="shared" si="16"/>
        <v/>
      </c>
      <c r="AK27" s="14" t="str">
        <f t="shared" si="17"/>
        <v/>
      </c>
      <c r="AL27" s="35">
        <f t="shared" si="18"/>
        <v>90</v>
      </c>
      <c r="AM27" s="57">
        <v>88</v>
      </c>
      <c r="AN27" s="57">
        <f t="shared" si="18"/>
        <v>89</v>
      </c>
      <c r="AO27" s="2"/>
      <c r="AP27" s="2"/>
      <c r="AQ27" s="2"/>
      <c r="AR27" s="49">
        <f t="shared" si="19"/>
        <v>88.5</v>
      </c>
      <c r="AS27" s="13"/>
      <c r="AT27" s="6">
        <v>90</v>
      </c>
      <c r="AU27" s="1">
        <v>85</v>
      </c>
      <c r="AV27" s="1">
        <v>85</v>
      </c>
      <c r="AW27" s="1">
        <v>90</v>
      </c>
      <c r="AX27" s="53">
        <v>50</v>
      </c>
      <c r="AY27" s="51">
        <f t="shared" si="20"/>
        <v>80</v>
      </c>
      <c r="AZ27" s="13"/>
      <c r="BA27" s="54" t="s">
        <v>208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ht="18" x14ac:dyDescent="0.25">
      <c r="A28" s="14">
        <v>18</v>
      </c>
      <c r="B28" s="14">
        <v>33384</v>
      </c>
      <c r="C28" s="14" t="s">
        <v>187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>
        <f t="shared" si="3"/>
        <v>78</v>
      </c>
      <c r="J28" s="24">
        <f t="shared" si="4"/>
        <v>78</v>
      </c>
      <c r="K28" s="14" t="str">
        <f t="shared" si="5"/>
        <v>A</v>
      </c>
      <c r="L28" s="58" t="s">
        <v>210</v>
      </c>
      <c r="M28" s="13"/>
      <c r="N28" s="36" t="str">
        <f t="shared" si="6"/>
        <v/>
      </c>
      <c r="O28" s="2"/>
      <c r="P28" s="2"/>
      <c r="Q28" s="13"/>
      <c r="R28" s="56">
        <v>80</v>
      </c>
      <c r="S28" s="1"/>
      <c r="T28" s="39">
        <f t="shared" si="7"/>
        <v>80</v>
      </c>
      <c r="U28" s="2">
        <v>80</v>
      </c>
      <c r="V28" s="1"/>
      <c r="W28" s="39">
        <f t="shared" si="8"/>
        <v>80</v>
      </c>
      <c r="X28" s="57">
        <f t="shared" si="9"/>
        <v>80</v>
      </c>
      <c r="Y28" s="1"/>
      <c r="Z28" s="39">
        <f t="shared" si="10"/>
        <v>80</v>
      </c>
      <c r="AA28" s="1"/>
      <c r="AB28" s="1"/>
      <c r="AC28" s="39" t="str">
        <f t="shared" si="11"/>
        <v/>
      </c>
      <c r="AD28" s="1"/>
      <c r="AE28" s="1"/>
      <c r="AF28" s="39" t="str">
        <f t="shared" si="12"/>
        <v/>
      </c>
      <c r="AG28" s="14">
        <f t="shared" si="13"/>
        <v>80</v>
      </c>
      <c r="AH28" s="14">
        <f t="shared" si="14"/>
        <v>80</v>
      </c>
      <c r="AI28" s="14">
        <f t="shared" si="15"/>
        <v>80</v>
      </c>
      <c r="AJ28" s="14" t="str">
        <f t="shared" si="16"/>
        <v/>
      </c>
      <c r="AK28" s="14" t="str">
        <f t="shared" si="17"/>
        <v/>
      </c>
      <c r="AL28" s="35">
        <f t="shared" si="18"/>
        <v>80</v>
      </c>
      <c r="AM28" s="57">
        <f t="shared" si="18"/>
        <v>80</v>
      </c>
      <c r="AN28" s="57">
        <f t="shared" si="18"/>
        <v>80</v>
      </c>
      <c r="AO28" s="2"/>
      <c r="AP28" s="2"/>
      <c r="AQ28" s="2"/>
      <c r="AR28" s="49">
        <f t="shared" si="19"/>
        <v>80</v>
      </c>
      <c r="AS28" s="13"/>
      <c r="AT28" s="6">
        <v>80</v>
      </c>
      <c r="AU28" s="1">
        <v>85</v>
      </c>
      <c r="AV28" s="1">
        <v>85</v>
      </c>
      <c r="AW28" s="1">
        <v>90</v>
      </c>
      <c r="AX28" s="53">
        <v>50</v>
      </c>
      <c r="AY28" s="51">
        <f t="shared" si="20"/>
        <v>78</v>
      </c>
      <c r="AZ28" s="13"/>
      <c r="BA28" s="54" t="s">
        <v>208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18" x14ac:dyDescent="0.25">
      <c r="A29" s="14">
        <v>19</v>
      </c>
      <c r="B29" s="14">
        <v>33398</v>
      </c>
      <c r="C29" s="14" t="s">
        <v>188</v>
      </c>
      <c r="D29" s="13"/>
      <c r="E29" s="14">
        <f t="shared" si="0"/>
        <v>87</v>
      </c>
      <c r="F29" s="13"/>
      <c r="G29" s="24" t="str">
        <f t="shared" si="1"/>
        <v/>
      </c>
      <c r="H29" s="24">
        <f t="shared" si="2"/>
        <v>87</v>
      </c>
      <c r="I29" s="24">
        <f t="shared" si="3"/>
        <v>79</v>
      </c>
      <c r="J29" s="24">
        <f t="shared" si="4"/>
        <v>79</v>
      </c>
      <c r="K29" s="14" t="str">
        <f t="shared" si="5"/>
        <v>A</v>
      </c>
      <c r="L29" s="58" t="s">
        <v>210</v>
      </c>
      <c r="M29" s="13"/>
      <c r="N29" s="36" t="str">
        <f t="shared" si="6"/>
        <v/>
      </c>
      <c r="O29" s="2"/>
      <c r="P29" s="2"/>
      <c r="Q29" s="13"/>
      <c r="R29" s="56">
        <v>88</v>
      </c>
      <c r="S29" s="1"/>
      <c r="T29" s="39">
        <f t="shared" si="7"/>
        <v>88</v>
      </c>
      <c r="U29" s="2">
        <v>86</v>
      </c>
      <c r="V29" s="1"/>
      <c r="W29" s="39">
        <f t="shared" si="8"/>
        <v>86</v>
      </c>
      <c r="X29" s="57">
        <v>87</v>
      </c>
      <c r="Y29" s="1"/>
      <c r="Z29" s="39">
        <f t="shared" si="10"/>
        <v>87</v>
      </c>
      <c r="AA29" s="1"/>
      <c r="AB29" s="1"/>
      <c r="AC29" s="39" t="str">
        <f t="shared" si="11"/>
        <v/>
      </c>
      <c r="AD29" s="1"/>
      <c r="AE29" s="1"/>
      <c r="AF29" s="39" t="str">
        <f t="shared" si="12"/>
        <v/>
      </c>
      <c r="AG29" s="14">
        <f t="shared" si="13"/>
        <v>88</v>
      </c>
      <c r="AH29" s="14">
        <f t="shared" si="14"/>
        <v>86</v>
      </c>
      <c r="AI29" s="14">
        <f t="shared" si="15"/>
        <v>87</v>
      </c>
      <c r="AJ29" s="14" t="str">
        <f t="shared" si="16"/>
        <v/>
      </c>
      <c r="AK29" s="14" t="str">
        <f t="shared" si="17"/>
        <v/>
      </c>
      <c r="AL29" s="35">
        <f t="shared" si="18"/>
        <v>87</v>
      </c>
      <c r="AM29" s="57">
        <v>86</v>
      </c>
      <c r="AN29" s="57">
        <v>88</v>
      </c>
      <c r="AO29" s="2"/>
      <c r="AP29" s="2"/>
      <c r="AQ29" s="2"/>
      <c r="AR29" s="49">
        <f t="shared" si="19"/>
        <v>87</v>
      </c>
      <c r="AS29" s="13"/>
      <c r="AT29" s="6">
        <v>85</v>
      </c>
      <c r="AU29" s="1">
        <v>85</v>
      </c>
      <c r="AV29" s="1">
        <v>85</v>
      </c>
      <c r="AW29" s="1">
        <v>90</v>
      </c>
      <c r="AX29" s="53">
        <v>50</v>
      </c>
      <c r="AY29" s="51">
        <f t="shared" si="20"/>
        <v>79</v>
      </c>
      <c r="AZ29" s="13"/>
      <c r="BA29" s="54" t="s">
        <v>208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ht="18" x14ac:dyDescent="0.25">
      <c r="A30" s="14">
        <v>20</v>
      </c>
      <c r="B30" s="14">
        <v>33412</v>
      </c>
      <c r="C30" s="14" t="s">
        <v>189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>
        <f t="shared" si="3"/>
        <v>79</v>
      </c>
      <c r="J30" s="24">
        <f t="shared" si="4"/>
        <v>79</v>
      </c>
      <c r="K30" s="14" t="str">
        <f t="shared" si="5"/>
        <v>A</v>
      </c>
      <c r="L30" s="58" t="s">
        <v>210</v>
      </c>
      <c r="M30" s="13"/>
      <c r="N30" s="36" t="str">
        <f t="shared" si="6"/>
        <v/>
      </c>
      <c r="O30" s="2"/>
      <c r="P30" s="2"/>
      <c r="Q30" s="13"/>
      <c r="R30" s="56">
        <v>92</v>
      </c>
      <c r="S30" s="1"/>
      <c r="T30" s="39">
        <f t="shared" si="7"/>
        <v>92</v>
      </c>
      <c r="U30" s="2">
        <v>77</v>
      </c>
      <c r="V30" s="1"/>
      <c r="W30" s="39">
        <f t="shared" si="8"/>
        <v>77</v>
      </c>
      <c r="X30" s="57">
        <v>86</v>
      </c>
      <c r="Y30" s="1"/>
      <c r="Z30" s="39">
        <f t="shared" si="10"/>
        <v>86</v>
      </c>
      <c r="AA30" s="1"/>
      <c r="AB30" s="1"/>
      <c r="AC30" s="39" t="str">
        <f t="shared" si="11"/>
        <v/>
      </c>
      <c r="AD30" s="1"/>
      <c r="AE30" s="1"/>
      <c r="AF30" s="39" t="str">
        <f t="shared" si="12"/>
        <v/>
      </c>
      <c r="AG30" s="14">
        <f t="shared" si="13"/>
        <v>92</v>
      </c>
      <c r="AH30" s="14">
        <f t="shared" si="14"/>
        <v>77</v>
      </c>
      <c r="AI30" s="14">
        <f t="shared" si="15"/>
        <v>86</v>
      </c>
      <c r="AJ30" s="14" t="str">
        <f t="shared" si="16"/>
        <v/>
      </c>
      <c r="AK30" s="14" t="str">
        <f t="shared" si="17"/>
        <v/>
      </c>
      <c r="AL30" s="35">
        <f t="shared" si="18"/>
        <v>85</v>
      </c>
      <c r="AM30" s="57">
        <v>83</v>
      </c>
      <c r="AN30" s="57">
        <v>86</v>
      </c>
      <c r="AO30" s="2"/>
      <c r="AP30" s="2"/>
      <c r="AQ30" s="2"/>
      <c r="AR30" s="49">
        <f t="shared" si="19"/>
        <v>84.5</v>
      </c>
      <c r="AS30" s="13"/>
      <c r="AT30" s="6">
        <v>85</v>
      </c>
      <c r="AU30" s="1">
        <v>85</v>
      </c>
      <c r="AV30" s="1">
        <v>85</v>
      </c>
      <c r="AW30" s="1">
        <v>90</v>
      </c>
      <c r="AX30" s="53">
        <v>50</v>
      </c>
      <c r="AY30" s="51">
        <f t="shared" si="20"/>
        <v>79</v>
      </c>
      <c r="AZ30" s="13"/>
      <c r="BA30" s="54" t="s">
        <v>208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ht="18" x14ac:dyDescent="0.25">
      <c r="A31" s="14">
        <v>21</v>
      </c>
      <c r="B31" s="14">
        <v>33426</v>
      </c>
      <c r="C31" s="14" t="s">
        <v>190</v>
      </c>
      <c r="D31" s="13"/>
      <c r="E31" s="14">
        <f t="shared" si="0"/>
        <v>86</v>
      </c>
      <c r="F31" s="13"/>
      <c r="G31" s="24" t="str">
        <f t="shared" si="1"/>
        <v/>
      </c>
      <c r="H31" s="24">
        <f t="shared" si="2"/>
        <v>86</v>
      </c>
      <c r="I31" s="24">
        <f t="shared" si="3"/>
        <v>91</v>
      </c>
      <c r="J31" s="24">
        <f t="shared" si="4"/>
        <v>91</v>
      </c>
      <c r="K31" s="14" t="str">
        <f t="shared" si="5"/>
        <v>A</v>
      </c>
      <c r="L31" s="58" t="s">
        <v>210</v>
      </c>
      <c r="M31" s="13"/>
      <c r="N31" s="36" t="str">
        <f t="shared" si="6"/>
        <v/>
      </c>
      <c r="O31" s="2"/>
      <c r="P31" s="2"/>
      <c r="Q31" s="13"/>
      <c r="R31" s="56">
        <v>82</v>
      </c>
      <c r="S31" s="1"/>
      <c r="T31" s="39">
        <f t="shared" si="7"/>
        <v>82</v>
      </c>
      <c r="U31" s="2">
        <v>89</v>
      </c>
      <c r="V31" s="1"/>
      <c r="W31" s="39">
        <f t="shared" si="8"/>
        <v>89</v>
      </c>
      <c r="X31" s="57">
        <v>87</v>
      </c>
      <c r="Y31" s="1"/>
      <c r="Z31" s="39">
        <f t="shared" si="10"/>
        <v>87</v>
      </c>
      <c r="AA31" s="1"/>
      <c r="AB31" s="1"/>
      <c r="AC31" s="39" t="str">
        <f t="shared" si="11"/>
        <v/>
      </c>
      <c r="AD31" s="1"/>
      <c r="AE31" s="1"/>
      <c r="AF31" s="39" t="str">
        <f t="shared" si="12"/>
        <v/>
      </c>
      <c r="AG31" s="14">
        <f t="shared" si="13"/>
        <v>82</v>
      </c>
      <c r="AH31" s="14">
        <f t="shared" si="14"/>
        <v>89</v>
      </c>
      <c r="AI31" s="14">
        <f t="shared" si="15"/>
        <v>87</v>
      </c>
      <c r="AJ31" s="14" t="str">
        <f t="shared" si="16"/>
        <v/>
      </c>
      <c r="AK31" s="14" t="str">
        <f t="shared" si="17"/>
        <v/>
      </c>
      <c r="AL31" s="35">
        <f t="shared" si="18"/>
        <v>86</v>
      </c>
      <c r="AM31" s="57">
        <v>87</v>
      </c>
      <c r="AN31" s="57">
        <v>87</v>
      </c>
      <c r="AO31" s="2"/>
      <c r="AP31" s="2"/>
      <c r="AQ31" s="2"/>
      <c r="AR31" s="49">
        <f t="shared" si="19"/>
        <v>87</v>
      </c>
      <c r="AS31" s="13"/>
      <c r="AT31" s="6">
        <v>95</v>
      </c>
      <c r="AU31" s="1">
        <v>85</v>
      </c>
      <c r="AV31" s="1">
        <v>85</v>
      </c>
      <c r="AW31" s="1">
        <v>90</v>
      </c>
      <c r="AX31" s="53">
        <v>98</v>
      </c>
      <c r="AY31" s="51">
        <f t="shared" si="20"/>
        <v>90.6</v>
      </c>
      <c r="AZ31" s="13"/>
      <c r="BA31" s="54" t="s">
        <v>208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ht="18" x14ac:dyDescent="0.25">
      <c r="A32" s="14">
        <v>22</v>
      </c>
      <c r="B32" s="14">
        <v>33440</v>
      </c>
      <c r="C32" s="14" t="s">
        <v>191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>
        <f t="shared" si="3"/>
        <v>91</v>
      </c>
      <c r="J32" s="24">
        <f t="shared" si="4"/>
        <v>91</v>
      </c>
      <c r="K32" s="14" t="str">
        <f t="shared" si="5"/>
        <v>A</v>
      </c>
      <c r="L32" s="58" t="s">
        <v>210</v>
      </c>
      <c r="M32" s="13"/>
      <c r="N32" s="36" t="str">
        <f t="shared" si="6"/>
        <v/>
      </c>
      <c r="O32" s="2"/>
      <c r="P32" s="2"/>
      <c r="Q32" s="13"/>
      <c r="R32" s="56">
        <v>94</v>
      </c>
      <c r="S32" s="1"/>
      <c r="T32" s="39">
        <f t="shared" si="7"/>
        <v>94</v>
      </c>
      <c r="U32" s="2">
        <v>86</v>
      </c>
      <c r="V32" s="1"/>
      <c r="W32" s="39">
        <f t="shared" si="8"/>
        <v>86</v>
      </c>
      <c r="X32" s="57">
        <v>90</v>
      </c>
      <c r="Y32" s="1"/>
      <c r="Z32" s="39">
        <f t="shared" si="10"/>
        <v>90</v>
      </c>
      <c r="AA32" s="1"/>
      <c r="AB32" s="1"/>
      <c r="AC32" s="39" t="str">
        <f t="shared" si="11"/>
        <v/>
      </c>
      <c r="AD32" s="1"/>
      <c r="AE32" s="1"/>
      <c r="AF32" s="39" t="str">
        <f t="shared" si="12"/>
        <v/>
      </c>
      <c r="AG32" s="14">
        <f t="shared" si="13"/>
        <v>94</v>
      </c>
      <c r="AH32" s="14">
        <f t="shared" si="14"/>
        <v>86</v>
      </c>
      <c r="AI32" s="14">
        <f t="shared" si="15"/>
        <v>90</v>
      </c>
      <c r="AJ32" s="14" t="str">
        <f t="shared" si="16"/>
        <v/>
      </c>
      <c r="AK32" s="14" t="str">
        <f t="shared" si="17"/>
        <v/>
      </c>
      <c r="AL32" s="35">
        <f t="shared" si="18"/>
        <v>90</v>
      </c>
      <c r="AM32" s="57">
        <v>89</v>
      </c>
      <c r="AN32" s="57">
        <v>90</v>
      </c>
      <c r="AO32" s="2"/>
      <c r="AP32" s="2"/>
      <c r="AQ32" s="2"/>
      <c r="AR32" s="49">
        <f t="shared" si="19"/>
        <v>89.5</v>
      </c>
      <c r="AS32" s="13"/>
      <c r="AT32" s="6">
        <v>95</v>
      </c>
      <c r="AU32" s="1">
        <v>95</v>
      </c>
      <c r="AV32" s="1">
        <v>95</v>
      </c>
      <c r="AW32" s="1">
        <v>90</v>
      </c>
      <c r="AX32" s="53">
        <v>78</v>
      </c>
      <c r="AY32" s="51">
        <f t="shared" si="20"/>
        <v>90.6</v>
      </c>
      <c r="AZ32" s="13"/>
      <c r="BA32" s="54" t="s">
        <v>208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ht="18" x14ac:dyDescent="0.25">
      <c r="A33" s="14">
        <v>23</v>
      </c>
      <c r="B33" s="14">
        <v>33454</v>
      </c>
      <c r="C33" s="14" t="s">
        <v>192</v>
      </c>
      <c r="D33" s="13"/>
      <c r="E33" s="14">
        <f t="shared" si="0"/>
        <v>92</v>
      </c>
      <c r="F33" s="13"/>
      <c r="G33" s="24" t="str">
        <f t="shared" si="1"/>
        <v/>
      </c>
      <c r="H33" s="24">
        <f t="shared" si="2"/>
        <v>92</v>
      </c>
      <c r="I33" s="24">
        <f t="shared" si="3"/>
        <v>93</v>
      </c>
      <c r="J33" s="24">
        <f t="shared" si="4"/>
        <v>93</v>
      </c>
      <c r="K33" s="14" t="str">
        <f t="shared" si="5"/>
        <v>A</v>
      </c>
      <c r="L33" s="58" t="s">
        <v>210</v>
      </c>
      <c r="M33" s="13"/>
      <c r="N33" s="36" t="str">
        <f t="shared" si="6"/>
        <v/>
      </c>
      <c r="O33" s="2"/>
      <c r="P33" s="2"/>
      <c r="Q33" s="13"/>
      <c r="R33" s="56">
        <v>92</v>
      </c>
      <c r="S33" s="1"/>
      <c r="T33" s="39">
        <f t="shared" si="7"/>
        <v>92</v>
      </c>
      <c r="U33" s="2">
        <v>92</v>
      </c>
      <c r="V33" s="1"/>
      <c r="W33" s="39">
        <f t="shared" si="8"/>
        <v>92</v>
      </c>
      <c r="X33" s="57">
        <f t="shared" si="9"/>
        <v>92</v>
      </c>
      <c r="Y33" s="1"/>
      <c r="Z33" s="39">
        <f t="shared" si="10"/>
        <v>92</v>
      </c>
      <c r="AA33" s="1"/>
      <c r="AB33" s="1"/>
      <c r="AC33" s="39" t="str">
        <f t="shared" si="11"/>
        <v/>
      </c>
      <c r="AD33" s="1"/>
      <c r="AE33" s="1"/>
      <c r="AF33" s="39" t="str">
        <f t="shared" si="12"/>
        <v/>
      </c>
      <c r="AG33" s="14">
        <f t="shared" si="13"/>
        <v>92</v>
      </c>
      <c r="AH33" s="14">
        <f t="shared" si="14"/>
        <v>92</v>
      </c>
      <c r="AI33" s="14">
        <f t="shared" si="15"/>
        <v>92</v>
      </c>
      <c r="AJ33" s="14" t="str">
        <f t="shared" si="16"/>
        <v/>
      </c>
      <c r="AK33" s="14" t="str">
        <f t="shared" si="17"/>
        <v/>
      </c>
      <c r="AL33" s="35">
        <f t="shared" si="18"/>
        <v>92</v>
      </c>
      <c r="AM33" s="57">
        <f t="shared" si="18"/>
        <v>92</v>
      </c>
      <c r="AN33" s="57">
        <f t="shared" si="18"/>
        <v>92</v>
      </c>
      <c r="AO33" s="2"/>
      <c r="AP33" s="2"/>
      <c r="AQ33" s="2"/>
      <c r="AR33" s="49">
        <f t="shared" si="19"/>
        <v>92</v>
      </c>
      <c r="AS33" s="13"/>
      <c r="AT33" s="6">
        <v>95</v>
      </c>
      <c r="AU33" s="1">
        <v>90</v>
      </c>
      <c r="AV33" s="1">
        <v>90</v>
      </c>
      <c r="AW33" s="1">
        <v>90</v>
      </c>
      <c r="AX33" s="53">
        <v>100</v>
      </c>
      <c r="AY33" s="51">
        <f t="shared" si="20"/>
        <v>93</v>
      </c>
      <c r="AZ33" s="13"/>
      <c r="BA33" s="54" t="s">
        <v>208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ht="18" x14ac:dyDescent="0.25">
      <c r="A34" s="14">
        <v>24</v>
      </c>
      <c r="B34" s="14">
        <v>33468</v>
      </c>
      <c r="C34" s="14" t="s">
        <v>193</v>
      </c>
      <c r="D34" s="13"/>
      <c r="E34" s="14">
        <f t="shared" si="0"/>
        <v>90</v>
      </c>
      <c r="F34" s="13"/>
      <c r="G34" s="24" t="str">
        <f t="shared" si="1"/>
        <v/>
      </c>
      <c r="H34" s="24">
        <f t="shared" si="2"/>
        <v>90</v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8" t="s">
        <v>210</v>
      </c>
      <c r="M34" s="13"/>
      <c r="N34" s="36" t="str">
        <f t="shared" si="6"/>
        <v/>
      </c>
      <c r="O34" s="2"/>
      <c r="P34" s="2"/>
      <c r="Q34" s="13"/>
      <c r="R34" s="56">
        <v>90</v>
      </c>
      <c r="S34" s="1"/>
      <c r="T34" s="39">
        <f t="shared" si="7"/>
        <v>90</v>
      </c>
      <c r="U34" s="2">
        <v>89</v>
      </c>
      <c r="V34" s="1"/>
      <c r="W34" s="39">
        <f t="shared" si="8"/>
        <v>89</v>
      </c>
      <c r="X34" s="57">
        <v>91</v>
      </c>
      <c r="Y34" s="1"/>
      <c r="Z34" s="39">
        <f t="shared" si="10"/>
        <v>91</v>
      </c>
      <c r="AA34" s="1"/>
      <c r="AB34" s="1"/>
      <c r="AC34" s="39" t="str">
        <f t="shared" si="11"/>
        <v/>
      </c>
      <c r="AD34" s="1"/>
      <c r="AE34" s="1"/>
      <c r="AF34" s="39" t="str">
        <f t="shared" si="12"/>
        <v/>
      </c>
      <c r="AG34" s="14">
        <f t="shared" si="13"/>
        <v>90</v>
      </c>
      <c r="AH34" s="14">
        <f t="shared" si="14"/>
        <v>89</v>
      </c>
      <c r="AI34" s="14">
        <f t="shared" si="15"/>
        <v>91</v>
      </c>
      <c r="AJ34" s="14" t="str">
        <f t="shared" si="16"/>
        <v/>
      </c>
      <c r="AK34" s="14" t="str">
        <f t="shared" si="17"/>
        <v/>
      </c>
      <c r="AL34" s="35">
        <f t="shared" si="18"/>
        <v>90</v>
      </c>
      <c r="AM34" s="57">
        <f t="shared" si="18"/>
        <v>90</v>
      </c>
      <c r="AN34" s="57">
        <v>91</v>
      </c>
      <c r="AO34" s="2"/>
      <c r="AP34" s="2"/>
      <c r="AQ34" s="2"/>
      <c r="AR34" s="49">
        <f t="shared" si="19"/>
        <v>90.5</v>
      </c>
      <c r="AS34" s="13"/>
      <c r="AT34" s="6">
        <v>95</v>
      </c>
      <c r="AU34" s="1">
        <v>85</v>
      </c>
      <c r="AV34" s="1">
        <v>85</v>
      </c>
      <c r="AW34" s="1">
        <v>90</v>
      </c>
      <c r="AX34" s="53">
        <v>100</v>
      </c>
      <c r="AY34" s="51">
        <f t="shared" si="20"/>
        <v>91</v>
      </c>
      <c r="AZ34" s="13"/>
      <c r="BA34" s="54" t="s">
        <v>208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ht="18" x14ac:dyDescent="0.25">
      <c r="A35" s="14">
        <v>25</v>
      </c>
      <c r="B35" s="14">
        <v>33482</v>
      </c>
      <c r="C35" s="14" t="s">
        <v>194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78</v>
      </c>
      <c r="J35" s="24">
        <f t="shared" si="4"/>
        <v>78</v>
      </c>
      <c r="K35" s="14" t="str">
        <f t="shared" si="5"/>
        <v>A</v>
      </c>
      <c r="L35" s="58" t="s">
        <v>210</v>
      </c>
      <c r="M35" s="13"/>
      <c r="N35" s="36" t="str">
        <f t="shared" si="6"/>
        <v/>
      </c>
      <c r="O35" s="2"/>
      <c r="P35" s="2"/>
      <c r="Q35" s="13"/>
      <c r="R35" s="56">
        <v>90</v>
      </c>
      <c r="S35" s="1"/>
      <c r="T35" s="39">
        <f t="shared" si="7"/>
        <v>90</v>
      </c>
      <c r="U35" s="2">
        <v>80</v>
      </c>
      <c r="V35" s="1"/>
      <c r="W35" s="39">
        <f t="shared" si="8"/>
        <v>80</v>
      </c>
      <c r="X35" s="57">
        <v>82</v>
      </c>
      <c r="Y35" s="1"/>
      <c r="Z35" s="39">
        <f t="shared" si="10"/>
        <v>82</v>
      </c>
      <c r="AA35" s="1"/>
      <c r="AB35" s="1"/>
      <c r="AC35" s="39" t="str">
        <f t="shared" si="11"/>
        <v/>
      </c>
      <c r="AD35" s="1"/>
      <c r="AE35" s="1"/>
      <c r="AF35" s="39" t="str">
        <f t="shared" si="12"/>
        <v/>
      </c>
      <c r="AG35" s="14">
        <f t="shared" si="13"/>
        <v>90</v>
      </c>
      <c r="AH35" s="14">
        <f t="shared" si="14"/>
        <v>80</v>
      </c>
      <c r="AI35" s="14">
        <f t="shared" si="15"/>
        <v>82</v>
      </c>
      <c r="AJ35" s="14" t="str">
        <f t="shared" si="16"/>
        <v/>
      </c>
      <c r="AK35" s="14" t="str">
        <f t="shared" si="17"/>
        <v/>
      </c>
      <c r="AL35" s="35">
        <f t="shared" si="18"/>
        <v>84</v>
      </c>
      <c r="AM35" s="57">
        <f t="shared" si="18"/>
        <v>82</v>
      </c>
      <c r="AN35" s="57">
        <v>83</v>
      </c>
      <c r="AO35" s="2"/>
      <c r="AP35" s="2"/>
      <c r="AQ35" s="2"/>
      <c r="AR35" s="49">
        <f t="shared" si="19"/>
        <v>82.5</v>
      </c>
      <c r="AS35" s="13"/>
      <c r="AT35" s="6">
        <v>80</v>
      </c>
      <c r="AU35" s="1">
        <v>85</v>
      </c>
      <c r="AV35" s="1">
        <v>85</v>
      </c>
      <c r="AW35" s="1">
        <v>90</v>
      </c>
      <c r="AX35" s="53">
        <v>50</v>
      </c>
      <c r="AY35" s="51">
        <f t="shared" si="20"/>
        <v>78</v>
      </c>
      <c r="AZ35" s="13"/>
      <c r="BA35" s="54" t="s">
        <v>208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ht="18" x14ac:dyDescent="0.25">
      <c r="A36" s="14">
        <v>26</v>
      </c>
      <c r="B36" s="14">
        <v>33496</v>
      </c>
      <c r="C36" s="14" t="s">
        <v>195</v>
      </c>
      <c r="D36" s="13"/>
      <c r="E36" s="14">
        <f t="shared" si="0"/>
        <v>88</v>
      </c>
      <c r="F36" s="13"/>
      <c r="G36" s="24" t="str">
        <f t="shared" si="1"/>
        <v/>
      </c>
      <c r="H36" s="24">
        <f t="shared" si="2"/>
        <v>88</v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8" t="s">
        <v>210</v>
      </c>
      <c r="M36" s="13"/>
      <c r="N36" s="36" t="str">
        <f t="shared" si="6"/>
        <v/>
      </c>
      <c r="O36" s="2"/>
      <c r="P36" s="2"/>
      <c r="Q36" s="13"/>
      <c r="R36" s="56">
        <v>88</v>
      </c>
      <c r="S36" s="1"/>
      <c r="T36" s="39">
        <f t="shared" si="7"/>
        <v>88</v>
      </c>
      <c r="U36" s="2">
        <v>88</v>
      </c>
      <c r="V36" s="1"/>
      <c r="W36" s="39">
        <f t="shared" si="8"/>
        <v>88</v>
      </c>
      <c r="X36" s="57">
        <f t="shared" si="9"/>
        <v>88</v>
      </c>
      <c r="Y36" s="1"/>
      <c r="Z36" s="39">
        <f t="shared" si="10"/>
        <v>88</v>
      </c>
      <c r="AA36" s="1"/>
      <c r="AB36" s="1"/>
      <c r="AC36" s="39" t="str">
        <f t="shared" si="11"/>
        <v/>
      </c>
      <c r="AD36" s="1"/>
      <c r="AE36" s="1"/>
      <c r="AF36" s="39" t="str">
        <f t="shared" si="12"/>
        <v/>
      </c>
      <c r="AG36" s="14">
        <f t="shared" si="13"/>
        <v>88</v>
      </c>
      <c r="AH36" s="14">
        <f t="shared" si="14"/>
        <v>88</v>
      </c>
      <c r="AI36" s="14">
        <f t="shared" si="15"/>
        <v>88</v>
      </c>
      <c r="AJ36" s="14" t="str">
        <f t="shared" si="16"/>
        <v/>
      </c>
      <c r="AK36" s="14" t="str">
        <f t="shared" si="17"/>
        <v/>
      </c>
      <c r="AL36" s="35">
        <f t="shared" si="18"/>
        <v>88</v>
      </c>
      <c r="AM36" s="57">
        <f t="shared" si="18"/>
        <v>88</v>
      </c>
      <c r="AN36" s="57">
        <f t="shared" si="18"/>
        <v>88</v>
      </c>
      <c r="AO36" s="2"/>
      <c r="AP36" s="2"/>
      <c r="AQ36" s="2"/>
      <c r="AR36" s="49">
        <f t="shared" si="19"/>
        <v>88</v>
      </c>
      <c r="AS36" s="13"/>
      <c r="AT36" s="6">
        <v>95</v>
      </c>
      <c r="AU36" s="1">
        <v>85</v>
      </c>
      <c r="AV36" s="1">
        <v>85</v>
      </c>
      <c r="AW36" s="1">
        <v>90</v>
      </c>
      <c r="AX36" s="53">
        <v>100</v>
      </c>
      <c r="AY36" s="51">
        <f t="shared" si="20"/>
        <v>91</v>
      </c>
      <c r="AZ36" s="13"/>
      <c r="BA36" s="54" t="s">
        <v>208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ht="18" x14ac:dyDescent="0.25">
      <c r="A37" s="14">
        <v>27</v>
      </c>
      <c r="B37" s="14">
        <v>33510</v>
      </c>
      <c r="C37" s="14" t="s">
        <v>196</v>
      </c>
      <c r="D37" s="13"/>
      <c r="E37" s="14">
        <f t="shared" si="0"/>
        <v>89</v>
      </c>
      <c r="F37" s="13"/>
      <c r="G37" s="24" t="str">
        <f t="shared" si="1"/>
        <v/>
      </c>
      <c r="H37" s="24">
        <f t="shared" si="2"/>
        <v>89</v>
      </c>
      <c r="I37" s="24">
        <f t="shared" si="3"/>
        <v>80</v>
      </c>
      <c r="J37" s="24">
        <f t="shared" si="4"/>
        <v>80</v>
      </c>
      <c r="K37" s="14" t="str">
        <f t="shared" si="5"/>
        <v>A</v>
      </c>
      <c r="L37" s="58" t="s">
        <v>210</v>
      </c>
      <c r="M37" s="13"/>
      <c r="N37" s="36" t="str">
        <f t="shared" si="6"/>
        <v/>
      </c>
      <c r="O37" s="2"/>
      <c r="P37" s="2"/>
      <c r="Q37" s="13"/>
      <c r="R37" s="56">
        <v>94</v>
      </c>
      <c r="S37" s="1"/>
      <c r="T37" s="39">
        <f t="shared" si="7"/>
        <v>94</v>
      </c>
      <c r="U37" s="2">
        <v>86</v>
      </c>
      <c r="V37" s="1"/>
      <c r="W37" s="39">
        <f t="shared" si="8"/>
        <v>86</v>
      </c>
      <c r="X37" s="57">
        <v>87</v>
      </c>
      <c r="Y37" s="1"/>
      <c r="Z37" s="39">
        <f t="shared" si="10"/>
        <v>87</v>
      </c>
      <c r="AA37" s="1"/>
      <c r="AB37" s="1"/>
      <c r="AC37" s="39" t="str">
        <f t="shared" si="11"/>
        <v/>
      </c>
      <c r="AD37" s="1"/>
      <c r="AE37" s="1"/>
      <c r="AF37" s="39" t="str">
        <f t="shared" si="12"/>
        <v/>
      </c>
      <c r="AG37" s="14">
        <f t="shared" si="13"/>
        <v>94</v>
      </c>
      <c r="AH37" s="14">
        <f t="shared" si="14"/>
        <v>86</v>
      </c>
      <c r="AI37" s="14">
        <f t="shared" si="15"/>
        <v>87</v>
      </c>
      <c r="AJ37" s="14" t="str">
        <f t="shared" si="16"/>
        <v/>
      </c>
      <c r="AK37" s="14" t="str">
        <f t="shared" si="17"/>
        <v/>
      </c>
      <c r="AL37" s="35">
        <f t="shared" si="18"/>
        <v>89</v>
      </c>
      <c r="AM37" s="57">
        <v>87</v>
      </c>
      <c r="AN37" s="57">
        <v>88</v>
      </c>
      <c r="AO37" s="2"/>
      <c r="AP37" s="2"/>
      <c r="AQ37" s="2"/>
      <c r="AR37" s="49">
        <f t="shared" si="19"/>
        <v>87.5</v>
      </c>
      <c r="AS37" s="13"/>
      <c r="AT37" s="6">
        <v>90</v>
      </c>
      <c r="AU37" s="1">
        <v>85</v>
      </c>
      <c r="AV37" s="1">
        <v>85</v>
      </c>
      <c r="AW37" s="1">
        <v>90</v>
      </c>
      <c r="AX37" s="53">
        <v>50</v>
      </c>
      <c r="AY37" s="51">
        <f t="shared" si="20"/>
        <v>80</v>
      </c>
      <c r="AZ37" s="13"/>
      <c r="BA37" s="54" t="s">
        <v>208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ht="18" x14ac:dyDescent="0.25">
      <c r="A38" s="14">
        <v>28</v>
      </c>
      <c r="B38" s="14">
        <v>33524</v>
      </c>
      <c r="C38" s="14" t="s">
        <v>197</v>
      </c>
      <c r="D38" s="13"/>
      <c r="E38" s="14">
        <f t="shared" si="0"/>
        <v>90</v>
      </c>
      <c r="F38" s="13"/>
      <c r="G38" s="24" t="str">
        <f t="shared" si="1"/>
        <v/>
      </c>
      <c r="H38" s="24">
        <f t="shared" si="2"/>
        <v>90</v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8" t="s">
        <v>210</v>
      </c>
      <c r="M38" s="13"/>
      <c r="N38" s="36" t="str">
        <f t="shared" si="6"/>
        <v/>
      </c>
      <c r="O38" s="2"/>
      <c r="P38" s="2"/>
      <c r="Q38" s="13"/>
      <c r="R38" s="56">
        <v>92</v>
      </c>
      <c r="S38" s="1"/>
      <c r="T38" s="39">
        <f t="shared" si="7"/>
        <v>92</v>
      </c>
      <c r="U38" s="2">
        <v>88</v>
      </c>
      <c r="V38" s="1"/>
      <c r="W38" s="39">
        <f t="shared" si="8"/>
        <v>88</v>
      </c>
      <c r="X38" s="57">
        <v>90</v>
      </c>
      <c r="Y38" s="1"/>
      <c r="Z38" s="39">
        <f t="shared" si="10"/>
        <v>90</v>
      </c>
      <c r="AA38" s="1"/>
      <c r="AB38" s="1"/>
      <c r="AC38" s="39" t="str">
        <f t="shared" si="11"/>
        <v/>
      </c>
      <c r="AD38" s="1"/>
      <c r="AE38" s="1"/>
      <c r="AF38" s="39" t="str">
        <f t="shared" si="12"/>
        <v/>
      </c>
      <c r="AG38" s="14">
        <f t="shared" si="13"/>
        <v>92</v>
      </c>
      <c r="AH38" s="14">
        <f t="shared" si="14"/>
        <v>88</v>
      </c>
      <c r="AI38" s="14">
        <f t="shared" si="15"/>
        <v>90</v>
      </c>
      <c r="AJ38" s="14" t="str">
        <f t="shared" si="16"/>
        <v/>
      </c>
      <c r="AK38" s="14" t="str">
        <f t="shared" si="17"/>
        <v/>
      </c>
      <c r="AL38" s="35">
        <f t="shared" si="18"/>
        <v>90</v>
      </c>
      <c r="AM38" s="57">
        <v>89</v>
      </c>
      <c r="AN38" s="57">
        <v>90</v>
      </c>
      <c r="AO38" s="2"/>
      <c r="AP38" s="2"/>
      <c r="AQ38" s="2"/>
      <c r="AR38" s="49">
        <f t="shared" si="19"/>
        <v>89.5</v>
      </c>
      <c r="AS38" s="13"/>
      <c r="AT38" s="6">
        <v>95</v>
      </c>
      <c r="AU38" s="1">
        <v>85</v>
      </c>
      <c r="AV38" s="1">
        <v>85</v>
      </c>
      <c r="AW38" s="1">
        <v>90</v>
      </c>
      <c r="AX38" s="53">
        <v>100</v>
      </c>
      <c r="AY38" s="51">
        <f t="shared" si="20"/>
        <v>91</v>
      </c>
      <c r="AZ38" s="13"/>
      <c r="BA38" s="54" t="s">
        <v>208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ht="18" x14ac:dyDescent="0.25">
      <c r="A39" s="14">
        <v>29</v>
      </c>
      <c r="B39" s="14">
        <v>33538</v>
      </c>
      <c r="C39" s="14" t="s">
        <v>198</v>
      </c>
      <c r="D39" s="13"/>
      <c r="E39" s="14">
        <f t="shared" si="0"/>
        <v>90</v>
      </c>
      <c r="F39" s="13"/>
      <c r="G39" s="24" t="str">
        <f t="shared" si="1"/>
        <v/>
      </c>
      <c r="H39" s="24">
        <f t="shared" si="2"/>
        <v>90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8" t="s">
        <v>210</v>
      </c>
      <c r="M39" s="13"/>
      <c r="N39" s="36" t="str">
        <f t="shared" si="6"/>
        <v/>
      </c>
      <c r="O39" s="2"/>
      <c r="P39" s="2"/>
      <c r="Q39" s="13"/>
      <c r="R39" s="56">
        <v>90</v>
      </c>
      <c r="S39" s="1"/>
      <c r="T39" s="39">
        <f t="shared" si="7"/>
        <v>90</v>
      </c>
      <c r="U39" s="2">
        <v>90</v>
      </c>
      <c r="V39" s="1"/>
      <c r="W39" s="39">
        <f t="shared" si="8"/>
        <v>90</v>
      </c>
      <c r="X39" s="57">
        <f t="shared" si="9"/>
        <v>90</v>
      </c>
      <c r="Y39" s="1"/>
      <c r="Z39" s="39">
        <f t="shared" si="10"/>
        <v>90</v>
      </c>
      <c r="AA39" s="1"/>
      <c r="AB39" s="1"/>
      <c r="AC39" s="39" t="str">
        <f t="shared" si="11"/>
        <v/>
      </c>
      <c r="AD39" s="1"/>
      <c r="AE39" s="1"/>
      <c r="AF39" s="39" t="str">
        <f t="shared" si="12"/>
        <v/>
      </c>
      <c r="AG39" s="14">
        <f t="shared" si="13"/>
        <v>90</v>
      </c>
      <c r="AH39" s="14">
        <f t="shared" si="14"/>
        <v>90</v>
      </c>
      <c r="AI39" s="14">
        <f t="shared" si="15"/>
        <v>90</v>
      </c>
      <c r="AJ39" s="14" t="str">
        <f t="shared" si="16"/>
        <v/>
      </c>
      <c r="AK39" s="14" t="str">
        <f t="shared" si="17"/>
        <v/>
      </c>
      <c r="AL39" s="35">
        <f t="shared" si="18"/>
        <v>90</v>
      </c>
      <c r="AM39" s="57">
        <f t="shared" si="18"/>
        <v>90</v>
      </c>
      <c r="AN39" s="57">
        <f t="shared" si="18"/>
        <v>90</v>
      </c>
      <c r="AO39" s="2"/>
      <c r="AP39" s="2"/>
      <c r="AQ39" s="2"/>
      <c r="AR39" s="49">
        <f t="shared" si="19"/>
        <v>90</v>
      </c>
      <c r="AS39" s="13"/>
      <c r="AT39" s="6">
        <v>95</v>
      </c>
      <c r="AU39" s="1">
        <v>97</v>
      </c>
      <c r="AV39" s="1">
        <v>97</v>
      </c>
      <c r="AW39" s="1">
        <v>90</v>
      </c>
      <c r="AX39" s="53">
        <v>80</v>
      </c>
      <c r="AY39" s="51">
        <f t="shared" si="20"/>
        <v>91.8</v>
      </c>
      <c r="AZ39" s="13"/>
      <c r="BA39" s="54" t="s">
        <v>208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ht="18" x14ac:dyDescent="0.25">
      <c r="A40" s="14">
        <v>30</v>
      </c>
      <c r="B40" s="14">
        <v>33552</v>
      </c>
      <c r="C40" s="14" t="s">
        <v>199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8" t="s">
        <v>210</v>
      </c>
      <c r="M40" s="13"/>
      <c r="N40" s="36" t="str">
        <f t="shared" si="6"/>
        <v/>
      </c>
      <c r="O40" s="2"/>
      <c r="P40" s="2"/>
      <c r="Q40" s="13"/>
      <c r="R40" s="56">
        <v>92</v>
      </c>
      <c r="S40" s="1"/>
      <c r="T40" s="39">
        <f t="shared" si="7"/>
        <v>92</v>
      </c>
      <c r="U40" s="2">
        <v>88</v>
      </c>
      <c r="V40" s="1"/>
      <c r="W40" s="39">
        <f t="shared" si="8"/>
        <v>88</v>
      </c>
      <c r="X40" s="57">
        <v>90</v>
      </c>
      <c r="Y40" s="1"/>
      <c r="Z40" s="39">
        <f t="shared" si="10"/>
        <v>90</v>
      </c>
      <c r="AA40" s="1"/>
      <c r="AB40" s="1"/>
      <c r="AC40" s="39" t="str">
        <f t="shared" si="11"/>
        <v/>
      </c>
      <c r="AD40" s="1"/>
      <c r="AE40" s="1"/>
      <c r="AF40" s="39" t="str">
        <f t="shared" si="12"/>
        <v/>
      </c>
      <c r="AG40" s="14">
        <f t="shared" si="13"/>
        <v>92</v>
      </c>
      <c r="AH40" s="14">
        <f t="shared" si="14"/>
        <v>88</v>
      </c>
      <c r="AI40" s="14">
        <f t="shared" si="15"/>
        <v>90</v>
      </c>
      <c r="AJ40" s="14" t="str">
        <f t="shared" si="16"/>
        <v/>
      </c>
      <c r="AK40" s="14" t="str">
        <f t="shared" si="17"/>
        <v/>
      </c>
      <c r="AL40" s="35">
        <f t="shared" si="18"/>
        <v>90</v>
      </c>
      <c r="AM40" s="57">
        <v>89</v>
      </c>
      <c r="AN40" s="57">
        <v>90</v>
      </c>
      <c r="AO40" s="2"/>
      <c r="AP40" s="2"/>
      <c r="AQ40" s="2"/>
      <c r="AR40" s="49">
        <f t="shared" si="19"/>
        <v>89.5</v>
      </c>
      <c r="AS40" s="13"/>
      <c r="AT40" s="6">
        <v>85</v>
      </c>
      <c r="AU40" s="1">
        <v>95</v>
      </c>
      <c r="AV40" s="1">
        <v>95</v>
      </c>
      <c r="AW40" s="1">
        <v>90</v>
      </c>
      <c r="AX40" s="53">
        <v>50</v>
      </c>
      <c r="AY40" s="51">
        <f t="shared" si="20"/>
        <v>83</v>
      </c>
      <c r="AZ40" s="13"/>
      <c r="BA40" s="54" t="s">
        <v>208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ht="18" x14ac:dyDescent="0.25">
      <c r="A41" s="14">
        <v>31</v>
      </c>
      <c r="B41" s="14">
        <v>33566</v>
      </c>
      <c r="C41" s="14" t="s">
        <v>200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8" t="s">
        <v>210</v>
      </c>
      <c r="M41" s="13"/>
      <c r="N41" s="36" t="str">
        <f t="shared" si="6"/>
        <v/>
      </c>
      <c r="O41" s="2"/>
      <c r="P41" s="2"/>
      <c r="Q41" s="13"/>
      <c r="R41" s="56">
        <v>88</v>
      </c>
      <c r="S41" s="1"/>
      <c r="T41" s="39">
        <f t="shared" si="7"/>
        <v>88</v>
      </c>
      <c r="U41" s="2">
        <v>88</v>
      </c>
      <c r="V41" s="1"/>
      <c r="W41" s="39">
        <f t="shared" si="8"/>
        <v>88</v>
      </c>
      <c r="X41" s="57">
        <f t="shared" si="9"/>
        <v>88</v>
      </c>
      <c r="Y41" s="1"/>
      <c r="Z41" s="39">
        <f t="shared" si="10"/>
        <v>88</v>
      </c>
      <c r="AA41" s="1"/>
      <c r="AB41" s="1"/>
      <c r="AC41" s="39" t="str">
        <f t="shared" si="11"/>
        <v/>
      </c>
      <c r="AD41" s="1"/>
      <c r="AE41" s="1"/>
      <c r="AF41" s="39" t="str">
        <f t="shared" si="12"/>
        <v/>
      </c>
      <c r="AG41" s="14">
        <f t="shared" si="13"/>
        <v>88</v>
      </c>
      <c r="AH41" s="14">
        <f t="shared" si="14"/>
        <v>88</v>
      </c>
      <c r="AI41" s="14">
        <f t="shared" si="15"/>
        <v>88</v>
      </c>
      <c r="AJ41" s="14" t="str">
        <f t="shared" si="16"/>
        <v/>
      </c>
      <c r="AK41" s="14" t="str">
        <f t="shared" si="17"/>
        <v/>
      </c>
      <c r="AL41" s="35">
        <f t="shared" si="18"/>
        <v>88</v>
      </c>
      <c r="AM41" s="57">
        <f t="shared" si="18"/>
        <v>88</v>
      </c>
      <c r="AN41" s="57">
        <f t="shared" si="18"/>
        <v>88</v>
      </c>
      <c r="AO41" s="2"/>
      <c r="AP41" s="2"/>
      <c r="AQ41" s="2"/>
      <c r="AR41" s="49">
        <f t="shared" si="19"/>
        <v>88</v>
      </c>
      <c r="AS41" s="13"/>
      <c r="AT41" s="6">
        <v>80</v>
      </c>
      <c r="AU41" s="1">
        <v>85</v>
      </c>
      <c r="AV41" s="1">
        <v>85</v>
      </c>
      <c r="AW41" s="1">
        <v>90</v>
      </c>
      <c r="AX41" s="53">
        <v>100</v>
      </c>
      <c r="AY41" s="51">
        <f t="shared" si="20"/>
        <v>88</v>
      </c>
      <c r="AZ41" s="13"/>
      <c r="BA41" s="54" t="s">
        <v>208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ht="18" x14ac:dyDescent="0.25">
      <c r="A42" s="14">
        <v>32</v>
      </c>
      <c r="B42" s="14">
        <v>33580</v>
      </c>
      <c r="C42" s="14" t="s">
        <v>201</v>
      </c>
      <c r="D42" s="13"/>
      <c r="E42" s="14">
        <f t="shared" si="0"/>
        <v>88</v>
      </c>
      <c r="F42" s="13"/>
      <c r="G42" s="24" t="str">
        <f t="shared" si="1"/>
        <v/>
      </c>
      <c r="H42" s="24">
        <f t="shared" si="2"/>
        <v>88</v>
      </c>
      <c r="I42" s="24">
        <f t="shared" si="3"/>
        <v>80</v>
      </c>
      <c r="J42" s="24">
        <f t="shared" si="4"/>
        <v>80</v>
      </c>
      <c r="K42" s="14" t="str">
        <f t="shared" si="5"/>
        <v>A</v>
      </c>
      <c r="L42" s="58" t="s">
        <v>210</v>
      </c>
      <c r="M42" s="13"/>
      <c r="N42" s="36" t="str">
        <f t="shared" si="6"/>
        <v/>
      </c>
      <c r="O42" s="2"/>
      <c r="P42" s="2"/>
      <c r="Q42" s="13"/>
      <c r="R42" s="56">
        <v>90</v>
      </c>
      <c r="S42" s="1"/>
      <c r="T42" s="39">
        <f t="shared" si="7"/>
        <v>90</v>
      </c>
      <c r="U42" s="2">
        <v>86</v>
      </c>
      <c r="V42" s="1"/>
      <c r="W42" s="39">
        <f t="shared" si="8"/>
        <v>86</v>
      </c>
      <c r="X42" s="57">
        <v>88</v>
      </c>
      <c r="Y42" s="1"/>
      <c r="Z42" s="39">
        <f t="shared" si="10"/>
        <v>88</v>
      </c>
      <c r="AA42" s="1"/>
      <c r="AB42" s="1"/>
      <c r="AC42" s="39" t="str">
        <f t="shared" si="11"/>
        <v/>
      </c>
      <c r="AD42" s="1"/>
      <c r="AE42" s="1"/>
      <c r="AF42" s="39" t="str">
        <f t="shared" si="12"/>
        <v/>
      </c>
      <c r="AG42" s="14">
        <f t="shared" si="13"/>
        <v>90</v>
      </c>
      <c r="AH42" s="14">
        <f t="shared" si="14"/>
        <v>86</v>
      </c>
      <c r="AI42" s="14">
        <f t="shared" si="15"/>
        <v>88</v>
      </c>
      <c r="AJ42" s="14" t="str">
        <f t="shared" si="16"/>
        <v/>
      </c>
      <c r="AK42" s="14" t="str">
        <f t="shared" si="17"/>
        <v/>
      </c>
      <c r="AL42" s="35">
        <f t="shared" si="18"/>
        <v>88</v>
      </c>
      <c r="AM42" s="57">
        <v>87</v>
      </c>
      <c r="AN42" s="57">
        <v>88</v>
      </c>
      <c r="AO42" s="2"/>
      <c r="AP42" s="2"/>
      <c r="AQ42" s="2"/>
      <c r="AR42" s="49">
        <f t="shared" si="19"/>
        <v>87.5</v>
      </c>
      <c r="AS42" s="13"/>
      <c r="AT42" s="6">
        <v>90</v>
      </c>
      <c r="AU42" s="1">
        <v>85</v>
      </c>
      <c r="AV42" s="1">
        <v>85</v>
      </c>
      <c r="AW42" s="1">
        <v>90</v>
      </c>
      <c r="AX42" s="53">
        <v>50</v>
      </c>
      <c r="AY42" s="51">
        <f t="shared" si="20"/>
        <v>80</v>
      </c>
      <c r="AZ42" s="13"/>
      <c r="BA42" s="54" t="s">
        <v>208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ht="18" x14ac:dyDescent="0.25">
      <c r="A43" s="14">
        <v>33</v>
      </c>
      <c r="B43" s="14">
        <v>33594</v>
      </c>
      <c r="C43" s="14" t="s">
        <v>202</v>
      </c>
      <c r="D43" s="13"/>
      <c r="E43" s="14">
        <f t="shared" si="0"/>
        <v>92</v>
      </c>
      <c r="F43" s="13"/>
      <c r="G43" s="24" t="str">
        <f t="shared" si="1"/>
        <v/>
      </c>
      <c r="H43" s="24">
        <f t="shared" si="2"/>
        <v>92</v>
      </c>
      <c r="I43" s="24">
        <f t="shared" si="3"/>
        <v>93</v>
      </c>
      <c r="J43" s="24">
        <f t="shared" si="4"/>
        <v>93</v>
      </c>
      <c r="K43" s="14" t="str">
        <f t="shared" si="5"/>
        <v>A</v>
      </c>
      <c r="L43" s="58" t="s">
        <v>210</v>
      </c>
      <c r="M43" s="13"/>
      <c r="N43" s="36" t="str">
        <f t="shared" si="6"/>
        <v/>
      </c>
      <c r="O43" s="2"/>
      <c r="P43" s="2"/>
      <c r="Q43" s="13"/>
      <c r="R43" s="56">
        <v>92</v>
      </c>
      <c r="S43" s="1"/>
      <c r="T43" s="39">
        <f t="shared" si="7"/>
        <v>92</v>
      </c>
      <c r="U43" s="2">
        <v>92</v>
      </c>
      <c r="V43" s="1"/>
      <c r="W43" s="39">
        <f t="shared" si="8"/>
        <v>92</v>
      </c>
      <c r="X43" s="57">
        <f t="shared" si="9"/>
        <v>92</v>
      </c>
      <c r="Y43" s="1"/>
      <c r="Z43" s="39">
        <f t="shared" si="10"/>
        <v>92</v>
      </c>
      <c r="AA43" s="1"/>
      <c r="AB43" s="1"/>
      <c r="AC43" s="39" t="str">
        <f t="shared" si="11"/>
        <v/>
      </c>
      <c r="AD43" s="1"/>
      <c r="AE43" s="1"/>
      <c r="AF43" s="39" t="str">
        <f t="shared" si="12"/>
        <v/>
      </c>
      <c r="AG43" s="14">
        <f t="shared" si="13"/>
        <v>92</v>
      </c>
      <c r="AH43" s="14">
        <f t="shared" si="14"/>
        <v>92</v>
      </c>
      <c r="AI43" s="14">
        <f t="shared" si="15"/>
        <v>92</v>
      </c>
      <c r="AJ43" s="14" t="str">
        <f t="shared" si="16"/>
        <v/>
      </c>
      <c r="AK43" s="14" t="str">
        <f t="shared" si="17"/>
        <v/>
      </c>
      <c r="AL43" s="35">
        <f t="shared" si="18"/>
        <v>92</v>
      </c>
      <c r="AM43" s="57">
        <f t="shared" si="18"/>
        <v>92</v>
      </c>
      <c r="AN43" s="57">
        <f t="shared" si="18"/>
        <v>92</v>
      </c>
      <c r="AO43" s="2"/>
      <c r="AP43" s="2"/>
      <c r="AQ43" s="2"/>
      <c r="AR43" s="49">
        <f t="shared" si="19"/>
        <v>92</v>
      </c>
      <c r="AS43" s="13"/>
      <c r="AT43" s="6">
        <v>95</v>
      </c>
      <c r="AU43" s="1">
        <v>100</v>
      </c>
      <c r="AV43" s="1">
        <v>100</v>
      </c>
      <c r="AW43" s="1">
        <v>80</v>
      </c>
      <c r="AX43" s="53">
        <v>88</v>
      </c>
      <c r="AY43" s="51">
        <f t="shared" si="20"/>
        <v>92.6</v>
      </c>
      <c r="AZ43" s="13"/>
      <c r="BA43" s="54" t="s">
        <v>208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ht="18" x14ac:dyDescent="0.25">
      <c r="A44" s="14">
        <v>34</v>
      </c>
      <c r="B44" s="14">
        <v>33608</v>
      </c>
      <c r="C44" s="14" t="s">
        <v>203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8" t="s">
        <v>210</v>
      </c>
      <c r="M44" s="13"/>
      <c r="N44" s="36" t="str">
        <f t="shared" si="6"/>
        <v/>
      </c>
      <c r="O44" s="2"/>
      <c r="P44" s="2"/>
      <c r="Q44" s="13"/>
      <c r="R44" s="56">
        <v>84</v>
      </c>
      <c r="S44" s="1"/>
      <c r="T44" s="39">
        <f t="shared" si="7"/>
        <v>84</v>
      </c>
      <c r="U44" s="2">
        <v>90</v>
      </c>
      <c r="V44" s="1"/>
      <c r="W44" s="39">
        <f t="shared" si="8"/>
        <v>90</v>
      </c>
      <c r="X44" s="57">
        <v>90</v>
      </c>
      <c r="Y44" s="1"/>
      <c r="Z44" s="39">
        <f t="shared" si="10"/>
        <v>90</v>
      </c>
      <c r="AA44" s="1"/>
      <c r="AB44" s="1"/>
      <c r="AC44" s="39" t="str">
        <f t="shared" si="11"/>
        <v/>
      </c>
      <c r="AD44" s="1"/>
      <c r="AE44" s="1"/>
      <c r="AF44" s="39" t="str">
        <f t="shared" si="12"/>
        <v/>
      </c>
      <c r="AG44" s="14">
        <f t="shared" si="13"/>
        <v>84</v>
      </c>
      <c r="AH44" s="14">
        <f t="shared" si="14"/>
        <v>90</v>
      </c>
      <c r="AI44" s="14">
        <f t="shared" si="15"/>
        <v>90</v>
      </c>
      <c r="AJ44" s="14" t="str">
        <f t="shared" si="16"/>
        <v/>
      </c>
      <c r="AK44" s="14" t="str">
        <f t="shared" si="17"/>
        <v/>
      </c>
      <c r="AL44" s="35">
        <f t="shared" si="18"/>
        <v>88</v>
      </c>
      <c r="AM44" s="57">
        <v>89</v>
      </c>
      <c r="AN44" s="57">
        <v>90</v>
      </c>
      <c r="AO44" s="2"/>
      <c r="AP44" s="2"/>
      <c r="AQ44" s="2"/>
      <c r="AR44" s="49">
        <f t="shared" si="19"/>
        <v>89.5</v>
      </c>
      <c r="AS44" s="13"/>
      <c r="AT44" s="6">
        <v>95</v>
      </c>
      <c r="AU44" s="1">
        <v>85</v>
      </c>
      <c r="AV44" s="1">
        <v>85</v>
      </c>
      <c r="AW44" s="1">
        <v>90</v>
      </c>
      <c r="AX44" s="53">
        <v>90</v>
      </c>
      <c r="AY44" s="51">
        <f t="shared" si="20"/>
        <v>89</v>
      </c>
      <c r="AZ44" s="13"/>
      <c r="BA44" s="54" t="s">
        <v>208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ht="18" x14ac:dyDescent="0.25">
      <c r="A45" s="14">
        <v>35</v>
      </c>
      <c r="B45" s="14">
        <v>33622</v>
      </c>
      <c r="C45" s="14" t="s">
        <v>204</v>
      </c>
      <c r="D45" s="13"/>
      <c r="E45" s="14">
        <f t="shared" si="0"/>
        <v>90</v>
      </c>
      <c r="F45" s="13"/>
      <c r="G45" s="24" t="str">
        <f t="shared" si="1"/>
        <v/>
      </c>
      <c r="H45" s="24">
        <f t="shared" si="2"/>
        <v>90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8" t="s">
        <v>210</v>
      </c>
      <c r="M45" s="13"/>
      <c r="N45" s="36" t="str">
        <f t="shared" si="6"/>
        <v/>
      </c>
      <c r="O45" s="2"/>
      <c r="P45" s="2"/>
      <c r="Q45" s="13"/>
      <c r="R45" s="56">
        <v>90</v>
      </c>
      <c r="S45" s="1"/>
      <c r="T45" s="39">
        <f t="shared" si="7"/>
        <v>90</v>
      </c>
      <c r="U45" s="2">
        <v>90</v>
      </c>
      <c r="V45" s="1"/>
      <c r="W45" s="39">
        <f t="shared" si="8"/>
        <v>90</v>
      </c>
      <c r="X45" s="57">
        <f t="shared" si="9"/>
        <v>90</v>
      </c>
      <c r="Y45" s="1"/>
      <c r="Z45" s="39">
        <f t="shared" si="10"/>
        <v>90</v>
      </c>
      <c r="AA45" s="1"/>
      <c r="AB45" s="1"/>
      <c r="AC45" s="39" t="str">
        <f t="shared" si="11"/>
        <v/>
      </c>
      <c r="AD45" s="1"/>
      <c r="AE45" s="1"/>
      <c r="AF45" s="39" t="str">
        <f t="shared" si="12"/>
        <v/>
      </c>
      <c r="AG45" s="14">
        <f t="shared" si="13"/>
        <v>90</v>
      </c>
      <c r="AH45" s="14">
        <f t="shared" si="14"/>
        <v>90</v>
      </c>
      <c r="AI45" s="14">
        <f t="shared" si="15"/>
        <v>90</v>
      </c>
      <c r="AJ45" s="14" t="str">
        <f t="shared" si="16"/>
        <v/>
      </c>
      <c r="AK45" s="14" t="str">
        <f t="shared" si="17"/>
        <v/>
      </c>
      <c r="AL45" s="35">
        <f t="shared" si="18"/>
        <v>90</v>
      </c>
      <c r="AM45" s="57">
        <f t="shared" si="18"/>
        <v>90</v>
      </c>
      <c r="AN45" s="57">
        <f t="shared" si="18"/>
        <v>90</v>
      </c>
      <c r="AO45" s="2"/>
      <c r="AP45" s="2"/>
      <c r="AQ45" s="2"/>
      <c r="AR45" s="49">
        <f t="shared" si="19"/>
        <v>90</v>
      </c>
      <c r="AS45" s="13"/>
      <c r="AT45" s="6">
        <v>90</v>
      </c>
      <c r="AU45" s="1">
        <v>85</v>
      </c>
      <c r="AV45" s="1">
        <v>85</v>
      </c>
      <c r="AW45" s="1">
        <v>90</v>
      </c>
      <c r="AX45" s="53">
        <v>100</v>
      </c>
      <c r="AY45" s="51">
        <f t="shared" si="20"/>
        <v>90</v>
      </c>
      <c r="AZ45" s="13"/>
      <c r="BA45" s="54" t="s">
        <v>208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ht="18" x14ac:dyDescent="0.25">
      <c r="A46" s="14">
        <v>36</v>
      </c>
      <c r="B46" s="14">
        <v>33636</v>
      </c>
      <c r="C46" s="14" t="s">
        <v>205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>
        <f t="shared" si="3"/>
        <v>90</v>
      </c>
      <c r="J46" s="24">
        <f t="shared" si="4"/>
        <v>90</v>
      </c>
      <c r="K46" s="14" t="str">
        <f t="shared" si="5"/>
        <v>A</v>
      </c>
      <c r="L46" s="58" t="s">
        <v>210</v>
      </c>
      <c r="M46" s="13"/>
      <c r="N46" s="36" t="str">
        <f t="shared" si="6"/>
        <v/>
      </c>
      <c r="O46" s="2"/>
      <c r="P46" s="2"/>
      <c r="Q46" s="13"/>
      <c r="R46" s="56">
        <v>90</v>
      </c>
      <c r="S46" s="1"/>
      <c r="T46" s="39">
        <f t="shared" si="7"/>
        <v>90</v>
      </c>
      <c r="U46" s="2">
        <v>86</v>
      </c>
      <c r="V46" s="1"/>
      <c r="W46" s="39">
        <f t="shared" si="8"/>
        <v>86</v>
      </c>
      <c r="X46" s="57">
        <v>88</v>
      </c>
      <c r="Y46" s="1"/>
      <c r="Z46" s="39">
        <f t="shared" si="10"/>
        <v>88</v>
      </c>
      <c r="AA46" s="1"/>
      <c r="AB46" s="1"/>
      <c r="AC46" s="39" t="str">
        <f t="shared" si="11"/>
        <v/>
      </c>
      <c r="AD46" s="1"/>
      <c r="AE46" s="1"/>
      <c r="AF46" s="39" t="str">
        <f t="shared" si="12"/>
        <v/>
      </c>
      <c r="AG46" s="14">
        <f t="shared" si="13"/>
        <v>90</v>
      </c>
      <c r="AH46" s="14">
        <f t="shared" si="14"/>
        <v>86</v>
      </c>
      <c r="AI46" s="14">
        <f t="shared" si="15"/>
        <v>88</v>
      </c>
      <c r="AJ46" s="14" t="str">
        <f t="shared" si="16"/>
        <v/>
      </c>
      <c r="AK46" s="14" t="str">
        <f t="shared" si="17"/>
        <v/>
      </c>
      <c r="AL46" s="35">
        <f t="shared" si="18"/>
        <v>88</v>
      </c>
      <c r="AM46" s="57">
        <v>87</v>
      </c>
      <c r="AN46" s="57">
        <v>88</v>
      </c>
      <c r="AO46" s="2"/>
      <c r="AP46" s="2"/>
      <c r="AQ46" s="2"/>
      <c r="AR46" s="49">
        <f t="shared" si="19"/>
        <v>87.5</v>
      </c>
      <c r="AS46" s="13"/>
      <c r="AT46" s="6">
        <v>90</v>
      </c>
      <c r="AU46" s="1">
        <v>85</v>
      </c>
      <c r="AV46" s="1">
        <v>85</v>
      </c>
      <c r="AW46" s="1">
        <v>90</v>
      </c>
      <c r="AX46" s="53">
        <v>100</v>
      </c>
      <c r="AY46" s="51">
        <f t="shared" si="20"/>
        <v>90</v>
      </c>
      <c r="AZ46" s="13"/>
      <c r="BA46" s="54" t="s">
        <v>208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ht="18" x14ac:dyDescent="0.25">
      <c r="A47" s="14">
        <v>37</v>
      </c>
      <c r="B47" s="14">
        <v>33650</v>
      </c>
      <c r="C47" s="14" t="s">
        <v>206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>
        <f t="shared" si="3"/>
        <v>81</v>
      </c>
      <c r="J47" s="24">
        <f t="shared" si="4"/>
        <v>81</v>
      </c>
      <c r="K47" s="14" t="str">
        <f t="shared" si="5"/>
        <v>A</v>
      </c>
      <c r="L47" s="58" t="s">
        <v>210</v>
      </c>
      <c r="M47" s="13"/>
      <c r="N47" s="36" t="str">
        <f t="shared" si="6"/>
        <v/>
      </c>
      <c r="O47" s="2"/>
      <c r="P47" s="2"/>
      <c r="Q47" s="13"/>
      <c r="R47" s="56">
        <v>86</v>
      </c>
      <c r="S47" s="1"/>
      <c r="T47" s="39">
        <f t="shared" si="7"/>
        <v>86</v>
      </c>
      <c r="U47" s="2">
        <v>90</v>
      </c>
      <c r="V47" s="1"/>
      <c r="W47" s="39">
        <f t="shared" si="8"/>
        <v>90</v>
      </c>
      <c r="X47" s="57">
        <v>88</v>
      </c>
      <c r="Y47" s="1"/>
      <c r="Z47" s="39">
        <f t="shared" si="10"/>
        <v>88</v>
      </c>
      <c r="AA47" s="1"/>
      <c r="AB47" s="1"/>
      <c r="AC47" s="39" t="str">
        <f t="shared" si="11"/>
        <v/>
      </c>
      <c r="AD47" s="1"/>
      <c r="AE47" s="1"/>
      <c r="AF47" s="39" t="str">
        <f t="shared" si="12"/>
        <v/>
      </c>
      <c r="AG47" s="14">
        <f t="shared" si="13"/>
        <v>86</v>
      </c>
      <c r="AH47" s="14">
        <f t="shared" si="14"/>
        <v>90</v>
      </c>
      <c r="AI47" s="14">
        <f t="shared" si="15"/>
        <v>88</v>
      </c>
      <c r="AJ47" s="14" t="str">
        <f t="shared" si="16"/>
        <v/>
      </c>
      <c r="AK47" s="14" t="str">
        <f t="shared" si="17"/>
        <v/>
      </c>
      <c r="AL47" s="35">
        <f t="shared" si="18"/>
        <v>88</v>
      </c>
      <c r="AM47" s="57">
        <v>88</v>
      </c>
      <c r="AN47" s="57">
        <v>89</v>
      </c>
      <c r="AO47" s="2"/>
      <c r="AP47" s="2"/>
      <c r="AQ47" s="2"/>
      <c r="AR47" s="49">
        <f t="shared" si="19"/>
        <v>88.5</v>
      </c>
      <c r="AS47" s="13"/>
      <c r="AT47" s="6">
        <v>95</v>
      </c>
      <c r="AU47" s="1">
        <v>85</v>
      </c>
      <c r="AV47" s="1">
        <v>85</v>
      </c>
      <c r="AW47" s="1">
        <v>90</v>
      </c>
      <c r="AX47" s="53">
        <v>50</v>
      </c>
      <c r="AY47" s="51">
        <f t="shared" si="20"/>
        <v>81</v>
      </c>
      <c r="AZ47" s="13"/>
      <c r="BA47" s="54" t="s">
        <v>208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ht="18" x14ac:dyDescent="0.25">
      <c r="A48" s="14">
        <v>38</v>
      </c>
      <c r="B48" s="14">
        <v>33664</v>
      </c>
      <c r="C48" s="14" t="s">
        <v>207</v>
      </c>
      <c r="D48" s="13"/>
      <c r="E48" s="14">
        <f t="shared" si="0"/>
        <v>88</v>
      </c>
      <c r="F48" s="13"/>
      <c r="G48" s="24" t="str">
        <f t="shared" si="1"/>
        <v/>
      </c>
      <c r="H48" s="24">
        <f t="shared" si="2"/>
        <v>88</v>
      </c>
      <c r="I48" s="24">
        <f t="shared" si="3"/>
        <v>81</v>
      </c>
      <c r="J48" s="24">
        <f t="shared" si="4"/>
        <v>81</v>
      </c>
      <c r="K48" s="14" t="str">
        <f t="shared" si="5"/>
        <v>A</v>
      </c>
      <c r="L48" s="58" t="s">
        <v>210</v>
      </c>
      <c r="M48" s="13"/>
      <c r="N48" s="36" t="str">
        <f t="shared" si="6"/>
        <v/>
      </c>
      <c r="O48" s="2"/>
      <c r="P48" s="2"/>
      <c r="Q48" s="13"/>
      <c r="R48" s="56">
        <v>88</v>
      </c>
      <c r="S48" s="1"/>
      <c r="T48" s="39">
        <f t="shared" si="7"/>
        <v>88</v>
      </c>
      <c r="U48" s="2">
        <v>88</v>
      </c>
      <c r="V48" s="1"/>
      <c r="W48" s="39">
        <f t="shared" si="8"/>
        <v>88</v>
      </c>
      <c r="X48" s="57">
        <f t="shared" si="9"/>
        <v>88</v>
      </c>
      <c r="Y48" s="1"/>
      <c r="Z48" s="39">
        <f t="shared" si="10"/>
        <v>88</v>
      </c>
      <c r="AA48" s="1"/>
      <c r="AB48" s="1"/>
      <c r="AC48" s="39" t="str">
        <f t="shared" si="11"/>
        <v/>
      </c>
      <c r="AD48" s="1"/>
      <c r="AE48" s="1"/>
      <c r="AF48" s="39" t="str">
        <f t="shared" si="12"/>
        <v/>
      </c>
      <c r="AG48" s="14">
        <f t="shared" si="13"/>
        <v>88</v>
      </c>
      <c r="AH48" s="14">
        <f t="shared" si="14"/>
        <v>88</v>
      </c>
      <c r="AI48" s="14">
        <f t="shared" si="15"/>
        <v>88</v>
      </c>
      <c r="AJ48" s="14" t="str">
        <f t="shared" si="16"/>
        <v/>
      </c>
      <c r="AK48" s="14" t="str">
        <f t="shared" si="17"/>
        <v/>
      </c>
      <c r="AL48" s="35">
        <f t="shared" si="18"/>
        <v>88</v>
      </c>
      <c r="AM48" s="57">
        <f t="shared" si="18"/>
        <v>88</v>
      </c>
      <c r="AN48" s="57">
        <f t="shared" si="18"/>
        <v>88</v>
      </c>
      <c r="AO48" s="2"/>
      <c r="AP48" s="2"/>
      <c r="AQ48" s="2"/>
      <c r="AR48" s="49">
        <f t="shared" si="19"/>
        <v>88</v>
      </c>
      <c r="AS48" s="13"/>
      <c r="AT48" s="6">
        <v>95</v>
      </c>
      <c r="AU48" s="1">
        <v>85</v>
      </c>
      <c r="AV48" s="1">
        <v>85</v>
      </c>
      <c r="AW48" s="1">
        <v>90</v>
      </c>
      <c r="AX48" s="53">
        <v>50</v>
      </c>
      <c r="AY48" s="51">
        <f t="shared" si="20"/>
        <v>81</v>
      </c>
      <c r="AZ48" s="13"/>
      <c r="BA48" s="54" t="s">
        <v>208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8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10"/>
        <v/>
      </c>
      <c r="AA49" s="1"/>
      <c r="AB49" s="1"/>
      <c r="AC49" s="39" t="str">
        <f t="shared" si="11"/>
        <v/>
      </c>
      <c r="AD49" s="1"/>
      <c r="AE49" s="1"/>
      <c r="AF49" s="39" t="str">
        <f t="shared" si="12"/>
        <v/>
      </c>
      <c r="AG49" s="14" t="str">
        <f t="shared" si="13"/>
        <v/>
      </c>
      <c r="AH49" s="14" t="str">
        <f t="shared" si="14"/>
        <v/>
      </c>
      <c r="AI49" s="14" t="str">
        <f t="shared" si="15"/>
        <v/>
      </c>
      <c r="AJ49" s="14" t="str">
        <f t="shared" si="16"/>
        <v/>
      </c>
      <c r="AK49" s="14" t="str">
        <f t="shared" si="17"/>
        <v/>
      </c>
      <c r="AL49" s="35" t="str">
        <f t="shared" si="18"/>
        <v/>
      </c>
      <c r="AM49" s="6"/>
      <c r="AN49" s="2"/>
      <c r="AO49" s="2"/>
      <c r="AP49" s="2"/>
      <c r="AQ49" s="2"/>
      <c r="AR49" s="49" t="str">
        <f t="shared" si="19"/>
        <v/>
      </c>
      <c r="AS49" s="13"/>
      <c r="AT49" s="6"/>
      <c r="AU49" s="2"/>
      <c r="AV49" s="2"/>
      <c r="AW49" s="2"/>
      <c r="AX49" s="2"/>
      <c r="AY49" s="51" t="str">
        <f t="shared" si="20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8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10"/>
        <v/>
      </c>
      <c r="AA50" s="5"/>
      <c r="AB50" s="5"/>
      <c r="AC50" s="42" t="str">
        <f t="shared" si="11"/>
        <v/>
      </c>
      <c r="AD50" s="5"/>
      <c r="AE50" s="5"/>
      <c r="AF50" s="42" t="str">
        <f t="shared" si="12"/>
        <v/>
      </c>
      <c r="AG50" s="46" t="str">
        <f t="shared" si="13"/>
        <v/>
      </c>
      <c r="AH50" s="46" t="str">
        <f t="shared" si="14"/>
        <v/>
      </c>
      <c r="AI50" s="46" t="str">
        <f t="shared" si="15"/>
        <v/>
      </c>
      <c r="AJ50" s="46" t="str">
        <f t="shared" si="16"/>
        <v/>
      </c>
      <c r="AK50" s="46" t="str">
        <f t="shared" si="17"/>
        <v/>
      </c>
      <c r="AL50" s="48" t="str">
        <f t="shared" si="18"/>
        <v/>
      </c>
      <c r="AM50" s="7"/>
      <c r="AN50" s="8"/>
      <c r="AO50" s="8"/>
      <c r="AP50" s="8"/>
      <c r="AQ50" s="8"/>
      <c r="AR50" s="50" t="str">
        <f t="shared" si="19"/>
        <v/>
      </c>
      <c r="AS50" s="13"/>
      <c r="AT50" s="7"/>
      <c r="AU50" s="8"/>
      <c r="AV50" s="8"/>
      <c r="AW50" s="8"/>
      <c r="AX50" s="8"/>
      <c r="AY50" s="51" t="str">
        <f t="shared" si="20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62" t="s">
        <v>85</v>
      </c>
      <c r="H52" s="62"/>
      <c r="I52" s="13">
        <f>IF(COUNTBLANK($H$11:$H$50)=40,"",MAX($H$11:$H$50))</f>
        <v>92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62" t="s">
        <v>88</v>
      </c>
      <c r="H53" s="62"/>
      <c r="I53" s="13">
        <f>IF(COUNTBLANK($H$11:$H$50)=40,"",MIN($H$11:$H$50))</f>
        <v>80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62" t="s">
        <v>90</v>
      </c>
      <c r="H54" s="62"/>
      <c r="I54" s="13">
        <f>IF(COUNTBLANK($H$11:$H$50)=40,"",AVERAGE($H$11:$H$50))</f>
        <v>88.55263157894737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62" t="s">
        <v>91</v>
      </c>
      <c r="H55" s="62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675" priority="191" operator="lessThan">
      <formula>$C$4</formula>
    </cfRule>
  </conditionalFormatting>
  <conditionalFormatting sqref="T12">
    <cfRule type="cellIs" dxfId="674" priority="192" operator="lessThan">
      <formula>$C$4</formula>
    </cfRule>
  </conditionalFormatting>
  <conditionalFormatting sqref="T13">
    <cfRule type="cellIs" dxfId="673" priority="193" operator="lessThan">
      <formula>$C$4</formula>
    </cfRule>
  </conditionalFormatting>
  <conditionalFormatting sqref="T14">
    <cfRule type="cellIs" dxfId="672" priority="194" operator="lessThan">
      <formula>$C$4</formula>
    </cfRule>
  </conditionalFormatting>
  <conditionalFormatting sqref="T15">
    <cfRule type="cellIs" dxfId="671" priority="195" operator="lessThan">
      <formula>$C$4</formula>
    </cfRule>
  </conditionalFormatting>
  <conditionalFormatting sqref="T16">
    <cfRule type="cellIs" dxfId="670" priority="196" operator="lessThan">
      <formula>$C$4</formula>
    </cfRule>
  </conditionalFormatting>
  <conditionalFormatting sqref="T17">
    <cfRule type="cellIs" dxfId="669" priority="197" operator="lessThan">
      <formula>$C$4</formula>
    </cfRule>
  </conditionalFormatting>
  <conditionalFormatting sqref="T18">
    <cfRule type="cellIs" dxfId="668" priority="198" operator="lessThan">
      <formula>$C$4</formula>
    </cfRule>
  </conditionalFormatting>
  <conditionalFormatting sqref="T19">
    <cfRule type="cellIs" dxfId="667" priority="199" operator="lessThan">
      <formula>$C$4</formula>
    </cfRule>
  </conditionalFormatting>
  <conditionalFormatting sqref="T20">
    <cfRule type="cellIs" dxfId="666" priority="200" operator="lessThan">
      <formula>$C$4</formula>
    </cfRule>
  </conditionalFormatting>
  <conditionalFormatting sqref="T21">
    <cfRule type="cellIs" dxfId="665" priority="201" operator="lessThan">
      <formula>$C$4</formula>
    </cfRule>
  </conditionalFormatting>
  <conditionalFormatting sqref="T22">
    <cfRule type="cellIs" dxfId="664" priority="202" operator="lessThan">
      <formula>$C$4</formula>
    </cfRule>
  </conditionalFormatting>
  <conditionalFormatting sqref="T23">
    <cfRule type="cellIs" dxfId="663" priority="203" operator="lessThan">
      <formula>$C$4</formula>
    </cfRule>
  </conditionalFormatting>
  <conditionalFormatting sqref="T24">
    <cfRule type="cellIs" dxfId="662" priority="204" operator="lessThan">
      <formula>$C$4</formula>
    </cfRule>
  </conditionalFormatting>
  <conditionalFormatting sqref="T25">
    <cfRule type="cellIs" dxfId="661" priority="205" operator="lessThan">
      <formula>$C$4</formula>
    </cfRule>
  </conditionalFormatting>
  <conditionalFormatting sqref="T26">
    <cfRule type="cellIs" dxfId="660" priority="206" operator="lessThan">
      <formula>$C$4</formula>
    </cfRule>
  </conditionalFormatting>
  <conditionalFormatting sqref="T27">
    <cfRule type="cellIs" dxfId="659" priority="207" operator="lessThan">
      <formula>$C$4</formula>
    </cfRule>
  </conditionalFormatting>
  <conditionalFormatting sqref="T28">
    <cfRule type="cellIs" dxfId="658" priority="208" operator="lessThan">
      <formula>$C$4</formula>
    </cfRule>
  </conditionalFormatting>
  <conditionalFormatting sqref="T29">
    <cfRule type="cellIs" dxfId="657" priority="209" operator="lessThan">
      <formula>$C$4</formula>
    </cfRule>
  </conditionalFormatting>
  <conditionalFormatting sqref="T30">
    <cfRule type="cellIs" dxfId="656" priority="210" operator="lessThan">
      <formula>$C$4</formula>
    </cfRule>
  </conditionalFormatting>
  <conditionalFormatting sqref="T31">
    <cfRule type="cellIs" dxfId="655" priority="211" operator="lessThan">
      <formula>$C$4</formula>
    </cfRule>
  </conditionalFormatting>
  <conditionalFormatting sqref="T32">
    <cfRule type="cellIs" dxfId="654" priority="212" operator="lessThan">
      <formula>$C$4</formula>
    </cfRule>
  </conditionalFormatting>
  <conditionalFormatting sqref="T33">
    <cfRule type="cellIs" dxfId="653" priority="213" operator="lessThan">
      <formula>$C$4</formula>
    </cfRule>
  </conditionalFormatting>
  <conditionalFormatting sqref="T34">
    <cfRule type="cellIs" dxfId="652" priority="214" operator="lessThan">
      <formula>$C$4</formula>
    </cfRule>
  </conditionalFormatting>
  <conditionalFormatting sqref="T35">
    <cfRule type="cellIs" dxfId="651" priority="215" operator="lessThan">
      <formula>$C$4</formula>
    </cfRule>
  </conditionalFormatting>
  <conditionalFormatting sqref="T36">
    <cfRule type="cellIs" dxfId="650" priority="216" operator="lessThan">
      <formula>$C$4</formula>
    </cfRule>
  </conditionalFormatting>
  <conditionalFormatting sqref="T37">
    <cfRule type="cellIs" dxfId="649" priority="217" operator="lessThan">
      <formula>$C$4</formula>
    </cfRule>
  </conditionalFormatting>
  <conditionalFormatting sqref="T38">
    <cfRule type="cellIs" dxfId="648" priority="218" operator="lessThan">
      <formula>$C$4</formula>
    </cfRule>
  </conditionalFormatting>
  <conditionalFormatting sqref="T39">
    <cfRule type="cellIs" dxfId="647" priority="219" operator="lessThan">
      <formula>$C$4</formula>
    </cfRule>
  </conditionalFormatting>
  <conditionalFormatting sqref="T40">
    <cfRule type="cellIs" dxfId="646" priority="220" operator="lessThan">
      <formula>$C$4</formula>
    </cfRule>
  </conditionalFormatting>
  <conditionalFormatting sqref="T41">
    <cfRule type="cellIs" dxfId="645" priority="221" operator="lessThan">
      <formula>$C$4</formula>
    </cfRule>
  </conditionalFormatting>
  <conditionalFormatting sqref="T42">
    <cfRule type="cellIs" dxfId="644" priority="222" operator="lessThan">
      <formula>$C$4</formula>
    </cfRule>
  </conditionalFormatting>
  <conditionalFormatting sqref="T43">
    <cfRule type="cellIs" dxfId="643" priority="223" operator="lessThan">
      <formula>$C$4</formula>
    </cfRule>
  </conditionalFormatting>
  <conditionalFormatting sqref="T44">
    <cfRule type="cellIs" dxfId="642" priority="224" operator="lessThan">
      <formula>$C$4</formula>
    </cfRule>
  </conditionalFormatting>
  <conditionalFormatting sqref="T45">
    <cfRule type="cellIs" dxfId="641" priority="225" operator="lessThan">
      <formula>$C$4</formula>
    </cfRule>
  </conditionalFormatting>
  <conditionalFormatting sqref="T46">
    <cfRule type="cellIs" dxfId="640" priority="226" operator="lessThan">
      <formula>$C$4</formula>
    </cfRule>
  </conditionalFormatting>
  <conditionalFormatting sqref="T47">
    <cfRule type="cellIs" dxfId="639" priority="227" operator="lessThan">
      <formula>$C$4</formula>
    </cfRule>
  </conditionalFormatting>
  <conditionalFormatting sqref="T48">
    <cfRule type="cellIs" dxfId="638" priority="228" operator="lessThan">
      <formula>$C$4</formula>
    </cfRule>
  </conditionalFormatting>
  <conditionalFormatting sqref="T49">
    <cfRule type="cellIs" dxfId="637" priority="229" operator="lessThan">
      <formula>$C$4</formula>
    </cfRule>
  </conditionalFormatting>
  <conditionalFormatting sqref="T50">
    <cfRule type="cellIs" dxfId="636" priority="230" operator="lessThan">
      <formula>$C$4</formula>
    </cfRule>
  </conditionalFormatting>
  <conditionalFormatting sqref="W11">
    <cfRule type="cellIs" dxfId="635" priority="231" operator="lessThan">
      <formula>$C$4</formula>
    </cfRule>
  </conditionalFormatting>
  <conditionalFormatting sqref="W12">
    <cfRule type="cellIs" dxfId="634" priority="232" operator="lessThan">
      <formula>$C$4</formula>
    </cfRule>
  </conditionalFormatting>
  <conditionalFormatting sqref="W13">
    <cfRule type="cellIs" dxfId="633" priority="233" operator="lessThan">
      <formula>$C$4</formula>
    </cfRule>
  </conditionalFormatting>
  <conditionalFormatting sqref="W14">
    <cfRule type="cellIs" dxfId="632" priority="234" operator="lessThan">
      <formula>$C$4</formula>
    </cfRule>
  </conditionalFormatting>
  <conditionalFormatting sqref="W15">
    <cfRule type="cellIs" dxfId="631" priority="235" operator="lessThan">
      <formula>$C$4</formula>
    </cfRule>
  </conditionalFormatting>
  <conditionalFormatting sqref="W16">
    <cfRule type="cellIs" dxfId="630" priority="236" operator="lessThan">
      <formula>$C$4</formula>
    </cfRule>
  </conditionalFormatting>
  <conditionalFormatting sqref="W17">
    <cfRule type="cellIs" dxfId="629" priority="237" operator="lessThan">
      <formula>$C$4</formula>
    </cfRule>
  </conditionalFormatting>
  <conditionalFormatting sqref="W18">
    <cfRule type="cellIs" dxfId="628" priority="238" operator="lessThan">
      <formula>$C$4</formula>
    </cfRule>
  </conditionalFormatting>
  <conditionalFormatting sqref="W19">
    <cfRule type="cellIs" dxfId="627" priority="239" operator="lessThan">
      <formula>$C$4</formula>
    </cfRule>
  </conditionalFormatting>
  <conditionalFormatting sqref="W20">
    <cfRule type="cellIs" dxfId="626" priority="240" operator="lessThan">
      <formula>$C$4</formula>
    </cfRule>
  </conditionalFormatting>
  <conditionalFormatting sqref="W21">
    <cfRule type="cellIs" dxfId="625" priority="241" operator="lessThan">
      <formula>$C$4</formula>
    </cfRule>
  </conditionalFormatting>
  <conditionalFormatting sqref="W22">
    <cfRule type="cellIs" dxfId="624" priority="242" operator="lessThan">
      <formula>$C$4</formula>
    </cfRule>
  </conditionalFormatting>
  <conditionalFormatting sqref="W23">
    <cfRule type="cellIs" dxfId="623" priority="243" operator="lessThan">
      <formula>$C$4</formula>
    </cfRule>
  </conditionalFormatting>
  <conditionalFormatting sqref="W24">
    <cfRule type="cellIs" dxfId="622" priority="244" operator="lessThan">
      <formula>$C$4</formula>
    </cfRule>
  </conditionalFormatting>
  <conditionalFormatting sqref="W25">
    <cfRule type="cellIs" dxfId="621" priority="245" operator="lessThan">
      <formula>$C$4</formula>
    </cfRule>
  </conditionalFormatting>
  <conditionalFormatting sqref="W26">
    <cfRule type="cellIs" dxfId="620" priority="246" operator="lessThan">
      <formula>$C$4</formula>
    </cfRule>
  </conditionalFormatting>
  <conditionalFormatting sqref="W27">
    <cfRule type="cellIs" dxfId="619" priority="247" operator="lessThan">
      <formula>$C$4</formula>
    </cfRule>
  </conditionalFormatting>
  <conditionalFormatting sqref="W28">
    <cfRule type="cellIs" dxfId="618" priority="248" operator="lessThan">
      <formula>$C$4</formula>
    </cfRule>
  </conditionalFormatting>
  <conditionalFormatting sqref="W29">
    <cfRule type="cellIs" dxfId="617" priority="249" operator="lessThan">
      <formula>$C$4</formula>
    </cfRule>
  </conditionalFormatting>
  <conditionalFormatting sqref="W30">
    <cfRule type="cellIs" dxfId="616" priority="250" operator="lessThan">
      <formula>$C$4</formula>
    </cfRule>
  </conditionalFormatting>
  <conditionalFormatting sqref="W31">
    <cfRule type="cellIs" dxfId="615" priority="251" operator="lessThan">
      <formula>$C$4</formula>
    </cfRule>
  </conditionalFormatting>
  <conditionalFormatting sqref="W32">
    <cfRule type="cellIs" dxfId="614" priority="252" operator="lessThan">
      <formula>$C$4</formula>
    </cfRule>
  </conditionalFormatting>
  <conditionalFormatting sqref="W33">
    <cfRule type="cellIs" dxfId="613" priority="253" operator="lessThan">
      <formula>$C$4</formula>
    </cfRule>
  </conditionalFormatting>
  <conditionalFormatting sqref="W34">
    <cfRule type="cellIs" dxfId="612" priority="254" operator="lessThan">
      <formula>$C$4</formula>
    </cfRule>
  </conditionalFormatting>
  <conditionalFormatting sqref="W35">
    <cfRule type="cellIs" dxfId="611" priority="255" operator="lessThan">
      <formula>$C$4</formula>
    </cfRule>
  </conditionalFormatting>
  <conditionalFormatting sqref="W36">
    <cfRule type="cellIs" dxfId="610" priority="256" operator="lessThan">
      <formula>$C$4</formula>
    </cfRule>
  </conditionalFormatting>
  <conditionalFormatting sqref="W37">
    <cfRule type="cellIs" dxfId="609" priority="257" operator="lessThan">
      <formula>$C$4</formula>
    </cfRule>
  </conditionalFormatting>
  <conditionalFormatting sqref="W38">
    <cfRule type="cellIs" dxfId="608" priority="258" operator="lessThan">
      <formula>$C$4</formula>
    </cfRule>
  </conditionalFormatting>
  <conditionalFormatting sqref="W39">
    <cfRule type="cellIs" dxfId="607" priority="259" operator="lessThan">
      <formula>$C$4</formula>
    </cfRule>
  </conditionalFormatting>
  <conditionalFormatting sqref="W40">
    <cfRule type="cellIs" dxfId="606" priority="260" operator="lessThan">
      <formula>$C$4</formula>
    </cfRule>
  </conditionalFormatting>
  <conditionalFormatting sqref="W41">
    <cfRule type="cellIs" dxfId="605" priority="261" operator="lessThan">
      <formula>$C$4</formula>
    </cfRule>
  </conditionalFormatting>
  <conditionalFormatting sqref="W42">
    <cfRule type="cellIs" dxfId="604" priority="262" operator="lessThan">
      <formula>$C$4</formula>
    </cfRule>
  </conditionalFormatting>
  <conditionalFormatting sqref="W43">
    <cfRule type="cellIs" dxfId="603" priority="263" operator="lessThan">
      <formula>$C$4</formula>
    </cfRule>
  </conditionalFormatting>
  <conditionalFormatting sqref="W44">
    <cfRule type="cellIs" dxfId="602" priority="264" operator="lessThan">
      <formula>$C$4</formula>
    </cfRule>
  </conditionalFormatting>
  <conditionalFormatting sqref="W45">
    <cfRule type="cellIs" dxfId="601" priority="265" operator="lessThan">
      <formula>$C$4</formula>
    </cfRule>
  </conditionalFormatting>
  <conditionalFormatting sqref="W46">
    <cfRule type="cellIs" dxfId="600" priority="266" operator="lessThan">
      <formula>$C$4</formula>
    </cfRule>
  </conditionalFormatting>
  <conditionalFormatting sqref="W47">
    <cfRule type="cellIs" dxfId="599" priority="267" operator="lessThan">
      <formula>$C$4</formula>
    </cfRule>
  </conditionalFormatting>
  <conditionalFormatting sqref="W48">
    <cfRule type="cellIs" dxfId="598" priority="268" operator="lessThan">
      <formula>$C$4</formula>
    </cfRule>
  </conditionalFormatting>
  <conditionalFormatting sqref="W49">
    <cfRule type="cellIs" dxfId="597" priority="269" operator="lessThan">
      <formula>$C$4</formula>
    </cfRule>
  </conditionalFormatting>
  <conditionalFormatting sqref="W50">
    <cfRule type="cellIs" dxfId="596" priority="270" operator="lessThan">
      <formula>$C$4</formula>
    </cfRule>
  </conditionalFormatting>
  <conditionalFormatting sqref="Z11">
    <cfRule type="cellIs" dxfId="595" priority="271" operator="lessThan">
      <formula>$C$4</formula>
    </cfRule>
  </conditionalFormatting>
  <conditionalFormatting sqref="Z12">
    <cfRule type="cellIs" dxfId="594" priority="272" operator="lessThan">
      <formula>$C$4</formula>
    </cfRule>
  </conditionalFormatting>
  <conditionalFormatting sqref="Z13">
    <cfRule type="cellIs" dxfId="593" priority="273" operator="lessThan">
      <formula>$C$4</formula>
    </cfRule>
  </conditionalFormatting>
  <conditionalFormatting sqref="Z14">
    <cfRule type="cellIs" dxfId="592" priority="274" operator="lessThan">
      <formula>$C$4</formula>
    </cfRule>
  </conditionalFormatting>
  <conditionalFormatting sqref="Z15">
    <cfRule type="cellIs" dxfId="591" priority="275" operator="lessThan">
      <formula>$C$4</formula>
    </cfRule>
  </conditionalFormatting>
  <conditionalFormatting sqref="Z16">
    <cfRule type="cellIs" dxfId="590" priority="276" operator="lessThan">
      <formula>$C$4</formula>
    </cfRule>
  </conditionalFormatting>
  <conditionalFormatting sqref="Z17">
    <cfRule type="cellIs" dxfId="589" priority="277" operator="lessThan">
      <formula>$C$4</formula>
    </cfRule>
  </conditionalFormatting>
  <conditionalFormatting sqref="Z18">
    <cfRule type="cellIs" dxfId="588" priority="278" operator="lessThan">
      <formula>$C$4</formula>
    </cfRule>
  </conditionalFormatting>
  <conditionalFormatting sqref="Z19">
    <cfRule type="cellIs" dxfId="587" priority="279" operator="lessThan">
      <formula>$C$4</formula>
    </cfRule>
  </conditionalFormatting>
  <conditionalFormatting sqref="Z20">
    <cfRule type="cellIs" dxfId="586" priority="280" operator="lessThan">
      <formula>$C$4</formula>
    </cfRule>
  </conditionalFormatting>
  <conditionalFormatting sqref="Z21">
    <cfRule type="cellIs" dxfId="585" priority="281" operator="lessThan">
      <formula>$C$4</formula>
    </cfRule>
  </conditionalFormatting>
  <conditionalFormatting sqref="Z22">
    <cfRule type="cellIs" dxfId="584" priority="282" operator="lessThan">
      <formula>$C$4</formula>
    </cfRule>
  </conditionalFormatting>
  <conditionalFormatting sqref="Z23">
    <cfRule type="cellIs" dxfId="583" priority="283" operator="lessThan">
      <formula>$C$4</formula>
    </cfRule>
  </conditionalFormatting>
  <conditionalFormatting sqref="Z24">
    <cfRule type="cellIs" dxfId="582" priority="284" operator="lessThan">
      <formula>$C$4</formula>
    </cfRule>
  </conditionalFormatting>
  <conditionalFormatting sqref="Z25">
    <cfRule type="cellIs" dxfId="581" priority="285" operator="lessThan">
      <formula>$C$4</formula>
    </cfRule>
  </conditionalFormatting>
  <conditionalFormatting sqref="Z26">
    <cfRule type="cellIs" dxfId="580" priority="286" operator="lessThan">
      <formula>$C$4</formula>
    </cfRule>
  </conditionalFormatting>
  <conditionalFormatting sqref="Z27">
    <cfRule type="cellIs" dxfId="579" priority="287" operator="lessThan">
      <formula>$C$4</formula>
    </cfRule>
  </conditionalFormatting>
  <conditionalFormatting sqref="Z28">
    <cfRule type="cellIs" dxfId="578" priority="288" operator="lessThan">
      <formula>$C$4</formula>
    </cfRule>
  </conditionalFormatting>
  <conditionalFormatting sqref="Z29">
    <cfRule type="cellIs" dxfId="577" priority="289" operator="lessThan">
      <formula>$C$4</formula>
    </cfRule>
  </conditionalFormatting>
  <conditionalFormatting sqref="Z30">
    <cfRule type="cellIs" dxfId="576" priority="290" operator="lessThan">
      <formula>$C$4</formula>
    </cfRule>
  </conditionalFormatting>
  <conditionalFormatting sqref="Z31">
    <cfRule type="cellIs" dxfId="575" priority="291" operator="lessThan">
      <formula>$C$4</formula>
    </cfRule>
  </conditionalFormatting>
  <conditionalFormatting sqref="Z32">
    <cfRule type="cellIs" dxfId="574" priority="292" operator="lessThan">
      <formula>$C$4</formula>
    </cfRule>
  </conditionalFormatting>
  <conditionalFormatting sqref="Z33">
    <cfRule type="cellIs" dxfId="573" priority="293" operator="lessThan">
      <formula>$C$4</formula>
    </cfRule>
  </conditionalFormatting>
  <conditionalFormatting sqref="Z34">
    <cfRule type="cellIs" dxfId="572" priority="294" operator="lessThan">
      <formula>$C$4</formula>
    </cfRule>
  </conditionalFormatting>
  <conditionalFormatting sqref="Z35">
    <cfRule type="cellIs" dxfId="571" priority="295" operator="lessThan">
      <formula>$C$4</formula>
    </cfRule>
  </conditionalFormatting>
  <conditionalFormatting sqref="Z36">
    <cfRule type="cellIs" dxfId="570" priority="296" operator="lessThan">
      <formula>$C$4</formula>
    </cfRule>
  </conditionalFormatting>
  <conditionalFormatting sqref="Z37">
    <cfRule type="cellIs" dxfId="569" priority="297" operator="lessThan">
      <formula>$C$4</formula>
    </cfRule>
  </conditionalFormatting>
  <conditionalFormatting sqref="Z38">
    <cfRule type="cellIs" dxfId="568" priority="298" operator="lessThan">
      <formula>$C$4</formula>
    </cfRule>
  </conditionalFormatting>
  <conditionalFormatting sqref="Z39">
    <cfRule type="cellIs" dxfId="567" priority="299" operator="lessThan">
      <formula>$C$4</formula>
    </cfRule>
  </conditionalFormatting>
  <conditionalFormatting sqref="Z40">
    <cfRule type="cellIs" dxfId="566" priority="300" operator="lessThan">
      <formula>$C$4</formula>
    </cfRule>
  </conditionalFormatting>
  <conditionalFormatting sqref="Z41">
    <cfRule type="cellIs" dxfId="565" priority="301" operator="lessThan">
      <formula>$C$4</formula>
    </cfRule>
  </conditionalFormatting>
  <conditionalFormatting sqref="Z42">
    <cfRule type="cellIs" dxfId="564" priority="302" operator="lessThan">
      <formula>$C$4</formula>
    </cfRule>
  </conditionalFormatting>
  <conditionalFormatting sqref="Z43">
    <cfRule type="cellIs" dxfId="563" priority="303" operator="lessThan">
      <formula>$C$4</formula>
    </cfRule>
  </conditionalFormatting>
  <conditionalFormatting sqref="Z44">
    <cfRule type="cellIs" dxfId="562" priority="304" operator="lessThan">
      <formula>$C$4</formula>
    </cfRule>
  </conditionalFormatting>
  <conditionalFormatting sqref="Z45">
    <cfRule type="cellIs" dxfId="561" priority="305" operator="lessThan">
      <formula>$C$4</formula>
    </cfRule>
  </conditionalFormatting>
  <conditionalFormatting sqref="Z46">
    <cfRule type="cellIs" dxfId="560" priority="306" operator="lessThan">
      <formula>$C$4</formula>
    </cfRule>
  </conditionalFormatting>
  <conditionalFormatting sqref="Z47">
    <cfRule type="cellIs" dxfId="559" priority="307" operator="lessThan">
      <formula>$C$4</formula>
    </cfRule>
  </conditionalFormatting>
  <conditionalFormatting sqref="Z48">
    <cfRule type="cellIs" dxfId="558" priority="308" operator="lessThan">
      <formula>$C$4</formula>
    </cfRule>
  </conditionalFormatting>
  <conditionalFormatting sqref="Z49">
    <cfRule type="cellIs" dxfId="557" priority="309" operator="lessThan">
      <formula>$C$4</formula>
    </cfRule>
  </conditionalFormatting>
  <conditionalFormatting sqref="Z50">
    <cfRule type="cellIs" dxfId="556" priority="310" operator="lessThan">
      <formula>$C$4</formula>
    </cfRule>
  </conditionalFormatting>
  <conditionalFormatting sqref="AC11">
    <cfRule type="cellIs" dxfId="555" priority="311" operator="lessThan">
      <formula>$C$4</formula>
    </cfRule>
  </conditionalFormatting>
  <conditionalFormatting sqref="AC12">
    <cfRule type="cellIs" dxfId="554" priority="312" operator="lessThan">
      <formula>$C$4</formula>
    </cfRule>
  </conditionalFormatting>
  <conditionalFormatting sqref="AC13">
    <cfRule type="cellIs" dxfId="553" priority="313" operator="lessThan">
      <formula>$C$4</formula>
    </cfRule>
  </conditionalFormatting>
  <conditionalFormatting sqref="AC14">
    <cfRule type="cellIs" dxfId="552" priority="314" operator="lessThan">
      <formula>$C$4</formula>
    </cfRule>
  </conditionalFormatting>
  <conditionalFormatting sqref="AC15">
    <cfRule type="cellIs" dxfId="551" priority="315" operator="lessThan">
      <formula>$C$4</formula>
    </cfRule>
  </conditionalFormatting>
  <conditionalFormatting sqref="AC16">
    <cfRule type="cellIs" dxfId="550" priority="316" operator="lessThan">
      <formula>$C$4</formula>
    </cfRule>
  </conditionalFormatting>
  <conditionalFormatting sqref="AC17">
    <cfRule type="cellIs" dxfId="549" priority="317" operator="lessThan">
      <formula>$C$4</formula>
    </cfRule>
  </conditionalFormatting>
  <conditionalFormatting sqref="AC18">
    <cfRule type="cellIs" dxfId="548" priority="318" operator="lessThan">
      <formula>$C$4</formula>
    </cfRule>
  </conditionalFormatting>
  <conditionalFormatting sqref="AC19">
    <cfRule type="cellIs" dxfId="547" priority="319" operator="lessThan">
      <formula>$C$4</formula>
    </cfRule>
  </conditionalFormatting>
  <conditionalFormatting sqref="AC20">
    <cfRule type="cellIs" dxfId="546" priority="320" operator="lessThan">
      <formula>$C$4</formula>
    </cfRule>
  </conditionalFormatting>
  <conditionalFormatting sqref="AC21">
    <cfRule type="cellIs" dxfId="545" priority="321" operator="lessThan">
      <formula>$C$4</formula>
    </cfRule>
  </conditionalFormatting>
  <conditionalFormatting sqref="AC22">
    <cfRule type="cellIs" dxfId="544" priority="322" operator="lessThan">
      <formula>$C$4</formula>
    </cfRule>
  </conditionalFormatting>
  <conditionalFormatting sqref="AC23">
    <cfRule type="cellIs" dxfId="543" priority="323" operator="lessThan">
      <formula>$C$4</formula>
    </cfRule>
  </conditionalFormatting>
  <conditionalFormatting sqref="AC24">
    <cfRule type="cellIs" dxfId="542" priority="324" operator="lessThan">
      <formula>$C$4</formula>
    </cfRule>
  </conditionalFormatting>
  <conditionalFormatting sqref="AC25">
    <cfRule type="cellIs" dxfId="541" priority="325" operator="lessThan">
      <formula>$C$4</formula>
    </cfRule>
  </conditionalFormatting>
  <conditionalFormatting sqref="AC26">
    <cfRule type="cellIs" dxfId="540" priority="326" operator="lessThan">
      <formula>$C$4</formula>
    </cfRule>
  </conditionalFormatting>
  <conditionalFormatting sqref="AC27">
    <cfRule type="cellIs" dxfId="539" priority="327" operator="lessThan">
      <formula>$C$4</formula>
    </cfRule>
  </conditionalFormatting>
  <conditionalFormatting sqref="AC28">
    <cfRule type="cellIs" dxfId="538" priority="328" operator="lessThan">
      <formula>$C$4</formula>
    </cfRule>
  </conditionalFormatting>
  <conditionalFormatting sqref="AC29">
    <cfRule type="cellIs" dxfId="537" priority="329" operator="lessThan">
      <formula>$C$4</formula>
    </cfRule>
  </conditionalFormatting>
  <conditionalFormatting sqref="AC30">
    <cfRule type="cellIs" dxfId="536" priority="330" operator="lessThan">
      <formula>$C$4</formula>
    </cfRule>
  </conditionalFormatting>
  <conditionalFormatting sqref="AC31">
    <cfRule type="cellIs" dxfId="535" priority="331" operator="lessThan">
      <formula>$C$4</formula>
    </cfRule>
  </conditionalFormatting>
  <conditionalFormatting sqref="AC32">
    <cfRule type="cellIs" dxfId="534" priority="332" operator="lessThan">
      <formula>$C$4</formula>
    </cfRule>
  </conditionalFormatting>
  <conditionalFormatting sqref="AC33">
    <cfRule type="cellIs" dxfId="533" priority="333" operator="lessThan">
      <formula>$C$4</formula>
    </cfRule>
  </conditionalFormatting>
  <conditionalFormatting sqref="AC34">
    <cfRule type="cellIs" dxfId="532" priority="334" operator="lessThan">
      <formula>$C$4</formula>
    </cfRule>
  </conditionalFormatting>
  <conditionalFormatting sqref="AC35">
    <cfRule type="cellIs" dxfId="531" priority="335" operator="lessThan">
      <formula>$C$4</formula>
    </cfRule>
  </conditionalFormatting>
  <conditionalFormatting sqref="AC36">
    <cfRule type="cellIs" dxfId="530" priority="336" operator="lessThan">
      <formula>$C$4</formula>
    </cfRule>
  </conditionalFormatting>
  <conditionalFormatting sqref="AC37">
    <cfRule type="cellIs" dxfId="529" priority="337" operator="lessThan">
      <formula>$C$4</formula>
    </cfRule>
  </conditionalFormatting>
  <conditionalFormatting sqref="AC38">
    <cfRule type="cellIs" dxfId="528" priority="338" operator="lessThan">
      <formula>$C$4</formula>
    </cfRule>
  </conditionalFormatting>
  <conditionalFormatting sqref="AC39">
    <cfRule type="cellIs" dxfId="527" priority="339" operator="lessThan">
      <formula>$C$4</formula>
    </cfRule>
  </conditionalFormatting>
  <conditionalFormatting sqref="AC40">
    <cfRule type="cellIs" dxfId="526" priority="340" operator="lessThan">
      <formula>$C$4</formula>
    </cfRule>
  </conditionalFormatting>
  <conditionalFormatting sqref="AC41">
    <cfRule type="cellIs" dxfId="525" priority="341" operator="lessThan">
      <formula>$C$4</formula>
    </cfRule>
  </conditionalFormatting>
  <conditionalFormatting sqref="AC42">
    <cfRule type="cellIs" dxfId="524" priority="342" operator="lessThan">
      <formula>$C$4</formula>
    </cfRule>
  </conditionalFormatting>
  <conditionalFormatting sqref="AC43">
    <cfRule type="cellIs" dxfId="523" priority="343" operator="lessThan">
      <formula>$C$4</formula>
    </cfRule>
  </conditionalFormatting>
  <conditionalFormatting sqref="AC44">
    <cfRule type="cellIs" dxfId="522" priority="344" operator="lessThan">
      <formula>$C$4</formula>
    </cfRule>
  </conditionalFormatting>
  <conditionalFormatting sqref="AC45">
    <cfRule type="cellIs" dxfId="521" priority="345" operator="lessThan">
      <formula>$C$4</formula>
    </cfRule>
  </conditionalFormatting>
  <conditionalFormatting sqref="AC46">
    <cfRule type="cellIs" dxfId="520" priority="346" operator="lessThan">
      <formula>$C$4</formula>
    </cfRule>
  </conditionalFormatting>
  <conditionalFormatting sqref="AC47">
    <cfRule type="cellIs" dxfId="519" priority="347" operator="lessThan">
      <formula>$C$4</formula>
    </cfRule>
  </conditionalFormatting>
  <conditionalFormatting sqref="AC48">
    <cfRule type="cellIs" dxfId="518" priority="348" operator="lessThan">
      <formula>$C$4</formula>
    </cfRule>
  </conditionalFormatting>
  <conditionalFormatting sqref="AC49">
    <cfRule type="cellIs" dxfId="517" priority="349" operator="lessThan">
      <formula>$C$4</formula>
    </cfRule>
  </conditionalFormatting>
  <conditionalFormatting sqref="AC50">
    <cfRule type="cellIs" dxfId="516" priority="350" operator="lessThan">
      <formula>$C$4</formula>
    </cfRule>
  </conditionalFormatting>
  <conditionalFormatting sqref="AF11">
    <cfRule type="cellIs" dxfId="515" priority="351" operator="lessThan">
      <formula>$C$4</formula>
    </cfRule>
  </conditionalFormatting>
  <conditionalFormatting sqref="AF12">
    <cfRule type="cellIs" dxfId="514" priority="352" operator="lessThan">
      <formula>$C$4</formula>
    </cfRule>
  </conditionalFormatting>
  <conditionalFormatting sqref="AF13">
    <cfRule type="cellIs" dxfId="513" priority="353" operator="lessThan">
      <formula>$C$4</formula>
    </cfRule>
  </conditionalFormatting>
  <conditionalFormatting sqref="AF14">
    <cfRule type="cellIs" dxfId="512" priority="354" operator="lessThan">
      <formula>$C$4</formula>
    </cfRule>
  </conditionalFormatting>
  <conditionalFormatting sqref="AF15">
    <cfRule type="cellIs" dxfId="511" priority="355" operator="lessThan">
      <formula>$C$4</formula>
    </cfRule>
  </conditionalFormatting>
  <conditionalFormatting sqref="AF16">
    <cfRule type="cellIs" dxfId="510" priority="356" operator="lessThan">
      <formula>$C$4</formula>
    </cfRule>
  </conditionalFormatting>
  <conditionalFormatting sqref="AF17">
    <cfRule type="cellIs" dxfId="509" priority="357" operator="lessThan">
      <formula>$C$4</formula>
    </cfRule>
  </conditionalFormatting>
  <conditionalFormatting sqref="AF18">
    <cfRule type="cellIs" dxfId="508" priority="358" operator="lessThan">
      <formula>$C$4</formula>
    </cfRule>
  </conditionalFormatting>
  <conditionalFormatting sqref="AF19">
    <cfRule type="cellIs" dxfId="507" priority="359" operator="lessThan">
      <formula>$C$4</formula>
    </cfRule>
  </conditionalFormatting>
  <conditionalFormatting sqref="AF20">
    <cfRule type="cellIs" dxfId="506" priority="360" operator="lessThan">
      <formula>$C$4</formula>
    </cfRule>
  </conditionalFormatting>
  <conditionalFormatting sqref="AF21">
    <cfRule type="cellIs" dxfId="505" priority="361" operator="lessThan">
      <formula>$C$4</formula>
    </cfRule>
  </conditionalFormatting>
  <conditionalFormatting sqref="AF22">
    <cfRule type="cellIs" dxfId="504" priority="362" operator="lessThan">
      <formula>$C$4</formula>
    </cfRule>
  </conditionalFormatting>
  <conditionalFormatting sqref="AF23">
    <cfRule type="cellIs" dxfId="503" priority="363" operator="lessThan">
      <formula>$C$4</formula>
    </cfRule>
  </conditionalFormatting>
  <conditionalFormatting sqref="AF24">
    <cfRule type="cellIs" dxfId="502" priority="364" operator="lessThan">
      <formula>$C$4</formula>
    </cfRule>
  </conditionalFormatting>
  <conditionalFormatting sqref="AF25">
    <cfRule type="cellIs" dxfId="501" priority="365" operator="lessThan">
      <formula>$C$4</formula>
    </cfRule>
  </conditionalFormatting>
  <conditionalFormatting sqref="AF26">
    <cfRule type="cellIs" dxfId="500" priority="366" operator="lessThan">
      <formula>$C$4</formula>
    </cfRule>
  </conditionalFormatting>
  <conditionalFormatting sqref="AF27">
    <cfRule type="cellIs" dxfId="499" priority="367" operator="lessThan">
      <formula>$C$4</formula>
    </cfRule>
  </conditionalFormatting>
  <conditionalFormatting sqref="AF28">
    <cfRule type="cellIs" dxfId="498" priority="368" operator="lessThan">
      <formula>$C$4</formula>
    </cfRule>
  </conditionalFormatting>
  <conditionalFormatting sqref="AF29">
    <cfRule type="cellIs" dxfId="497" priority="369" operator="lessThan">
      <formula>$C$4</formula>
    </cfRule>
  </conditionalFormatting>
  <conditionalFormatting sqref="AF30">
    <cfRule type="cellIs" dxfId="496" priority="370" operator="lessThan">
      <formula>$C$4</formula>
    </cfRule>
  </conditionalFormatting>
  <conditionalFormatting sqref="AF31">
    <cfRule type="cellIs" dxfId="495" priority="371" operator="lessThan">
      <formula>$C$4</formula>
    </cfRule>
  </conditionalFormatting>
  <conditionalFormatting sqref="AF32">
    <cfRule type="cellIs" dxfId="494" priority="372" operator="lessThan">
      <formula>$C$4</formula>
    </cfRule>
  </conditionalFormatting>
  <conditionalFormatting sqref="AF33">
    <cfRule type="cellIs" dxfId="493" priority="373" operator="lessThan">
      <formula>$C$4</formula>
    </cfRule>
  </conditionalFormatting>
  <conditionalFormatting sqref="AF34">
    <cfRule type="cellIs" dxfId="492" priority="374" operator="lessThan">
      <formula>$C$4</formula>
    </cfRule>
  </conditionalFormatting>
  <conditionalFormatting sqref="AF35">
    <cfRule type="cellIs" dxfId="491" priority="375" operator="lessThan">
      <formula>$C$4</formula>
    </cfRule>
  </conditionalFormatting>
  <conditionalFormatting sqref="AF36">
    <cfRule type="cellIs" dxfId="490" priority="376" operator="lessThan">
      <formula>$C$4</formula>
    </cfRule>
  </conditionalFormatting>
  <conditionalFormatting sqref="AF37">
    <cfRule type="cellIs" dxfId="489" priority="377" operator="lessThan">
      <formula>$C$4</formula>
    </cfRule>
  </conditionalFormatting>
  <conditionalFormatting sqref="AF38">
    <cfRule type="cellIs" dxfId="488" priority="378" operator="lessThan">
      <formula>$C$4</formula>
    </cfRule>
  </conditionalFormatting>
  <conditionalFormatting sqref="AF39">
    <cfRule type="cellIs" dxfId="487" priority="379" operator="lessThan">
      <formula>$C$4</formula>
    </cfRule>
  </conditionalFormatting>
  <conditionalFormatting sqref="AF40">
    <cfRule type="cellIs" dxfId="486" priority="380" operator="lessThan">
      <formula>$C$4</formula>
    </cfRule>
  </conditionalFormatting>
  <conditionalFormatting sqref="AF41">
    <cfRule type="cellIs" dxfId="485" priority="381" operator="lessThan">
      <formula>$C$4</formula>
    </cfRule>
  </conditionalFormatting>
  <conditionalFormatting sqref="AF42">
    <cfRule type="cellIs" dxfId="484" priority="382" operator="lessThan">
      <formula>$C$4</formula>
    </cfRule>
  </conditionalFormatting>
  <conditionalFormatting sqref="AF43">
    <cfRule type="cellIs" dxfId="483" priority="383" operator="lessThan">
      <formula>$C$4</formula>
    </cfRule>
  </conditionalFormatting>
  <conditionalFormatting sqref="AF44">
    <cfRule type="cellIs" dxfId="482" priority="384" operator="lessThan">
      <formula>$C$4</formula>
    </cfRule>
  </conditionalFormatting>
  <conditionalFormatting sqref="AF45">
    <cfRule type="cellIs" dxfId="481" priority="385" operator="lessThan">
      <formula>$C$4</formula>
    </cfRule>
  </conditionalFormatting>
  <conditionalFormatting sqref="AF46">
    <cfRule type="cellIs" dxfId="480" priority="386" operator="lessThan">
      <formula>$C$4</formula>
    </cfRule>
  </conditionalFormatting>
  <conditionalFormatting sqref="AF47">
    <cfRule type="cellIs" dxfId="479" priority="387" operator="lessThan">
      <formula>$C$4</formula>
    </cfRule>
  </conditionalFormatting>
  <conditionalFormatting sqref="AF48">
    <cfRule type="cellIs" dxfId="478" priority="388" operator="lessThan">
      <formula>$C$4</formula>
    </cfRule>
  </conditionalFormatting>
  <conditionalFormatting sqref="AF49">
    <cfRule type="cellIs" dxfId="477" priority="389" operator="lessThan">
      <formula>$C$4</formula>
    </cfRule>
  </conditionalFormatting>
  <conditionalFormatting sqref="AF50">
    <cfRule type="cellIs" dxfId="476" priority="390" operator="lessThan">
      <formula>$C$4</formula>
    </cfRule>
  </conditionalFormatting>
  <conditionalFormatting sqref="AL11">
    <cfRule type="cellIs" dxfId="475" priority="391" operator="lessThan">
      <formula>$C$4</formula>
    </cfRule>
  </conditionalFormatting>
  <conditionalFormatting sqref="AL12">
    <cfRule type="cellIs" dxfId="474" priority="392" operator="lessThan">
      <formula>$C$4</formula>
    </cfRule>
  </conditionalFormatting>
  <conditionalFormatting sqref="AL13">
    <cfRule type="cellIs" dxfId="473" priority="393" operator="lessThan">
      <formula>$C$4</formula>
    </cfRule>
  </conditionalFormatting>
  <conditionalFormatting sqref="AL14">
    <cfRule type="cellIs" dxfId="472" priority="394" operator="lessThan">
      <formula>$C$4</formula>
    </cfRule>
  </conditionalFormatting>
  <conditionalFormatting sqref="AL15">
    <cfRule type="cellIs" dxfId="471" priority="395" operator="lessThan">
      <formula>$C$4</formula>
    </cfRule>
  </conditionalFormatting>
  <conditionalFormatting sqref="AL16">
    <cfRule type="cellIs" dxfId="470" priority="396" operator="lessThan">
      <formula>$C$4</formula>
    </cfRule>
  </conditionalFormatting>
  <conditionalFormatting sqref="AL17">
    <cfRule type="cellIs" dxfId="469" priority="397" operator="lessThan">
      <formula>$C$4</formula>
    </cfRule>
  </conditionalFormatting>
  <conditionalFormatting sqref="AL18">
    <cfRule type="cellIs" dxfId="468" priority="398" operator="lessThan">
      <formula>$C$4</formula>
    </cfRule>
  </conditionalFormatting>
  <conditionalFormatting sqref="AL19">
    <cfRule type="cellIs" dxfId="467" priority="399" operator="lessThan">
      <formula>$C$4</formula>
    </cfRule>
  </conditionalFormatting>
  <conditionalFormatting sqref="AL20">
    <cfRule type="cellIs" dxfId="466" priority="400" operator="lessThan">
      <formula>$C$4</formula>
    </cfRule>
  </conditionalFormatting>
  <conditionalFormatting sqref="AL21">
    <cfRule type="cellIs" dxfId="465" priority="401" operator="lessThan">
      <formula>$C$4</formula>
    </cfRule>
  </conditionalFormatting>
  <conditionalFormatting sqref="AL22">
    <cfRule type="cellIs" dxfId="464" priority="402" operator="lessThan">
      <formula>$C$4</formula>
    </cfRule>
  </conditionalFormatting>
  <conditionalFormatting sqref="AL23">
    <cfRule type="cellIs" dxfId="463" priority="403" operator="lessThan">
      <formula>$C$4</formula>
    </cfRule>
  </conditionalFormatting>
  <conditionalFormatting sqref="AL24">
    <cfRule type="cellIs" dxfId="462" priority="404" operator="lessThan">
      <formula>$C$4</formula>
    </cfRule>
  </conditionalFormatting>
  <conditionalFormatting sqref="AL25">
    <cfRule type="cellIs" dxfId="461" priority="405" operator="lessThan">
      <formula>$C$4</formula>
    </cfRule>
  </conditionalFormatting>
  <conditionalFormatting sqref="AL26">
    <cfRule type="cellIs" dxfId="460" priority="406" operator="lessThan">
      <formula>$C$4</formula>
    </cfRule>
  </conditionalFormatting>
  <conditionalFormatting sqref="AL27">
    <cfRule type="cellIs" dxfId="459" priority="407" operator="lessThan">
      <formula>$C$4</formula>
    </cfRule>
  </conditionalFormatting>
  <conditionalFormatting sqref="AL28">
    <cfRule type="cellIs" dxfId="458" priority="408" operator="lessThan">
      <formula>$C$4</formula>
    </cfRule>
  </conditionalFormatting>
  <conditionalFormatting sqref="AL29">
    <cfRule type="cellIs" dxfId="457" priority="409" operator="lessThan">
      <formula>$C$4</formula>
    </cfRule>
  </conditionalFormatting>
  <conditionalFormatting sqref="AL30">
    <cfRule type="cellIs" dxfId="456" priority="410" operator="lessThan">
      <formula>$C$4</formula>
    </cfRule>
  </conditionalFormatting>
  <conditionalFormatting sqref="AL31">
    <cfRule type="cellIs" dxfId="455" priority="411" operator="lessThan">
      <formula>$C$4</formula>
    </cfRule>
  </conditionalFormatting>
  <conditionalFormatting sqref="AL32">
    <cfRule type="cellIs" dxfId="454" priority="412" operator="lessThan">
      <formula>$C$4</formula>
    </cfRule>
  </conditionalFormatting>
  <conditionalFormatting sqref="AL33">
    <cfRule type="cellIs" dxfId="453" priority="413" operator="lessThan">
      <formula>$C$4</formula>
    </cfRule>
  </conditionalFormatting>
  <conditionalFormatting sqref="AL34">
    <cfRule type="cellIs" dxfId="452" priority="414" operator="lessThan">
      <formula>$C$4</formula>
    </cfRule>
  </conditionalFormatting>
  <conditionalFormatting sqref="AL35">
    <cfRule type="cellIs" dxfId="451" priority="415" operator="lessThan">
      <formula>$C$4</formula>
    </cfRule>
  </conditionalFormatting>
  <conditionalFormatting sqref="AL36">
    <cfRule type="cellIs" dxfId="450" priority="416" operator="lessThan">
      <formula>$C$4</formula>
    </cfRule>
  </conditionalFormatting>
  <conditionalFormatting sqref="AL37">
    <cfRule type="cellIs" dxfId="449" priority="417" operator="lessThan">
      <formula>$C$4</formula>
    </cfRule>
  </conditionalFormatting>
  <conditionalFormatting sqref="AL38">
    <cfRule type="cellIs" dxfId="448" priority="418" operator="lessThan">
      <formula>$C$4</formula>
    </cfRule>
  </conditionalFormatting>
  <conditionalFormatting sqref="AL39">
    <cfRule type="cellIs" dxfId="447" priority="419" operator="lessThan">
      <formula>$C$4</formula>
    </cfRule>
  </conditionalFormatting>
  <conditionalFormatting sqref="AL40">
    <cfRule type="cellIs" dxfId="446" priority="420" operator="lessThan">
      <formula>$C$4</formula>
    </cfRule>
  </conditionalFormatting>
  <conditionalFormatting sqref="AL41">
    <cfRule type="cellIs" dxfId="445" priority="421" operator="lessThan">
      <formula>$C$4</formula>
    </cfRule>
  </conditionalFormatting>
  <conditionalFormatting sqref="AL42">
    <cfRule type="cellIs" dxfId="444" priority="422" operator="lessThan">
      <formula>$C$4</formula>
    </cfRule>
  </conditionalFormatting>
  <conditionalFormatting sqref="AL43">
    <cfRule type="cellIs" dxfId="443" priority="423" operator="lessThan">
      <formula>$C$4</formula>
    </cfRule>
  </conditionalFormatting>
  <conditionalFormatting sqref="AL44">
    <cfRule type="cellIs" dxfId="442" priority="424" operator="lessThan">
      <formula>$C$4</formula>
    </cfRule>
  </conditionalFormatting>
  <conditionalFormatting sqref="AL45">
    <cfRule type="cellIs" dxfId="441" priority="425" operator="lessThan">
      <formula>$C$4</formula>
    </cfRule>
  </conditionalFormatting>
  <conditionalFormatting sqref="AL46">
    <cfRule type="cellIs" dxfId="440" priority="426" operator="lessThan">
      <formula>$C$4</formula>
    </cfRule>
  </conditionalFormatting>
  <conditionalFormatting sqref="AL47">
    <cfRule type="cellIs" dxfId="439" priority="427" operator="lessThan">
      <formula>$C$4</formula>
    </cfRule>
  </conditionalFormatting>
  <conditionalFormatting sqref="AL48">
    <cfRule type="cellIs" dxfId="438" priority="428" operator="lessThan">
      <formula>$C$4</formula>
    </cfRule>
  </conditionalFormatting>
  <conditionalFormatting sqref="AL49">
    <cfRule type="cellIs" dxfId="437" priority="429" operator="lessThan">
      <formula>$C$4</formula>
    </cfRule>
  </conditionalFormatting>
  <conditionalFormatting sqref="AL50">
    <cfRule type="cellIs" dxfId="436" priority="430" operator="lessThan">
      <formula>$C$4</formula>
    </cfRule>
  </conditionalFormatting>
  <conditionalFormatting sqref="AR11">
    <cfRule type="cellIs" dxfId="435" priority="431" operator="lessThan">
      <formula>$C$4</formula>
    </cfRule>
  </conditionalFormatting>
  <conditionalFormatting sqref="AR12">
    <cfRule type="cellIs" dxfId="434" priority="432" operator="lessThan">
      <formula>$C$4</formula>
    </cfRule>
  </conditionalFormatting>
  <conditionalFormatting sqref="AR13">
    <cfRule type="cellIs" dxfId="433" priority="433" operator="lessThan">
      <formula>$C$4</formula>
    </cfRule>
  </conditionalFormatting>
  <conditionalFormatting sqref="AR14">
    <cfRule type="cellIs" dxfId="432" priority="434" operator="lessThan">
      <formula>$C$4</formula>
    </cfRule>
  </conditionalFormatting>
  <conditionalFormatting sqref="AR15">
    <cfRule type="cellIs" dxfId="431" priority="435" operator="lessThan">
      <formula>$C$4</formula>
    </cfRule>
  </conditionalFormatting>
  <conditionalFormatting sqref="AR16">
    <cfRule type="cellIs" dxfId="430" priority="436" operator="lessThan">
      <formula>$C$4</formula>
    </cfRule>
  </conditionalFormatting>
  <conditionalFormatting sqref="AR17">
    <cfRule type="cellIs" dxfId="429" priority="437" operator="lessThan">
      <formula>$C$4</formula>
    </cfRule>
  </conditionalFormatting>
  <conditionalFormatting sqref="AR18">
    <cfRule type="cellIs" dxfId="428" priority="438" operator="lessThan">
      <formula>$C$4</formula>
    </cfRule>
  </conditionalFormatting>
  <conditionalFormatting sqref="AR19">
    <cfRule type="cellIs" dxfId="427" priority="439" operator="lessThan">
      <formula>$C$4</formula>
    </cfRule>
  </conditionalFormatting>
  <conditionalFormatting sqref="AR20">
    <cfRule type="cellIs" dxfId="426" priority="440" operator="lessThan">
      <formula>$C$4</formula>
    </cfRule>
  </conditionalFormatting>
  <conditionalFormatting sqref="AR21">
    <cfRule type="cellIs" dxfId="425" priority="441" operator="lessThan">
      <formula>$C$4</formula>
    </cfRule>
  </conditionalFormatting>
  <conditionalFormatting sqref="AR22">
    <cfRule type="cellIs" dxfId="424" priority="442" operator="lessThan">
      <formula>$C$4</formula>
    </cfRule>
  </conditionalFormatting>
  <conditionalFormatting sqref="AR23">
    <cfRule type="cellIs" dxfId="423" priority="443" operator="lessThan">
      <formula>$C$4</formula>
    </cfRule>
  </conditionalFormatting>
  <conditionalFormatting sqref="AR24">
    <cfRule type="cellIs" dxfId="422" priority="444" operator="lessThan">
      <formula>$C$4</formula>
    </cfRule>
  </conditionalFormatting>
  <conditionalFormatting sqref="AR25">
    <cfRule type="cellIs" dxfId="421" priority="445" operator="lessThan">
      <formula>$C$4</formula>
    </cfRule>
  </conditionalFormatting>
  <conditionalFormatting sqref="AR26">
    <cfRule type="cellIs" dxfId="420" priority="446" operator="lessThan">
      <formula>$C$4</formula>
    </cfRule>
  </conditionalFormatting>
  <conditionalFormatting sqref="AR27">
    <cfRule type="cellIs" dxfId="419" priority="447" operator="lessThan">
      <formula>$C$4</formula>
    </cfRule>
  </conditionalFormatting>
  <conditionalFormatting sqref="AR28">
    <cfRule type="cellIs" dxfId="418" priority="448" operator="lessThan">
      <formula>$C$4</formula>
    </cfRule>
  </conditionalFormatting>
  <conditionalFormatting sqref="AR29">
    <cfRule type="cellIs" dxfId="417" priority="449" operator="lessThan">
      <formula>$C$4</formula>
    </cfRule>
  </conditionalFormatting>
  <conditionalFormatting sqref="AR30">
    <cfRule type="cellIs" dxfId="416" priority="450" operator="lessThan">
      <formula>$C$4</formula>
    </cfRule>
  </conditionalFormatting>
  <conditionalFormatting sqref="AR31">
    <cfRule type="cellIs" dxfId="415" priority="451" operator="lessThan">
      <formula>$C$4</formula>
    </cfRule>
  </conditionalFormatting>
  <conditionalFormatting sqref="AR32">
    <cfRule type="cellIs" dxfId="414" priority="452" operator="lessThan">
      <formula>$C$4</formula>
    </cfRule>
  </conditionalFormatting>
  <conditionalFormatting sqref="AR33">
    <cfRule type="cellIs" dxfId="413" priority="453" operator="lessThan">
      <formula>$C$4</formula>
    </cfRule>
  </conditionalFormatting>
  <conditionalFormatting sqref="AR34">
    <cfRule type="cellIs" dxfId="412" priority="454" operator="lessThan">
      <formula>$C$4</formula>
    </cfRule>
  </conditionalFormatting>
  <conditionalFormatting sqref="AR35">
    <cfRule type="cellIs" dxfId="411" priority="455" operator="lessThan">
      <formula>$C$4</formula>
    </cfRule>
  </conditionalFormatting>
  <conditionalFormatting sqref="AR36">
    <cfRule type="cellIs" dxfId="410" priority="456" operator="lessThan">
      <formula>$C$4</formula>
    </cfRule>
  </conditionalFormatting>
  <conditionalFormatting sqref="AR37">
    <cfRule type="cellIs" dxfId="409" priority="457" operator="lessThan">
      <formula>$C$4</formula>
    </cfRule>
  </conditionalFormatting>
  <conditionalFormatting sqref="AR38">
    <cfRule type="cellIs" dxfId="408" priority="458" operator="lessThan">
      <formula>$C$4</formula>
    </cfRule>
  </conditionalFormatting>
  <conditionalFormatting sqref="AR39">
    <cfRule type="cellIs" dxfId="407" priority="459" operator="lessThan">
      <formula>$C$4</formula>
    </cfRule>
  </conditionalFormatting>
  <conditionalFormatting sqref="AR40">
    <cfRule type="cellIs" dxfId="406" priority="460" operator="lessThan">
      <formula>$C$4</formula>
    </cfRule>
  </conditionalFormatting>
  <conditionalFormatting sqref="AR41">
    <cfRule type="cellIs" dxfId="405" priority="461" operator="lessThan">
      <formula>$C$4</formula>
    </cfRule>
  </conditionalFormatting>
  <conditionalFormatting sqref="AR42">
    <cfRule type="cellIs" dxfId="404" priority="462" operator="lessThan">
      <formula>$C$4</formula>
    </cfRule>
  </conditionalFormatting>
  <conditionalFormatting sqref="AR43">
    <cfRule type="cellIs" dxfId="403" priority="463" operator="lessThan">
      <formula>$C$4</formula>
    </cfRule>
  </conditionalFormatting>
  <conditionalFormatting sqref="AR44">
    <cfRule type="cellIs" dxfId="402" priority="464" operator="lessThan">
      <formula>$C$4</formula>
    </cfRule>
  </conditionalFormatting>
  <conditionalFormatting sqref="AR45">
    <cfRule type="cellIs" dxfId="401" priority="465" operator="lessThan">
      <formula>$C$4</formula>
    </cfRule>
  </conditionalFormatting>
  <conditionalFormatting sqref="AR46">
    <cfRule type="cellIs" dxfId="400" priority="466" operator="lessThan">
      <formula>$C$4</formula>
    </cfRule>
  </conditionalFormatting>
  <conditionalFormatting sqref="AR47">
    <cfRule type="cellIs" dxfId="399" priority="467" operator="lessThan">
      <formula>$C$4</formula>
    </cfRule>
  </conditionalFormatting>
  <conditionalFormatting sqref="AR48">
    <cfRule type="cellIs" dxfId="398" priority="468" operator="lessThan">
      <formula>$C$4</formula>
    </cfRule>
  </conditionalFormatting>
  <conditionalFormatting sqref="AR49">
    <cfRule type="cellIs" dxfId="397" priority="469" operator="lessThan">
      <formula>$C$4</formula>
    </cfRule>
  </conditionalFormatting>
  <conditionalFormatting sqref="AR50">
    <cfRule type="cellIs" dxfId="396" priority="470" operator="lessThan">
      <formula>$C$4</formula>
    </cfRule>
  </conditionalFormatting>
  <conditionalFormatting sqref="AY11">
    <cfRule type="cellIs" dxfId="395" priority="471" operator="lessThan">
      <formula>$C$4</formula>
    </cfRule>
  </conditionalFormatting>
  <conditionalFormatting sqref="AY12">
    <cfRule type="cellIs" dxfId="394" priority="472" operator="lessThan">
      <formula>$C$4</formula>
    </cfRule>
  </conditionalFormatting>
  <conditionalFormatting sqref="AY13">
    <cfRule type="cellIs" dxfId="393" priority="473" operator="lessThan">
      <formula>$C$4</formula>
    </cfRule>
  </conditionalFormatting>
  <conditionalFormatting sqref="AY14">
    <cfRule type="cellIs" dxfId="392" priority="474" operator="lessThan">
      <formula>$C$4</formula>
    </cfRule>
  </conditionalFormatting>
  <conditionalFormatting sqref="AY15">
    <cfRule type="cellIs" dxfId="391" priority="475" operator="lessThan">
      <formula>$C$4</formula>
    </cfRule>
  </conditionalFormatting>
  <conditionalFormatting sqref="AY16">
    <cfRule type="cellIs" dxfId="390" priority="476" operator="lessThan">
      <formula>$C$4</formula>
    </cfRule>
  </conditionalFormatting>
  <conditionalFormatting sqref="AY17">
    <cfRule type="cellIs" dxfId="389" priority="477" operator="lessThan">
      <formula>$C$4</formula>
    </cfRule>
  </conditionalFormatting>
  <conditionalFormatting sqref="AY18">
    <cfRule type="cellIs" dxfId="388" priority="478" operator="lessThan">
      <formula>$C$4</formula>
    </cfRule>
  </conditionalFormatting>
  <conditionalFormatting sqref="AY19">
    <cfRule type="cellIs" dxfId="387" priority="479" operator="lessThan">
      <formula>$C$4</formula>
    </cfRule>
  </conditionalFormatting>
  <conditionalFormatting sqref="AY20">
    <cfRule type="cellIs" dxfId="386" priority="480" operator="lessThan">
      <formula>$C$4</formula>
    </cfRule>
  </conditionalFormatting>
  <conditionalFormatting sqref="AY21">
    <cfRule type="cellIs" dxfId="385" priority="481" operator="lessThan">
      <formula>$C$4</formula>
    </cfRule>
  </conditionalFormatting>
  <conditionalFormatting sqref="AY22">
    <cfRule type="cellIs" dxfId="384" priority="482" operator="lessThan">
      <formula>$C$4</formula>
    </cfRule>
  </conditionalFormatting>
  <conditionalFormatting sqref="AY23">
    <cfRule type="cellIs" dxfId="383" priority="483" operator="lessThan">
      <formula>$C$4</formula>
    </cfRule>
  </conditionalFormatting>
  <conditionalFormatting sqref="AY24">
    <cfRule type="cellIs" dxfId="382" priority="484" operator="lessThan">
      <formula>$C$4</formula>
    </cfRule>
  </conditionalFormatting>
  <conditionalFormatting sqref="AY25">
    <cfRule type="cellIs" dxfId="381" priority="485" operator="lessThan">
      <formula>$C$4</formula>
    </cfRule>
  </conditionalFormatting>
  <conditionalFormatting sqref="AY26">
    <cfRule type="cellIs" dxfId="380" priority="486" operator="lessThan">
      <formula>$C$4</formula>
    </cfRule>
  </conditionalFormatting>
  <conditionalFormatting sqref="AY27">
    <cfRule type="cellIs" dxfId="379" priority="487" operator="lessThan">
      <formula>$C$4</formula>
    </cfRule>
  </conditionalFormatting>
  <conditionalFormatting sqref="AY28">
    <cfRule type="cellIs" dxfId="378" priority="488" operator="lessThan">
      <formula>$C$4</formula>
    </cfRule>
  </conditionalFormatting>
  <conditionalFormatting sqref="AY29">
    <cfRule type="cellIs" dxfId="377" priority="489" operator="lessThan">
      <formula>$C$4</formula>
    </cfRule>
  </conditionalFormatting>
  <conditionalFormatting sqref="AY30">
    <cfRule type="cellIs" dxfId="376" priority="490" operator="lessThan">
      <formula>$C$4</formula>
    </cfRule>
  </conditionalFormatting>
  <conditionalFormatting sqref="AY31">
    <cfRule type="cellIs" dxfId="375" priority="491" operator="lessThan">
      <formula>$C$4</formula>
    </cfRule>
  </conditionalFormatting>
  <conditionalFormatting sqref="AY32">
    <cfRule type="cellIs" dxfId="374" priority="492" operator="lessThan">
      <formula>$C$4</formula>
    </cfRule>
  </conditionalFormatting>
  <conditionalFormatting sqref="AY33">
    <cfRule type="cellIs" dxfId="373" priority="493" operator="lessThan">
      <formula>$C$4</formula>
    </cfRule>
  </conditionalFormatting>
  <conditionalFormatting sqref="AY34">
    <cfRule type="cellIs" dxfId="372" priority="494" operator="lessThan">
      <formula>$C$4</formula>
    </cfRule>
  </conditionalFormatting>
  <conditionalFormatting sqref="AY35">
    <cfRule type="cellIs" dxfId="371" priority="495" operator="lessThan">
      <formula>$C$4</formula>
    </cfRule>
  </conditionalFormatting>
  <conditionalFormatting sqref="AY36">
    <cfRule type="cellIs" dxfId="370" priority="496" operator="lessThan">
      <formula>$C$4</formula>
    </cfRule>
  </conditionalFormatting>
  <conditionalFormatting sqref="AY37">
    <cfRule type="cellIs" dxfId="369" priority="497" operator="lessThan">
      <formula>$C$4</formula>
    </cfRule>
  </conditionalFormatting>
  <conditionalFormatting sqref="AY38">
    <cfRule type="cellIs" dxfId="368" priority="498" operator="lessThan">
      <formula>$C$4</formula>
    </cfRule>
  </conditionalFormatting>
  <conditionalFormatting sqref="AY39">
    <cfRule type="cellIs" dxfId="367" priority="499" operator="lessThan">
      <formula>$C$4</formula>
    </cfRule>
  </conditionalFormatting>
  <conditionalFormatting sqref="AY40">
    <cfRule type="cellIs" dxfId="366" priority="500" operator="lessThan">
      <formula>$C$4</formula>
    </cfRule>
  </conditionalFormatting>
  <conditionalFormatting sqref="AY41">
    <cfRule type="cellIs" dxfId="365" priority="501" operator="lessThan">
      <formula>$C$4</formula>
    </cfRule>
  </conditionalFormatting>
  <conditionalFormatting sqref="AY42">
    <cfRule type="cellIs" dxfId="364" priority="502" operator="lessThan">
      <formula>$C$4</formula>
    </cfRule>
  </conditionalFormatting>
  <conditionalFormatting sqref="AY43">
    <cfRule type="cellIs" dxfId="363" priority="503" operator="lessThan">
      <formula>$C$4</formula>
    </cfRule>
  </conditionalFormatting>
  <conditionalFormatting sqref="AY44">
    <cfRule type="cellIs" dxfId="362" priority="504" operator="lessThan">
      <formula>$C$4</formula>
    </cfRule>
  </conditionalFormatting>
  <conditionalFormatting sqref="AY45">
    <cfRule type="cellIs" dxfId="361" priority="505" operator="lessThan">
      <formula>$C$4</formula>
    </cfRule>
  </conditionalFormatting>
  <conditionalFormatting sqref="AY46">
    <cfRule type="cellIs" dxfId="360" priority="506" operator="lessThan">
      <formula>$C$4</formula>
    </cfRule>
  </conditionalFormatting>
  <conditionalFormatting sqref="AY47">
    <cfRule type="cellIs" dxfId="359" priority="507" operator="lessThan">
      <formula>$C$4</formula>
    </cfRule>
  </conditionalFormatting>
  <conditionalFormatting sqref="AY48">
    <cfRule type="cellIs" dxfId="358" priority="508" operator="lessThan">
      <formula>$C$4</formula>
    </cfRule>
  </conditionalFormatting>
  <conditionalFormatting sqref="AY49">
    <cfRule type="cellIs" dxfId="357" priority="509" operator="lessThan">
      <formula>$C$4</formula>
    </cfRule>
  </conditionalFormatting>
  <conditionalFormatting sqref="AY50">
    <cfRule type="cellIs" dxfId="356" priority="510" operator="lessThan">
      <formula>$C$4</formula>
    </cfRule>
  </conditionalFormatting>
  <conditionalFormatting sqref="G11">
    <cfRule type="cellIs" dxfId="355" priority="511" operator="lessThan">
      <formula>$C$4</formula>
    </cfRule>
  </conditionalFormatting>
  <conditionalFormatting sqref="G12">
    <cfRule type="cellIs" dxfId="354" priority="512" operator="lessThan">
      <formula>$C$4</formula>
    </cfRule>
  </conditionalFormatting>
  <conditionalFormatting sqref="G13">
    <cfRule type="cellIs" dxfId="353" priority="513" operator="lessThan">
      <formula>$C$4</formula>
    </cfRule>
  </conditionalFormatting>
  <conditionalFormatting sqref="G14">
    <cfRule type="cellIs" dxfId="352" priority="514" operator="lessThan">
      <formula>$C$4</formula>
    </cfRule>
  </conditionalFormatting>
  <conditionalFormatting sqref="G15">
    <cfRule type="cellIs" dxfId="351" priority="515" operator="lessThan">
      <formula>$C$4</formula>
    </cfRule>
  </conditionalFormatting>
  <conditionalFormatting sqref="G16">
    <cfRule type="cellIs" dxfId="350" priority="516" operator="lessThan">
      <formula>$C$4</formula>
    </cfRule>
  </conditionalFormatting>
  <conditionalFormatting sqref="G17">
    <cfRule type="cellIs" dxfId="349" priority="517" operator="lessThan">
      <formula>$C$4</formula>
    </cfRule>
  </conditionalFormatting>
  <conditionalFormatting sqref="G18">
    <cfRule type="cellIs" dxfId="348" priority="518" operator="lessThan">
      <formula>$C$4</formula>
    </cfRule>
  </conditionalFormatting>
  <conditionalFormatting sqref="G19">
    <cfRule type="cellIs" dxfId="347" priority="519" operator="lessThan">
      <formula>$C$4</formula>
    </cfRule>
  </conditionalFormatting>
  <conditionalFormatting sqref="G20">
    <cfRule type="cellIs" dxfId="346" priority="520" operator="lessThan">
      <formula>$C$4</formula>
    </cfRule>
  </conditionalFormatting>
  <conditionalFormatting sqref="G21">
    <cfRule type="cellIs" dxfId="345" priority="521" operator="lessThan">
      <formula>$C$4</formula>
    </cfRule>
  </conditionalFormatting>
  <conditionalFormatting sqref="G22">
    <cfRule type="cellIs" dxfId="344" priority="522" operator="lessThan">
      <formula>$C$4</formula>
    </cfRule>
  </conditionalFormatting>
  <conditionalFormatting sqref="G23">
    <cfRule type="cellIs" dxfId="343" priority="523" operator="lessThan">
      <formula>$C$4</formula>
    </cfRule>
  </conditionalFormatting>
  <conditionalFormatting sqref="G24">
    <cfRule type="cellIs" dxfId="342" priority="524" operator="lessThan">
      <formula>$C$4</formula>
    </cfRule>
  </conditionalFormatting>
  <conditionalFormatting sqref="G25">
    <cfRule type="cellIs" dxfId="341" priority="525" operator="lessThan">
      <formula>$C$4</formula>
    </cfRule>
  </conditionalFormatting>
  <conditionalFormatting sqref="G26">
    <cfRule type="cellIs" dxfId="340" priority="526" operator="lessThan">
      <formula>$C$4</formula>
    </cfRule>
  </conditionalFormatting>
  <conditionalFormatting sqref="G27">
    <cfRule type="cellIs" dxfId="339" priority="527" operator="lessThan">
      <formula>$C$4</formula>
    </cfRule>
  </conditionalFormatting>
  <conditionalFormatting sqref="G28">
    <cfRule type="cellIs" dxfId="338" priority="528" operator="lessThan">
      <formula>$C$4</formula>
    </cfRule>
  </conditionalFormatting>
  <conditionalFormatting sqref="G29">
    <cfRule type="cellIs" dxfId="337" priority="529" operator="lessThan">
      <formula>$C$4</formula>
    </cfRule>
  </conditionalFormatting>
  <conditionalFormatting sqref="G30">
    <cfRule type="cellIs" dxfId="336" priority="530" operator="lessThan">
      <formula>$C$4</formula>
    </cfRule>
  </conditionalFormatting>
  <conditionalFormatting sqref="G31">
    <cfRule type="cellIs" dxfId="335" priority="531" operator="lessThan">
      <formula>$C$4</formula>
    </cfRule>
  </conditionalFormatting>
  <conditionalFormatting sqref="G32">
    <cfRule type="cellIs" dxfId="334" priority="532" operator="lessThan">
      <formula>$C$4</formula>
    </cfRule>
  </conditionalFormatting>
  <conditionalFormatting sqref="G33">
    <cfRule type="cellIs" dxfId="333" priority="533" operator="lessThan">
      <formula>$C$4</formula>
    </cfRule>
  </conditionalFormatting>
  <conditionalFormatting sqref="G34">
    <cfRule type="cellIs" dxfId="332" priority="534" operator="lessThan">
      <formula>$C$4</formula>
    </cfRule>
  </conditionalFormatting>
  <conditionalFormatting sqref="G35">
    <cfRule type="cellIs" dxfId="331" priority="535" operator="lessThan">
      <formula>$C$4</formula>
    </cfRule>
  </conditionalFormatting>
  <conditionalFormatting sqref="G36">
    <cfRule type="cellIs" dxfId="330" priority="536" operator="lessThan">
      <formula>$C$4</formula>
    </cfRule>
  </conditionalFormatting>
  <conditionalFormatting sqref="G37">
    <cfRule type="cellIs" dxfId="329" priority="537" operator="lessThan">
      <formula>$C$4</formula>
    </cfRule>
  </conditionalFormatting>
  <conditionalFormatting sqref="G38">
    <cfRule type="cellIs" dxfId="328" priority="538" operator="lessThan">
      <formula>$C$4</formula>
    </cfRule>
  </conditionalFormatting>
  <conditionalFormatting sqref="G39">
    <cfRule type="cellIs" dxfId="327" priority="539" operator="lessThan">
      <formula>$C$4</formula>
    </cfRule>
  </conditionalFormatting>
  <conditionalFormatting sqref="G40">
    <cfRule type="cellIs" dxfId="326" priority="540" operator="lessThan">
      <formula>$C$4</formula>
    </cfRule>
  </conditionalFormatting>
  <conditionalFormatting sqref="G41">
    <cfRule type="cellIs" dxfId="325" priority="541" operator="lessThan">
      <formula>$C$4</formula>
    </cfRule>
  </conditionalFormatting>
  <conditionalFormatting sqref="G42">
    <cfRule type="cellIs" dxfId="324" priority="542" operator="lessThan">
      <formula>$C$4</formula>
    </cfRule>
  </conditionalFormatting>
  <conditionalFormatting sqref="G43">
    <cfRule type="cellIs" dxfId="323" priority="543" operator="lessThan">
      <formula>$C$4</formula>
    </cfRule>
  </conditionalFormatting>
  <conditionalFormatting sqref="G44">
    <cfRule type="cellIs" dxfId="322" priority="544" operator="lessThan">
      <formula>$C$4</formula>
    </cfRule>
  </conditionalFormatting>
  <conditionalFormatting sqref="G45">
    <cfRule type="cellIs" dxfId="321" priority="545" operator="lessThan">
      <formula>$C$4</formula>
    </cfRule>
  </conditionalFormatting>
  <conditionalFormatting sqref="G46">
    <cfRule type="cellIs" dxfId="320" priority="546" operator="lessThan">
      <formula>$C$4</formula>
    </cfRule>
  </conditionalFormatting>
  <conditionalFormatting sqref="G47">
    <cfRule type="cellIs" dxfId="319" priority="547" operator="lessThan">
      <formula>$C$4</formula>
    </cfRule>
  </conditionalFormatting>
  <conditionalFormatting sqref="G48">
    <cfRule type="cellIs" dxfId="318" priority="548" operator="lessThan">
      <formula>$C$4</formula>
    </cfRule>
  </conditionalFormatting>
  <conditionalFormatting sqref="G49">
    <cfRule type="cellIs" dxfId="317" priority="549" operator="lessThan">
      <formula>$C$4</formula>
    </cfRule>
  </conditionalFormatting>
  <conditionalFormatting sqref="G50">
    <cfRule type="cellIs" dxfId="316" priority="550" operator="lessThan">
      <formula>$C$4</formula>
    </cfRule>
  </conditionalFormatting>
  <conditionalFormatting sqref="H11">
    <cfRule type="cellIs" dxfId="315" priority="551" operator="lessThan">
      <formula>$C$4</formula>
    </cfRule>
  </conditionalFormatting>
  <conditionalFormatting sqref="H12">
    <cfRule type="cellIs" dxfId="314" priority="552" operator="lessThan">
      <formula>$C$4</formula>
    </cfRule>
  </conditionalFormatting>
  <conditionalFormatting sqref="H13">
    <cfRule type="cellIs" dxfId="313" priority="553" operator="lessThan">
      <formula>$C$4</formula>
    </cfRule>
  </conditionalFormatting>
  <conditionalFormatting sqref="H14">
    <cfRule type="cellIs" dxfId="312" priority="554" operator="lessThan">
      <formula>$C$4</formula>
    </cfRule>
  </conditionalFormatting>
  <conditionalFormatting sqref="H15">
    <cfRule type="cellIs" dxfId="311" priority="555" operator="lessThan">
      <formula>$C$4</formula>
    </cfRule>
  </conditionalFormatting>
  <conditionalFormatting sqref="H16">
    <cfRule type="cellIs" dxfId="310" priority="556" operator="lessThan">
      <formula>$C$4</formula>
    </cfRule>
  </conditionalFormatting>
  <conditionalFormatting sqref="H17">
    <cfRule type="cellIs" dxfId="309" priority="557" operator="lessThan">
      <formula>$C$4</formula>
    </cfRule>
  </conditionalFormatting>
  <conditionalFormatting sqref="H18">
    <cfRule type="cellIs" dxfId="308" priority="558" operator="lessThan">
      <formula>$C$4</formula>
    </cfRule>
  </conditionalFormatting>
  <conditionalFormatting sqref="H19">
    <cfRule type="cellIs" dxfId="307" priority="559" operator="lessThan">
      <formula>$C$4</formula>
    </cfRule>
  </conditionalFormatting>
  <conditionalFormatting sqref="H20">
    <cfRule type="cellIs" dxfId="306" priority="560" operator="lessThan">
      <formula>$C$4</formula>
    </cfRule>
  </conditionalFormatting>
  <conditionalFormatting sqref="H21">
    <cfRule type="cellIs" dxfId="305" priority="561" operator="lessThan">
      <formula>$C$4</formula>
    </cfRule>
  </conditionalFormatting>
  <conditionalFormatting sqref="H22">
    <cfRule type="cellIs" dxfId="304" priority="562" operator="lessThan">
      <formula>$C$4</formula>
    </cfRule>
  </conditionalFormatting>
  <conditionalFormatting sqref="H23">
    <cfRule type="cellIs" dxfId="303" priority="563" operator="lessThan">
      <formula>$C$4</formula>
    </cfRule>
  </conditionalFormatting>
  <conditionalFormatting sqref="H24">
    <cfRule type="cellIs" dxfId="302" priority="564" operator="lessThan">
      <formula>$C$4</formula>
    </cfRule>
  </conditionalFormatting>
  <conditionalFormatting sqref="H25">
    <cfRule type="cellIs" dxfId="301" priority="565" operator="lessThan">
      <formula>$C$4</formula>
    </cfRule>
  </conditionalFormatting>
  <conditionalFormatting sqref="H26">
    <cfRule type="cellIs" dxfId="300" priority="566" operator="lessThan">
      <formula>$C$4</formula>
    </cfRule>
  </conditionalFormatting>
  <conditionalFormatting sqref="H27">
    <cfRule type="cellIs" dxfId="299" priority="567" operator="lessThan">
      <formula>$C$4</formula>
    </cfRule>
  </conditionalFormatting>
  <conditionalFormatting sqref="H28">
    <cfRule type="cellIs" dxfId="298" priority="568" operator="lessThan">
      <formula>$C$4</formula>
    </cfRule>
  </conditionalFormatting>
  <conditionalFormatting sqref="H29">
    <cfRule type="cellIs" dxfId="297" priority="569" operator="lessThan">
      <formula>$C$4</formula>
    </cfRule>
  </conditionalFormatting>
  <conditionalFormatting sqref="H30">
    <cfRule type="cellIs" dxfId="296" priority="570" operator="lessThan">
      <formula>$C$4</formula>
    </cfRule>
  </conditionalFormatting>
  <conditionalFormatting sqref="H31">
    <cfRule type="cellIs" dxfId="295" priority="571" operator="lessThan">
      <formula>$C$4</formula>
    </cfRule>
  </conditionalFormatting>
  <conditionalFormatting sqref="H32">
    <cfRule type="cellIs" dxfId="294" priority="572" operator="lessThan">
      <formula>$C$4</formula>
    </cfRule>
  </conditionalFormatting>
  <conditionalFormatting sqref="H33">
    <cfRule type="cellIs" dxfId="293" priority="573" operator="lessThan">
      <formula>$C$4</formula>
    </cfRule>
  </conditionalFormatting>
  <conditionalFormatting sqref="H34">
    <cfRule type="cellIs" dxfId="292" priority="574" operator="lessThan">
      <formula>$C$4</formula>
    </cfRule>
  </conditionalFormatting>
  <conditionalFormatting sqref="H35">
    <cfRule type="cellIs" dxfId="291" priority="575" operator="lessThan">
      <formula>$C$4</formula>
    </cfRule>
  </conditionalFormatting>
  <conditionalFormatting sqref="H36">
    <cfRule type="cellIs" dxfId="290" priority="576" operator="lessThan">
      <formula>$C$4</formula>
    </cfRule>
  </conditionalFormatting>
  <conditionalFormatting sqref="H37">
    <cfRule type="cellIs" dxfId="289" priority="577" operator="lessThan">
      <formula>$C$4</formula>
    </cfRule>
  </conditionalFormatting>
  <conditionalFormatting sqref="H38">
    <cfRule type="cellIs" dxfId="288" priority="578" operator="lessThan">
      <formula>$C$4</formula>
    </cfRule>
  </conditionalFormatting>
  <conditionalFormatting sqref="H39">
    <cfRule type="cellIs" dxfId="287" priority="579" operator="lessThan">
      <formula>$C$4</formula>
    </cfRule>
  </conditionalFormatting>
  <conditionalFormatting sqref="H40">
    <cfRule type="cellIs" dxfId="286" priority="580" operator="lessThan">
      <formula>$C$4</formula>
    </cfRule>
  </conditionalFormatting>
  <conditionalFormatting sqref="H41">
    <cfRule type="cellIs" dxfId="285" priority="581" operator="lessThan">
      <formula>$C$4</formula>
    </cfRule>
  </conditionalFormatting>
  <conditionalFormatting sqref="H42">
    <cfRule type="cellIs" dxfId="284" priority="582" operator="lessThan">
      <formula>$C$4</formula>
    </cfRule>
  </conditionalFormatting>
  <conditionalFormatting sqref="H43">
    <cfRule type="cellIs" dxfId="283" priority="583" operator="lessThan">
      <formula>$C$4</formula>
    </cfRule>
  </conditionalFormatting>
  <conditionalFormatting sqref="H44">
    <cfRule type="cellIs" dxfId="282" priority="584" operator="lessThan">
      <formula>$C$4</formula>
    </cfRule>
  </conditionalFormatting>
  <conditionalFormatting sqref="H45">
    <cfRule type="cellIs" dxfId="281" priority="585" operator="lessThan">
      <formula>$C$4</formula>
    </cfRule>
  </conditionalFormatting>
  <conditionalFormatting sqref="H46">
    <cfRule type="cellIs" dxfId="280" priority="586" operator="lessThan">
      <formula>$C$4</formula>
    </cfRule>
  </conditionalFormatting>
  <conditionalFormatting sqref="H47">
    <cfRule type="cellIs" dxfId="279" priority="587" operator="lessThan">
      <formula>$C$4</formula>
    </cfRule>
  </conditionalFormatting>
  <conditionalFormatting sqref="H48">
    <cfRule type="cellIs" dxfId="278" priority="588" operator="lessThan">
      <formula>$C$4</formula>
    </cfRule>
  </conditionalFormatting>
  <conditionalFormatting sqref="H49">
    <cfRule type="cellIs" dxfId="277" priority="589" operator="lessThan">
      <formula>$C$4</formula>
    </cfRule>
  </conditionalFormatting>
  <conditionalFormatting sqref="H50">
    <cfRule type="cellIs" dxfId="276" priority="590" operator="lessThan">
      <formula>$C$4</formula>
    </cfRule>
  </conditionalFormatting>
  <conditionalFormatting sqref="I11">
    <cfRule type="cellIs" dxfId="275" priority="591" operator="lessThan">
      <formula>$C$4</formula>
    </cfRule>
  </conditionalFormatting>
  <conditionalFormatting sqref="I12">
    <cfRule type="cellIs" dxfId="274" priority="592" operator="lessThan">
      <formula>$C$4</formula>
    </cfRule>
  </conditionalFormatting>
  <conditionalFormatting sqref="I13">
    <cfRule type="cellIs" dxfId="273" priority="593" operator="lessThan">
      <formula>$C$4</formula>
    </cfRule>
  </conditionalFormatting>
  <conditionalFormatting sqref="I14">
    <cfRule type="cellIs" dxfId="272" priority="594" operator="lessThan">
      <formula>$C$4</formula>
    </cfRule>
  </conditionalFormatting>
  <conditionalFormatting sqref="I15">
    <cfRule type="cellIs" dxfId="271" priority="595" operator="lessThan">
      <formula>$C$4</formula>
    </cfRule>
  </conditionalFormatting>
  <conditionalFormatting sqref="I16">
    <cfRule type="cellIs" dxfId="270" priority="596" operator="lessThan">
      <formula>$C$4</formula>
    </cfRule>
  </conditionalFormatting>
  <conditionalFormatting sqref="I17">
    <cfRule type="cellIs" dxfId="269" priority="597" operator="lessThan">
      <formula>$C$4</formula>
    </cfRule>
  </conditionalFormatting>
  <conditionalFormatting sqref="I18">
    <cfRule type="cellIs" dxfId="268" priority="598" operator="lessThan">
      <formula>$C$4</formula>
    </cfRule>
  </conditionalFormatting>
  <conditionalFormatting sqref="I19">
    <cfRule type="cellIs" dxfId="267" priority="599" operator="lessThan">
      <formula>$C$4</formula>
    </cfRule>
  </conditionalFormatting>
  <conditionalFormatting sqref="I20">
    <cfRule type="cellIs" dxfId="266" priority="600" operator="lessThan">
      <formula>$C$4</formula>
    </cfRule>
  </conditionalFormatting>
  <conditionalFormatting sqref="I21">
    <cfRule type="cellIs" dxfId="265" priority="601" operator="lessThan">
      <formula>$C$4</formula>
    </cfRule>
  </conditionalFormatting>
  <conditionalFormatting sqref="I22">
    <cfRule type="cellIs" dxfId="264" priority="602" operator="lessThan">
      <formula>$C$4</formula>
    </cfRule>
  </conditionalFormatting>
  <conditionalFormatting sqref="I23">
    <cfRule type="cellIs" dxfId="263" priority="603" operator="lessThan">
      <formula>$C$4</formula>
    </cfRule>
  </conditionalFormatting>
  <conditionalFormatting sqref="I24">
    <cfRule type="cellIs" dxfId="262" priority="604" operator="lessThan">
      <formula>$C$4</formula>
    </cfRule>
  </conditionalFormatting>
  <conditionalFormatting sqref="I25">
    <cfRule type="cellIs" dxfId="261" priority="605" operator="lessThan">
      <formula>$C$4</formula>
    </cfRule>
  </conditionalFormatting>
  <conditionalFormatting sqref="I26">
    <cfRule type="cellIs" dxfId="260" priority="606" operator="lessThan">
      <formula>$C$4</formula>
    </cfRule>
  </conditionalFormatting>
  <conditionalFormatting sqref="I27">
    <cfRule type="cellIs" dxfId="259" priority="607" operator="lessThan">
      <formula>$C$4</formula>
    </cfRule>
  </conditionalFormatting>
  <conditionalFormatting sqref="I28">
    <cfRule type="cellIs" dxfId="258" priority="608" operator="lessThan">
      <formula>$C$4</formula>
    </cfRule>
  </conditionalFormatting>
  <conditionalFormatting sqref="I29">
    <cfRule type="cellIs" dxfId="257" priority="609" operator="lessThan">
      <formula>$C$4</formula>
    </cfRule>
  </conditionalFormatting>
  <conditionalFormatting sqref="I30">
    <cfRule type="cellIs" dxfId="256" priority="610" operator="lessThan">
      <formula>$C$4</formula>
    </cfRule>
  </conditionalFormatting>
  <conditionalFormatting sqref="I31">
    <cfRule type="cellIs" dxfId="255" priority="611" operator="lessThan">
      <formula>$C$4</formula>
    </cfRule>
  </conditionalFormatting>
  <conditionalFormatting sqref="I32">
    <cfRule type="cellIs" dxfId="254" priority="612" operator="lessThan">
      <formula>$C$4</formula>
    </cfRule>
  </conditionalFormatting>
  <conditionalFormatting sqref="I33">
    <cfRule type="cellIs" dxfId="253" priority="613" operator="lessThan">
      <formula>$C$4</formula>
    </cfRule>
  </conditionalFormatting>
  <conditionalFormatting sqref="I34">
    <cfRule type="cellIs" dxfId="252" priority="614" operator="lessThan">
      <formula>$C$4</formula>
    </cfRule>
  </conditionalFormatting>
  <conditionalFormatting sqref="I35">
    <cfRule type="cellIs" dxfId="251" priority="615" operator="lessThan">
      <formula>$C$4</formula>
    </cfRule>
  </conditionalFormatting>
  <conditionalFormatting sqref="I36">
    <cfRule type="cellIs" dxfId="250" priority="616" operator="lessThan">
      <formula>$C$4</formula>
    </cfRule>
  </conditionalFormatting>
  <conditionalFormatting sqref="I37">
    <cfRule type="cellIs" dxfId="249" priority="617" operator="lessThan">
      <formula>$C$4</formula>
    </cfRule>
  </conditionalFormatting>
  <conditionalFormatting sqref="I38">
    <cfRule type="cellIs" dxfId="248" priority="618" operator="lessThan">
      <formula>$C$4</formula>
    </cfRule>
  </conditionalFormatting>
  <conditionalFormatting sqref="I39">
    <cfRule type="cellIs" dxfId="247" priority="619" operator="lessThan">
      <formula>$C$4</formula>
    </cfRule>
  </conditionalFormatting>
  <conditionalFormatting sqref="I40">
    <cfRule type="cellIs" dxfId="246" priority="620" operator="lessThan">
      <formula>$C$4</formula>
    </cfRule>
  </conditionalFormatting>
  <conditionalFormatting sqref="I41">
    <cfRule type="cellIs" dxfId="245" priority="621" operator="lessThan">
      <formula>$C$4</formula>
    </cfRule>
  </conditionalFormatting>
  <conditionalFormatting sqref="I42">
    <cfRule type="cellIs" dxfId="244" priority="622" operator="lessThan">
      <formula>$C$4</formula>
    </cfRule>
  </conditionalFormatting>
  <conditionalFormatting sqref="I43">
    <cfRule type="cellIs" dxfId="243" priority="623" operator="lessThan">
      <formula>$C$4</formula>
    </cfRule>
  </conditionalFormatting>
  <conditionalFormatting sqref="I44">
    <cfRule type="cellIs" dxfId="242" priority="624" operator="lessThan">
      <formula>$C$4</formula>
    </cfRule>
  </conditionalFormatting>
  <conditionalFormatting sqref="I45">
    <cfRule type="cellIs" dxfId="241" priority="625" operator="lessThan">
      <formula>$C$4</formula>
    </cfRule>
  </conditionalFormatting>
  <conditionalFormatting sqref="I46">
    <cfRule type="cellIs" dxfId="240" priority="626" operator="lessThan">
      <formula>$C$4</formula>
    </cfRule>
  </conditionalFormatting>
  <conditionalFormatting sqref="I47">
    <cfRule type="cellIs" dxfId="239" priority="627" operator="lessThan">
      <formula>$C$4</formula>
    </cfRule>
  </conditionalFormatting>
  <conditionalFormatting sqref="I48">
    <cfRule type="cellIs" dxfId="238" priority="628" operator="lessThan">
      <formula>$C$4</formula>
    </cfRule>
  </conditionalFormatting>
  <conditionalFormatting sqref="I49">
    <cfRule type="cellIs" dxfId="237" priority="629" operator="lessThan">
      <formula>$C$4</formula>
    </cfRule>
  </conditionalFormatting>
  <conditionalFormatting sqref="I50">
    <cfRule type="cellIs" dxfId="236" priority="630" operator="lessThan">
      <formula>$C$4</formula>
    </cfRule>
  </conditionalFormatting>
  <conditionalFormatting sqref="I52">
    <cfRule type="cellIs" dxfId="235" priority="631" operator="lessThan">
      <formula>$C$4</formula>
    </cfRule>
  </conditionalFormatting>
  <conditionalFormatting sqref="J11">
    <cfRule type="cellIs" dxfId="234" priority="632" operator="lessThan">
      <formula>$C$4</formula>
    </cfRule>
  </conditionalFormatting>
  <conditionalFormatting sqref="J12">
    <cfRule type="cellIs" dxfId="233" priority="633" operator="lessThan">
      <formula>$C$4</formula>
    </cfRule>
  </conditionalFormatting>
  <conditionalFormatting sqref="J13">
    <cfRule type="cellIs" dxfId="232" priority="634" operator="lessThan">
      <formula>$C$4</formula>
    </cfRule>
  </conditionalFormatting>
  <conditionalFormatting sqref="J14">
    <cfRule type="cellIs" dxfId="231" priority="635" operator="lessThan">
      <formula>$C$4</formula>
    </cfRule>
  </conditionalFormatting>
  <conditionalFormatting sqref="J15">
    <cfRule type="cellIs" dxfId="230" priority="636" operator="lessThan">
      <formula>$C$4</formula>
    </cfRule>
  </conditionalFormatting>
  <conditionalFormatting sqref="J16">
    <cfRule type="cellIs" dxfId="229" priority="637" operator="lessThan">
      <formula>$C$4</formula>
    </cfRule>
  </conditionalFormatting>
  <conditionalFormatting sqref="J17">
    <cfRule type="cellIs" dxfId="228" priority="638" operator="lessThan">
      <formula>$C$4</formula>
    </cfRule>
  </conditionalFormatting>
  <conditionalFormatting sqref="J18">
    <cfRule type="cellIs" dxfId="227" priority="639" operator="lessThan">
      <formula>$C$4</formula>
    </cfRule>
  </conditionalFormatting>
  <conditionalFormatting sqref="J19">
    <cfRule type="cellIs" dxfId="226" priority="640" operator="lessThan">
      <formula>$C$4</formula>
    </cfRule>
  </conditionalFormatting>
  <conditionalFormatting sqref="J20">
    <cfRule type="cellIs" dxfId="225" priority="641" operator="lessThan">
      <formula>$C$4</formula>
    </cfRule>
  </conditionalFormatting>
  <conditionalFormatting sqref="J21">
    <cfRule type="cellIs" dxfId="224" priority="642" operator="lessThan">
      <formula>$C$4</formula>
    </cfRule>
  </conditionalFormatting>
  <conditionalFormatting sqref="J22">
    <cfRule type="cellIs" dxfId="223" priority="643" operator="lessThan">
      <formula>$C$4</formula>
    </cfRule>
  </conditionalFormatting>
  <conditionalFormatting sqref="J23">
    <cfRule type="cellIs" dxfId="222" priority="644" operator="lessThan">
      <formula>$C$4</formula>
    </cfRule>
  </conditionalFormatting>
  <conditionalFormatting sqref="J24">
    <cfRule type="cellIs" dxfId="221" priority="645" operator="lessThan">
      <formula>$C$4</formula>
    </cfRule>
  </conditionalFormatting>
  <conditionalFormatting sqref="J25">
    <cfRule type="cellIs" dxfId="220" priority="646" operator="lessThan">
      <formula>$C$4</formula>
    </cfRule>
  </conditionalFormatting>
  <conditionalFormatting sqref="J26">
    <cfRule type="cellIs" dxfId="219" priority="647" operator="lessThan">
      <formula>$C$4</formula>
    </cfRule>
  </conditionalFormatting>
  <conditionalFormatting sqref="J27">
    <cfRule type="cellIs" dxfId="218" priority="648" operator="lessThan">
      <formula>$C$4</formula>
    </cfRule>
  </conditionalFormatting>
  <conditionalFormatting sqref="J28">
    <cfRule type="cellIs" dxfId="217" priority="649" operator="lessThan">
      <formula>$C$4</formula>
    </cfRule>
  </conditionalFormatting>
  <conditionalFormatting sqref="J29">
    <cfRule type="cellIs" dxfId="216" priority="650" operator="lessThan">
      <formula>$C$4</formula>
    </cfRule>
  </conditionalFormatting>
  <conditionalFormatting sqref="J30">
    <cfRule type="cellIs" dxfId="215" priority="651" operator="lessThan">
      <formula>$C$4</formula>
    </cfRule>
  </conditionalFormatting>
  <conditionalFormatting sqref="J31">
    <cfRule type="cellIs" dxfId="214" priority="652" operator="lessThan">
      <formula>$C$4</formula>
    </cfRule>
  </conditionalFormatting>
  <conditionalFormatting sqref="J32">
    <cfRule type="cellIs" dxfId="213" priority="653" operator="lessThan">
      <formula>$C$4</formula>
    </cfRule>
  </conditionalFormatting>
  <conditionalFormatting sqref="J33">
    <cfRule type="cellIs" dxfId="212" priority="654" operator="lessThan">
      <formula>$C$4</formula>
    </cfRule>
  </conditionalFormatting>
  <conditionalFormatting sqref="J34">
    <cfRule type="cellIs" dxfId="211" priority="655" operator="lessThan">
      <formula>$C$4</formula>
    </cfRule>
  </conditionalFormatting>
  <conditionalFormatting sqref="J35">
    <cfRule type="cellIs" dxfId="210" priority="656" operator="lessThan">
      <formula>$C$4</formula>
    </cfRule>
  </conditionalFormatting>
  <conditionalFormatting sqref="J36">
    <cfRule type="cellIs" dxfId="209" priority="657" operator="lessThan">
      <formula>$C$4</formula>
    </cfRule>
  </conditionalFormatting>
  <conditionalFormatting sqref="J37">
    <cfRule type="cellIs" dxfId="208" priority="658" operator="lessThan">
      <formula>$C$4</formula>
    </cfRule>
  </conditionalFormatting>
  <conditionalFormatting sqref="J38">
    <cfRule type="cellIs" dxfId="207" priority="659" operator="lessThan">
      <formula>$C$4</formula>
    </cfRule>
  </conditionalFormatting>
  <conditionalFormatting sqref="J39">
    <cfRule type="cellIs" dxfId="206" priority="660" operator="lessThan">
      <formula>$C$4</formula>
    </cfRule>
  </conditionalFormatting>
  <conditionalFormatting sqref="J40">
    <cfRule type="cellIs" dxfId="205" priority="661" operator="lessThan">
      <formula>$C$4</formula>
    </cfRule>
  </conditionalFormatting>
  <conditionalFormatting sqref="J41">
    <cfRule type="cellIs" dxfId="204" priority="662" operator="lessThan">
      <formula>$C$4</formula>
    </cfRule>
  </conditionalFormatting>
  <conditionalFormatting sqref="J42">
    <cfRule type="cellIs" dxfId="203" priority="663" operator="lessThan">
      <formula>$C$4</formula>
    </cfRule>
  </conditionalFormatting>
  <conditionalFormatting sqref="J43">
    <cfRule type="cellIs" dxfId="202" priority="664" operator="lessThan">
      <formula>$C$4</formula>
    </cfRule>
  </conditionalFormatting>
  <conditionalFormatting sqref="J44">
    <cfRule type="cellIs" dxfId="201" priority="665" operator="lessThan">
      <formula>$C$4</formula>
    </cfRule>
  </conditionalFormatting>
  <conditionalFormatting sqref="J45">
    <cfRule type="cellIs" dxfId="200" priority="666" operator="lessThan">
      <formula>$C$4</formula>
    </cfRule>
  </conditionalFormatting>
  <conditionalFormatting sqref="J46">
    <cfRule type="cellIs" dxfId="199" priority="667" operator="lessThan">
      <formula>$C$4</formula>
    </cfRule>
  </conditionalFormatting>
  <conditionalFormatting sqref="J47">
    <cfRule type="cellIs" dxfId="198" priority="668" operator="lessThan">
      <formula>$C$4</formula>
    </cfRule>
  </conditionalFormatting>
  <conditionalFormatting sqref="J48">
    <cfRule type="cellIs" dxfId="197" priority="669" operator="lessThan">
      <formula>$C$4</formula>
    </cfRule>
  </conditionalFormatting>
  <conditionalFormatting sqref="J49">
    <cfRule type="cellIs" dxfId="196" priority="670" operator="lessThan">
      <formula>$C$4</formula>
    </cfRule>
  </conditionalFormatting>
  <conditionalFormatting sqref="J50">
    <cfRule type="cellIs" dxfId="195" priority="671" operator="lessThan">
      <formula>$C$4</formula>
    </cfRule>
  </conditionalFormatting>
  <conditionalFormatting sqref="E11">
    <cfRule type="cellIs" dxfId="194" priority="672" operator="lessThan">
      <formula>$C$4</formula>
    </cfRule>
  </conditionalFormatting>
  <conditionalFormatting sqref="E12">
    <cfRule type="cellIs" dxfId="193" priority="673" operator="lessThan">
      <formula>$C$4</formula>
    </cfRule>
  </conditionalFormatting>
  <conditionalFormatting sqref="E13">
    <cfRule type="cellIs" dxfId="192" priority="674" operator="lessThan">
      <formula>$C$4</formula>
    </cfRule>
  </conditionalFormatting>
  <conditionalFormatting sqref="E14">
    <cfRule type="cellIs" dxfId="191" priority="675" operator="lessThan">
      <formula>$C$4</formula>
    </cfRule>
  </conditionalFormatting>
  <conditionalFormatting sqref="E15">
    <cfRule type="cellIs" dxfId="190" priority="676" operator="lessThan">
      <formula>$C$4</formula>
    </cfRule>
  </conditionalFormatting>
  <conditionalFormatting sqref="E16">
    <cfRule type="cellIs" dxfId="189" priority="677" operator="lessThan">
      <formula>$C$4</formula>
    </cfRule>
  </conditionalFormatting>
  <conditionalFormatting sqref="E17">
    <cfRule type="cellIs" dxfId="188" priority="678" operator="lessThan">
      <formula>$C$4</formula>
    </cfRule>
  </conditionalFormatting>
  <conditionalFormatting sqref="E18">
    <cfRule type="cellIs" dxfId="187" priority="679" operator="lessThan">
      <formula>$C$4</formula>
    </cfRule>
  </conditionalFormatting>
  <conditionalFormatting sqref="E19">
    <cfRule type="cellIs" dxfId="186" priority="680" operator="lessThan">
      <formula>$C$4</formula>
    </cfRule>
  </conditionalFormatting>
  <conditionalFormatting sqref="E20">
    <cfRule type="cellIs" dxfId="185" priority="681" operator="lessThan">
      <formula>$C$4</formula>
    </cfRule>
  </conditionalFormatting>
  <conditionalFormatting sqref="E21">
    <cfRule type="cellIs" dxfId="184" priority="682" operator="lessThan">
      <formula>$C$4</formula>
    </cfRule>
  </conditionalFormatting>
  <conditionalFormatting sqref="E22">
    <cfRule type="cellIs" dxfId="183" priority="683" operator="lessThan">
      <formula>$C$4</formula>
    </cfRule>
  </conditionalFormatting>
  <conditionalFormatting sqref="E23">
    <cfRule type="cellIs" dxfId="182" priority="684" operator="lessThan">
      <formula>$C$4</formula>
    </cfRule>
  </conditionalFormatting>
  <conditionalFormatting sqref="E24">
    <cfRule type="cellIs" dxfId="181" priority="685" operator="lessThan">
      <formula>$C$4</formula>
    </cfRule>
  </conditionalFormatting>
  <conditionalFormatting sqref="E25">
    <cfRule type="cellIs" dxfId="180" priority="686" operator="lessThan">
      <formula>$C$4</formula>
    </cfRule>
  </conditionalFormatting>
  <conditionalFormatting sqref="E26">
    <cfRule type="cellIs" dxfId="179" priority="687" operator="lessThan">
      <formula>$C$4</formula>
    </cfRule>
  </conditionalFormatting>
  <conditionalFormatting sqref="E27">
    <cfRule type="cellIs" dxfId="178" priority="688" operator="lessThan">
      <formula>$C$4</formula>
    </cfRule>
  </conditionalFormatting>
  <conditionalFormatting sqref="E28">
    <cfRule type="cellIs" dxfId="177" priority="689" operator="lessThan">
      <formula>$C$4</formula>
    </cfRule>
  </conditionalFormatting>
  <conditionalFormatting sqref="E29">
    <cfRule type="cellIs" dxfId="176" priority="690" operator="lessThan">
      <formula>$C$4</formula>
    </cfRule>
  </conditionalFormatting>
  <conditionalFormatting sqref="E30">
    <cfRule type="cellIs" dxfId="175" priority="691" operator="lessThan">
      <formula>$C$4</formula>
    </cfRule>
  </conditionalFormatting>
  <conditionalFormatting sqref="E31">
    <cfRule type="cellIs" dxfId="174" priority="692" operator="lessThan">
      <formula>$C$4</formula>
    </cfRule>
  </conditionalFormatting>
  <conditionalFormatting sqref="E32">
    <cfRule type="cellIs" dxfId="173" priority="693" operator="lessThan">
      <formula>$C$4</formula>
    </cfRule>
  </conditionalFormatting>
  <conditionalFormatting sqref="E33">
    <cfRule type="cellIs" dxfId="172" priority="694" operator="lessThan">
      <formula>$C$4</formula>
    </cfRule>
  </conditionalFormatting>
  <conditionalFormatting sqref="E34">
    <cfRule type="cellIs" dxfId="171" priority="695" operator="lessThan">
      <formula>$C$4</formula>
    </cfRule>
  </conditionalFormatting>
  <conditionalFormatting sqref="E35">
    <cfRule type="cellIs" dxfId="170" priority="696" operator="lessThan">
      <formula>$C$4</formula>
    </cfRule>
  </conditionalFormatting>
  <conditionalFormatting sqref="E36">
    <cfRule type="cellIs" dxfId="169" priority="697" operator="lessThan">
      <formula>$C$4</formula>
    </cfRule>
  </conditionalFormatting>
  <conditionalFormatting sqref="E37">
    <cfRule type="cellIs" dxfId="168" priority="698" operator="lessThan">
      <formula>$C$4</formula>
    </cfRule>
  </conditionalFormatting>
  <conditionalFormatting sqref="E38">
    <cfRule type="cellIs" dxfId="167" priority="699" operator="lessThan">
      <formula>$C$4</formula>
    </cfRule>
  </conditionalFormatting>
  <conditionalFormatting sqref="E39">
    <cfRule type="cellIs" dxfId="166" priority="700" operator="lessThan">
      <formula>$C$4</formula>
    </cfRule>
  </conditionalFormatting>
  <conditionalFormatting sqref="E40">
    <cfRule type="cellIs" dxfId="165" priority="701" operator="lessThan">
      <formula>$C$4</formula>
    </cfRule>
  </conditionalFormatting>
  <conditionalFormatting sqref="E41">
    <cfRule type="cellIs" dxfId="164" priority="702" operator="lessThan">
      <formula>$C$4</formula>
    </cfRule>
  </conditionalFormatting>
  <conditionalFormatting sqref="E42">
    <cfRule type="cellIs" dxfId="163" priority="703" operator="lessThan">
      <formula>$C$4</formula>
    </cfRule>
  </conditionalFormatting>
  <conditionalFormatting sqref="E43">
    <cfRule type="cellIs" dxfId="162" priority="704" operator="lessThan">
      <formula>$C$4</formula>
    </cfRule>
  </conditionalFormatting>
  <conditionalFormatting sqref="E44">
    <cfRule type="cellIs" dxfId="161" priority="705" operator="lessThan">
      <formula>$C$4</formula>
    </cfRule>
  </conditionalFormatting>
  <conditionalFormatting sqref="E45">
    <cfRule type="cellIs" dxfId="160" priority="706" operator="lessThan">
      <formula>$C$4</formula>
    </cfRule>
  </conditionalFormatting>
  <conditionalFormatting sqref="E46">
    <cfRule type="cellIs" dxfId="159" priority="707" operator="lessThan">
      <formula>$C$4</formula>
    </cfRule>
  </conditionalFormatting>
  <conditionalFormatting sqref="E47">
    <cfRule type="cellIs" dxfId="158" priority="708" operator="lessThan">
      <formula>$C$4</formula>
    </cfRule>
  </conditionalFormatting>
  <conditionalFormatting sqref="E48">
    <cfRule type="cellIs" dxfId="157" priority="709" operator="lessThan">
      <formula>$C$4</formula>
    </cfRule>
  </conditionalFormatting>
  <conditionalFormatting sqref="E49">
    <cfRule type="cellIs" dxfId="156" priority="710" operator="lessThan">
      <formula>$C$4</formula>
    </cfRule>
  </conditionalFormatting>
  <conditionalFormatting sqref="E50">
    <cfRule type="cellIs" dxfId="155" priority="711" operator="lessThan">
      <formula>$C$4</formula>
    </cfRule>
  </conditionalFormatting>
  <conditionalFormatting sqref="I53">
    <cfRule type="cellIs" dxfId="154" priority="712" operator="lessThan">
      <formula>$C$4</formula>
    </cfRule>
  </conditionalFormatting>
  <conditionalFormatting sqref="I54">
    <cfRule type="cellIs" dxfId="153" priority="713" operator="lessThan">
      <formula>$C$4</formula>
    </cfRule>
  </conditionalFormatting>
  <conditionalFormatting sqref="I55">
    <cfRule type="cellIs" dxfId="152" priority="714" operator="lessThan">
      <formula>$C$4</formula>
    </cfRule>
  </conditionalFormatting>
  <conditionalFormatting sqref="X11">
    <cfRule type="cellIs" dxfId="151" priority="115" operator="lessThan">
      <formula>$C$4</formula>
    </cfRule>
  </conditionalFormatting>
  <conditionalFormatting sqref="X12">
    <cfRule type="cellIs" dxfId="150" priority="116" operator="lessThan">
      <formula>$C$4</formula>
    </cfRule>
  </conditionalFormatting>
  <conditionalFormatting sqref="X13">
    <cfRule type="cellIs" dxfId="149" priority="117" operator="lessThan">
      <formula>$C$4</formula>
    </cfRule>
  </conditionalFormatting>
  <conditionalFormatting sqref="X14">
    <cfRule type="cellIs" dxfId="148" priority="118" operator="lessThan">
      <formula>$C$4</formula>
    </cfRule>
  </conditionalFormatting>
  <conditionalFormatting sqref="X15">
    <cfRule type="cellIs" dxfId="147" priority="119" operator="lessThan">
      <formula>$C$4</formula>
    </cfRule>
  </conditionalFormatting>
  <conditionalFormatting sqref="X16">
    <cfRule type="cellIs" dxfId="146" priority="120" operator="lessThan">
      <formula>$C$4</formula>
    </cfRule>
  </conditionalFormatting>
  <conditionalFormatting sqref="X17">
    <cfRule type="cellIs" dxfId="145" priority="121" operator="lessThan">
      <formula>$C$4</formula>
    </cfRule>
  </conditionalFormatting>
  <conditionalFormatting sqref="X18">
    <cfRule type="cellIs" dxfId="144" priority="122" operator="lessThan">
      <formula>$C$4</formula>
    </cfRule>
  </conditionalFormatting>
  <conditionalFormatting sqref="X19">
    <cfRule type="cellIs" dxfId="143" priority="123" operator="lessThan">
      <formula>$C$4</formula>
    </cfRule>
  </conditionalFormatting>
  <conditionalFormatting sqref="X20">
    <cfRule type="cellIs" dxfId="142" priority="124" operator="lessThan">
      <formula>$C$4</formula>
    </cfRule>
  </conditionalFormatting>
  <conditionalFormatting sqref="X21">
    <cfRule type="cellIs" dxfId="141" priority="125" operator="lessThan">
      <formula>$C$4</formula>
    </cfRule>
  </conditionalFormatting>
  <conditionalFormatting sqref="X22">
    <cfRule type="cellIs" dxfId="140" priority="126" operator="lessThan">
      <formula>$C$4</formula>
    </cfRule>
  </conditionalFormatting>
  <conditionalFormatting sqref="X23">
    <cfRule type="cellIs" dxfId="139" priority="127" operator="lessThan">
      <formula>$C$4</formula>
    </cfRule>
  </conditionalFormatting>
  <conditionalFormatting sqref="X24">
    <cfRule type="cellIs" dxfId="138" priority="128" operator="lessThan">
      <formula>$C$4</formula>
    </cfRule>
  </conditionalFormatting>
  <conditionalFormatting sqref="X25">
    <cfRule type="cellIs" dxfId="137" priority="129" operator="lessThan">
      <formula>$C$4</formula>
    </cfRule>
  </conditionalFormatting>
  <conditionalFormatting sqref="X26">
    <cfRule type="cellIs" dxfId="136" priority="130" operator="lessThan">
      <formula>$C$4</formula>
    </cfRule>
  </conditionalFormatting>
  <conditionalFormatting sqref="X27">
    <cfRule type="cellIs" dxfId="135" priority="131" operator="lessThan">
      <formula>$C$4</formula>
    </cfRule>
  </conditionalFormatting>
  <conditionalFormatting sqref="X28">
    <cfRule type="cellIs" dxfId="134" priority="132" operator="lessThan">
      <formula>$C$4</formula>
    </cfRule>
  </conditionalFormatting>
  <conditionalFormatting sqref="X29">
    <cfRule type="cellIs" dxfId="133" priority="133" operator="lessThan">
      <formula>$C$4</formula>
    </cfRule>
  </conditionalFormatting>
  <conditionalFormatting sqref="X30">
    <cfRule type="cellIs" dxfId="132" priority="134" operator="lessThan">
      <formula>$C$4</formula>
    </cfRule>
  </conditionalFormatting>
  <conditionalFormatting sqref="X31">
    <cfRule type="cellIs" dxfId="131" priority="135" operator="lessThan">
      <formula>$C$4</formula>
    </cfRule>
  </conditionalFormatting>
  <conditionalFormatting sqref="X32">
    <cfRule type="cellIs" dxfId="130" priority="136" operator="lessThan">
      <formula>$C$4</formula>
    </cfRule>
  </conditionalFormatting>
  <conditionalFormatting sqref="X33">
    <cfRule type="cellIs" dxfId="129" priority="137" operator="lessThan">
      <formula>$C$4</formula>
    </cfRule>
  </conditionalFormatting>
  <conditionalFormatting sqref="X34">
    <cfRule type="cellIs" dxfId="128" priority="138" operator="lessThan">
      <formula>$C$4</formula>
    </cfRule>
  </conditionalFormatting>
  <conditionalFormatting sqref="X35">
    <cfRule type="cellIs" dxfId="127" priority="139" operator="lessThan">
      <formula>$C$4</formula>
    </cfRule>
  </conditionalFormatting>
  <conditionalFormatting sqref="X36">
    <cfRule type="cellIs" dxfId="126" priority="140" operator="lessThan">
      <formula>$C$4</formula>
    </cfRule>
  </conditionalFormatting>
  <conditionalFormatting sqref="X37">
    <cfRule type="cellIs" dxfId="125" priority="141" operator="lessThan">
      <formula>$C$4</formula>
    </cfRule>
  </conditionalFormatting>
  <conditionalFormatting sqref="X38">
    <cfRule type="cellIs" dxfId="124" priority="142" operator="lessThan">
      <formula>$C$4</formula>
    </cfRule>
  </conditionalFormatting>
  <conditionalFormatting sqref="X39">
    <cfRule type="cellIs" dxfId="123" priority="143" operator="lessThan">
      <formula>$C$4</formula>
    </cfRule>
  </conditionalFormatting>
  <conditionalFormatting sqref="X40">
    <cfRule type="cellIs" dxfId="122" priority="144" operator="lessThan">
      <formula>$C$4</formula>
    </cfRule>
  </conditionalFormatting>
  <conditionalFormatting sqref="X41">
    <cfRule type="cellIs" dxfId="121" priority="145" operator="lessThan">
      <formula>$C$4</formula>
    </cfRule>
  </conditionalFormatting>
  <conditionalFormatting sqref="X42">
    <cfRule type="cellIs" dxfId="120" priority="146" operator="lessThan">
      <formula>$C$4</formula>
    </cfRule>
  </conditionalFormatting>
  <conditionalFormatting sqref="X43">
    <cfRule type="cellIs" dxfId="119" priority="147" operator="lessThan">
      <formula>$C$4</formula>
    </cfRule>
  </conditionalFormatting>
  <conditionalFormatting sqref="X44">
    <cfRule type="cellIs" dxfId="118" priority="148" operator="lessThan">
      <formula>$C$4</formula>
    </cfRule>
  </conditionalFormatting>
  <conditionalFormatting sqref="X45">
    <cfRule type="cellIs" dxfId="117" priority="149" operator="lessThan">
      <formula>$C$4</formula>
    </cfRule>
  </conditionalFormatting>
  <conditionalFormatting sqref="X46">
    <cfRule type="cellIs" dxfId="116" priority="150" operator="lessThan">
      <formula>$C$4</formula>
    </cfRule>
  </conditionalFormatting>
  <conditionalFormatting sqref="X47">
    <cfRule type="cellIs" dxfId="115" priority="151" operator="lessThan">
      <formula>$C$4</formula>
    </cfRule>
  </conditionalFormatting>
  <conditionalFormatting sqref="X48">
    <cfRule type="cellIs" dxfId="114" priority="152" operator="lessThan">
      <formula>$C$4</formula>
    </cfRule>
  </conditionalFormatting>
  <conditionalFormatting sqref="AW11">
    <cfRule type="cellIs" dxfId="113" priority="77" operator="lessThan">
      <formula>$C$4</formula>
    </cfRule>
  </conditionalFormatting>
  <conditionalFormatting sqref="AW12">
    <cfRule type="cellIs" dxfId="112" priority="78" operator="lessThan">
      <formula>$C$4</formula>
    </cfRule>
  </conditionalFormatting>
  <conditionalFormatting sqref="AW13">
    <cfRule type="cellIs" dxfId="111" priority="79" operator="lessThan">
      <formula>$C$4</formula>
    </cfRule>
  </conditionalFormatting>
  <conditionalFormatting sqref="AW14">
    <cfRule type="cellIs" dxfId="110" priority="80" operator="lessThan">
      <formula>$C$4</formula>
    </cfRule>
  </conditionalFormatting>
  <conditionalFormatting sqref="AW15">
    <cfRule type="cellIs" dxfId="109" priority="81" operator="lessThan">
      <formula>$C$4</formula>
    </cfRule>
  </conditionalFormatting>
  <conditionalFormatting sqref="AW16">
    <cfRule type="cellIs" dxfId="108" priority="82" operator="lessThan">
      <formula>$C$4</formula>
    </cfRule>
  </conditionalFormatting>
  <conditionalFormatting sqref="AW17">
    <cfRule type="cellIs" dxfId="107" priority="83" operator="lessThan">
      <formula>$C$4</formula>
    </cfRule>
  </conditionalFormatting>
  <conditionalFormatting sqref="AW18">
    <cfRule type="cellIs" dxfId="106" priority="84" operator="lessThan">
      <formula>$C$4</formula>
    </cfRule>
  </conditionalFormatting>
  <conditionalFormatting sqref="AW19">
    <cfRule type="cellIs" dxfId="105" priority="85" operator="lessThan">
      <formula>$C$4</formula>
    </cfRule>
  </conditionalFormatting>
  <conditionalFormatting sqref="AW20">
    <cfRule type="cellIs" dxfId="104" priority="86" operator="lessThan">
      <formula>$C$4</formula>
    </cfRule>
  </conditionalFormatting>
  <conditionalFormatting sqref="AW21">
    <cfRule type="cellIs" dxfId="103" priority="87" operator="lessThan">
      <formula>$C$4</formula>
    </cfRule>
  </conditionalFormatting>
  <conditionalFormatting sqref="AW22">
    <cfRule type="cellIs" dxfId="102" priority="88" operator="lessThan">
      <formula>$C$4</formula>
    </cfRule>
  </conditionalFormatting>
  <conditionalFormatting sqref="AW23">
    <cfRule type="cellIs" dxfId="101" priority="89" operator="lessThan">
      <formula>$C$4</formula>
    </cfRule>
  </conditionalFormatting>
  <conditionalFormatting sqref="AW24">
    <cfRule type="cellIs" dxfId="100" priority="90" operator="lessThan">
      <formula>$C$4</formula>
    </cfRule>
  </conditionalFormatting>
  <conditionalFormatting sqref="AW25">
    <cfRule type="cellIs" dxfId="99" priority="91" operator="lessThan">
      <formula>$C$4</formula>
    </cfRule>
  </conditionalFormatting>
  <conditionalFormatting sqref="AW26">
    <cfRule type="cellIs" dxfId="98" priority="92" operator="lessThan">
      <formula>$C$4</formula>
    </cfRule>
  </conditionalFormatting>
  <conditionalFormatting sqref="AW27">
    <cfRule type="cellIs" dxfId="97" priority="93" operator="lessThan">
      <formula>$C$4</formula>
    </cfRule>
  </conditionalFormatting>
  <conditionalFormatting sqref="AW28">
    <cfRule type="cellIs" dxfId="96" priority="94" operator="lessThan">
      <formula>$C$4</formula>
    </cfRule>
  </conditionalFormatting>
  <conditionalFormatting sqref="AW29">
    <cfRule type="cellIs" dxfId="95" priority="95" operator="lessThan">
      <formula>$C$4</formula>
    </cfRule>
  </conditionalFormatting>
  <conditionalFormatting sqref="AW30">
    <cfRule type="cellIs" dxfId="94" priority="96" operator="lessThan">
      <formula>$C$4</formula>
    </cfRule>
  </conditionalFormatting>
  <conditionalFormatting sqref="AW31">
    <cfRule type="cellIs" dxfId="93" priority="97" operator="lessThan">
      <formula>$C$4</formula>
    </cfRule>
  </conditionalFormatting>
  <conditionalFormatting sqref="AW32">
    <cfRule type="cellIs" dxfId="92" priority="98" operator="lessThan">
      <formula>$C$4</formula>
    </cfRule>
  </conditionalFormatting>
  <conditionalFormatting sqref="AW33">
    <cfRule type="cellIs" dxfId="91" priority="99" operator="lessThan">
      <formula>$C$4</formula>
    </cfRule>
  </conditionalFormatting>
  <conditionalFormatting sqref="AW34">
    <cfRule type="cellIs" dxfId="90" priority="100" operator="lessThan">
      <formula>$C$4</formula>
    </cfRule>
  </conditionalFormatting>
  <conditionalFormatting sqref="AW35">
    <cfRule type="cellIs" dxfId="89" priority="101" operator="lessThan">
      <formula>$C$4</formula>
    </cfRule>
  </conditionalFormatting>
  <conditionalFormatting sqref="AW36">
    <cfRule type="cellIs" dxfId="88" priority="102" operator="lessThan">
      <formula>$C$4</formula>
    </cfRule>
  </conditionalFormatting>
  <conditionalFormatting sqref="AW37">
    <cfRule type="cellIs" dxfId="87" priority="103" operator="lessThan">
      <formula>$C$4</formula>
    </cfRule>
  </conditionalFormatting>
  <conditionalFormatting sqref="AW38">
    <cfRule type="cellIs" dxfId="86" priority="104" operator="lessThan">
      <formula>$C$4</formula>
    </cfRule>
  </conditionalFormatting>
  <conditionalFormatting sqref="AW39">
    <cfRule type="cellIs" dxfId="85" priority="105" operator="lessThan">
      <formula>$C$4</formula>
    </cfRule>
  </conditionalFormatting>
  <conditionalFormatting sqref="AW40">
    <cfRule type="cellIs" dxfId="84" priority="106" operator="lessThan">
      <formula>$C$4</formula>
    </cfRule>
  </conditionalFormatting>
  <conditionalFormatting sqref="AW41">
    <cfRule type="cellIs" dxfId="83" priority="107" operator="lessThan">
      <formula>$C$4</formula>
    </cfRule>
  </conditionalFormatting>
  <conditionalFormatting sqref="AW42">
    <cfRule type="cellIs" dxfId="82" priority="108" operator="lessThan">
      <formula>$C$4</formula>
    </cfRule>
  </conditionalFormatting>
  <conditionalFormatting sqref="AW43">
    <cfRule type="cellIs" dxfId="81" priority="109" operator="lessThan">
      <formula>$C$4</formula>
    </cfRule>
  </conditionalFormatting>
  <conditionalFormatting sqref="AW44">
    <cfRule type="cellIs" dxfId="80" priority="110" operator="lessThan">
      <formula>$C$4</formula>
    </cfRule>
  </conditionalFormatting>
  <conditionalFormatting sqref="AW45">
    <cfRule type="cellIs" dxfId="79" priority="111" operator="lessThan">
      <formula>$C$4</formula>
    </cfRule>
  </conditionalFormatting>
  <conditionalFormatting sqref="AW46">
    <cfRule type="cellIs" dxfId="78" priority="112" operator="lessThan">
      <formula>$C$4</formula>
    </cfRule>
  </conditionalFormatting>
  <conditionalFormatting sqref="AW47">
    <cfRule type="cellIs" dxfId="77" priority="113" operator="lessThan">
      <formula>$C$4</formula>
    </cfRule>
  </conditionalFormatting>
  <conditionalFormatting sqref="AW48">
    <cfRule type="cellIs" dxfId="76" priority="114" operator="lessThan">
      <formula>$C$4</formula>
    </cfRule>
  </conditionalFormatting>
  <conditionalFormatting sqref="AM11">
    <cfRule type="cellIs" dxfId="75" priority="39" operator="lessThan">
      <formula>$C$4</formula>
    </cfRule>
  </conditionalFormatting>
  <conditionalFormatting sqref="AM12">
    <cfRule type="cellIs" dxfId="74" priority="40" operator="lessThan">
      <formula>$C$4</formula>
    </cfRule>
  </conditionalFormatting>
  <conditionalFormatting sqref="AM13">
    <cfRule type="cellIs" dxfId="73" priority="41" operator="lessThan">
      <formula>$C$4</formula>
    </cfRule>
  </conditionalFormatting>
  <conditionalFormatting sqref="AM14">
    <cfRule type="cellIs" dxfId="72" priority="42" operator="lessThan">
      <formula>$C$4</formula>
    </cfRule>
  </conditionalFormatting>
  <conditionalFormatting sqref="AM15">
    <cfRule type="cellIs" dxfId="71" priority="43" operator="lessThan">
      <formula>$C$4</formula>
    </cfRule>
  </conditionalFormatting>
  <conditionalFormatting sqref="AM16">
    <cfRule type="cellIs" dxfId="70" priority="44" operator="lessThan">
      <formula>$C$4</formula>
    </cfRule>
  </conditionalFormatting>
  <conditionalFormatting sqref="AM17">
    <cfRule type="cellIs" dxfId="69" priority="45" operator="lessThan">
      <formula>$C$4</formula>
    </cfRule>
  </conditionalFormatting>
  <conditionalFormatting sqref="AM18">
    <cfRule type="cellIs" dxfId="68" priority="46" operator="lessThan">
      <formula>$C$4</formula>
    </cfRule>
  </conditionalFormatting>
  <conditionalFormatting sqref="AM19">
    <cfRule type="cellIs" dxfId="67" priority="47" operator="lessThan">
      <formula>$C$4</formula>
    </cfRule>
  </conditionalFormatting>
  <conditionalFormatting sqref="AM20">
    <cfRule type="cellIs" dxfId="66" priority="48" operator="lessThan">
      <formula>$C$4</formula>
    </cfRule>
  </conditionalFormatting>
  <conditionalFormatting sqref="AM21">
    <cfRule type="cellIs" dxfId="65" priority="49" operator="lessThan">
      <formula>$C$4</formula>
    </cfRule>
  </conditionalFormatting>
  <conditionalFormatting sqref="AM22">
    <cfRule type="cellIs" dxfId="64" priority="50" operator="lessThan">
      <formula>$C$4</formula>
    </cfRule>
  </conditionalFormatting>
  <conditionalFormatting sqref="AM23">
    <cfRule type="cellIs" dxfId="63" priority="51" operator="lessThan">
      <formula>$C$4</formula>
    </cfRule>
  </conditionalFormatting>
  <conditionalFormatting sqref="AM24">
    <cfRule type="cellIs" dxfId="62" priority="52" operator="lessThan">
      <formula>$C$4</formula>
    </cfRule>
  </conditionalFormatting>
  <conditionalFormatting sqref="AM25">
    <cfRule type="cellIs" dxfId="61" priority="53" operator="lessThan">
      <formula>$C$4</formula>
    </cfRule>
  </conditionalFormatting>
  <conditionalFormatting sqref="AM26">
    <cfRule type="cellIs" dxfId="60" priority="54" operator="lessThan">
      <formula>$C$4</formula>
    </cfRule>
  </conditionalFormatting>
  <conditionalFormatting sqref="AM27">
    <cfRule type="cellIs" dxfId="59" priority="55" operator="lessThan">
      <formula>$C$4</formula>
    </cfRule>
  </conditionalFormatting>
  <conditionalFormatting sqref="AM28">
    <cfRule type="cellIs" dxfId="58" priority="56" operator="lessThan">
      <formula>$C$4</formula>
    </cfRule>
  </conditionalFormatting>
  <conditionalFormatting sqref="AM29">
    <cfRule type="cellIs" dxfId="57" priority="57" operator="lessThan">
      <formula>$C$4</formula>
    </cfRule>
  </conditionalFormatting>
  <conditionalFormatting sqref="AM30">
    <cfRule type="cellIs" dxfId="56" priority="58" operator="lessThan">
      <formula>$C$4</formula>
    </cfRule>
  </conditionalFormatting>
  <conditionalFormatting sqref="AM31">
    <cfRule type="cellIs" dxfId="55" priority="59" operator="lessThan">
      <formula>$C$4</formula>
    </cfRule>
  </conditionalFormatting>
  <conditionalFormatting sqref="AM32">
    <cfRule type="cellIs" dxfId="54" priority="60" operator="lessThan">
      <formula>$C$4</formula>
    </cfRule>
  </conditionalFormatting>
  <conditionalFormatting sqref="AM33">
    <cfRule type="cellIs" dxfId="53" priority="61" operator="lessThan">
      <formula>$C$4</formula>
    </cfRule>
  </conditionalFormatting>
  <conditionalFormatting sqref="AM34">
    <cfRule type="cellIs" dxfId="52" priority="62" operator="lessThan">
      <formula>$C$4</formula>
    </cfRule>
  </conditionalFormatting>
  <conditionalFormatting sqref="AM35">
    <cfRule type="cellIs" dxfId="51" priority="63" operator="lessThan">
      <formula>$C$4</formula>
    </cfRule>
  </conditionalFormatting>
  <conditionalFormatting sqref="AM36">
    <cfRule type="cellIs" dxfId="50" priority="64" operator="lessThan">
      <formula>$C$4</formula>
    </cfRule>
  </conditionalFormatting>
  <conditionalFormatting sqref="AM37">
    <cfRule type="cellIs" dxfId="49" priority="65" operator="lessThan">
      <formula>$C$4</formula>
    </cfRule>
  </conditionalFormatting>
  <conditionalFormatting sqref="AM38">
    <cfRule type="cellIs" dxfId="48" priority="66" operator="lessThan">
      <formula>$C$4</formula>
    </cfRule>
  </conditionalFormatting>
  <conditionalFormatting sqref="AM39">
    <cfRule type="cellIs" dxfId="47" priority="67" operator="lessThan">
      <formula>$C$4</formula>
    </cfRule>
  </conditionalFormatting>
  <conditionalFormatting sqref="AM40">
    <cfRule type="cellIs" dxfId="46" priority="68" operator="lessThan">
      <formula>$C$4</formula>
    </cfRule>
  </conditionalFormatting>
  <conditionalFormatting sqref="AM41">
    <cfRule type="cellIs" dxfId="45" priority="69" operator="lessThan">
      <formula>$C$4</formula>
    </cfRule>
  </conditionalFormatting>
  <conditionalFormatting sqref="AM42">
    <cfRule type="cellIs" dxfId="44" priority="70" operator="lessThan">
      <formula>$C$4</formula>
    </cfRule>
  </conditionalFormatting>
  <conditionalFormatting sqref="AM43">
    <cfRule type="cellIs" dxfId="43" priority="71" operator="lessThan">
      <formula>$C$4</formula>
    </cfRule>
  </conditionalFormatting>
  <conditionalFormatting sqref="AM44">
    <cfRule type="cellIs" dxfId="42" priority="72" operator="lessThan">
      <formula>$C$4</formula>
    </cfRule>
  </conditionalFormatting>
  <conditionalFormatting sqref="AM45">
    <cfRule type="cellIs" dxfId="41" priority="73" operator="lessThan">
      <formula>$C$4</formula>
    </cfRule>
  </conditionalFormatting>
  <conditionalFormatting sqref="AM46">
    <cfRule type="cellIs" dxfId="40" priority="74" operator="lessThan">
      <formula>$C$4</formula>
    </cfRule>
  </conditionalFormatting>
  <conditionalFormatting sqref="AM47">
    <cfRule type="cellIs" dxfId="39" priority="75" operator="lessThan">
      <formula>$C$4</formula>
    </cfRule>
  </conditionalFormatting>
  <conditionalFormatting sqref="AM48">
    <cfRule type="cellIs" dxfId="38" priority="76" operator="lessThan">
      <formula>$C$4</formula>
    </cfRule>
  </conditionalFormatting>
  <conditionalFormatting sqref="AN11">
    <cfRule type="cellIs" dxfId="37" priority="1" operator="lessThan">
      <formula>$C$4</formula>
    </cfRule>
  </conditionalFormatting>
  <conditionalFormatting sqref="AN12">
    <cfRule type="cellIs" dxfId="36" priority="2" operator="lessThan">
      <formula>$C$4</formula>
    </cfRule>
  </conditionalFormatting>
  <conditionalFormatting sqref="AN13">
    <cfRule type="cellIs" dxfId="35" priority="3" operator="lessThan">
      <formula>$C$4</formula>
    </cfRule>
  </conditionalFormatting>
  <conditionalFormatting sqref="AN14">
    <cfRule type="cellIs" dxfId="34" priority="4" operator="lessThan">
      <formula>$C$4</formula>
    </cfRule>
  </conditionalFormatting>
  <conditionalFormatting sqref="AN15">
    <cfRule type="cellIs" dxfId="33" priority="5" operator="lessThan">
      <formula>$C$4</formula>
    </cfRule>
  </conditionalFormatting>
  <conditionalFormatting sqref="AN16">
    <cfRule type="cellIs" dxfId="32" priority="6" operator="lessThan">
      <formula>$C$4</formula>
    </cfRule>
  </conditionalFormatting>
  <conditionalFormatting sqref="AN17">
    <cfRule type="cellIs" dxfId="31" priority="7" operator="lessThan">
      <formula>$C$4</formula>
    </cfRule>
  </conditionalFormatting>
  <conditionalFormatting sqref="AN18">
    <cfRule type="cellIs" dxfId="30" priority="8" operator="lessThan">
      <formula>$C$4</formula>
    </cfRule>
  </conditionalFormatting>
  <conditionalFormatting sqref="AN19">
    <cfRule type="cellIs" dxfId="29" priority="9" operator="lessThan">
      <formula>$C$4</formula>
    </cfRule>
  </conditionalFormatting>
  <conditionalFormatting sqref="AN20">
    <cfRule type="cellIs" dxfId="28" priority="10" operator="lessThan">
      <formula>$C$4</formula>
    </cfRule>
  </conditionalFormatting>
  <conditionalFormatting sqref="AN21">
    <cfRule type="cellIs" dxfId="27" priority="11" operator="lessThan">
      <formula>$C$4</formula>
    </cfRule>
  </conditionalFormatting>
  <conditionalFormatting sqref="AN22">
    <cfRule type="cellIs" dxfId="26" priority="12" operator="lessThan">
      <formula>$C$4</formula>
    </cfRule>
  </conditionalFormatting>
  <conditionalFormatting sqref="AN23">
    <cfRule type="cellIs" dxfId="25" priority="13" operator="lessThan">
      <formula>$C$4</formula>
    </cfRule>
  </conditionalFormatting>
  <conditionalFormatting sqref="AN24">
    <cfRule type="cellIs" dxfId="24" priority="14" operator="lessThan">
      <formula>$C$4</formula>
    </cfRule>
  </conditionalFormatting>
  <conditionalFormatting sqref="AN25">
    <cfRule type="cellIs" dxfId="23" priority="15" operator="lessThan">
      <formula>$C$4</formula>
    </cfRule>
  </conditionalFormatting>
  <conditionalFormatting sqref="AN26">
    <cfRule type="cellIs" dxfId="22" priority="16" operator="lessThan">
      <formula>$C$4</formula>
    </cfRule>
  </conditionalFormatting>
  <conditionalFormatting sqref="AN27">
    <cfRule type="cellIs" dxfId="21" priority="17" operator="lessThan">
      <formula>$C$4</formula>
    </cfRule>
  </conditionalFormatting>
  <conditionalFormatting sqref="AN28">
    <cfRule type="cellIs" dxfId="20" priority="18" operator="lessThan">
      <formula>$C$4</formula>
    </cfRule>
  </conditionalFormatting>
  <conditionalFormatting sqref="AN29">
    <cfRule type="cellIs" dxfId="19" priority="19" operator="lessThan">
      <formula>$C$4</formula>
    </cfRule>
  </conditionalFormatting>
  <conditionalFormatting sqref="AN30">
    <cfRule type="cellIs" dxfId="18" priority="20" operator="lessThan">
      <formula>$C$4</formula>
    </cfRule>
  </conditionalFormatting>
  <conditionalFormatting sqref="AN31">
    <cfRule type="cellIs" dxfId="17" priority="21" operator="lessThan">
      <formula>$C$4</formula>
    </cfRule>
  </conditionalFormatting>
  <conditionalFormatting sqref="AN32">
    <cfRule type="cellIs" dxfId="16" priority="22" operator="lessThan">
      <formula>$C$4</formula>
    </cfRule>
  </conditionalFormatting>
  <conditionalFormatting sqref="AN33">
    <cfRule type="cellIs" dxfId="15" priority="23" operator="lessThan">
      <formula>$C$4</formula>
    </cfRule>
  </conditionalFormatting>
  <conditionalFormatting sqref="AN34">
    <cfRule type="cellIs" dxfId="14" priority="24" operator="lessThan">
      <formula>$C$4</formula>
    </cfRule>
  </conditionalFormatting>
  <conditionalFormatting sqref="AN35">
    <cfRule type="cellIs" dxfId="13" priority="25" operator="lessThan">
      <formula>$C$4</formula>
    </cfRule>
  </conditionalFormatting>
  <conditionalFormatting sqref="AN36">
    <cfRule type="cellIs" dxfId="12" priority="26" operator="lessThan">
      <formula>$C$4</formula>
    </cfRule>
  </conditionalFormatting>
  <conditionalFormatting sqref="AN37">
    <cfRule type="cellIs" dxfId="11" priority="27" operator="lessThan">
      <formula>$C$4</formula>
    </cfRule>
  </conditionalFormatting>
  <conditionalFormatting sqref="AN38">
    <cfRule type="cellIs" dxfId="10" priority="28" operator="lessThan">
      <formula>$C$4</formula>
    </cfRule>
  </conditionalFormatting>
  <conditionalFormatting sqref="AN39">
    <cfRule type="cellIs" dxfId="9" priority="29" operator="lessThan">
      <formula>$C$4</formula>
    </cfRule>
  </conditionalFormatting>
  <conditionalFormatting sqref="AN40">
    <cfRule type="cellIs" dxfId="8" priority="30" operator="lessThan">
      <formula>$C$4</formula>
    </cfRule>
  </conditionalFormatting>
  <conditionalFormatting sqref="AN41">
    <cfRule type="cellIs" dxfId="7" priority="31" operator="lessThan">
      <formula>$C$4</formula>
    </cfRule>
  </conditionalFormatting>
  <conditionalFormatting sqref="AN42">
    <cfRule type="cellIs" dxfId="6" priority="32" operator="lessThan">
      <formula>$C$4</formula>
    </cfRule>
  </conditionalFormatting>
  <conditionalFormatting sqref="AN43">
    <cfRule type="cellIs" dxfId="5" priority="33" operator="lessThan">
      <formula>$C$4</formula>
    </cfRule>
  </conditionalFormatting>
  <conditionalFormatting sqref="AN44">
    <cfRule type="cellIs" dxfId="4" priority="34" operator="lessThan">
      <formula>$C$4</formula>
    </cfRule>
  </conditionalFormatting>
  <conditionalFormatting sqref="AN45">
    <cfRule type="cellIs" dxfId="3" priority="35" operator="lessThan">
      <formula>$C$4</formula>
    </cfRule>
  </conditionalFormatting>
  <conditionalFormatting sqref="AN46">
    <cfRule type="cellIs" dxfId="2" priority="36" operator="lessThan">
      <formula>$C$4</formula>
    </cfRule>
  </conditionalFormatting>
  <conditionalFormatting sqref="AN47">
    <cfRule type="cellIs" dxfId="1" priority="37" operator="lessThan">
      <formula>$C$4</formula>
    </cfRule>
  </conditionalFormatting>
  <conditionalFormatting sqref="AN48">
    <cfRule type="cellIs" dxfId="0" priority="38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XII-IPA 7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cp:lastPrinted>2017-04-25T11:13:20Z</cp:lastPrinted>
  <dcterms:created xsi:type="dcterms:W3CDTF">2016-01-14T22:19:27Z</dcterms:created>
  <dcterms:modified xsi:type="dcterms:W3CDTF">2017-04-25T13:14:44Z</dcterms:modified>
  <cp:category/>
</cp:coreProperties>
</file>