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615" windowWidth="19815" windowHeight="9345" activeTab="1"/>
  </bookViews>
  <sheets>
    <sheet name="X-MIPA 1" sheetId="1" r:id="rId1"/>
    <sheet name="X-MIPA 2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N48" i="2"/>
  <c r="M48" i="2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L44" i="2"/>
  <c r="K44" i="2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L28" i="2"/>
  <c r="K28" i="2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N11" i="2"/>
  <c r="M11" i="2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M40" i="1"/>
  <c r="N40" i="1" s="1"/>
  <c r="L40" i="1"/>
  <c r="K40" i="1"/>
  <c r="J40" i="1"/>
  <c r="G40" i="1"/>
  <c r="H40" i="1" s="1"/>
  <c r="E40" i="1"/>
  <c r="F40" i="1" s="1"/>
  <c r="R39" i="1"/>
  <c r="Q39" i="1"/>
  <c r="P39" i="1"/>
  <c r="N39" i="1"/>
  <c r="M39" i="1"/>
  <c r="K39" i="1"/>
  <c r="L39" i="1" s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N36" i="1"/>
  <c r="M36" i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L35" i="1"/>
  <c r="K35" i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L33" i="1"/>
  <c r="K33" i="1"/>
  <c r="J33" i="1"/>
  <c r="G33" i="1"/>
  <c r="H33" i="1" s="1"/>
  <c r="E33" i="1"/>
  <c r="F33" i="1" s="1"/>
  <c r="R32" i="1"/>
  <c r="Q32" i="1"/>
  <c r="P32" i="1"/>
  <c r="N32" i="1"/>
  <c r="M32" i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K28" i="1"/>
  <c r="L28" i="1" s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N22" i="1"/>
  <c r="M22" i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L16" i="1"/>
  <c r="K16" i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L14" i="1"/>
  <c r="K14" i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H11" i="1" l="1"/>
  <c r="K54" i="1"/>
  <c r="K53" i="1"/>
  <c r="K52" i="1"/>
  <c r="K52" i="2"/>
  <c r="K53" i="2"/>
  <c r="K54" i="2"/>
</calcChain>
</file>

<file path=xl/sharedStrings.xml><?xml version="1.0" encoding="utf-8"?>
<sst xmlns="http://schemas.openxmlformats.org/spreadsheetml/2006/main" count="368" uniqueCount="155">
  <si>
    <t>DAFTAR NILAI SISWA SMAN 9 SEMARANG SEMESTER GENAP TAHUN PELAJARAN 2016/2017</t>
  </si>
  <si>
    <t>Guru :</t>
  </si>
  <si>
    <t>Handoyo S.Pd</t>
  </si>
  <si>
    <t>Kelas X-MIPA 1</t>
  </si>
  <si>
    <t>Mapel :</t>
  </si>
  <si>
    <t>Biologi [ Kelompok C (Peminatan) ]</t>
  </si>
  <si>
    <t>didownload 02/06/2017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</si>
  <si>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</si>
  <si>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</si>
  <si>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</si>
  <si>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</si>
  <si>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</si>
  <si>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</si>
  <si>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</si>
  <si>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</si>
  <si>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</si>
  <si>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</si>
  <si>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</si>
  <si>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</si>
  <si>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</si>
  <si>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</si>
  <si>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</si>
  <si>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</si>
  <si>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</si>
  <si>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</si>
  <si>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</si>
  <si>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</si>
  <si>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</si>
  <si>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</si>
  <si>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</si>
  <si>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</si>
  <si>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</si>
  <si>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</si>
  <si>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</si>
  <si>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</si>
  <si>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</si>
  <si>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</si>
  <si>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</si>
  <si>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</si>
  <si>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</si>
  <si>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</si>
  <si>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</si>
  <si>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</si>
  <si>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</si>
  <si>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</si>
  <si>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</si>
  <si>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</si>
  <si>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</si>
  <si>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</si>
  <si>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</si>
  <si>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</si>
  <si>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</si>
  <si>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</si>
  <si>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</si>
  <si>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</si>
  <si>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</si>
  <si>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</si>
  <si>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</si>
  <si>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</si>
  <si>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</si>
  <si>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</si>
  <si>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</si>
  <si>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</si>
  <si>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</si>
  <si>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</si>
  <si>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</si>
  <si>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</si>
  <si>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</si>
  <si>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</si>
  <si>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</si>
  <si>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</si>
  <si>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</si>
  <si>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</si>
  <si>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</si>
  <si>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</si>
  <si>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</si>
  <si>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</si>
  <si>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</si>
  <si>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</si>
  <si>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</si>
  <si>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</si>
  <si>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</si>
  <si>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</si>
  <si>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</si>
  <si>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</si>
  <si>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</si>
  <si>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</si>
  <si>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</si>
  <si>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</si>
  <si>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</si>
  <si>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</si>
  <si>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</si>
  <si>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</si>
  <si>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</si>
  <si>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</si>
  <si>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</si>
  <si>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</si>
  <si>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</si>
  <si>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</si>
  <si>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</si>
  <si>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</si>
  <si>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</si>
  <si>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</si>
  <si>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</si>
  <si>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</si>
  <si>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</si>
  <si>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</si>
  <si>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</si>
  <si>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</si>
  <si>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</si>
  <si>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</si>
  <si>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19690728 200801 1 006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</si>
  <si>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</si>
  <si>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</si>
  <si>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</si>
  <si>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</si>
  <si>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</si>
  <si>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</si>
  <si>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</si>
  <si>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</si>
  <si>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</si>
  <si>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</si>
  <si>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</si>
  <si>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</si>
  <si>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</si>
  <si>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</si>
  <si>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</si>
  <si>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</si>
  <si>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</si>
  <si>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</si>
  <si>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</si>
  <si>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</si>
  <si>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</si>
  <si>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</si>
  <si>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</si>
  <si>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</si>
  <si>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</si>
  <si>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</si>
  <si>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</si>
  <si>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</si>
  <si>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</si>
  <si>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</si>
  <si>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</si>
  <si>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</si>
  <si>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</si>
  <si>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</si>
  <si>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</si>
  <si>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</si>
  <si>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</si>
  <si>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</si>
  <si>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</si>
  <si>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 xml:space="preserve">Memiliki kemampuan memahami tumbuhan, hewan, ekosistem dan perubahan lingkungan. </t>
  </si>
  <si>
    <t xml:space="preserve">Memiliki kemampuan memahami hewan, ekosistem, perubahan lingkungan, namun perlu peningkatan pemahaman hewan. </t>
  </si>
  <si>
    <t>Memiliki kemampuan menyajikan laporan hasil pengamatan perbandingan kompleksitas lapisan tubuh hewan,  interaksi antar antar  komponen ekosistem, merumuskan perubahan lingkungan</t>
  </si>
  <si>
    <t>Memiliki kemampuan menyajikan laporan hasil pengamatan   interaksi antar antar  komponen ekosistem, dan  merumuskan perubahan lingkungan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</si>
</sst>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Times New Roman"/>
      <family val="1"/>
    </font>
    <font>
      <sz val="12"/>
      <name val="Arial"/>
      <family val="2"/>
    </font>
    <font>
      <sz val="10"/>
      <color rgb="FF000000"/>
      <name val="Calibri"/>
      <family val="2"/>
    </font>
  </fonts>
  <fills count="45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0">
    <xf numFmtId="0" fontId="0" fillId="0" borderId="0"/>
    <xf numFmtId="0" fontId="1" fillId="2" borderId="0"/>
    <xf numFmtId="0" fontId="30" fillId="2" borderId="0"/>
    <xf numFmtId="0" fontId="31" fillId="2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42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43" borderId="0" applyNumberFormat="0" applyBorder="0" applyAlignment="0" applyProtection="0"/>
    <xf numFmtId="0" fontId="29" fillId="24" borderId="0" applyNumberFormat="0" applyBorder="0" applyAlignment="0" applyProtection="0"/>
    <xf numFmtId="0" fontId="29" fillId="28" borderId="0" applyNumberFormat="0" applyBorder="0" applyAlignment="0" applyProtection="0"/>
    <xf numFmtId="0" fontId="29" fillId="32" borderId="0" applyNumberFormat="0" applyBorder="0" applyAlignment="0" applyProtection="0"/>
    <xf numFmtId="0" fontId="29" fillId="36" borderId="0" applyNumberFormat="0" applyBorder="0" applyAlignment="0" applyProtection="0"/>
    <xf numFmtId="0" fontId="29" fillId="40" borderId="0" applyNumberFormat="0" applyBorder="0" applyAlignment="0" applyProtection="0"/>
    <xf numFmtId="0" fontId="29" fillId="44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/>
    <xf numFmtId="0" fontId="29" fillId="33" borderId="0" applyNumberFormat="0" applyBorder="0" applyAlignment="0" applyProtection="0"/>
    <xf numFmtId="0" fontId="29" fillId="37" borderId="0" applyNumberFormat="0" applyBorder="0" applyAlignment="0" applyProtection="0"/>
    <xf numFmtId="0" fontId="29" fillId="41" borderId="0" applyNumberFormat="0" applyBorder="0" applyAlignment="0" applyProtection="0"/>
    <xf numFmtId="0" fontId="19" fillId="15" borderId="0" applyNumberFormat="0" applyBorder="0" applyAlignment="0" applyProtection="0"/>
    <xf numFmtId="0" fontId="23" fillId="18" borderId="13" applyNumberFormat="0" applyAlignment="0" applyProtection="0"/>
    <xf numFmtId="0" fontId="25" fillId="19" borderId="16" applyNumberFormat="0" applyAlignment="0" applyProtection="0"/>
    <xf numFmtId="0" fontId="27" fillId="2" borderId="0" applyNumberFormat="0" applyFill="0" applyBorder="0" applyAlignment="0" applyProtection="0"/>
    <xf numFmtId="0" fontId="18" fillId="14" borderId="0" applyNumberFormat="0" applyBorder="0" applyAlignment="0" applyProtection="0"/>
    <xf numFmtId="0" fontId="15" fillId="2" borderId="10" applyNumberFormat="0" applyFill="0" applyAlignment="0" applyProtection="0"/>
    <xf numFmtId="0" fontId="16" fillId="2" borderId="11" applyNumberFormat="0" applyFill="0" applyAlignment="0" applyProtection="0"/>
    <xf numFmtId="0" fontId="17" fillId="2" borderId="12" applyNumberFormat="0" applyFill="0" applyAlignment="0" applyProtection="0"/>
    <xf numFmtId="0" fontId="17" fillId="2" borderId="0" applyNumberFormat="0" applyFill="0" applyBorder="0" applyAlignment="0" applyProtection="0"/>
    <xf numFmtId="0" fontId="21" fillId="17" borderId="13" applyNumberFormat="0" applyAlignment="0" applyProtection="0"/>
    <xf numFmtId="0" fontId="24" fillId="2" borderId="15" applyNumberFormat="0" applyFill="0" applyAlignment="0" applyProtection="0"/>
    <xf numFmtId="0" fontId="20" fillId="16" borderId="0" applyNumberFormat="0" applyBorder="0" applyAlignment="0" applyProtection="0"/>
    <xf numFmtId="0" fontId="1" fillId="20" borderId="17" applyNumberFormat="0" applyFont="0" applyAlignment="0" applyProtection="0"/>
    <xf numFmtId="0" fontId="22" fillId="18" borderId="14" applyNumberFormat="0" applyAlignment="0" applyProtection="0"/>
    <xf numFmtId="0" fontId="14" fillId="2" borderId="0" applyNumberFormat="0" applyFill="0" applyBorder="0" applyAlignment="0" applyProtection="0"/>
    <xf numFmtId="0" fontId="28" fillId="2" borderId="18" applyNumberFormat="0" applyFill="0" applyAlignment="0" applyProtection="0"/>
    <xf numFmtId="0" fontId="26" fillId="2" borderId="0" applyNumberFormat="0" applyFill="0" applyBorder="0" applyAlignment="0" applyProtection="0"/>
    <xf numFmtId="0" fontId="31" fillId="2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42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43" borderId="0" applyNumberFormat="0" applyBorder="0" applyAlignment="0" applyProtection="0"/>
    <xf numFmtId="0" fontId="29" fillId="24" borderId="0" applyNumberFormat="0" applyBorder="0" applyAlignment="0" applyProtection="0"/>
    <xf numFmtId="0" fontId="29" fillId="28" borderId="0" applyNumberFormat="0" applyBorder="0" applyAlignment="0" applyProtection="0"/>
    <xf numFmtId="0" fontId="29" fillId="32" borderId="0" applyNumberFormat="0" applyBorder="0" applyAlignment="0" applyProtection="0"/>
    <xf numFmtId="0" fontId="29" fillId="36" borderId="0" applyNumberFormat="0" applyBorder="0" applyAlignment="0" applyProtection="0"/>
    <xf numFmtId="0" fontId="29" fillId="40" borderId="0" applyNumberFormat="0" applyBorder="0" applyAlignment="0" applyProtection="0"/>
    <xf numFmtId="0" fontId="29" fillId="44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/>
    <xf numFmtId="0" fontId="29" fillId="33" borderId="0" applyNumberFormat="0" applyBorder="0" applyAlignment="0" applyProtection="0"/>
    <xf numFmtId="0" fontId="29" fillId="37" borderId="0" applyNumberFormat="0" applyBorder="0" applyAlignment="0" applyProtection="0"/>
    <xf numFmtId="0" fontId="29" fillId="41" borderId="0" applyNumberFormat="0" applyBorder="0" applyAlignment="0" applyProtection="0"/>
    <xf numFmtId="0" fontId="19" fillId="15" borderId="0" applyNumberFormat="0" applyBorder="0" applyAlignment="0" applyProtection="0"/>
    <xf numFmtId="0" fontId="23" fillId="18" borderId="13" applyNumberFormat="0" applyAlignment="0" applyProtection="0"/>
    <xf numFmtId="0" fontId="25" fillId="19" borderId="16" applyNumberFormat="0" applyAlignment="0" applyProtection="0"/>
    <xf numFmtId="0" fontId="27" fillId="2" borderId="0" applyNumberFormat="0" applyFill="0" applyBorder="0" applyAlignment="0" applyProtection="0"/>
    <xf numFmtId="0" fontId="18" fillId="14" borderId="0" applyNumberFormat="0" applyBorder="0" applyAlignment="0" applyProtection="0"/>
    <xf numFmtId="0" fontId="15" fillId="2" borderId="10" applyNumberFormat="0" applyFill="0" applyAlignment="0" applyProtection="0"/>
    <xf numFmtId="0" fontId="16" fillId="2" borderId="11" applyNumberFormat="0" applyFill="0" applyAlignment="0" applyProtection="0"/>
    <xf numFmtId="0" fontId="17" fillId="2" borderId="12" applyNumberFormat="0" applyFill="0" applyAlignment="0" applyProtection="0"/>
    <xf numFmtId="0" fontId="17" fillId="2" borderId="0" applyNumberFormat="0" applyFill="0" applyBorder="0" applyAlignment="0" applyProtection="0"/>
    <xf numFmtId="0" fontId="21" fillId="17" borderId="13" applyNumberFormat="0" applyAlignment="0" applyProtection="0"/>
    <xf numFmtId="0" fontId="24" fillId="2" borderId="15" applyNumberFormat="0" applyFill="0" applyAlignment="0" applyProtection="0"/>
    <xf numFmtId="0" fontId="20" fillId="16" borderId="0" applyNumberFormat="0" applyBorder="0" applyAlignment="0" applyProtection="0"/>
    <xf numFmtId="0" fontId="1" fillId="20" borderId="17" applyNumberFormat="0" applyFont="0" applyAlignment="0" applyProtection="0"/>
    <xf numFmtId="0" fontId="22" fillId="18" borderId="14" applyNumberFormat="0" applyAlignment="0" applyProtection="0"/>
    <xf numFmtId="0" fontId="14" fillId="2" borderId="0" applyNumberFormat="0" applyFill="0" applyBorder="0" applyAlignment="0" applyProtection="0"/>
    <xf numFmtId="0" fontId="28" fillId="2" borderId="18" applyNumberFormat="0" applyFill="0" applyAlignment="0" applyProtection="0"/>
    <xf numFmtId="0" fontId="26" fillId="2" borderId="0" applyNumberFormat="0" applyFill="0" applyBorder="0" applyAlignment="0" applyProtection="0"/>
    <xf numFmtId="0" fontId="33" fillId="2" borderId="0"/>
    <xf numFmtId="0" fontId="33" fillId="2" borderId="0"/>
    <xf numFmtId="0" fontId="33" fillId="2" borderId="0"/>
  </cellStyleXfs>
  <cellXfs count="79">
    <xf numFmtId="0" fontId="0" fillId="2" borderId="0" xfId="0" applyFill="1"/>
    <xf numFmtId="0" fontId="2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6" fillId="2" borderId="0" xfId="0" applyFont="1" applyFill="1" applyProtection="1"/>
    <xf numFmtId="0" fontId="7" fillId="2" borderId="0" xfId="0" applyFont="1" applyFill="1" applyAlignment="1" applyProtection="1">
      <alignment horizontal="left"/>
    </xf>
    <xf numFmtId="0" fontId="7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9" fillId="2" borderId="0" xfId="0" applyFont="1" applyFill="1" applyAlignment="1" applyProtection="1">
      <alignment shrinkToFit="1"/>
    </xf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12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2" fillId="10" borderId="2" xfId="0" applyFont="1" applyFill="1" applyBorder="1" applyAlignment="1" applyProtection="1">
      <alignment horizontal="center" vertical="center" wrapText="1"/>
    </xf>
    <xf numFmtId="0" fontId="12" fillId="11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3" fillId="2" borderId="0" xfId="0" applyFont="1" applyFill="1" applyProtection="1"/>
    <xf numFmtId="0" fontId="12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shrinkToFit="1"/>
      <protection locked="0"/>
    </xf>
    <xf numFmtId="1" fontId="32" fillId="2" borderId="19" xfId="45" applyNumberFormat="1" applyFont="1" applyBorder="1" applyAlignment="1">
      <alignment horizontal="center" vertical="center"/>
    </xf>
    <xf numFmtId="1" fontId="1" fillId="2" borderId="19" xfId="1" applyNumberFormat="1" applyBorder="1" applyAlignment="1">
      <alignment horizontal="center"/>
    </xf>
    <xf numFmtId="1" fontId="1" fillId="2" borderId="19" xfId="1" applyNumberFormat="1" applyBorder="1" applyAlignment="1">
      <alignment horizontal="center"/>
    </xf>
    <xf numFmtId="0" fontId="0" fillId="2" borderId="0" xfId="0" applyFill="1" applyAlignment="1" applyProtection="1">
      <alignment horizontal="left"/>
    </xf>
    <xf numFmtId="0" fontId="12" fillId="9" borderId="9" xfId="0" applyFont="1" applyFill="1" applyBorder="1" applyAlignment="1" applyProtection="1">
      <alignment horizontal="center" vertical="center"/>
    </xf>
    <xf numFmtId="0" fontId="12" fillId="9" borderId="1" xfId="0" applyFont="1" applyFill="1" applyBorder="1" applyAlignment="1" applyProtection="1">
      <alignment horizontal="center" vertical="center"/>
    </xf>
    <xf numFmtId="0" fontId="12" fillId="9" borderId="2" xfId="0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 applyProtection="1">
      <alignment horizontal="center"/>
    </xf>
    <xf numFmtId="0" fontId="5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2" fillId="4" borderId="2" xfId="0" applyFont="1" applyFill="1" applyBorder="1" applyAlignment="1" applyProtection="1">
      <alignment horizontal="center"/>
    </xf>
    <xf numFmtId="0" fontId="12" fillId="12" borderId="2" xfId="0" applyFont="1" applyFill="1" applyBorder="1" applyAlignment="1" applyProtection="1">
      <alignment horizontal="center" vertical="center"/>
    </xf>
    <xf numFmtId="0" fontId="12" fillId="13" borderId="2" xfId="0" applyFont="1" applyFill="1" applyBorder="1" applyAlignment="1" applyProtection="1">
      <alignment horizontal="center"/>
    </xf>
    <xf numFmtId="0" fontId="12" fillId="13" borderId="2" xfId="0" applyFont="1" applyFill="1" applyBorder="1" applyAlignment="1" applyProtection="1">
      <alignment horizontal="center" vertical="center"/>
    </xf>
    <xf numFmtId="0" fontId="12" fillId="11" borderId="9" xfId="0" applyFont="1" applyFill="1" applyBorder="1" applyAlignment="1" applyProtection="1">
      <alignment horizontal="center" vertical="center"/>
    </xf>
    <xf numFmtId="0" fontId="12" fillId="11" borderId="1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5" fillId="6" borderId="2" xfId="0" applyFont="1" applyFill="1" applyBorder="1" applyAlignment="1" applyProtection="1">
      <alignment horizontal="center"/>
    </xf>
    <xf numFmtId="0" fontId="12" fillId="12" borderId="9" xfId="0" applyFont="1" applyFill="1" applyBorder="1" applyAlignment="1" applyProtection="1">
      <alignment horizontal="center" vertical="center"/>
    </xf>
    <xf numFmtId="0" fontId="12" fillId="12" borderId="1" xfId="0" applyFont="1" applyFill="1" applyBorder="1" applyAlignment="1" applyProtection="1">
      <alignment horizontal="center" vertical="center"/>
    </xf>
    <xf numFmtId="0" fontId="5" fillId="11" borderId="3" xfId="0" applyFont="1" applyFill="1" applyBorder="1" applyAlignment="1" applyProtection="1">
      <alignment horizontal="center" vertical="center"/>
    </xf>
    <xf numFmtId="0" fontId="5" fillId="11" borderId="4" xfId="0" applyFont="1" applyFill="1" applyBorder="1" applyAlignment="1" applyProtection="1">
      <alignment horizontal="center" vertical="center"/>
    </xf>
    <xf numFmtId="0" fontId="5" fillId="11" borderId="5" xfId="0" applyFont="1" applyFill="1" applyBorder="1" applyAlignment="1" applyProtection="1">
      <alignment horizontal="center" vertical="center"/>
    </xf>
    <xf numFmtId="0" fontId="5" fillId="9" borderId="3" xfId="0" applyFont="1" applyFill="1" applyBorder="1" applyAlignment="1" applyProtection="1">
      <alignment horizontal="center" vertical="center"/>
    </xf>
    <xf numFmtId="0" fontId="5" fillId="9" borderId="4" xfId="0" applyFont="1" applyFill="1" applyBorder="1" applyAlignment="1" applyProtection="1">
      <alignment horizontal="center" vertical="center"/>
    </xf>
    <xf numFmtId="0" fontId="5" fillId="9" borderId="5" xfId="0" applyFont="1" applyFill="1" applyBorder="1" applyAlignment="1" applyProtection="1">
      <alignment horizontal="center" vertical="center"/>
    </xf>
    <xf numFmtId="0" fontId="12" fillId="3" borderId="3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/>
    </xf>
    <xf numFmtId="0" fontId="12" fillId="3" borderId="5" xfId="0" applyFont="1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12" fillId="4" borderId="8" xfId="0" applyFont="1" applyFill="1" applyBorder="1" applyAlignment="1" applyProtection="1">
      <alignment horizontal="center"/>
    </xf>
    <xf numFmtId="0" fontId="3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34" fillId="2" borderId="1" xfId="0" applyFont="1" applyFill="1" applyBorder="1" applyAlignment="1" applyProtection="1">
      <alignment horizontal="right"/>
      <protection locked="0"/>
    </xf>
  </cellXfs>
  <cellStyles count="90">
    <cellStyle name="20% - Accent1 2" xfId="4"/>
    <cellStyle name="20% - Accent1 3" xfId="46"/>
    <cellStyle name="20% - Accent2 2" xfId="5"/>
    <cellStyle name="20% - Accent2 3" xfId="47"/>
    <cellStyle name="20% - Accent3 2" xfId="6"/>
    <cellStyle name="20% - Accent3 3" xfId="48"/>
    <cellStyle name="20% - Accent4 2" xfId="7"/>
    <cellStyle name="20% - Accent4 3" xfId="49"/>
    <cellStyle name="20% - Accent5 2" xfId="8"/>
    <cellStyle name="20% - Accent5 3" xfId="50"/>
    <cellStyle name="20% - Accent6 2" xfId="9"/>
    <cellStyle name="20% - Accent6 3" xfId="51"/>
    <cellStyle name="40% - Accent1 2" xfId="10"/>
    <cellStyle name="40% - Accent1 3" xfId="52"/>
    <cellStyle name="40% - Accent2 2" xfId="11"/>
    <cellStyle name="40% - Accent2 3" xfId="53"/>
    <cellStyle name="40% - Accent3 2" xfId="12"/>
    <cellStyle name="40% - Accent3 3" xfId="54"/>
    <cellStyle name="40% - Accent4 2" xfId="13"/>
    <cellStyle name="40% - Accent4 3" xfId="55"/>
    <cellStyle name="40% - Accent5 2" xfId="14"/>
    <cellStyle name="40% - Accent5 3" xfId="56"/>
    <cellStyle name="40% - Accent6 2" xfId="15"/>
    <cellStyle name="40% - Accent6 3" xfId="57"/>
    <cellStyle name="60% - Accent1 2" xfId="16"/>
    <cellStyle name="60% - Accent1 3" xfId="58"/>
    <cellStyle name="60% - Accent2 2" xfId="17"/>
    <cellStyle name="60% - Accent2 3" xfId="59"/>
    <cellStyle name="60% - Accent3 2" xfId="18"/>
    <cellStyle name="60% - Accent3 3" xfId="60"/>
    <cellStyle name="60% - Accent4 2" xfId="19"/>
    <cellStyle name="60% - Accent4 3" xfId="61"/>
    <cellStyle name="60% - Accent5 2" xfId="20"/>
    <cellStyle name="60% - Accent5 3" xfId="62"/>
    <cellStyle name="60% - Accent6 2" xfId="21"/>
    <cellStyle name="60% - Accent6 3" xfId="63"/>
    <cellStyle name="Accent1 2" xfId="22"/>
    <cellStyle name="Accent1 3" xfId="64"/>
    <cellStyle name="Accent2 2" xfId="23"/>
    <cellStyle name="Accent2 3" xfId="65"/>
    <cellStyle name="Accent3 2" xfId="24"/>
    <cellStyle name="Accent3 3" xfId="66"/>
    <cellStyle name="Accent4 2" xfId="25"/>
    <cellStyle name="Accent4 3" xfId="67"/>
    <cellStyle name="Accent5 2" xfId="26"/>
    <cellStyle name="Accent5 3" xfId="68"/>
    <cellStyle name="Accent6 2" xfId="27"/>
    <cellStyle name="Accent6 3" xfId="69"/>
    <cellStyle name="Bad 2" xfId="28"/>
    <cellStyle name="Bad 3" xfId="70"/>
    <cellStyle name="Calculation 2" xfId="29"/>
    <cellStyle name="Calculation 3" xfId="71"/>
    <cellStyle name="Check Cell 2" xfId="30"/>
    <cellStyle name="Check Cell 3" xfId="72"/>
    <cellStyle name="Explanatory Text 2" xfId="31"/>
    <cellStyle name="Explanatory Text 3" xfId="73"/>
    <cellStyle name="Good 2" xfId="32"/>
    <cellStyle name="Good 3" xfId="74"/>
    <cellStyle name="Heading 1 2" xfId="33"/>
    <cellStyle name="Heading 1 3" xfId="75"/>
    <cellStyle name="Heading 2 2" xfId="34"/>
    <cellStyle name="Heading 2 3" xfId="76"/>
    <cellStyle name="Heading 3 2" xfId="35"/>
    <cellStyle name="Heading 3 3" xfId="77"/>
    <cellStyle name="Heading 4 2" xfId="36"/>
    <cellStyle name="Heading 4 3" xfId="78"/>
    <cellStyle name="Input 2" xfId="37"/>
    <cellStyle name="Input 3" xfId="79"/>
    <cellStyle name="Linked Cell 2" xfId="38"/>
    <cellStyle name="Linked Cell 3" xfId="80"/>
    <cellStyle name="Neutral 2" xfId="39"/>
    <cellStyle name="Neutral 3" xfId="81"/>
    <cellStyle name="Normal" xfId="0" builtinId="0"/>
    <cellStyle name="Normal 2" xfId="3"/>
    <cellStyle name="Normal 3" xfId="45"/>
    <cellStyle name="Normal 4" xfId="88"/>
    <cellStyle name="Normal 5" xfId="89"/>
    <cellStyle name="Normal 6" xfId="87"/>
    <cellStyle name="Normal 7" xfId="2"/>
    <cellStyle name="Normal 8" xfId="1"/>
    <cellStyle name="Note 2" xfId="40"/>
    <cellStyle name="Note 3" xfId="82"/>
    <cellStyle name="Output 2" xfId="41"/>
    <cellStyle name="Output 3" xfId="83"/>
    <cellStyle name="Title 2" xfId="42"/>
    <cellStyle name="Title 3" xfId="84"/>
    <cellStyle name="Total 2" xfId="43"/>
    <cellStyle name="Total 3" xfId="85"/>
    <cellStyle name="Warning Text 2" xfId="44"/>
    <cellStyle name="Warning Text 3" xfId="86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32" activePane="bottomRight" state="frozen"/>
      <selection pane="topRight"/>
      <selection pane="bottomLeft"/>
      <selection pane="bottomRight" activeCell="J45" sqref="J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217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38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3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3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6" t="s">
        <v>22</v>
      </c>
      <c r="F9" s="46"/>
      <c r="G9" s="67" t="s">
        <v>23</v>
      </c>
      <c r="H9" s="68"/>
      <c r="I9" s="68"/>
      <c r="J9" s="69"/>
      <c r="K9" s="49" t="s">
        <v>22</v>
      </c>
      <c r="L9" s="49"/>
      <c r="M9" s="70" t="s">
        <v>23</v>
      </c>
      <c r="N9" s="71"/>
      <c r="O9" s="71"/>
      <c r="P9" s="72"/>
      <c r="Q9" s="59" t="s">
        <v>22</v>
      </c>
      <c r="R9" s="59" t="s">
        <v>23</v>
      </c>
      <c r="S9" s="18"/>
      <c r="T9" s="43" t="s">
        <v>24</v>
      </c>
      <c r="U9" s="43" t="s">
        <v>25</v>
      </c>
      <c r="V9" s="43" t="s">
        <v>26</v>
      </c>
      <c r="W9" s="43" t="s">
        <v>27</v>
      </c>
      <c r="X9" s="43" t="s">
        <v>28</v>
      </c>
      <c r="Y9" s="43" t="s">
        <v>29</v>
      </c>
      <c r="Z9" s="43" t="s">
        <v>30</v>
      </c>
      <c r="AA9" s="43" t="s">
        <v>31</v>
      </c>
      <c r="AB9" s="43" t="s">
        <v>32</v>
      </c>
      <c r="AC9" s="43" t="s">
        <v>33</v>
      </c>
      <c r="AD9" s="45" t="s">
        <v>34</v>
      </c>
      <c r="AE9" s="33"/>
      <c r="AF9" s="53" t="s">
        <v>35</v>
      </c>
      <c r="AG9" s="53" t="s">
        <v>36</v>
      </c>
      <c r="AH9" s="53" t="s">
        <v>37</v>
      </c>
      <c r="AI9" s="53" t="s">
        <v>38</v>
      </c>
      <c r="AJ9" s="53" t="s">
        <v>39</v>
      </c>
      <c r="AK9" s="53" t="s">
        <v>40</v>
      </c>
      <c r="AL9" s="53" t="s">
        <v>41</v>
      </c>
      <c r="AM9" s="53" t="s">
        <v>42</v>
      </c>
      <c r="AN9" s="53" t="s">
        <v>43</v>
      </c>
      <c r="AO9" s="53" t="s">
        <v>44</v>
      </c>
      <c r="AP9" s="33"/>
      <c r="AQ9" s="50" t="s">
        <v>45</v>
      </c>
      <c r="AR9" s="50"/>
      <c r="AS9" s="50" t="s">
        <v>46</v>
      </c>
      <c r="AT9" s="50"/>
      <c r="AU9" s="50" t="s">
        <v>47</v>
      </c>
      <c r="AV9" s="50"/>
      <c r="AW9" s="50"/>
      <c r="AX9" s="50" t="s">
        <v>48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0"/>
      <c r="R10" s="60"/>
      <c r="S10" s="18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5"/>
      <c r="AE10" s="33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17520</v>
      </c>
      <c r="C11" s="19" t="s">
        <v>53</v>
      </c>
      <c r="D11" s="18"/>
      <c r="E11" s="19">
        <f t="shared" ref="E11:E50" si="0">IF((COUNTA(T11:AA11)&gt;0),(ROUND( AVERAGE(T11:AA11),0)),"")</f>
        <v>75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75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hewan, ekosistem, perubahan lingkungan, namun perlu peningkatan pemahaman hewan. 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kemampuan menyajikan laporan hasil pengamatan perbandingan kompleksitas lapisan tubuh hewan,  interaksi antar antar  komponen ekosistem, merumuskan perubahan lingkungan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71</v>
      </c>
      <c r="V11" s="1">
        <v>70</v>
      </c>
      <c r="W11" s="39">
        <v>81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75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54</v>
      </c>
      <c r="FD11" s="75"/>
      <c r="FE11" s="75"/>
      <c r="FG11" s="73" t="s">
        <v>55</v>
      </c>
      <c r="FH11" s="73"/>
      <c r="FI11" s="73"/>
    </row>
    <row r="12" spans="1:167" x14ac:dyDescent="0.25">
      <c r="A12" s="19">
        <v>2</v>
      </c>
      <c r="B12" s="19">
        <v>17536</v>
      </c>
      <c r="C12" s="19" t="s">
        <v>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 xml:space="preserve">Memiliki kemampuan memahami tumbuhan, hewan, ekosistem dan perubahan lingkungan. </v>
      </c>
      <c r="K12" s="19">
        <f t="shared" si="4"/>
        <v>88.75</v>
      </c>
      <c r="L12" s="19" t="str">
        <f t="shared" si="5"/>
        <v>A</v>
      </c>
      <c r="M12" s="19">
        <f t="shared" si="6"/>
        <v>88.75</v>
      </c>
      <c r="N12" s="19" t="str">
        <f t="shared" si="7"/>
        <v>A</v>
      </c>
      <c r="O12" s="35">
        <v>1</v>
      </c>
      <c r="P12" s="19" t="str">
        <f t="shared" si="8"/>
        <v>Memiliki kemampuan menyajikan laporan hasil pengamatan perbandingan kompleksitas lapisan tubuh hewan,  interaksi antar antar  komponen ekosistem, merumuskan perubahan lingkungan</v>
      </c>
      <c r="Q12" s="19" t="str">
        <f t="shared" si="9"/>
        <v>A</v>
      </c>
      <c r="R12" s="19" t="str">
        <f t="shared" si="10"/>
        <v/>
      </c>
      <c r="S12" s="18"/>
      <c r="T12" s="1">
        <v>92</v>
      </c>
      <c r="U12" s="1">
        <v>88</v>
      </c>
      <c r="V12" s="1">
        <v>89</v>
      </c>
      <c r="W12" s="39">
        <v>83.5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17552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1</v>
      </c>
      <c r="J13" s="19" t="str">
        <f t="shared" si="3"/>
        <v xml:space="preserve">Memiliki kemampuan memahami tumbuhan, hewan, ekosistem dan perubahan lingkungan. </v>
      </c>
      <c r="K13" s="19">
        <f t="shared" si="4"/>
        <v>84.5</v>
      </c>
      <c r="L13" s="19" t="str">
        <f t="shared" si="5"/>
        <v>A</v>
      </c>
      <c r="M13" s="19">
        <f t="shared" si="6"/>
        <v>84.5</v>
      </c>
      <c r="N13" s="19" t="str">
        <f t="shared" si="7"/>
        <v>A</v>
      </c>
      <c r="O13" s="35">
        <v>1</v>
      </c>
      <c r="P13" s="19" t="str">
        <f t="shared" si="8"/>
        <v>Memiliki kemampuan menyajikan laporan hasil pengamatan perbandingan kompleksitas lapisan tubuh hewan,  interaksi antar antar  komponen ekosistem, merumuskan perubahan lingkungan</v>
      </c>
      <c r="Q13" s="19" t="str">
        <f t="shared" si="9"/>
        <v>A</v>
      </c>
      <c r="R13" s="19" t="str">
        <f t="shared" si="10"/>
        <v/>
      </c>
      <c r="S13" s="18"/>
      <c r="T13" s="1">
        <v>90</v>
      </c>
      <c r="U13" s="1">
        <v>85</v>
      </c>
      <c r="V13" s="1">
        <v>74</v>
      </c>
      <c r="W13" s="39">
        <v>74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>
        <v>85</v>
      </c>
      <c r="AI13" s="1">
        <v>75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4">
        <v>1</v>
      </c>
      <c r="FH13" s="76" t="s">
        <v>151</v>
      </c>
      <c r="FI13" s="76" t="s">
        <v>153</v>
      </c>
      <c r="FJ13" s="77">
        <v>5201</v>
      </c>
      <c r="FK13" s="77">
        <v>5211</v>
      </c>
    </row>
    <row r="14" spans="1:167" x14ac:dyDescent="0.25">
      <c r="A14" s="19">
        <v>4</v>
      </c>
      <c r="B14" s="19">
        <v>17568</v>
      </c>
      <c r="C14" s="19" t="s">
        <v>66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 xml:space="preserve">Memiliki kemampuan memahami tumbuhan, hewan, ekosistem dan perubahan lingkungan. </v>
      </c>
      <c r="K14" s="19">
        <f t="shared" si="4"/>
        <v>85.5</v>
      </c>
      <c r="L14" s="19" t="str">
        <f t="shared" si="5"/>
        <v>A</v>
      </c>
      <c r="M14" s="19">
        <f t="shared" si="6"/>
        <v>85.5</v>
      </c>
      <c r="N14" s="19" t="str">
        <f t="shared" si="7"/>
        <v>A</v>
      </c>
      <c r="O14" s="35">
        <v>1</v>
      </c>
      <c r="P14" s="19" t="str">
        <f t="shared" si="8"/>
        <v>Memiliki kemampuan menyajikan laporan hasil pengamatan perbandingan kompleksitas lapisan tubuh hewan,  interaksi antar antar  komponen ekosistem, merumuskan perubahan lingkungan</v>
      </c>
      <c r="Q14" s="19" t="str">
        <f t="shared" si="9"/>
        <v>A</v>
      </c>
      <c r="R14" s="19" t="str">
        <f t="shared" si="10"/>
        <v/>
      </c>
      <c r="S14" s="18"/>
      <c r="T14" s="1">
        <v>92</v>
      </c>
      <c r="U14" s="1">
        <v>80</v>
      </c>
      <c r="V14" s="1">
        <v>78</v>
      </c>
      <c r="W14" s="39">
        <v>78.5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90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17584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 xml:space="preserve">Memiliki kemampuan memahami tumbuhan, hewan, ekosistem dan perubahan lingkungan. </v>
      </c>
      <c r="K15" s="19">
        <f t="shared" si="4"/>
        <v>82.75</v>
      </c>
      <c r="L15" s="19" t="str">
        <f t="shared" si="5"/>
        <v>B</v>
      </c>
      <c r="M15" s="19">
        <f t="shared" si="6"/>
        <v>82.75</v>
      </c>
      <c r="N15" s="19" t="str">
        <f t="shared" si="7"/>
        <v>B</v>
      </c>
      <c r="O15" s="35">
        <v>1</v>
      </c>
      <c r="P15" s="19" t="str">
        <f t="shared" si="8"/>
        <v>Memiliki kemampuan menyajikan laporan hasil pengamatan perbandingan kompleksitas lapisan tubuh hewan,  interaksi antar antar  komponen ekosistem, merumuskan perubahan lingkungan</v>
      </c>
      <c r="Q15" s="19" t="str">
        <f t="shared" si="9"/>
        <v>A</v>
      </c>
      <c r="R15" s="19" t="str">
        <f t="shared" si="10"/>
        <v/>
      </c>
      <c r="S15" s="18"/>
      <c r="T15" s="1">
        <v>82</v>
      </c>
      <c r="U15" s="1">
        <v>93</v>
      </c>
      <c r="V15" s="1">
        <v>75</v>
      </c>
      <c r="W15" s="39">
        <v>77.5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87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4">
        <v>2</v>
      </c>
      <c r="FH15" s="76" t="s">
        <v>152</v>
      </c>
      <c r="FI15" s="76" t="s">
        <v>154</v>
      </c>
      <c r="FJ15" s="77">
        <v>5202</v>
      </c>
      <c r="FK15" s="77">
        <v>5212</v>
      </c>
    </row>
    <row r="16" spans="1:167" x14ac:dyDescent="0.25">
      <c r="A16" s="19">
        <v>6</v>
      </c>
      <c r="B16" s="19">
        <v>17600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 xml:space="preserve">Memiliki kemampuan memahami tumbuhan, hewan, ekosistem dan perubahan lingkungan. </v>
      </c>
      <c r="K16" s="19">
        <f t="shared" si="4"/>
        <v>88</v>
      </c>
      <c r="L16" s="19" t="str">
        <f t="shared" si="5"/>
        <v>A</v>
      </c>
      <c r="M16" s="19">
        <f t="shared" si="6"/>
        <v>88</v>
      </c>
      <c r="N16" s="19" t="str">
        <f t="shared" si="7"/>
        <v>A</v>
      </c>
      <c r="O16" s="35">
        <v>1</v>
      </c>
      <c r="P16" s="19" t="str">
        <f t="shared" si="8"/>
        <v>Memiliki kemampuan menyajikan laporan hasil pengamatan perbandingan kompleksitas lapisan tubuh hewan,  interaksi antar antar  komponen ekosistem, merumuskan perubahan lingkungan</v>
      </c>
      <c r="Q16" s="19" t="str">
        <f t="shared" si="9"/>
        <v>A</v>
      </c>
      <c r="R16" s="19" t="str">
        <f t="shared" si="10"/>
        <v/>
      </c>
      <c r="S16" s="18"/>
      <c r="T16" s="1">
        <v>86</v>
      </c>
      <c r="U16" s="1">
        <v>87</v>
      </c>
      <c r="V16" s="1">
        <v>88</v>
      </c>
      <c r="W16" s="39">
        <v>82.5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90</v>
      </c>
      <c r="AH16" s="1">
        <v>90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17616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 xml:space="preserve">Memiliki kemampuan memahami tumbuhan, hewan, ekosistem dan perubahan lingkungan. </v>
      </c>
      <c r="K17" s="19">
        <f t="shared" si="4"/>
        <v>85.5</v>
      </c>
      <c r="L17" s="19" t="str">
        <f t="shared" si="5"/>
        <v>A</v>
      </c>
      <c r="M17" s="19">
        <f t="shared" si="6"/>
        <v>85.5</v>
      </c>
      <c r="N17" s="19" t="str">
        <f t="shared" si="7"/>
        <v>A</v>
      </c>
      <c r="O17" s="35">
        <v>1</v>
      </c>
      <c r="P17" s="19" t="str">
        <f t="shared" si="8"/>
        <v>Memiliki kemampuan menyajikan laporan hasil pengamatan perbandingan kompleksitas lapisan tubuh hewan,  interaksi antar antar  komponen ekosistem, merumuskan perubahan lingkungan</v>
      </c>
      <c r="Q17" s="19" t="str">
        <f t="shared" si="9"/>
        <v>A</v>
      </c>
      <c r="R17" s="19" t="str">
        <f t="shared" si="10"/>
        <v/>
      </c>
      <c r="S17" s="18"/>
      <c r="T17" s="1">
        <v>94</v>
      </c>
      <c r="U17" s="1">
        <v>76</v>
      </c>
      <c r="V17" s="1">
        <v>75</v>
      </c>
      <c r="W17" s="39">
        <v>79.5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89</v>
      </c>
      <c r="AH17" s="1">
        <v>80</v>
      </c>
      <c r="AI17" s="1">
        <v>83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5203</v>
      </c>
      <c r="FK17" s="77">
        <v>5213</v>
      </c>
    </row>
    <row r="18" spans="1:167" x14ac:dyDescent="0.25">
      <c r="A18" s="19">
        <v>8</v>
      </c>
      <c r="B18" s="19">
        <v>17632</v>
      </c>
      <c r="C18" s="19" t="s">
        <v>70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1</v>
      </c>
      <c r="J18" s="19" t="str">
        <f t="shared" si="3"/>
        <v xml:space="preserve">Memiliki kemampuan memahami tumbuhan, hewan, ekosistem dan perubahan lingkungan. </v>
      </c>
      <c r="K18" s="19">
        <f t="shared" si="4"/>
        <v>81.5</v>
      </c>
      <c r="L18" s="19" t="str">
        <f t="shared" si="5"/>
        <v>B</v>
      </c>
      <c r="M18" s="19">
        <f t="shared" si="6"/>
        <v>81.5</v>
      </c>
      <c r="N18" s="19" t="str">
        <f t="shared" si="7"/>
        <v>B</v>
      </c>
      <c r="O18" s="35">
        <v>1</v>
      </c>
      <c r="P18" s="19" t="str">
        <f t="shared" si="8"/>
        <v>Memiliki kemampuan menyajikan laporan hasil pengamatan perbandingan kompleksitas lapisan tubuh hewan,  interaksi antar antar  komponen ekosistem, merumuskan perubahan lingkungan</v>
      </c>
      <c r="Q18" s="19" t="str">
        <f t="shared" si="9"/>
        <v>A</v>
      </c>
      <c r="R18" s="19" t="str">
        <f t="shared" si="10"/>
        <v/>
      </c>
      <c r="S18" s="18"/>
      <c r="T18" s="1">
        <v>84</v>
      </c>
      <c r="U18" s="1">
        <v>79</v>
      </c>
      <c r="V18" s="1">
        <v>70</v>
      </c>
      <c r="W18" s="39">
        <v>78.5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75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17648</v>
      </c>
      <c r="C19" s="19" t="s">
        <v>71</v>
      </c>
      <c r="D19" s="18"/>
      <c r="E19" s="19">
        <f t="shared" si="0"/>
        <v>75</v>
      </c>
      <c r="F19" s="19" t="str">
        <f t="shared" si="1"/>
        <v>C</v>
      </c>
      <c r="G19" s="19">
        <f>IF((COUNTA(T12:AC12)&gt;0),(ROUND((AVERAGE(T19:AD19)),0)),"")</f>
        <v>75</v>
      </c>
      <c r="H19" s="19" t="str">
        <f t="shared" si="2"/>
        <v>C</v>
      </c>
      <c r="I19" s="35">
        <v>2</v>
      </c>
      <c r="J19" s="19" t="str">
        <f t="shared" si="3"/>
        <v xml:space="preserve">Memiliki kemampuan memahami hewan, ekosistem, perubahan lingkungan, namun perlu peningkatan pemahaman hewan. </v>
      </c>
      <c r="K19" s="19">
        <f t="shared" si="4"/>
        <v>79.75</v>
      </c>
      <c r="L19" s="19" t="str">
        <f t="shared" si="5"/>
        <v>B</v>
      </c>
      <c r="M19" s="19">
        <f t="shared" si="6"/>
        <v>79.75</v>
      </c>
      <c r="N19" s="19" t="str">
        <f t="shared" si="7"/>
        <v>B</v>
      </c>
      <c r="O19" s="35">
        <v>1</v>
      </c>
      <c r="P19" s="19" t="str">
        <f t="shared" si="8"/>
        <v>Memiliki kemampuan menyajikan laporan hasil pengamatan perbandingan kompleksitas lapisan tubuh hewan,  interaksi antar antar  komponen ekosistem, merumuskan perubahan lingkungan</v>
      </c>
      <c r="Q19" s="19" t="str">
        <f t="shared" si="9"/>
        <v>B</v>
      </c>
      <c r="R19" s="19" t="str">
        <f t="shared" si="10"/>
        <v/>
      </c>
      <c r="S19" s="18"/>
      <c r="T19" s="1">
        <v>71</v>
      </c>
      <c r="U19" s="1">
        <v>75</v>
      </c>
      <c r="V19" s="1">
        <v>72</v>
      </c>
      <c r="W19" s="39">
        <v>81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77</v>
      </c>
      <c r="AI19" s="1">
        <v>82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5204</v>
      </c>
      <c r="FK19" s="77">
        <v>5214</v>
      </c>
    </row>
    <row r="20" spans="1:167" x14ac:dyDescent="0.25">
      <c r="A20" s="19">
        <v>10</v>
      </c>
      <c r="B20" s="19">
        <v>17664</v>
      </c>
      <c r="C20" s="19" t="s">
        <v>72</v>
      </c>
      <c r="D20" s="18"/>
      <c r="E20" s="19">
        <f t="shared" si="0"/>
        <v>74</v>
      </c>
      <c r="F20" s="19" t="str">
        <f t="shared" si="1"/>
        <v>C</v>
      </c>
      <c r="G20" s="19">
        <f>IF((COUNTA(T12:AC12)&gt;0),(ROUND((AVERAGE(T20:AD20)),0)),"")</f>
        <v>74</v>
      </c>
      <c r="H20" s="19" t="str">
        <f t="shared" si="2"/>
        <v>C</v>
      </c>
      <c r="I20" s="35">
        <v>2</v>
      </c>
      <c r="J20" s="19" t="str">
        <f t="shared" si="3"/>
        <v xml:space="preserve">Memiliki kemampuan memahami hewan, ekosistem, perubahan lingkungan, namun perlu peningkatan pemahaman hewan. </v>
      </c>
      <c r="K20" s="19">
        <f t="shared" si="4"/>
        <v>79</v>
      </c>
      <c r="L20" s="19" t="str">
        <f t="shared" si="5"/>
        <v>B</v>
      </c>
      <c r="M20" s="19">
        <f t="shared" si="6"/>
        <v>79</v>
      </c>
      <c r="N20" s="19" t="str">
        <f t="shared" si="7"/>
        <v>B</v>
      </c>
      <c r="O20" s="35">
        <v>1</v>
      </c>
      <c r="P20" s="19" t="str">
        <f t="shared" si="8"/>
        <v>Memiliki kemampuan menyajikan laporan hasil pengamatan perbandingan kompleksitas lapisan tubuh hewan,  interaksi antar antar  komponen ekosistem, merumuskan perubahan lingkungan</v>
      </c>
      <c r="Q20" s="19" t="str">
        <f t="shared" si="9"/>
        <v>B</v>
      </c>
      <c r="R20" s="19" t="str">
        <f t="shared" si="10"/>
        <v/>
      </c>
      <c r="S20" s="18"/>
      <c r="T20" s="1">
        <v>74</v>
      </c>
      <c r="U20" s="1">
        <v>72</v>
      </c>
      <c r="V20" s="1">
        <v>73</v>
      </c>
      <c r="W20" s="39">
        <v>76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78</v>
      </c>
      <c r="AI20" s="1">
        <v>78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17680</v>
      </c>
      <c r="C21" s="19" t="s">
        <v>73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 xml:space="preserve">Memiliki kemampuan memahami tumbuhan, hewan, ekosistem dan perubahan lingkungan. </v>
      </c>
      <c r="K21" s="19">
        <f t="shared" si="4"/>
        <v>86</v>
      </c>
      <c r="L21" s="19" t="str">
        <f t="shared" si="5"/>
        <v>A</v>
      </c>
      <c r="M21" s="19">
        <f t="shared" si="6"/>
        <v>86</v>
      </c>
      <c r="N21" s="19" t="str">
        <f t="shared" si="7"/>
        <v>A</v>
      </c>
      <c r="O21" s="35">
        <v>1</v>
      </c>
      <c r="P21" s="19" t="str">
        <f t="shared" si="8"/>
        <v>Memiliki kemampuan menyajikan laporan hasil pengamatan perbandingan kompleksitas lapisan tubuh hewan,  interaksi antar antar  komponen ekosistem, merumuskan perubahan lingkungan</v>
      </c>
      <c r="Q21" s="19" t="str">
        <f t="shared" si="9"/>
        <v>A</v>
      </c>
      <c r="R21" s="19" t="str">
        <f t="shared" si="10"/>
        <v/>
      </c>
      <c r="S21" s="18"/>
      <c r="T21" s="1">
        <v>80</v>
      </c>
      <c r="U21" s="1">
        <v>89</v>
      </c>
      <c r="V21" s="1">
        <v>90</v>
      </c>
      <c r="W21" s="39">
        <v>84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87</v>
      </c>
      <c r="AH21" s="1">
        <v>90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5205</v>
      </c>
      <c r="FK21" s="77">
        <v>5215</v>
      </c>
    </row>
    <row r="22" spans="1:167" x14ac:dyDescent="0.25">
      <c r="A22" s="19">
        <v>12</v>
      </c>
      <c r="B22" s="19">
        <v>17696</v>
      </c>
      <c r="C22" s="19" t="s">
        <v>74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 xml:space="preserve">Memiliki kemampuan memahami tumbuhan, hewan, ekosistem dan perubahan lingkungan. </v>
      </c>
      <c r="K22" s="19">
        <f t="shared" si="4"/>
        <v>87.75</v>
      </c>
      <c r="L22" s="19" t="str">
        <f t="shared" si="5"/>
        <v>A</v>
      </c>
      <c r="M22" s="19">
        <f t="shared" si="6"/>
        <v>87.75</v>
      </c>
      <c r="N22" s="19" t="str">
        <f t="shared" si="7"/>
        <v>A</v>
      </c>
      <c r="O22" s="35">
        <v>1</v>
      </c>
      <c r="P22" s="19" t="str">
        <f t="shared" si="8"/>
        <v>Memiliki kemampuan menyajikan laporan hasil pengamatan perbandingan kompleksitas lapisan tubuh hewan,  interaksi antar antar  komponen ekosistem, merumuskan perubahan lingkungan</v>
      </c>
      <c r="Q22" s="19" t="str">
        <f t="shared" si="9"/>
        <v>A</v>
      </c>
      <c r="R22" s="19" t="str">
        <f t="shared" si="10"/>
        <v/>
      </c>
      <c r="S22" s="18"/>
      <c r="T22" s="1">
        <v>90</v>
      </c>
      <c r="U22" s="1">
        <v>90</v>
      </c>
      <c r="V22" s="1">
        <v>93</v>
      </c>
      <c r="W22" s="39">
        <v>80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89</v>
      </c>
      <c r="AH22" s="1">
        <v>87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17712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 xml:space="preserve">Memiliki kemampuan memahami tumbuhan, hewan, ekosistem dan perubahan lingkungan. </v>
      </c>
      <c r="K23" s="19">
        <f t="shared" si="4"/>
        <v>79.75</v>
      </c>
      <c r="L23" s="19" t="str">
        <f t="shared" si="5"/>
        <v>B</v>
      </c>
      <c r="M23" s="19">
        <f t="shared" si="6"/>
        <v>79.75</v>
      </c>
      <c r="N23" s="19" t="str">
        <f t="shared" si="7"/>
        <v>B</v>
      </c>
      <c r="O23" s="35">
        <v>1</v>
      </c>
      <c r="P23" s="19" t="str">
        <f t="shared" si="8"/>
        <v>Memiliki kemampuan menyajikan laporan hasil pengamatan perbandingan kompleksitas lapisan tubuh hewan,  interaksi antar antar  komponen ekosistem, merumuskan perubahan lingkungan</v>
      </c>
      <c r="Q23" s="19" t="str">
        <f t="shared" si="9"/>
        <v>A</v>
      </c>
      <c r="R23" s="19" t="str">
        <f t="shared" si="10"/>
        <v/>
      </c>
      <c r="S23" s="18"/>
      <c r="T23" s="1">
        <v>73</v>
      </c>
      <c r="U23" s="1">
        <v>91</v>
      </c>
      <c r="V23" s="1">
        <v>72</v>
      </c>
      <c r="W23" s="39">
        <v>79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77</v>
      </c>
      <c r="AI23" s="1">
        <v>84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5206</v>
      </c>
      <c r="FK23" s="77">
        <v>5216</v>
      </c>
    </row>
    <row r="24" spans="1:167" x14ac:dyDescent="0.25">
      <c r="A24" s="19">
        <v>14</v>
      </c>
      <c r="B24" s="19">
        <v>17728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 xml:space="preserve">Memiliki kemampuan memahami tumbuhan, hewan, ekosistem dan perubahan lingkungan. </v>
      </c>
      <c r="K24" s="19">
        <f t="shared" si="4"/>
        <v>81.25</v>
      </c>
      <c r="L24" s="19" t="str">
        <f t="shared" si="5"/>
        <v>B</v>
      </c>
      <c r="M24" s="19">
        <f t="shared" si="6"/>
        <v>81.25</v>
      </c>
      <c r="N24" s="19" t="str">
        <f t="shared" si="7"/>
        <v>B</v>
      </c>
      <c r="O24" s="35">
        <v>1</v>
      </c>
      <c r="P24" s="19" t="str">
        <f t="shared" si="8"/>
        <v>Memiliki kemampuan menyajikan laporan hasil pengamatan perbandingan kompleksitas lapisan tubuh hewan,  interaksi antar antar  komponen ekosistem, merumuskan perubahan lingkungan</v>
      </c>
      <c r="Q24" s="19" t="str">
        <f t="shared" si="9"/>
        <v>A</v>
      </c>
      <c r="R24" s="19" t="str">
        <f t="shared" si="10"/>
        <v/>
      </c>
      <c r="S24" s="18"/>
      <c r="T24" s="1">
        <v>92</v>
      </c>
      <c r="U24" s="1">
        <v>78</v>
      </c>
      <c r="V24" s="1">
        <v>75</v>
      </c>
      <c r="W24" s="39">
        <v>77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17744</v>
      </c>
      <c r="C25" s="19" t="s">
        <v>77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2</v>
      </c>
      <c r="J25" s="19" t="str">
        <f t="shared" si="3"/>
        <v xml:space="preserve">Memiliki kemampuan memahami hewan, ekosistem, perubahan lingkungan, namun perlu peningkatan pemahaman hewan. </v>
      </c>
      <c r="K25" s="19">
        <f t="shared" si="4"/>
        <v>77</v>
      </c>
      <c r="L25" s="19" t="str">
        <f t="shared" si="5"/>
        <v>B</v>
      </c>
      <c r="M25" s="19">
        <f t="shared" si="6"/>
        <v>77</v>
      </c>
      <c r="N25" s="19" t="str">
        <f t="shared" si="7"/>
        <v>B</v>
      </c>
      <c r="O25" s="35">
        <v>2</v>
      </c>
      <c r="P25" s="19" t="str">
        <f t="shared" si="8"/>
        <v>Memiliki kemampuan menyajikan laporan hasil pengamatan   interaksi antar antar  komponen ekosistem, dan  merumuskan perubahan lingkungan</v>
      </c>
      <c r="Q25" s="19" t="str">
        <f t="shared" si="9"/>
        <v>A</v>
      </c>
      <c r="R25" s="19" t="str">
        <f t="shared" si="10"/>
        <v/>
      </c>
      <c r="S25" s="18"/>
      <c r="T25" s="1">
        <v>76</v>
      </c>
      <c r="U25" s="1">
        <v>81</v>
      </c>
      <c r="V25" s="1">
        <v>60</v>
      </c>
      <c r="W25" s="39">
        <v>77.5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70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78</v>
      </c>
      <c r="FD25" s="48"/>
      <c r="FE25" s="48"/>
      <c r="FG25" s="74">
        <v>7</v>
      </c>
      <c r="FH25" s="76"/>
      <c r="FI25" s="76"/>
      <c r="FJ25" s="77">
        <v>5207</v>
      </c>
      <c r="FK25" s="77">
        <v>5217</v>
      </c>
    </row>
    <row r="26" spans="1:167" x14ac:dyDescent="0.25">
      <c r="A26" s="19">
        <v>16</v>
      </c>
      <c r="B26" s="19">
        <v>17760</v>
      </c>
      <c r="C26" s="19" t="s">
        <v>79</v>
      </c>
      <c r="D26" s="18"/>
      <c r="E26" s="19">
        <f t="shared" si="0"/>
        <v>73</v>
      </c>
      <c r="F26" s="19" t="str">
        <f t="shared" si="1"/>
        <v>C</v>
      </c>
      <c r="G26" s="19">
        <f>IF((COUNTA(T12:AC12)&gt;0),(ROUND((AVERAGE(T26:AD26)),0)),"")</f>
        <v>73</v>
      </c>
      <c r="H26" s="19" t="str">
        <f t="shared" si="2"/>
        <v>C</v>
      </c>
      <c r="I26" s="35">
        <v>2</v>
      </c>
      <c r="J26" s="19" t="str">
        <f t="shared" si="3"/>
        <v xml:space="preserve">Memiliki kemampuan memahami hewan, ekosistem, perubahan lingkungan, namun perlu peningkatan pemahaman hewan. </v>
      </c>
      <c r="K26" s="19">
        <f t="shared" si="4"/>
        <v>79.75</v>
      </c>
      <c r="L26" s="19" t="str">
        <f t="shared" si="5"/>
        <v>B</v>
      </c>
      <c r="M26" s="19">
        <f t="shared" si="6"/>
        <v>79.75</v>
      </c>
      <c r="N26" s="19" t="str">
        <f t="shared" si="7"/>
        <v>B</v>
      </c>
      <c r="O26" s="35">
        <v>1</v>
      </c>
      <c r="P26" s="19" t="str">
        <f t="shared" si="8"/>
        <v>Memiliki kemampuan menyajikan laporan hasil pengamatan perbandingan kompleksitas lapisan tubuh hewan,  interaksi antar antar  komponen ekosistem, merumuskan perubahan lingkungan</v>
      </c>
      <c r="Q26" s="19" t="str">
        <f t="shared" si="9"/>
        <v>B</v>
      </c>
      <c r="R26" s="19" t="str">
        <f t="shared" si="10"/>
        <v/>
      </c>
      <c r="S26" s="18"/>
      <c r="T26" s="1">
        <v>74</v>
      </c>
      <c r="U26" s="1">
        <v>73</v>
      </c>
      <c r="V26" s="1">
        <v>70</v>
      </c>
      <c r="W26" s="39">
        <v>75.5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75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17776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1</v>
      </c>
      <c r="J27" s="19" t="str">
        <f t="shared" si="3"/>
        <v xml:space="preserve">Memiliki kemampuan memahami tumbuhan, hewan, ekosistem dan perubahan lingkungan. 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1</v>
      </c>
      <c r="P27" s="19" t="str">
        <f t="shared" si="8"/>
        <v>Memiliki kemampuan menyajikan laporan hasil pengamatan perbandingan kompleksitas lapisan tubuh hewan,  interaksi antar antar  komponen ekosistem, merumuskan perubahan lingkungan</v>
      </c>
      <c r="Q27" s="19" t="str">
        <f t="shared" si="9"/>
        <v>A</v>
      </c>
      <c r="R27" s="19" t="str">
        <f t="shared" si="10"/>
        <v/>
      </c>
      <c r="S27" s="18"/>
      <c r="T27" s="1">
        <v>90</v>
      </c>
      <c r="U27" s="1">
        <v>85</v>
      </c>
      <c r="V27" s="1">
        <v>77</v>
      </c>
      <c r="W27" s="39">
        <v>83.5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89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4">
        <v>8</v>
      </c>
      <c r="FH27" s="76"/>
      <c r="FI27" s="76"/>
      <c r="FJ27" s="77">
        <v>5208</v>
      </c>
      <c r="FK27" s="77">
        <v>5218</v>
      </c>
    </row>
    <row r="28" spans="1:167" x14ac:dyDescent="0.25">
      <c r="A28" s="19">
        <v>18</v>
      </c>
      <c r="B28" s="19">
        <v>17792</v>
      </c>
      <c r="C28" s="19" t="s">
        <v>81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1</v>
      </c>
      <c r="J28" s="19" t="str">
        <f t="shared" si="3"/>
        <v xml:space="preserve">Memiliki kemampuan memahami tumbuhan, hewan, ekosistem dan perubahan lingkungan. </v>
      </c>
      <c r="K28" s="19">
        <f t="shared" si="4"/>
        <v>83.25</v>
      </c>
      <c r="L28" s="19" t="str">
        <f t="shared" si="5"/>
        <v>B</v>
      </c>
      <c r="M28" s="19">
        <f t="shared" si="6"/>
        <v>83.25</v>
      </c>
      <c r="N28" s="19" t="str">
        <f t="shared" si="7"/>
        <v>B</v>
      </c>
      <c r="O28" s="35">
        <v>1</v>
      </c>
      <c r="P28" s="19" t="str">
        <f t="shared" si="8"/>
        <v>Memiliki kemampuan menyajikan laporan hasil pengamatan perbandingan kompleksitas lapisan tubuh hewan,  interaksi antar antar  komponen ekosistem, merumuskan perubahan lingkungan</v>
      </c>
      <c r="Q28" s="19" t="str">
        <f t="shared" si="9"/>
        <v>B</v>
      </c>
      <c r="R28" s="19" t="str">
        <f t="shared" si="10"/>
        <v/>
      </c>
      <c r="S28" s="18"/>
      <c r="T28" s="1">
        <v>75</v>
      </c>
      <c r="U28" s="1">
        <v>77</v>
      </c>
      <c r="V28" s="1">
        <v>87</v>
      </c>
      <c r="W28" s="39">
        <v>78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90</v>
      </c>
      <c r="AI28" s="1">
        <v>78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17808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1</v>
      </c>
      <c r="J29" s="19" t="str">
        <f t="shared" si="3"/>
        <v xml:space="preserve">Memiliki kemampuan memahami tumbuhan, hewan, ekosistem dan perubahan lingkungan. 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1</v>
      </c>
      <c r="P29" s="19" t="str">
        <f t="shared" si="8"/>
        <v>Memiliki kemampuan menyajikan laporan hasil pengamatan perbandingan kompleksitas lapisan tubuh hewan,  interaksi antar antar  komponen ekosistem, merumuskan perubahan lingkungan</v>
      </c>
      <c r="Q29" s="19" t="str">
        <f t="shared" si="9"/>
        <v>B</v>
      </c>
      <c r="R29" s="19" t="str">
        <f t="shared" si="10"/>
        <v/>
      </c>
      <c r="S29" s="18"/>
      <c r="T29" s="1">
        <v>70</v>
      </c>
      <c r="U29" s="1">
        <v>74</v>
      </c>
      <c r="V29" s="1">
        <v>90</v>
      </c>
      <c r="W29" s="39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86</v>
      </c>
      <c r="AH29" s="1">
        <v>90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4">
        <v>9</v>
      </c>
      <c r="FH29" s="76"/>
      <c r="FI29" s="76"/>
      <c r="FJ29" s="77">
        <v>5209</v>
      </c>
      <c r="FK29" s="77">
        <v>5219</v>
      </c>
    </row>
    <row r="30" spans="1:167" x14ac:dyDescent="0.25">
      <c r="A30" s="19">
        <v>20</v>
      </c>
      <c r="B30" s="19">
        <v>17824</v>
      </c>
      <c r="C30" s="19" t="s">
        <v>83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2</v>
      </c>
      <c r="J30" s="19" t="str">
        <f t="shared" si="3"/>
        <v xml:space="preserve">Memiliki kemampuan memahami hewan, ekosistem, perubahan lingkungan, namun perlu peningkatan pemahaman hewan. </v>
      </c>
      <c r="K30" s="19">
        <f t="shared" si="4"/>
        <v>79.25</v>
      </c>
      <c r="L30" s="19" t="str">
        <f t="shared" si="5"/>
        <v>B</v>
      </c>
      <c r="M30" s="19">
        <f t="shared" si="6"/>
        <v>79.25</v>
      </c>
      <c r="N30" s="19" t="str">
        <f t="shared" si="7"/>
        <v>B</v>
      </c>
      <c r="O30" s="35">
        <v>2</v>
      </c>
      <c r="P30" s="19" t="str">
        <f t="shared" si="8"/>
        <v>Memiliki kemampuan menyajikan laporan hasil pengamatan   interaksi antar antar  komponen ekosistem, dan  merumuskan perubahan lingkungan</v>
      </c>
      <c r="Q30" s="19" t="str">
        <f t="shared" si="9"/>
        <v>A</v>
      </c>
      <c r="R30" s="19" t="str">
        <f t="shared" si="10"/>
        <v/>
      </c>
      <c r="S30" s="18"/>
      <c r="T30" s="1">
        <v>94</v>
      </c>
      <c r="U30" s="1">
        <v>77</v>
      </c>
      <c r="V30" s="1">
        <v>55</v>
      </c>
      <c r="W30" s="39">
        <v>71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90</v>
      </c>
      <c r="AH30" s="1">
        <v>65</v>
      </c>
      <c r="AI30" s="1">
        <v>75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17840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 xml:space="preserve">Memiliki kemampuan memahami hewan, ekosistem, perubahan lingkungan, namun perlu peningkatan pemahaman hewan. </v>
      </c>
      <c r="K31" s="19">
        <f t="shared" si="4"/>
        <v>78.25</v>
      </c>
      <c r="L31" s="19" t="str">
        <f t="shared" si="5"/>
        <v>B</v>
      </c>
      <c r="M31" s="19">
        <f t="shared" si="6"/>
        <v>78.25</v>
      </c>
      <c r="N31" s="19" t="str">
        <f t="shared" si="7"/>
        <v>B</v>
      </c>
      <c r="O31" s="35">
        <v>2</v>
      </c>
      <c r="P31" s="19" t="str">
        <f t="shared" si="8"/>
        <v>Memiliki kemampuan menyajikan laporan hasil pengamatan   interaksi antar antar  komponen ekosistem, dan  merumuskan perubahan lingkungan</v>
      </c>
      <c r="Q31" s="19" t="str">
        <f t="shared" si="9"/>
        <v>A</v>
      </c>
      <c r="R31" s="19" t="str">
        <f t="shared" si="10"/>
        <v/>
      </c>
      <c r="S31" s="18"/>
      <c r="T31" s="1">
        <v>73</v>
      </c>
      <c r="U31" s="1">
        <v>80</v>
      </c>
      <c r="V31" s="1">
        <v>73</v>
      </c>
      <c r="W31" s="39">
        <v>76.5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>
        <v>75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5210</v>
      </c>
      <c r="FK31" s="77">
        <v>5220</v>
      </c>
    </row>
    <row r="32" spans="1:167" x14ac:dyDescent="0.25">
      <c r="A32" s="19">
        <v>22</v>
      </c>
      <c r="B32" s="19">
        <v>17856</v>
      </c>
      <c r="C32" s="19" t="s">
        <v>85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 xml:space="preserve">Memiliki kemampuan memahami tumbuhan, hewan, ekosistem dan perubahan lingkungan. </v>
      </c>
      <c r="K32" s="19">
        <f t="shared" si="4"/>
        <v>84.25</v>
      </c>
      <c r="L32" s="19" t="str">
        <f t="shared" si="5"/>
        <v>A</v>
      </c>
      <c r="M32" s="19">
        <f t="shared" si="6"/>
        <v>84.25</v>
      </c>
      <c r="N32" s="19" t="str">
        <f t="shared" si="7"/>
        <v>A</v>
      </c>
      <c r="O32" s="35">
        <v>1</v>
      </c>
      <c r="P32" s="19" t="str">
        <f t="shared" si="8"/>
        <v>Memiliki kemampuan menyajikan laporan hasil pengamatan perbandingan kompleksitas lapisan tubuh hewan,  interaksi antar antar  komponen ekosistem, merumuskan perubahan lingkungan</v>
      </c>
      <c r="Q32" s="19" t="str">
        <f t="shared" si="9"/>
        <v>A</v>
      </c>
      <c r="R32" s="19" t="str">
        <f t="shared" si="10"/>
        <v/>
      </c>
      <c r="S32" s="18"/>
      <c r="T32" s="1">
        <v>92</v>
      </c>
      <c r="U32" s="1">
        <v>80</v>
      </c>
      <c r="V32" s="1">
        <v>75</v>
      </c>
      <c r="W32" s="39">
        <v>81.5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90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17872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 xml:space="preserve">Memiliki kemampuan memahami tumbuhan, hewan, ekosistem dan perubahan lingkungan. </v>
      </c>
      <c r="K33" s="19">
        <f t="shared" si="4"/>
        <v>86.25</v>
      </c>
      <c r="L33" s="19" t="str">
        <f t="shared" si="5"/>
        <v>A</v>
      </c>
      <c r="M33" s="19">
        <f t="shared" si="6"/>
        <v>86.25</v>
      </c>
      <c r="N33" s="19" t="str">
        <f t="shared" si="7"/>
        <v>A</v>
      </c>
      <c r="O33" s="35">
        <v>1</v>
      </c>
      <c r="P33" s="19" t="str">
        <f t="shared" si="8"/>
        <v>Memiliki kemampuan menyajikan laporan hasil pengamatan perbandingan kompleksitas lapisan tubuh hewan,  interaksi antar antar  komponen ekosistem, merumuskan perubahan lingkungan</v>
      </c>
      <c r="Q33" s="19" t="str">
        <f t="shared" si="9"/>
        <v>A</v>
      </c>
      <c r="R33" s="19" t="str">
        <f t="shared" si="10"/>
        <v/>
      </c>
      <c r="S33" s="18"/>
      <c r="T33" s="1">
        <v>84</v>
      </c>
      <c r="U33" s="1">
        <v>92</v>
      </c>
      <c r="V33" s="1">
        <v>84</v>
      </c>
      <c r="W33" s="39">
        <v>82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>
        <v>89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17888</v>
      </c>
      <c r="C34" s="19" t="s">
        <v>87</v>
      </c>
      <c r="D34" s="18"/>
      <c r="E34" s="19">
        <f t="shared" si="0"/>
        <v>70</v>
      </c>
      <c r="F34" s="19" t="str">
        <f t="shared" si="1"/>
        <v>C</v>
      </c>
      <c r="G34" s="19">
        <f>IF((COUNTA(T12:AC12)&gt;0),(ROUND((AVERAGE(T34:AD34)),0)),"")</f>
        <v>70</v>
      </c>
      <c r="H34" s="19" t="str">
        <f t="shared" si="2"/>
        <v>C</v>
      </c>
      <c r="I34" s="35">
        <v>2</v>
      </c>
      <c r="J34" s="19" t="str">
        <f t="shared" si="3"/>
        <v xml:space="preserve">Memiliki kemampuan memahami hewan, ekosistem, perubahan lingkungan, namun perlu peningkatan pemahaman hewan. </v>
      </c>
      <c r="K34" s="19">
        <f t="shared" si="4"/>
        <v>77</v>
      </c>
      <c r="L34" s="19" t="str">
        <f t="shared" si="5"/>
        <v>B</v>
      </c>
      <c r="M34" s="19">
        <f t="shared" si="6"/>
        <v>77</v>
      </c>
      <c r="N34" s="19" t="str">
        <f t="shared" si="7"/>
        <v>B</v>
      </c>
      <c r="O34" s="35">
        <v>2</v>
      </c>
      <c r="P34" s="19" t="str">
        <f t="shared" si="8"/>
        <v>Memiliki kemampuan menyajikan laporan hasil pengamatan   interaksi antar antar  komponen ekosistem, dan  merumuskan perubahan lingkungan</v>
      </c>
      <c r="Q34" s="19" t="str">
        <f t="shared" si="9"/>
        <v>B</v>
      </c>
      <c r="R34" s="19" t="str">
        <f t="shared" si="10"/>
        <v/>
      </c>
      <c r="S34" s="18"/>
      <c r="T34" s="1">
        <v>73</v>
      </c>
      <c r="U34" s="1">
        <v>67</v>
      </c>
      <c r="V34" s="1">
        <v>70</v>
      </c>
      <c r="W34" s="39">
        <v>69.5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75</v>
      </c>
      <c r="AI34" s="1">
        <v>75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17904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1</v>
      </c>
      <c r="J35" s="19" t="str">
        <f t="shared" si="3"/>
        <v xml:space="preserve">Memiliki kemampuan memahami tumbuhan, hewan, ekosistem dan perubahan lingkungan. </v>
      </c>
      <c r="K35" s="19">
        <f t="shared" si="4"/>
        <v>79.75</v>
      </c>
      <c r="L35" s="19" t="str">
        <f t="shared" si="5"/>
        <v>B</v>
      </c>
      <c r="M35" s="19">
        <f t="shared" si="6"/>
        <v>79.75</v>
      </c>
      <c r="N35" s="19" t="str">
        <f t="shared" si="7"/>
        <v>B</v>
      </c>
      <c r="O35" s="35">
        <v>1</v>
      </c>
      <c r="P35" s="19" t="str">
        <f t="shared" si="8"/>
        <v>Memiliki kemampuan menyajikan laporan hasil pengamatan perbandingan kompleksitas lapisan tubuh hewan,  interaksi antar antar  komponen ekosistem, merumuskan perubahan lingkungan</v>
      </c>
      <c r="Q35" s="19" t="str">
        <f t="shared" si="9"/>
        <v>A</v>
      </c>
      <c r="R35" s="19" t="str">
        <f t="shared" si="10"/>
        <v/>
      </c>
      <c r="S35" s="18"/>
      <c r="T35" s="1">
        <v>76</v>
      </c>
      <c r="U35" s="1">
        <v>80</v>
      </c>
      <c r="V35" s="1">
        <v>83</v>
      </c>
      <c r="W35" s="39">
        <v>69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80</v>
      </c>
      <c r="AH35" s="1">
        <v>85</v>
      </c>
      <c r="AI35" s="1">
        <v>75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17920</v>
      </c>
      <c r="C36" s="19" t="s">
        <v>89</v>
      </c>
      <c r="D36" s="18"/>
      <c r="E36" s="19">
        <f t="shared" si="0"/>
        <v>72</v>
      </c>
      <c r="F36" s="19" t="str">
        <f t="shared" si="1"/>
        <v>C</v>
      </c>
      <c r="G36" s="19">
        <f>IF((COUNTA(T12:AC12)&gt;0),(ROUND((AVERAGE(T36:AD36)),0)),"")</f>
        <v>72</v>
      </c>
      <c r="H36" s="19" t="str">
        <f t="shared" si="2"/>
        <v>C</v>
      </c>
      <c r="I36" s="35">
        <v>2</v>
      </c>
      <c r="J36" s="19" t="str">
        <f t="shared" si="3"/>
        <v xml:space="preserve">Memiliki kemampuan memahami hewan, ekosistem, perubahan lingkungan, namun perlu peningkatan pemahaman hewan. </v>
      </c>
      <c r="K36" s="19">
        <f t="shared" si="4"/>
        <v>76.5</v>
      </c>
      <c r="L36" s="19" t="str">
        <f t="shared" si="5"/>
        <v>B</v>
      </c>
      <c r="M36" s="19">
        <f t="shared" si="6"/>
        <v>76.5</v>
      </c>
      <c r="N36" s="19" t="str">
        <f t="shared" si="7"/>
        <v>B</v>
      </c>
      <c r="O36" s="35">
        <v>2</v>
      </c>
      <c r="P36" s="19" t="str">
        <f t="shared" si="8"/>
        <v>Memiliki kemampuan menyajikan laporan hasil pengamatan   interaksi antar antar  komponen ekosistem, dan  merumuskan perubahan lingkungan</v>
      </c>
      <c r="Q36" s="19" t="str">
        <f t="shared" si="9"/>
        <v>A</v>
      </c>
      <c r="R36" s="19" t="str">
        <f t="shared" si="10"/>
        <v/>
      </c>
      <c r="S36" s="18"/>
      <c r="T36" s="1">
        <v>77</v>
      </c>
      <c r="U36" s="1">
        <v>76</v>
      </c>
      <c r="V36" s="1">
        <v>60</v>
      </c>
      <c r="W36" s="39">
        <v>76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80</v>
      </c>
      <c r="AH36" s="1">
        <v>67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17936</v>
      </c>
      <c r="C37" s="19" t="s">
        <v>90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 xml:space="preserve">Memiliki kemampuan memahami tumbuhan, hewan, ekosistem dan perubahan lingkungan. </v>
      </c>
      <c r="K37" s="19">
        <f t="shared" si="4"/>
        <v>86.75</v>
      </c>
      <c r="L37" s="19" t="str">
        <f t="shared" si="5"/>
        <v>A</v>
      </c>
      <c r="M37" s="19">
        <f t="shared" si="6"/>
        <v>86.75</v>
      </c>
      <c r="N37" s="19" t="str">
        <f t="shared" si="7"/>
        <v>A</v>
      </c>
      <c r="O37" s="35">
        <v>1</v>
      </c>
      <c r="P37" s="19" t="str">
        <f t="shared" si="8"/>
        <v>Memiliki kemampuan menyajikan laporan hasil pengamatan perbandingan kompleksitas lapisan tubuh hewan,  interaksi antar antar  komponen ekosistem, merumuskan perubahan lingkungan</v>
      </c>
      <c r="Q37" s="19" t="str">
        <f t="shared" si="9"/>
        <v>A</v>
      </c>
      <c r="R37" s="19" t="str">
        <f t="shared" si="10"/>
        <v/>
      </c>
      <c r="S37" s="18"/>
      <c r="T37" s="1">
        <v>94</v>
      </c>
      <c r="U37" s="1">
        <v>90</v>
      </c>
      <c r="V37" s="1">
        <v>89</v>
      </c>
      <c r="W37" s="39">
        <v>75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93</v>
      </c>
      <c r="AH37" s="1">
        <v>87</v>
      </c>
      <c r="AI37" s="1">
        <v>77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17952</v>
      </c>
      <c r="C38" s="19" t="s">
        <v>91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 xml:space="preserve">Memiliki kemampuan memahami tumbuhan, hewan, ekosistem dan perubahan lingkungan. </v>
      </c>
      <c r="K38" s="19">
        <f t="shared" si="4"/>
        <v>88.75</v>
      </c>
      <c r="L38" s="19" t="str">
        <f t="shared" si="5"/>
        <v>A</v>
      </c>
      <c r="M38" s="19">
        <f t="shared" si="6"/>
        <v>88.75</v>
      </c>
      <c r="N38" s="19" t="str">
        <f t="shared" si="7"/>
        <v>A</v>
      </c>
      <c r="O38" s="35">
        <v>1</v>
      </c>
      <c r="P38" s="19" t="str">
        <f t="shared" si="8"/>
        <v>Memiliki kemampuan menyajikan laporan hasil pengamatan perbandingan kompleksitas lapisan tubuh hewan,  interaksi antar antar  komponen ekosistem, merumuskan perubahan lingkungan</v>
      </c>
      <c r="Q38" s="19" t="str">
        <f t="shared" si="9"/>
        <v>A</v>
      </c>
      <c r="R38" s="19" t="str">
        <f t="shared" si="10"/>
        <v/>
      </c>
      <c r="S38" s="18"/>
      <c r="T38" s="1">
        <v>88</v>
      </c>
      <c r="U38" s="1">
        <v>88</v>
      </c>
      <c r="V38" s="1">
        <v>85</v>
      </c>
      <c r="W38" s="39">
        <v>83.5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17968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 xml:space="preserve">Memiliki kemampuan memahami tumbuhan, hewan, ekosistem dan perubahan lingkungan. </v>
      </c>
      <c r="K39" s="19">
        <f t="shared" si="4"/>
        <v>84</v>
      </c>
      <c r="L39" s="19" t="str">
        <f t="shared" si="5"/>
        <v>B</v>
      </c>
      <c r="M39" s="19">
        <f t="shared" si="6"/>
        <v>84</v>
      </c>
      <c r="N39" s="19" t="str">
        <f t="shared" si="7"/>
        <v>B</v>
      </c>
      <c r="O39" s="35">
        <v>1</v>
      </c>
      <c r="P39" s="19" t="str">
        <f t="shared" si="8"/>
        <v>Memiliki kemampuan menyajikan laporan hasil pengamatan perbandingan kompleksitas lapisan tubuh hewan,  interaksi antar antar  komponen ekosistem, merumuskan perubahan lingkungan</v>
      </c>
      <c r="Q39" s="19" t="str">
        <f t="shared" si="9"/>
        <v>A</v>
      </c>
      <c r="R39" s="19" t="str">
        <f t="shared" si="10"/>
        <v/>
      </c>
      <c r="S39" s="18"/>
      <c r="T39" s="1">
        <v>82</v>
      </c>
      <c r="U39" s="1">
        <v>80</v>
      </c>
      <c r="V39" s="1">
        <v>82</v>
      </c>
      <c r="W39" s="39">
        <v>76.5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87</v>
      </c>
      <c r="AH39" s="1">
        <v>87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17984</v>
      </c>
      <c r="C40" s="19" t="s">
        <v>93</v>
      </c>
      <c r="D40" s="18"/>
      <c r="E40" s="19">
        <f t="shared" si="0"/>
        <v>73</v>
      </c>
      <c r="F40" s="19" t="str">
        <f t="shared" si="1"/>
        <v>C</v>
      </c>
      <c r="G40" s="19">
        <f>IF((COUNTA(T12:AC12)&gt;0),(ROUND((AVERAGE(T40:AD40)),0)),"")</f>
        <v>73</v>
      </c>
      <c r="H40" s="19" t="str">
        <f t="shared" si="2"/>
        <v>C</v>
      </c>
      <c r="I40" s="35">
        <v>2</v>
      </c>
      <c r="J40" s="19" t="str">
        <f t="shared" si="3"/>
        <v xml:space="preserve">Memiliki kemampuan memahami hewan, ekosistem, perubahan lingkungan, namun perlu peningkatan pemahaman hewan. </v>
      </c>
      <c r="K40" s="19">
        <f t="shared" si="4"/>
        <v>77</v>
      </c>
      <c r="L40" s="19" t="str">
        <f t="shared" si="5"/>
        <v>B</v>
      </c>
      <c r="M40" s="19">
        <f t="shared" si="6"/>
        <v>77</v>
      </c>
      <c r="N40" s="19" t="str">
        <f t="shared" si="7"/>
        <v>B</v>
      </c>
      <c r="O40" s="35">
        <v>2</v>
      </c>
      <c r="P40" s="19" t="str">
        <f t="shared" si="8"/>
        <v>Memiliki kemampuan menyajikan laporan hasil pengamatan   interaksi antar antar  komponen ekosistem, dan  merumuskan perubahan lingkungan</v>
      </c>
      <c r="Q40" s="19" t="str">
        <f t="shared" si="9"/>
        <v>B</v>
      </c>
      <c r="R40" s="19" t="str">
        <f t="shared" si="10"/>
        <v/>
      </c>
      <c r="S40" s="18"/>
      <c r="T40" s="1">
        <v>65</v>
      </c>
      <c r="U40" s="1">
        <v>82</v>
      </c>
      <c r="V40" s="1">
        <v>70</v>
      </c>
      <c r="W40" s="39">
        <v>73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75</v>
      </c>
      <c r="AI40" s="1">
        <v>75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18000</v>
      </c>
      <c r="C41" s="19" t="s">
        <v>94</v>
      </c>
      <c r="D41" s="18"/>
      <c r="E41" s="19">
        <f t="shared" si="0"/>
        <v>71</v>
      </c>
      <c r="F41" s="19" t="str">
        <f t="shared" si="1"/>
        <v>C</v>
      </c>
      <c r="G41" s="19">
        <f>IF((COUNTA(T12:AC12)&gt;0),(ROUND((AVERAGE(T41:AD41)),0)),"")</f>
        <v>71</v>
      </c>
      <c r="H41" s="19" t="str">
        <f t="shared" si="2"/>
        <v>C</v>
      </c>
      <c r="I41" s="35">
        <v>2</v>
      </c>
      <c r="J41" s="19" t="str">
        <f t="shared" si="3"/>
        <v xml:space="preserve">Memiliki kemampuan memahami hewan, ekosistem, perubahan lingkungan, namun perlu peningkatan pemahaman hewan. </v>
      </c>
      <c r="K41" s="19">
        <f t="shared" si="4"/>
        <v>77.25</v>
      </c>
      <c r="L41" s="19" t="str">
        <f t="shared" si="5"/>
        <v>B</v>
      </c>
      <c r="M41" s="19">
        <f t="shared" si="6"/>
        <v>77.25</v>
      </c>
      <c r="N41" s="19" t="str">
        <f t="shared" si="7"/>
        <v>B</v>
      </c>
      <c r="O41" s="35">
        <v>2</v>
      </c>
      <c r="P41" s="19" t="str">
        <f t="shared" si="8"/>
        <v>Memiliki kemampuan menyajikan laporan hasil pengamatan   interaksi antar antar  komponen ekosistem, dan  merumuskan perubahan lingkungan</v>
      </c>
      <c r="Q41" s="19" t="str">
        <f t="shared" si="9"/>
        <v>B</v>
      </c>
      <c r="R41" s="19" t="str">
        <f t="shared" si="10"/>
        <v/>
      </c>
      <c r="S41" s="18"/>
      <c r="T41" s="1">
        <v>68</v>
      </c>
      <c r="U41" s="1">
        <v>74</v>
      </c>
      <c r="V41" s="1">
        <v>65</v>
      </c>
      <c r="W41" s="39">
        <v>75.5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80</v>
      </c>
      <c r="AH41" s="1">
        <v>70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18016</v>
      </c>
      <c r="C42" s="19" t="s">
        <v>95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1</v>
      </c>
      <c r="J42" s="19" t="str">
        <f t="shared" si="3"/>
        <v xml:space="preserve">Memiliki kemampuan memahami tumbuhan, hewan, ekosistem dan perubahan lingkungan. </v>
      </c>
      <c r="K42" s="19">
        <f t="shared" si="4"/>
        <v>80.75</v>
      </c>
      <c r="L42" s="19" t="str">
        <f t="shared" si="5"/>
        <v>B</v>
      </c>
      <c r="M42" s="19">
        <f t="shared" si="6"/>
        <v>80.75</v>
      </c>
      <c r="N42" s="19" t="str">
        <f t="shared" si="7"/>
        <v>B</v>
      </c>
      <c r="O42" s="35">
        <v>1</v>
      </c>
      <c r="P42" s="19" t="str">
        <f t="shared" si="8"/>
        <v>Memiliki kemampuan menyajikan laporan hasil pengamatan perbandingan kompleksitas lapisan tubuh hewan,  interaksi antar antar  komponen ekosistem, merumuskan perubahan lingkungan</v>
      </c>
      <c r="Q42" s="19" t="str">
        <f t="shared" si="9"/>
        <v>A</v>
      </c>
      <c r="R42" s="19" t="str">
        <f t="shared" si="10"/>
        <v/>
      </c>
      <c r="S42" s="18"/>
      <c r="T42" s="1">
        <v>88</v>
      </c>
      <c r="U42" s="1">
        <v>77</v>
      </c>
      <c r="V42" s="1">
        <v>72</v>
      </c>
      <c r="W42" s="39">
        <v>78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86</v>
      </c>
      <c r="AH42" s="1">
        <v>77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18032</v>
      </c>
      <c r="C43" s="19" t="s">
        <v>96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 xml:space="preserve">Memiliki kemampuan memahami tumbuhan, hewan, ekosistem dan perubahan lingkungan. </v>
      </c>
      <c r="K43" s="19">
        <f t="shared" si="4"/>
        <v>80.5</v>
      </c>
      <c r="L43" s="19" t="str">
        <f t="shared" si="5"/>
        <v>B</v>
      </c>
      <c r="M43" s="19">
        <f t="shared" si="6"/>
        <v>80.5</v>
      </c>
      <c r="N43" s="19" t="str">
        <f t="shared" si="7"/>
        <v>B</v>
      </c>
      <c r="O43" s="35">
        <v>1</v>
      </c>
      <c r="P43" s="19" t="str">
        <f t="shared" si="8"/>
        <v>Memiliki kemampuan menyajikan laporan hasil pengamatan perbandingan kompleksitas lapisan tubuh hewan,  interaksi antar antar  komponen ekosistem, merumuskan perubahan lingkungan</v>
      </c>
      <c r="Q43" s="19" t="str">
        <f t="shared" si="9"/>
        <v>A</v>
      </c>
      <c r="R43" s="19" t="str">
        <f t="shared" si="10"/>
        <v/>
      </c>
      <c r="S43" s="18"/>
      <c r="T43" s="1">
        <v>80</v>
      </c>
      <c r="U43" s="1">
        <v>75</v>
      </c>
      <c r="V43" s="1">
        <v>74</v>
      </c>
      <c r="W43" s="39">
        <v>80.5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79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18048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 xml:space="preserve">Memiliki kemampuan memahami tumbuhan, hewan, ekosistem dan perubahan lingkungan. </v>
      </c>
      <c r="K44" s="19">
        <f t="shared" si="4"/>
        <v>88</v>
      </c>
      <c r="L44" s="19" t="str">
        <f t="shared" si="5"/>
        <v>A</v>
      </c>
      <c r="M44" s="19">
        <f t="shared" si="6"/>
        <v>88</v>
      </c>
      <c r="N44" s="19" t="str">
        <f t="shared" si="7"/>
        <v>A</v>
      </c>
      <c r="O44" s="35">
        <v>1</v>
      </c>
      <c r="P44" s="19" t="str">
        <f t="shared" si="8"/>
        <v>Memiliki kemampuan menyajikan laporan hasil pengamatan perbandingan kompleksitas lapisan tubuh hewan,  interaksi antar antar  komponen ekosistem, merumuskan perubahan lingkungan</v>
      </c>
      <c r="Q44" s="19" t="str">
        <f t="shared" si="9"/>
        <v>A</v>
      </c>
      <c r="R44" s="19" t="str">
        <f t="shared" si="10"/>
        <v/>
      </c>
      <c r="S44" s="18"/>
      <c r="T44" s="1">
        <v>88</v>
      </c>
      <c r="U44" s="1">
        <v>87</v>
      </c>
      <c r="V44" s="1">
        <v>89</v>
      </c>
      <c r="W44" s="39">
        <v>80.5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87</v>
      </c>
      <c r="AH44" s="1">
        <v>86</v>
      </c>
      <c r="AI44" s="1">
        <v>89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18064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 xml:space="preserve">Memiliki kemampuan memahami tumbuhan, hewan, ekosistem dan perubahan lingkungan. </v>
      </c>
      <c r="K45" s="19">
        <f t="shared" si="4"/>
        <v>83.25</v>
      </c>
      <c r="L45" s="19" t="str">
        <f t="shared" si="5"/>
        <v>B</v>
      </c>
      <c r="M45" s="19">
        <f t="shared" si="6"/>
        <v>83.25</v>
      </c>
      <c r="N45" s="19" t="str">
        <f t="shared" si="7"/>
        <v>B</v>
      </c>
      <c r="O45" s="35">
        <v>1</v>
      </c>
      <c r="P45" s="19" t="str">
        <f t="shared" si="8"/>
        <v>Memiliki kemampuan menyajikan laporan hasil pengamatan perbandingan kompleksitas lapisan tubuh hewan,  interaksi antar antar  komponen ekosistem, merumuskan perubahan lingkungan</v>
      </c>
      <c r="Q45" s="19" t="str">
        <f t="shared" si="9"/>
        <v>A</v>
      </c>
      <c r="R45" s="19" t="str">
        <f t="shared" si="10"/>
        <v/>
      </c>
      <c r="S45" s="18"/>
      <c r="T45" s="1">
        <v>84</v>
      </c>
      <c r="U45" s="1">
        <v>82</v>
      </c>
      <c r="V45" s="1">
        <v>79</v>
      </c>
      <c r="W45" s="39">
        <v>81.5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18080</v>
      </c>
      <c r="C46" s="19" t="s">
        <v>99</v>
      </c>
      <c r="D46" s="18"/>
      <c r="E46" s="19">
        <f t="shared" si="0"/>
        <v>89</v>
      </c>
      <c r="F46" s="19" t="str">
        <f t="shared" si="1"/>
        <v>A</v>
      </c>
      <c r="G46" s="19">
        <f>IF((COUNTA(T12:AC12)&gt;0),(ROUND((AVERAGE(T46:AD46)),0)),"")</f>
        <v>89</v>
      </c>
      <c r="H46" s="19" t="str">
        <f t="shared" si="2"/>
        <v>A</v>
      </c>
      <c r="I46" s="35">
        <v>1</v>
      </c>
      <c r="J46" s="19" t="str">
        <f t="shared" si="3"/>
        <v xml:space="preserve">Memiliki kemampuan memahami tumbuhan, hewan, ekosistem dan perubahan lingkungan. </v>
      </c>
      <c r="K46" s="19">
        <f t="shared" si="4"/>
        <v>88.5</v>
      </c>
      <c r="L46" s="19" t="str">
        <f t="shared" si="5"/>
        <v>A</v>
      </c>
      <c r="M46" s="19">
        <f t="shared" si="6"/>
        <v>88.5</v>
      </c>
      <c r="N46" s="19" t="str">
        <f t="shared" si="7"/>
        <v>A</v>
      </c>
      <c r="O46" s="35">
        <v>1</v>
      </c>
      <c r="P46" s="19" t="str">
        <f t="shared" si="8"/>
        <v>Memiliki kemampuan menyajikan laporan hasil pengamatan perbandingan kompleksitas lapisan tubuh hewan,  interaksi antar antar  komponen ekosistem, merumuskan perubahan lingkungan</v>
      </c>
      <c r="Q46" s="19" t="str">
        <f t="shared" si="9"/>
        <v>A</v>
      </c>
      <c r="R46" s="19" t="str">
        <f t="shared" si="10"/>
        <v/>
      </c>
      <c r="S46" s="18"/>
      <c r="T46" s="1">
        <v>94</v>
      </c>
      <c r="U46" s="1">
        <v>86</v>
      </c>
      <c r="V46" s="1">
        <v>93</v>
      </c>
      <c r="W46" s="39">
        <v>83.5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89</v>
      </c>
      <c r="AH46" s="1">
        <v>90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2" t="s">
        <v>101</v>
      </c>
      <c r="H52" s="42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2" t="s">
        <v>104</v>
      </c>
      <c r="H53" s="42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2" t="s">
        <v>106</v>
      </c>
      <c r="H54" s="42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2" t="s">
        <v>107</v>
      </c>
      <c r="H55" s="42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7" activePane="bottomRight" state="frozen"/>
      <selection pane="topRight"/>
      <selection pane="bottomLeft"/>
      <selection pane="bottomRight" activeCell="M24" sqref="M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217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39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3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3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6" t="s">
        <v>22</v>
      </c>
      <c r="F9" s="46"/>
      <c r="G9" s="67" t="s">
        <v>23</v>
      </c>
      <c r="H9" s="68"/>
      <c r="I9" s="68"/>
      <c r="J9" s="69"/>
      <c r="K9" s="49" t="s">
        <v>22</v>
      </c>
      <c r="L9" s="49"/>
      <c r="M9" s="70" t="s">
        <v>23</v>
      </c>
      <c r="N9" s="71"/>
      <c r="O9" s="71"/>
      <c r="P9" s="72"/>
      <c r="Q9" s="59" t="s">
        <v>22</v>
      </c>
      <c r="R9" s="59" t="s">
        <v>23</v>
      </c>
      <c r="S9" s="18"/>
      <c r="T9" s="43" t="s">
        <v>24</v>
      </c>
      <c r="U9" s="43" t="s">
        <v>25</v>
      </c>
      <c r="V9" s="43" t="s">
        <v>26</v>
      </c>
      <c r="W9" s="43" t="s">
        <v>27</v>
      </c>
      <c r="X9" s="43" t="s">
        <v>28</v>
      </c>
      <c r="Y9" s="43" t="s">
        <v>29</v>
      </c>
      <c r="Z9" s="43" t="s">
        <v>30</v>
      </c>
      <c r="AA9" s="43" t="s">
        <v>31</v>
      </c>
      <c r="AB9" s="43" t="s">
        <v>32</v>
      </c>
      <c r="AC9" s="43" t="s">
        <v>33</v>
      </c>
      <c r="AD9" s="45" t="s">
        <v>34</v>
      </c>
      <c r="AE9" s="33"/>
      <c r="AF9" s="53" t="s">
        <v>35</v>
      </c>
      <c r="AG9" s="53" t="s">
        <v>36</v>
      </c>
      <c r="AH9" s="53" t="s">
        <v>37</v>
      </c>
      <c r="AI9" s="53" t="s">
        <v>38</v>
      </c>
      <c r="AJ9" s="53" t="s">
        <v>39</v>
      </c>
      <c r="AK9" s="53" t="s">
        <v>40</v>
      </c>
      <c r="AL9" s="53" t="s">
        <v>41</v>
      </c>
      <c r="AM9" s="53" t="s">
        <v>42</v>
      </c>
      <c r="AN9" s="53" t="s">
        <v>43</v>
      </c>
      <c r="AO9" s="53" t="s">
        <v>44</v>
      </c>
      <c r="AP9" s="33"/>
      <c r="AQ9" s="50" t="s">
        <v>45</v>
      </c>
      <c r="AR9" s="50"/>
      <c r="AS9" s="50" t="s">
        <v>46</v>
      </c>
      <c r="AT9" s="50"/>
      <c r="AU9" s="50" t="s">
        <v>47</v>
      </c>
      <c r="AV9" s="50"/>
      <c r="AW9" s="50"/>
      <c r="AX9" s="50" t="s">
        <v>48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0"/>
      <c r="R10" s="60"/>
      <c r="S10" s="18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5"/>
      <c r="AE10" s="33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18096</v>
      </c>
      <c r="C11" s="19" t="s">
        <v>114</v>
      </c>
      <c r="D11" s="18"/>
      <c r="E11" s="19">
        <f t="shared" ref="E11:E50" si="0">IF((COUNTA(T11:AA11)&gt;0),(ROUND( AVERAGE(T11:AA11),0)),"")</f>
        <v>72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72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hewan, ekosistem, perubahan lingkungan, namun perlu peningkatan pemahaman hewan. </v>
      </c>
      <c r="K11" s="19">
        <f t="shared" ref="K11:K50" si="4">IF((COUNTA(AF11:AN11)&gt;0),AVERAGE(AF11:AN11),"")</f>
        <v>76.875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76.875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kemampuan menyajikan laporan hasil pengamatan   interaksi antar antar  komponen ekosistem, dan  merumuskan perubahan lingkungan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65</v>
      </c>
      <c r="U11" s="1">
        <v>74</v>
      </c>
      <c r="V11" s="1">
        <v>68</v>
      </c>
      <c r="W11" s="41">
        <v>79.5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75</v>
      </c>
      <c r="AH11" s="1">
        <v>75</v>
      </c>
      <c r="AI11" s="40">
        <v>79.5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78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54</v>
      </c>
      <c r="FD11" s="75"/>
      <c r="FE11" s="75"/>
      <c r="FG11" s="73" t="s">
        <v>55</v>
      </c>
      <c r="FH11" s="73"/>
      <c r="FI11" s="73"/>
    </row>
    <row r="12" spans="1:167" x14ac:dyDescent="0.25">
      <c r="A12" s="19">
        <v>2</v>
      </c>
      <c r="B12" s="19">
        <v>18112</v>
      </c>
      <c r="C12" s="19" t="s">
        <v>115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1</v>
      </c>
      <c r="J12" s="19" t="str">
        <f t="shared" si="3"/>
        <v xml:space="preserve">Memiliki kemampuan memahami tumbuhan, hewan, ekosistem dan perubahan lingkungan. </v>
      </c>
      <c r="K12" s="19">
        <f t="shared" si="4"/>
        <v>89.75</v>
      </c>
      <c r="L12" s="19" t="str">
        <f t="shared" si="5"/>
        <v>A</v>
      </c>
      <c r="M12" s="19">
        <f t="shared" si="6"/>
        <v>89.75</v>
      </c>
      <c r="N12" s="19" t="str">
        <f t="shared" si="7"/>
        <v>A</v>
      </c>
      <c r="O12" s="35">
        <v>1</v>
      </c>
      <c r="P12" s="19" t="str">
        <f t="shared" si="8"/>
        <v>Memiliki kemampuan menyajikan laporan hasil pengamatan perbandingan kompleksitas lapisan tubuh hewan,  interaksi antar antar  komponen ekosistem, merumuskan perubahan lingkungan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85</v>
      </c>
      <c r="V12" s="1">
        <v>85</v>
      </c>
      <c r="W12" s="41">
        <v>76</v>
      </c>
      <c r="X12" s="1"/>
      <c r="Y12" s="1"/>
      <c r="Z12" s="1"/>
      <c r="AA12" s="1"/>
      <c r="AB12" s="1"/>
      <c r="AC12" s="1"/>
      <c r="AD12" s="1"/>
      <c r="AE12" s="18"/>
      <c r="AF12" s="1">
        <v>96</v>
      </c>
      <c r="AG12" s="1">
        <v>92</v>
      </c>
      <c r="AH12" s="1">
        <v>95</v>
      </c>
      <c r="AI12" s="40">
        <v>76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18128</v>
      </c>
      <c r="C13" s="19" t="s">
        <v>116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1</v>
      </c>
      <c r="J13" s="19" t="str">
        <f t="shared" si="3"/>
        <v xml:space="preserve">Memiliki kemampuan memahami tumbuhan, hewan, ekosistem dan perubahan lingkungan. 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>Memiliki kemampuan menyajikan laporan hasil pengamatan perbandingan kompleksitas lapisan tubuh hewan,  interaksi antar antar  komponen ekosistem, merumuskan perubahan lingkungan</v>
      </c>
      <c r="Q13" s="19" t="str">
        <f t="shared" si="9"/>
        <v>B</v>
      </c>
      <c r="R13" s="19" t="str">
        <f t="shared" si="10"/>
        <v/>
      </c>
      <c r="S13" s="18"/>
      <c r="T13" s="1">
        <v>73</v>
      </c>
      <c r="U13" s="1">
        <v>75</v>
      </c>
      <c r="V13" s="1">
        <v>78</v>
      </c>
      <c r="W13" s="41">
        <v>83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78</v>
      </c>
      <c r="AH13" s="1">
        <v>80</v>
      </c>
      <c r="AI13" s="40">
        <v>83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4">
        <v>1</v>
      </c>
      <c r="FH13" s="76" t="s">
        <v>151</v>
      </c>
      <c r="FI13" s="76" t="s">
        <v>153</v>
      </c>
      <c r="FJ13" s="77">
        <v>5221</v>
      </c>
      <c r="FK13" s="77">
        <v>5231</v>
      </c>
    </row>
    <row r="14" spans="1:167" x14ac:dyDescent="0.25">
      <c r="A14" s="19">
        <v>4</v>
      </c>
      <c r="B14" s="19">
        <v>18144</v>
      </c>
      <c r="C14" s="19" t="s">
        <v>117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 xml:space="preserve">Memiliki kemampuan memahami tumbuhan, hewan, ekosistem dan perubahan lingkungan. 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Memiliki kemampuan menyajikan laporan hasil pengamatan perbandingan kompleksitas lapisan tubuh hewan,  interaksi antar antar  komponen ekosistem, merumuskan perubahan lingkungan</v>
      </c>
      <c r="Q14" s="19" t="str">
        <f t="shared" si="9"/>
        <v>A</v>
      </c>
      <c r="R14" s="19" t="str">
        <f t="shared" si="10"/>
        <v/>
      </c>
      <c r="S14" s="18"/>
      <c r="T14" s="1">
        <v>88</v>
      </c>
      <c r="U14" s="1">
        <v>75</v>
      </c>
      <c r="V14" s="1">
        <v>85</v>
      </c>
      <c r="W14" s="41">
        <v>80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90</v>
      </c>
      <c r="AI14" s="40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18160</v>
      </c>
      <c r="C15" s="19" t="s">
        <v>118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 xml:space="preserve">Memiliki kemampuan memahami tumbuhan, hewan, ekosistem dan perubahan lingkungan. </v>
      </c>
      <c r="K15" s="19">
        <f t="shared" si="4"/>
        <v>84.25</v>
      </c>
      <c r="L15" s="19" t="str">
        <f t="shared" si="5"/>
        <v>A</v>
      </c>
      <c r="M15" s="19">
        <f t="shared" si="6"/>
        <v>84.25</v>
      </c>
      <c r="N15" s="19" t="str">
        <f t="shared" si="7"/>
        <v>A</v>
      </c>
      <c r="O15" s="35">
        <v>1</v>
      </c>
      <c r="P15" s="19" t="str">
        <f t="shared" si="8"/>
        <v>Memiliki kemampuan menyajikan laporan hasil pengamatan perbandingan kompleksitas lapisan tubuh hewan,  interaksi antar antar  komponen ekosistem, merumuskan perubahan lingkungan</v>
      </c>
      <c r="Q15" s="19" t="str">
        <f t="shared" si="9"/>
        <v>A</v>
      </c>
      <c r="R15" s="19" t="str">
        <f t="shared" si="10"/>
        <v/>
      </c>
      <c r="S15" s="18"/>
      <c r="T15" s="1">
        <v>92</v>
      </c>
      <c r="U15" s="1">
        <v>74</v>
      </c>
      <c r="V15" s="1">
        <v>70</v>
      </c>
      <c r="W15" s="41">
        <v>82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75</v>
      </c>
      <c r="AI15" s="40">
        <v>82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4">
        <v>2</v>
      </c>
      <c r="FH15" s="76" t="s">
        <v>152</v>
      </c>
      <c r="FI15" s="76" t="s">
        <v>154</v>
      </c>
      <c r="FJ15" s="77">
        <v>5222</v>
      </c>
      <c r="FK15" s="77">
        <v>5232</v>
      </c>
    </row>
    <row r="16" spans="1:167" x14ac:dyDescent="0.25">
      <c r="A16" s="19">
        <v>6</v>
      </c>
      <c r="B16" s="19">
        <v>18176</v>
      </c>
      <c r="C16" s="19" t="s">
        <v>119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 xml:space="preserve">Memiliki kemampuan memahami tumbuhan, hewan, ekosistem dan perubahan lingkungan. </v>
      </c>
      <c r="K16" s="19">
        <f t="shared" si="4"/>
        <v>90.5</v>
      </c>
      <c r="L16" s="19" t="str">
        <f t="shared" si="5"/>
        <v>A</v>
      </c>
      <c r="M16" s="19">
        <f t="shared" si="6"/>
        <v>90.5</v>
      </c>
      <c r="N16" s="19" t="str">
        <f t="shared" si="7"/>
        <v>A</v>
      </c>
      <c r="O16" s="35">
        <v>1</v>
      </c>
      <c r="P16" s="19" t="str">
        <f t="shared" si="8"/>
        <v>Memiliki kemampuan menyajikan laporan hasil pengamatan perbandingan kompleksitas lapisan tubuh hewan,  interaksi antar antar  komponen ekosistem, merumuskan perubahan lingkungan</v>
      </c>
      <c r="Q16" s="19" t="str">
        <f t="shared" si="9"/>
        <v>A</v>
      </c>
      <c r="R16" s="19" t="str">
        <f t="shared" si="10"/>
        <v/>
      </c>
      <c r="S16" s="18"/>
      <c r="T16" s="1">
        <v>96</v>
      </c>
      <c r="U16" s="1">
        <v>91</v>
      </c>
      <c r="V16" s="1">
        <v>83</v>
      </c>
      <c r="W16" s="41">
        <v>82</v>
      </c>
      <c r="X16" s="1"/>
      <c r="Y16" s="1"/>
      <c r="Z16" s="1"/>
      <c r="AA16" s="1"/>
      <c r="AB16" s="1"/>
      <c r="AC16" s="1"/>
      <c r="AD16" s="1"/>
      <c r="AE16" s="18"/>
      <c r="AF16" s="1">
        <v>94</v>
      </c>
      <c r="AG16" s="1">
        <v>93</v>
      </c>
      <c r="AH16" s="1">
        <v>93</v>
      </c>
      <c r="AI16" s="40">
        <v>82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18192</v>
      </c>
      <c r="C17" s="19" t="s">
        <v>120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 xml:space="preserve">Memiliki kemampuan memahami tumbuhan, hewan, ekosistem dan perubahan lingkungan. </v>
      </c>
      <c r="K17" s="19">
        <f t="shared" si="4"/>
        <v>90.5</v>
      </c>
      <c r="L17" s="19" t="str">
        <f t="shared" si="5"/>
        <v>A</v>
      </c>
      <c r="M17" s="19">
        <f t="shared" si="6"/>
        <v>90.5</v>
      </c>
      <c r="N17" s="19" t="str">
        <f t="shared" si="7"/>
        <v>A</v>
      </c>
      <c r="O17" s="35">
        <v>1</v>
      </c>
      <c r="P17" s="19" t="str">
        <f t="shared" si="8"/>
        <v>Memiliki kemampuan menyajikan laporan hasil pengamatan perbandingan kompleksitas lapisan tubuh hewan,  interaksi antar antar  komponen ekosistem, merumuskan perubahan lingkungan</v>
      </c>
      <c r="Q17" s="19" t="str">
        <f t="shared" si="9"/>
        <v>A</v>
      </c>
      <c r="R17" s="19" t="str">
        <f t="shared" si="10"/>
        <v/>
      </c>
      <c r="S17" s="18"/>
      <c r="T17" s="1">
        <v>96</v>
      </c>
      <c r="U17" s="1">
        <v>86</v>
      </c>
      <c r="V17" s="1">
        <v>88</v>
      </c>
      <c r="W17" s="41">
        <v>79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93</v>
      </c>
      <c r="AH17" s="1">
        <v>95</v>
      </c>
      <c r="AI17" s="40">
        <v>79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5223</v>
      </c>
      <c r="FK17" s="77">
        <v>5233</v>
      </c>
    </row>
    <row r="18" spans="1:167" x14ac:dyDescent="0.25">
      <c r="A18" s="19">
        <v>8</v>
      </c>
      <c r="B18" s="19">
        <v>18208</v>
      </c>
      <c r="C18" s="19" t="s">
        <v>121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 xml:space="preserve">Memiliki kemampuan memahami tumbuhan, hewan, ekosistem dan perubahan lingkungan. </v>
      </c>
      <c r="K18" s="19">
        <f t="shared" si="4"/>
        <v>88.5</v>
      </c>
      <c r="L18" s="19" t="str">
        <f t="shared" si="5"/>
        <v>A</v>
      </c>
      <c r="M18" s="19">
        <f t="shared" si="6"/>
        <v>88.5</v>
      </c>
      <c r="N18" s="19" t="str">
        <f t="shared" si="7"/>
        <v>A</v>
      </c>
      <c r="O18" s="35">
        <v>1</v>
      </c>
      <c r="P18" s="19" t="str">
        <f t="shared" si="8"/>
        <v>Memiliki kemampuan menyajikan laporan hasil pengamatan perbandingan kompleksitas lapisan tubuh hewan,  interaksi antar antar  komponen ekosistem, merumuskan perubahan lingkungan</v>
      </c>
      <c r="Q18" s="19" t="str">
        <f t="shared" si="9"/>
        <v>A</v>
      </c>
      <c r="R18" s="19" t="str">
        <f t="shared" si="10"/>
        <v/>
      </c>
      <c r="S18" s="18"/>
      <c r="T18" s="1">
        <v>92</v>
      </c>
      <c r="U18" s="1">
        <v>72</v>
      </c>
      <c r="V18" s="1">
        <v>87</v>
      </c>
      <c r="W18" s="41">
        <v>79</v>
      </c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87</v>
      </c>
      <c r="AH18" s="1">
        <v>93</v>
      </c>
      <c r="AI18" s="40">
        <v>79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18224</v>
      </c>
      <c r="C19" s="19" t="s">
        <v>122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 xml:space="preserve">Memiliki kemampuan memahami tumbuhan, hewan, ekosistem dan perubahan lingkungan. </v>
      </c>
      <c r="K19" s="19">
        <f t="shared" si="4"/>
        <v>81.5</v>
      </c>
      <c r="L19" s="19" t="str">
        <f t="shared" si="5"/>
        <v>B</v>
      </c>
      <c r="M19" s="19">
        <f t="shared" si="6"/>
        <v>81.5</v>
      </c>
      <c r="N19" s="19" t="str">
        <f t="shared" si="7"/>
        <v>B</v>
      </c>
      <c r="O19" s="35">
        <v>1</v>
      </c>
      <c r="P19" s="19" t="str">
        <f t="shared" si="8"/>
        <v>Memiliki kemampuan menyajikan laporan hasil pengamatan perbandingan kompleksitas lapisan tubuh hewan,  interaksi antar antar  komponen ekosistem, merumuskan perubahan lingkungan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72</v>
      </c>
      <c r="V19" s="1">
        <v>75</v>
      </c>
      <c r="W19" s="41">
        <v>84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80</v>
      </c>
      <c r="AH19" s="1">
        <v>80</v>
      </c>
      <c r="AI19" s="40">
        <v>84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5224</v>
      </c>
      <c r="FK19" s="77">
        <v>5234</v>
      </c>
    </row>
    <row r="20" spans="1:167" x14ac:dyDescent="0.25">
      <c r="A20" s="19">
        <v>10</v>
      </c>
      <c r="B20" s="19">
        <v>18240</v>
      </c>
      <c r="C20" s="19" t="s">
        <v>123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 xml:space="preserve">Memiliki kemampuan memahami tumbuhan, hewan, ekosistem dan perubahan lingkungan. </v>
      </c>
      <c r="K20" s="19">
        <f t="shared" si="4"/>
        <v>87.125</v>
      </c>
      <c r="L20" s="19" t="str">
        <f t="shared" si="5"/>
        <v>A</v>
      </c>
      <c r="M20" s="19">
        <f t="shared" si="6"/>
        <v>87.125</v>
      </c>
      <c r="N20" s="19" t="str">
        <f t="shared" si="7"/>
        <v>A</v>
      </c>
      <c r="O20" s="35">
        <v>1</v>
      </c>
      <c r="P20" s="19" t="str">
        <f t="shared" si="8"/>
        <v>Memiliki kemampuan menyajikan laporan hasil pengamatan perbandingan kompleksitas lapisan tubuh hewan,  interaksi antar antar  komponen ekosistem, merumuskan perubahan lingkungan</v>
      </c>
      <c r="Q20" s="19" t="str">
        <f t="shared" si="9"/>
        <v>A</v>
      </c>
      <c r="R20" s="19" t="str">
        <f t="shared" si="10"/>
        <v/>
      </c>
      <c r="S20" s="18"/>
      <c r="T20" s="1">
        <v>86</v>
      </c>
      <c r="U20" s="1">
        <v>94</v>
      </c>
      <c r="V20" s="1">
        <v>87</v>
      </c>
      <c r="W20" s="41">
        <v>81.5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87</v>
      </c>
      <c r="AH20" s="1">
        <v>90</v>
      </c>
      <c r="AI20" s="40">
        <v>81.5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18256</v>
      </c>
      <c r="C21" s="19" t="s">
        <v>124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 xml:space="preserve">Memiliki kemampuan memahami tumbuhan, hewan, ekosistem dan perubahan lingkungan. </v>
      </c>
      <c r="K21" s="19">
        <f t="shared" si="4"/>
        <v>86.375</v>
      </c>
      <c r="L21" s="19" t="str">
        <f t="shared" si="5"/>
        <v>A</v>
      </c>
      <c r="M21" s="19">
        <f t="shared" si="6"/>
        <v>86.375</v>
      </c>
      <c r="N21" s="19" t="str">
        <f t="shared" si="7"/>
        <v>A</v>
      </c>
      <c r="O21" s="35">
        <v>1</v>
      </c>
      <c r="P21" s="19" t="str">
        <f t="shared" si="8"/>
        <v>Memiliki kemampuan menyajikan laporan hasil pengamatan perbandingan kompleksitas lapisan tubuh hewan,  interaksi antar antar  komponen ekosistem, merumuskan perubahan lingkungan</v>
      </c>
      <c r="Q21" s="19" t="str">
        <f t="shared" si="9"/>
        <v>A</v>
      </c>
      <c r="R21" s="19" t="str">
        <f t="shared" si="10"/>
        <v/>
      </c>
      <c r="S21" s="18"/>
      <c r="T21" s="1">
        <v>92</v>
      </c>
      <c r="U21" s="1">
        <v>80</v>
      </c>
      <c r="V21" s="1">
        <v>85</v>
      </c>
      <c r="W21" s="41">
        <v>86.5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80</v>
      </c>
      <c r="AH21" s="1">
        <v>89</v>
      </c>
      <c r="AI21" s="40">
        <v>86.5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5225</v>
      </c>
      <c r="FK21" s="77">
        <v>5235</v>
      </c>
    </row>
    <row r="22" spans="1:167" x14ac:dyDescent="0.25">
      <c r="A22" s="19">
        <v>12</v>
      </c>
      <c r="B22" s="19">
        <v>18272</v>
      </c>
      <c r="C22" s="19" t="s">
        <v>125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 xml:space="preserve">Memiliki kemampuan memahami hewan, ekosistem, perubahan lingkungan, namun perlu peningkatan pemahaman hewan. </v>
      </c>
      <c r="K22" s="19">
        <f t="shared" si="4"/>
        <v>80.875</v>
      </c>
      <c r="L22" s="19" t="str">
        <f t="shared" si="5"/>
        <v>B</v>
      </c>
      <c r="M22" s="19">
        <f t="shared" si="6"/>
        <v>80.875</v>
      </c>
      <c r="N22" s="19" t="str">
        <f t="shared" si="7"/>
        <v>B</v>
      </c>
      <c r="O22" s="35">
        <v>1</v>
      </c>
      <c r="P22" s="19" t="str">
        <f t="shared" si="8"/>
        <v>Memiliki kemampuan menyajikan laporan hasil pengamatan perbandingan kompleksitas lapisan tubuh hewan,  interaksi antar antar  komponen ekosistem, merumuskan perubahan lingkungan</v>
      </c>
      <c r="Q22" s="19" t="str">
        <f t="shared" si="9"/>
        <v>B</v>
      </c>
      <c r="R22" s="19" t="str">
        <f t="shared" si="10"/>
        <v/>
      </c>
      <c r="S22" s="18"/>
      <c r="T22" s="1">
        <v>84</v>
      </c>
      <c r="U22" s="1">
        <v>70</v>
      </c>
      <c r="V22" s="1">
        <v>70</v>
      </c>
      <c r="W22" s="41">
        <v>81.5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87</v>
      </c>
      <c r="AH22" s="1">
        <v>75</v>
      </c>
      <c r="AI22" s="40">
        <v>81.5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18288</v>
      </c>
      <c r="C23" s="19" t="s">
        <v>126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 xml:space="preserve">Memiliki kemampuan memahami tumbuhan, hewan, ekosistem dan perubahan lingkungan. </v>
      </c>
      <c r="K23" s="19">
        <f t="shared" si="4"/>
        <v>84.375</v>
      </c>
      <c r="L23" s="19" t="str">
        <f t="shared" si="5"/>
        <v>A</v>
      </c>
      <c r="M23" s="19">
        <f t="shared" si="6"/>
        <v>84.375</v>
      </c>
      <c r="N23" s="19" t="str">
        <f t="shared" si="7"/>
        <v>A</v>
      </c>
      <c r="O23" s="35">
        <v>1</v>
      </c>
      <c r="P23" s="19" t="str">
        <f t="shared" si="8"/>
        <v>Memiliki kemampuan menyajikan laporan hasil pengamatan perbandingan kompleksitas lapisan tubuh hewan,  interaksi antar antar  komponen ekosistem, merumuskan perubahan lingkungan</v>
      </c>
      <c r="Q23" s="19" t="str">
        <f t="shared" si="9"/>
        <v>A</v>
      </c>
      <c r="R23" s="19" t="str">
        <f t="shared" si="10"/>
        <v/>
      </c>
      <c r="S23" s="18"/>
      <c r="T23" s="1">
        <v>94</v>
      </c>
      <c r="U23" s="1">
        <v>72</v>
      </c>
      <c r="V23" s="1">
        <v>77</v>
      </c>
      <c r="W23" s="41">
        <v>78.5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89</v>
      </c>
      <c r="AH23" s="1">
        <v>80</v>
      </c>
      <c r="AI23" s="40">
        <v>78.5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5226</v>
      </c>
      <c r="FK23" s="77">
        <v>5236</v>
      </c>
    </row>
    <row r="24" spans="1:167" x14ac:dyDescent="0.25">
      <c r="A24" s="19">
        <v>14</v>
      </c>
      <c r="B24" s="19">
        <v>18304</v>
      </c>
      <c r="C24" s="19" t="s">
        <v>127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 xml:space="preserve">Memiliki kemampuan memahami tumbuhan, hewan, ekosistem dan perubahan lingkungan. </v>
      </c>
      <c r="K24" s="19">
        <f t="shared" si="4"/>
        <v>89.875</v>
      </c>
      <c r="L24" s="19" t="str">
        <f t="shared" si="5"/>
        <v>A</v>
      </c>
      <c r="M24" s="19">
        <f t="shared" si="6"/>
        <v>89.875</v>
      </c>
      <c r="N24" s="19" t="str">
        <f t="shared" si="7"/>
        <v>A</v>
      </c>
      <c r="O24" s="35">
        <v>1</v>
      </c>
      <c r="P24" s="19" t="str">
        <f t="shared" si="8"/>
        <v>Memiliki kemampuan menyajikan laporan hasil pengamatan perbandingan kompleksitas lapisan tubuh hewan,  interaksi antar antar  komponen ekosistem, merumuskan perubahan lingkungan</v>
      </c>
      <c r="Q24" s="19" t="str">
        <f t="shared" si="9"/>
        <v>A</v>
      </c>
      <c r="R24" s="19" t="str">
        <f t="shared" si="10"/>
        <v/>
      </c>
      <c r="S24" s="18"/>
      <c r="T24" s="1">
        <v>98</v>
      </c>
      <c r="U24" s="1">
        <v>85</v>
      </c>
      <c r="V24" s="1">
        <v>82</v>
      </c>
      <c r="W24" s="41">
        <v>83.5</v>
      </c>
      <c r="X24" s="1"/>
      <c r="Y24" s="1"/>
      <c r="Z24" s="1"/>
      <c r="AA24" s="1"/>
      <c r="AB24" s="1"/>
      <c r="AC24" s="1"/>
      <c r="AD24" s="1"/>
      <c r="AE24" s="18"/>
      <c r="AF24" s="1">
        <v>94</v>
      </c>
      <c r="AG24" s="1">
        <v>92</v>
      </c>
      <c r="AH24" s="1">
        <v>90</v>
      </c>
      <c r="AI24" s="40">
        <v>83.5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18320</v>
      </c>
      <c r="C25" s="19" t="s">
        <v>128</v>
      </c>
      <c r="D25" s="18"/>
      <c r="E25" s="19">
        <f t="shared" si="0"/>
        <v>70</v>
      </c>
      <c r="F25" s="19" t="str">
        <f t="shared" si="1"/>
        <v>C</v>
      </c>
      <c r="G25" s="19">
        <f>IF((COUNTA(T12:AC12)&gt;0),(ROUND((AVERAGE(T25:AD25)),0)),"")</f>
        <v>70</v>
      </c>
      <c r="H25" s="19" t="str">
        <f t="shared" si="2"/>
        <v>C</v>
      </c>
      <c r="I25" s="35">
        <v>2</v>
      </c>
      <c r="J25" s="19" t="str">
        <f t="shared" si="3"/>
        <v xml:space="preserve">Memiliki kemampuan memahami hewan, ekosistem, perubahan lingkungan, namun perlu peningkatan pemahaman hewan. </v>
      </c>
      <c r="K25" s="19">
        <f t="shared" si="4"/>
        <v>73.5</v>
      </c>
      <c r="L25" s="19" t="str">
        <f t="shared" si="5"/>
        <v>C</v>
      </c>
      <c r="M25" s="19">
        <f t="shared" si="6"/>
        <v>73.5</v>
      </c>
      <c r="N25" s="19" t="str">
        <f t="shared" si="7"/>
        <v>C</v>
      </c>
      <c r="O25" s="35">
        <v>2</v>
      </c>
      <c r="P25" s="19" t="str">
        <f t="shared" si="8"/>
        <v>Memiliki kemampuan menyajikan laporan hasil pengamatan   interaksi antar antar  komponen ekosistem, dan  merumuskan perubahan lingkungan</v>
      </c>
      <c r="Q25" s="19" t="str">
        <f t="shared" si="9"/>
        <v>B</v>
      </c>
      <c r="R25" s="19" t="str">
        <f t="shared" si="10"/>
        <v/>
      </c>
      <c r="S25" s="18"/>
      <c r="T25" s="1">
        <v>74</v>
      </c>
      <c r="U25" s="1">
        <v>68</v>
      </c>
      <c r="V25" s="1">
        <v>68</v>
      </c>
      <c r="W25" s="41">
        <v>70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76</v>
      </c>
      <c r="AH25" s="1">
        <v>70</v>
      </c>
      <c r="AI25" s="40">
        <v>70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78</v>
      </c>
      <c r="FD25" s="48"/>
      <c r="FE25" s="48"/>
      <c r="FG25" s="74">
        <v>7</v>
      </c>
      <c r="FH25" s="76"/>
      <c r="FI25" s="76"/>
      <c r="FJ25" s="77">
        <v>5227</v>
      </c>
      <c r="FK25" s="77">
        <v>5237</v>
      </c>
    </row>
    <row r="26" spans="1:167" x14ac:dyDescent="0.25">
      <c r="A26" s="19">
        <v>16</v>
      </c>
      <c r="B26" s="19">
        <v>18336</v>
      </c>
      <c r="C26" s="19" t="s">
        <v>129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 xml:space="preserve">Memiliki kemampuan memahami tumbuhan, hewan, ekosistem dan perubahan lingkungan. </v>
      </c>
      <c r="K26" s="19">
        <f t="shared" si="4"/>
        <v>85.375</v>
      </c>
      <c r="L26" s="19" t="str">
        <f t="shared" si="5"/>
        <v>A</v>
      </c>
      <c r="M26" s="19">
        <f t="shared" si="6"/>
        <v>85.375</v>
      </c>
      <c r="N26" s="19" t="str">
        <f t="shared" si="7"/>
        <v>A</v>
      </c>
      <c r="O26" s="35">
        <v>2</v>
      </c>
      <c r="P26" s="19" t="str">
        <f t="shared" si="8"/>
        <v>Memiliki kemampuan menyajikan laporan hasil pengamatan   interaksi antar antar  komponen ekosistem, dan  merumuskan perubahan lingkungan</v>
      </c>
      <c r="Q26" s="19" t="str">
        <f t="shared" si="9"/>
        <v>B</v>
      </c>
      <c r="R26" s="19" t="str">
        <f t="shared" si="10"/>
        <v/>
      </c>
      <c r="S26" s="18"/>
      <c r="T26" s="1">
        <v>92</v>
      </c>
      <c r="U26" s="1">
        <v>89</v>
      </c>
      <c r="V26" s="1">
        <v>86</v>
      </c>
      <c r="W26" s="41">
        <v>71.5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40">
        <v>71.5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18352</v>
      </c>
      <c r="C27" s="19" t="s">
        <v>130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1</v>
      </c>
      <c r="J27" s="19" t="str">
        <f t="shared" si="3"/>
        <v xml:space="preserve">Memiliki kemampuan memahami tumbuhan, hewan, ekosistem dan perubahan lingkungan. 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1</v>
      </c>
      <c r="P27" s="19" t="str">
        <f t="shared" si="8"/>
        <v>Memiliki kemampuan menyajikan laporan hasil pengamatan perbandingan kompleksitas lapisan tubuh hewan,  interaksi antar antar  komponen ekosistem, merumuskan perubahan lingkungan</v>
      </c>
      <c r="Q27" s="19" t="str">
        <f t="shared" si="9"/>
        <v>A</v>
      </c>
      <c r="R27" s="19" t="str">
        <f t="shared" si="10"/>
        <v/>
      </c>
      <c r="S27" s="18"/>
      <c r="T27" s="1">
        <v>82</v>
      </c>
      <c r="U27" s="1">
        <v>76</v>
      </c>
      <c r="V27" s="1">
        <v>83</v>
      </c>
      <c r="W27" s="41">
        <v>79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40">
        <v>79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4">
        <v>8</v>
      </c>
      <c r="FH27" s="76"/>
      <c r="FI27" s="76"/>
      <c r="FJ27" s="77">
        <v>5228</v>
      </c>
      <c r="FK27" s="77">
        <v>5238</v>
      </c>
    </row>
    <row r="28" spans="1:167" x14ac:dyDescent="0.25">
      <c r="A28" s="19">
        <v>18</v>
      </c>
      <c r="B28" s="19">
        <v>18368</v>
      </c>
      <c r="C28" s="19" t="s">
        <v>131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1</v>
      </c>
      <c r="J28" s="19" t="str">
        <f t="shared" si="3"/>
        <v xml:space="preserve">Memiliki kemampuan memahami tumbuhan, hewan, ekosistem dan perubahan lingkungan. </v>
      </c>
      <c r="K28" s="19">
        <f t="shared" si="4"/>
        <v>78.25</v>
      </c>
      <c r="L28" s="19" t="str">
        <f t="shared" si="5"/>
        <v>B</v>
      </c>
      <c r="M28" s="19">
        <f t="shared" si="6"/>
        <v>78.25</v>
      </c>
      <c r="N28" s="19" t="str">
        <f t="shared" si="7"/>
        <v>B</v>
      </c>
      <c r="O28" s="35">
        <v>2</v>
      </c>
      <c r="P28" s="19" t="str">
        <f t="shared" si="8"/>
        <v>Memiliki kemampuan menyajikan laporan hasil pengamatan   interaksi antar antar  komponen ekosistem, dan  merumuskan perubahan lingkungan</v>
      </c>
      <c r="Q28" s="19" t="str">
        <f t="shared" si="9"/>
        <v>A</v>
      </c>
      <c r="R28" s="19" t="str">
        <f t="shared" si="10"/>
        <v/>
      </c>
      <c r="S28" s="18"/>
      <c r="T28" s="1">
        <v>84</v>
      </c>
      <c r="U28" s="1">
        <v>80</v>
      </c>
      <c r="V28" s="1">
        <v>75</v>
      </c>
      <c r="W28" s="41">
        <v>75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80</v>
      </c>
      <c r="AI28" s="40">
        <v>75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18384</v>
      </c>
      <c r="C29" s="19" t="s">
        <v>132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 xml:space="preserve">Memiliki kemampuan memahami hewan, ekosistem, perubahan lingkungan, namun perlu peningkatan pemahaman hewan. </v>
      </c>
      <c r="K29" s="19">
        <f t="shared" si="4"/>
        <v>78.75</v>
      </c>
      <c r="L29" s="19" t="str">
        <f t="shared" si="5"/>
        <v>B</v>
      </c>
      <c r="M29" s="19">
        <f t="shared" si="6"/>
        <v>78.75</v>
      </c>
      <c r="N29" s="19" t="str">
        <f t="shared" si="7"/>
        <v>B</v>
      </c>
      <c r="O29" s="35">
        <v>2</v>
      </c>
      <c r="P29" s="19" t="str">
        <f t="shared" si="8"/>
        <v>Memiliki kemampuan menyajikan laporan hasil pengamatan   interaksi antar antar  komponen ekosistem, dan  merumuskan perubahan lingkungan</v>
      </c>
      <c r="Q29" s="19" t="str">
        <f t="shared" si="9"/>
        <v>B</v>
      </c>
      <c r="R29" s="19" t="str">
        <f t="shared" si="10"/>
        <v/>
      </c>
      <c r="S29" s="18"/>
      <c r="T29" s="1">
        <v>76</v>
      </c>
      <c r="U29" s="1">
        <v>75</v>
      </c>
      <c r="V29" s="1">
        <v>74</v>
      </c>
      <c r="W29" s="41">
        <v>79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79</v>
      </c>
      <c r="AH29" s="1">
        <v>79</v>
      </c>
      <c r="AI29" s="40">
        <v>79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4">
        <v>9</v>
      </c>
      <c r="FH29" s="76"/>
      <c r="FI29" s="76"/>
      <c r="FJ29" s="77">
        <v>5229</v>
      </c>
      <c r="FK29" s="77">
        <v>5239</v>
      </c>
    </row>
    <row r="30" spans="1:167" x14ac:dyDescent="0.25">
      <c r="A30" s="19">
        <v>20</v>
      </c>
      <c r="B30" s="19">
        <v>18400</v>
      </c>
      <c r="C30" s="19" t="s">
        <v>133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 xml:space="preserve">Memiliki kemampuan memahami tumbuhan, hewan, ekosistem dan perubahan lingkungan. </v>
      </c>
      <c r="K30" s="19">
        <f t="shared" si="4"/>
        <v>83.5</v>
      </c>
      <c r="L30" s="19" t="str">
        <f t="shared" si="5"/>
        <v>B</v>
      </c>
      <c r="M30" s="19">
        <f t="shared" si="6"/>
        <v>83.5</v>
      </c>
      <c r="N30" s="19" t="str">
        <f t="shared" si="7"/>
        <v>B</v>
      </c>
      <c r="O30" s="35">
        <v>1</v>
      </c>
      <c r="P30" s="19" t="str">
        <f t="shared" si="8"/>
        <v>Memiliki kemampuan menyajikan laporan hasil pengamatan perbandingan kompleksitas lapisan tubuh hewan,  interaksi antar antar  komponen ekosistem, merumuskan perubahan lingkungan</v>
      </c>
      <c r="Q30" s="19" t="str">
        <f t="shared" si="9"/>
        <v>A</v>
      </c>
      <c r="R30" s="19" t="str">
        <f t="shared" si="10"/>
        <v/>
      </c>
      <c r="S30" s="18"/>
      <c r="T30" s="1">
        <v>86</v>
      </c>
      <c r="U30" s="1">
        <v>79</v>
      </c>
      <c r="V30" s="1">
        <v>75</v>
      </c>
      <c r="W30" s="41">
        <v>79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87</v>
      </c>
      <c r="AH30" s="1">
        <v>78</v>
      </c>
      <c r="AI30" s="40">
        <v>79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18416</v>
      </c>
      <c r="C31" s="19" t="s">
        <v>134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 xml:space="preserve">Memiliki kemampuan memahami tumbuhan, hewan, ekosistem dan perubahan lingkungan. </v>
      </c>
      <c r="K31" s="19">
        <f t="shared" si="4"/>
        <v>84.125</v>
      </c>
      <c r="L31" s="19" t="str">
        <f t="shared" si="5"/>
        <v>A</v>
      </c>
      <c r="M31" s="19">
        <f t="shared" si="6"/>
        <v>84.125</v>
      </c>
      <c r="N31" s="19" t="str">
        <f t="shared" si="7"/>
        <v>A</v>
      </c>
      <c r="O31" s="35">
        <v>1</v>
      </c>
      <c r="P31" s="19" t="str">
        <f t="shared" si="8"/>
        <v>Memiliki kemampuan menyajikan laporan hasil pengamatan perbandingan kompleksitas lapisan tubuh hewan,  interaksi antar antar  komponen ekosistem, merumuskan perubahan lingkungan</v>
      </c>
      <c r="Q31" s="19" t="str">
        <f t="shared" si="9"/>
        <v>B</v>
      </c>
      <c r="R31" s="19" t="str">
        <f t="shared" si="10"/>
        <v/>
      </c>
      <c r="S31" s="18"/>
      <c r="T31" s="1">
        <v>90</v>
      </c>
      <c r="U31" s="1">
        <v>71</v>
      </c>
      <c r="V31" s="1">
        <v>75</v>
      </c>
      <c r="W31" s="41">
        <v>77.5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89</v>
      </c>
      <c r="AH31" s="1">
        <v>80</v>
      </c>
      <c r="AI31" s="40">
        <v>77.5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5230</v>
      </c>
      <c r="FK31" s="77">
        <v>5240</v>
      </c>
    </row>
    <row r="32" spans="1:167" x14ac:dyDescent="0.25">
      <c r="A32" s="19">
        <v>22</v>
      </c>
      <c r="B32" s="19">
        <v>18432</v>
      </c>
      <c r="C32" s="19" t="s">
        <v>135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 xml:space="preserve">Memiliki kemampuan memahami tumbuhan, hewan, ekosistem dan perubahan lingkungan. </v>
      </c>
      <c r="K32" s="19">
        <f t="shared" si="4"/>
        <v>83.375</v>
      </c>
      <c r="L32" s="19" t="str">
        <f t="shared" si="5"/>
        <v>B</v>
      </c>
      <c r="M32" s="19">
        <f t="shared" si="6"/>
        <v>83.375</v>
      </c>
      <c r="N32" s="19" t="str">
        <f t="shared" si="7"/>
        <v>B</v>
      </c>
      <c r="O32" s="35">
        <v>1</v>
      </c>
      <c r="P32" s="19" t="str">
        <f t="shared" si="8"/>
        <v>Memiliki kemampuan menyajikan laporan hasil pengamatan perbandingan kompleksitas lapisan tubuh hewan,  interaksi antar antar  komponen ekosistem, merumuskan perubahan lingkungan</v>
      </c>
      <c r="Q32" s="19" t="str">
        <f t="shared" si="9"/>
        <v>A</v>
      </c>
      <c r="R32" s="19" t="str">
        <f t="shared" si="10"/>
        <v/>
      </c>
      <c r="S32" s="18"/>
      <c r="T32" s="1">
        <v>94</v>
      </c>
      <c r="U32" s="1">
        <v>79</v>
      </c>
      <c r="V32" s="1">
        <v>75</v>
      </c>
      <c r="W32" s="41">
        <v>83.5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80</v>
      </c>
      <c r="AH32" s="1">
        <v>80</v>
      </c>
      <c r="AI32" s="40">
        <v>83.5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18448</v>
      </c>
      <c r="C33" s="19" t="s">
        <v>136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 xml:space="preserve">Memiliki kemampuan memahami tumbuhan, hewan, ekosistem dan perubahan lingkungan. </v>
      </c>
      <c r="K33" s="19">
        <f t="shared" si="4"/>
        <v>86.25</v>
      </c>
      <c r="L33" s="19" t="str">
        <f t="shared" si="5"/>
        <v>A</v>
      </c>
      <c r="M33" s="19">
        <f t="shared" si="6"/>
        <v>86.25</v>
      </c>
      <c r="N33" s="19" t="str">
        <f t="shared" si="7"/>
        <v>A</v>
      </c>
      <c r="O33" s="35">
        <v>1</v>
      </c>
      <c r="P33" s="19" t="str">
        <f t="shared" si="8"/>
        <v>Memiliki kemampuan menyajikan laporan hasil pengamatan perbandingan kompleksitas lapisan tubuh hewan,  interaksi antar antar  komponen ekosistem, merumuskan perubahan lingkungan</v>
      </c>
      <c r="Q33" s="19" t="str">
        <f t="shared" si="9"/>
        <v>A</v>
      </c>
      <c r="R33" s="19" t="str">
        <f t="shared" si="10"/>
        <v/>
      </c>
      <c r="S33" s="18"/>
      <c r="T33" s="1">
        <v>92</v>
      </c>
      <c r="U33" s="1">
        <v>81</v>
      </c>
      <c r="V33" s="1">
        <v>77</v>
      </c>
      <c r="W33" s="41">
        <v>83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87</v>
      </c>
      <c r="AH33" s="1">
        <v>85</v>
      </c>
      <c r="AI33" s="40">
        <v>83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18464</v>
      </c>
      <c r="C34" s="19" t="s">
        <v>137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1</v>
      </c>
      <c r="J34" s="19" t="str">
        <f t="shared" si="3"/>
        <v xml:space="preserve">Memiliki kemampuan memahami tumbuhan, hewan, ekosistem dan perubahan lingkungan. </v>
      </c>
      <c r="K34" s="19">
        <f t="shared" si="4"/>
        <v>81.5</v>
      </c>
      <c r="L34" s="19" t="str">
        <f t="shared" si="5"/>
        <v>B</v>
      </c>
      <c r="M34" s="19">
        <f t="shared" si="6"/>
        <v>81.5</v>
      </c>
      <c r="N34" s="19" t="str">
        <f t="shared" si="7"/>
        <v>B</v>
      </c>
      <c r="O34" s="35">
        <v>1</v>
      </c>
      <c r="P34" s="19" t="str">
        <f t="shared" si="8"/>
        <v>Memiliki kemampuan menyajikan laporan hasil pengamatan perbandingan kompleksitas lapisan tubuh hewan,  interaksi antar antar  komponen ekosistem, merumuskan perubahan lingkungan</v>
      </c>
      <c r="Q34" s="19" t="str">
        <f t="shared" si="9"/>
        <v>B</v>
      </c>
      <c r="R34" s="19" t="str">
        <f t="shared" si="10"/>
        <v/>
      </c>
      <c r="S34" s="18"/>
      <c r="T34" s="1">
        <v>92</v>
      </c>
      <c r="U34" s="1">
        <v>80</v>
      </c>
      <c r="V34" s="1">
        <v>70</v>
      </c>
      <c r="W34" s="41">
        <v>74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87</v>
      </c>
      <c r="AH34" s="1">
        <v>75</v>
      </c>
      <c r="AI34" s="40">
        <v>74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18480</v>
      </c>
      <c r="C35" s="19" t="s">
        <v>138</v>
      </c>
      <c r="D35" s="18"/>
      <c r="E35" s="19">
        <f t="shared" si="0"/>
        <v>70</v>
      </c>
      <c r="F35" s="19" t="str">
        <f t="shared" si="1"/>
        <v>C</v>
      </c>
      <c r="G35" s="19">
        <f>IF((COUNTA(T12:AC12)&gt;0),(ROUND((AVERAGE(T35:AD35)),0)),"")</f>
        <v>70</v>
      </c>
      <c r="H35" s="19" t="str">
        <f t="shared" si="2"/>
        <v>C</v>
      </c>
      <c r="I35" s="35">
        <v>2</v>
      </c>
      <c r="J35" s="19" t="str">
        <f t="shared" si="3"/>
        <v xml:space="preserve">Memiliki kemampuan memahami hewan, ekosistem, perubahan lingkungan, namun perlu peningkatan pemahaman hewan. </v>
      </c>
      <c r="K35" s="19">
        <f t="shared" si="4"/>
        <v>73.5</v>
      </c>
      <c r="L35" s="19" t="str">
        <f t="shared" si="5"/>
        <v>C</v>
      </c>
      <c r="M35" s="19">
        <f t="shared" si="6"/>
        <v>73.5</v>
      </c>
      <c r="N35" s="19" t="str">
        <f t="shared" si="7"/>
        <v>C</v>
      </c>
      <c r="O35" s="35">
        <v>2</v>
      </c>
      <c r="P35" s="19" t="str">
        <f t="shared" si="8"/>
        <v>Memiliki kemampuan menyajikan laporan hasil pengamatan   interaksi antar antar  komponen ekosistem, dan  merumuskan perubahan lingkungan</v>
      </c>
      <c r="Q35" s="19" t="str">
        <f t="shared" si="9"/>
        <v>B</v>
      </c>
      <c r="R35" s="19" t="str">
        <f t="shared" si="10"/>
        <v/>
      </c>
      <c r="S35" s="18"/>
      <c r="T35" s="1">
        <v>70</v>
      </c>
      <c r="U35" s="1">
        <v>67</v>
      </c>
      <c r="V35" s="1">
        <v>70</v>
      </c>
      <c r="W35" s="41">
        <v>73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70</v>
      </c>
      <c r="AH35" s="1">
        <v>75</v>
      </c>
      <c r="AI35" s="40">
        <v>73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18496</v>
      </c>
      <c r="C36" s="19" t="s">
        <v>139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1</v>
      </c>
      <c r="J36" s="19" t="str">
        <f t="shared" si="3"/>
        <v xml:space="preserve">Memiliki kemampuan memahami tumbuhan, hewan, ekosistem dan perubahan lingkungan. </v>
      </c>
      <c r="K36" s="19">
        <f t="shared" si="4"/>
        <v>85.5</v>
      </c>
      <c r="L36" s="19" t="str">
        <f t="shared" si="5"/>
        <v>A</v>
      </c>
      <c r="M36" s="19">
        <f t="shared" si="6"/>
        <v>85.5</v>
      </c>
      <c r="N36" s="19" t="str">
        <f t="shared" si="7"/>
        <v>A</v>
      </c>
      <c r="O36" s="35">
        <v>1</v>
      </c>
      <c r="P36" s="19" t="str">
        <f t="shared" si="8"/>
        <v>Memiliki kemampuan menyajikan laporan hasil pengamatan perbandingan kompleksitas lapisan tubuh hewan,  interaksi antar antar  komponen ekosistem, merumuskan perubahan lingkungan</v>
      </c>
      <c r="Q36" s="19" t="str">
        <f t="shared" si="9"/>
        <v>A</v>
      </c>
      <c r="R36" s="19" t="str">
        <f t="shared" si="10"/>
        <v/>
      </c>
      <c r="S36" s="18"/>
      <c r="T36" s="1">
        <v>92</v>
      </c>
      <c r="U36" s="1">
        <v>75</v>
      </c>
      <c r="V36" s="1">
        <v>87</v>
      </c>
      <c r="W36" s="41">
        <v>82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>
        <v>90</v>
      </c>
      <c r="AI36" s="40">
        <v>82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18512</v>
      </c>
      <c r="C37" s="19" t="s">
        <v>140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 xml:space="preserve">Memiliki kemampuan memahami tumbuhan, hewan, ekosistem dan perubahan lingkungan. </v>
      </c>
      <c r="K37" s="19">
        <f t="shared" si="4"/>
        <v>84.375</v>
      </c>
      <c r="L37" s="19" t="str">
        <f t="shared" si="5"/>
        <v>A</v>
      </c>
      <c r="M37" s="19">
        <f t="shared" si="6"/>
        <v>84.375</v>
      </c>
      <c r="N37" s="19" t="str">
        <f t="shared" si="7"/>
        <v>A</v>
      </c>
      <c r="O37" s="35">
        <v>1</v>
      </c>
      <c r="P37" s="19" t="str">
        <f t="shared" si="8"/>
        <v>Memiliki kemampuan menyajikan laporan hasil pengamatan perbandingan kompleksitas lapisan tubuh hewan,  interaksi antar antar  komponen ekosistem, merumuskan perubahan lingkungan</v>
      </c>
      <c r="Q37" s="19" t="str">
        <f t="shared" si="9"/>
        <v>A</v>
      </c>
      <c r="R37" s="19" t="str">
        <f t="shared" si="10"/>
        <v/>
      </c>
      <c r="S37" s="18"/>
      <c r="T37" s="1">
        <v>82</v>
      </c>
      <c r="U37" s="1">
        <v>86</v>
      </c>
      <c r="V37" s="1">
        <v>83</v>
      </c>
      <c r="W37" s="41">
        <v>82.5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89</v>
      </c>
      <c r="AI37" s="40">
        <v>82.5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18528</v>
      </c>
      <c r="C38" s="19" t="s">
        <v>141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 xml:space="preserve">Memiliki kemampuan memahami tumbuhan, hewan, ekosistem dan perubahan lingkungan. </v>
      </c>
      <c r="K38" s="19">
        <f t="shared" si="4"/>
        <v>83.5</v>
      </c>
      <c r="L38" s="19" t="str">
        <f t="shared" si="5"/>
        <v>B</v>
      </c>
      <c r="M38" s="19">
        <f t="shared" si="6"/>
        <v>83.5</v>
      </c>
      <c r="N38" s="19" t="str">
        <f t="shared" si="7"/>
        <v>B</v>
      </c>
      <c r="O38" s="35">
        <v>1</v>
      </c>
      <c r="P38" s="19" t="str">
        <f t="shared" si="8"/>
        <v>Memiliki kemampuan menyajikan laporan hasil pengamatan perbandingan kompleksitas lapisan tubuh hewan,  interaksi antar antar  komponen ekosistem, merumuskan perubahan lingkungan</v>
      </c>
      <c r="Q38" s="19" t="str">
        <f t="shared" si="9"/>
        <v>A</v>
      </c>
      <c r="R38" s="19" t="str">
        <f t="shared" si="10"/>
        <v/>
      </c>
      <c r="S38" s="18"/>
      <c r="T38" s="1">
        <v>82</v>
      </c>
      <c r="U38" s="1">
        <v>76</v>
      </c>
      <c r="V38" s="1">
        <v>87</v>
      </c>
      <c r="W38" s="41">
        <v>84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90</v>
      </c>
      <c r="AI38" s="40">
        <v>84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18544</v>
      </c>
      <c r="C39" s="19" t="s">
        <v>142</v>
      </c>
      <c r="D39" s="18"/>
      <c r="E39" s="19">
        <f t="shared" si="0"/>
        <v>90</v>
      </c>
      <c r="F39" s="19" t="str">
        <f t="shared" si="1"/>
        <v>A</v>
      </c>
      <c r="G39" s="19">
        <f>IF((COUNTA(T12:AC12)&gt;0),(ROUND((AVERAGE(T39:AD39)),0)),"")</f>
        <v>90</v>
      </c>
      <c r="H39" s="19" t="str">
        <f t="shared" si="2"/>
        <v>A</v>
      </c>
      <c r="I39" s="35">
        <v>1</v>
      </c>
      <c r="J39" s="19" t="str">
        <f t="shared" si="3"/>
        <v xml:space="preserve">Memiliki kemampuan memahami tumbuhan, hewan, ekosistem dan perubahan lingkungan. 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Memiliki kemampuan menyajikan laporan hasil pengamatan perbandingan kompleksitas lapisan tubuh hewan,  interaksi antar antar  komponen ekosistem, merumuskan perubahan lingkungan</v>
      </c>
      <c r="Q39" s="19" t="str">
        <f t="shared" si="9"/>
        <v>A</v>
      </c>
      <c r="R39" s="19" t="str">
        <f t="shared" si="10"/>
        <v/>
      </c>
      <c r="S39" s="18"/>
      <c r="T39" s="1">
        <v>92</v>
      </c>
      <c r="U39" s="1">
        <v>89</v>
      </c>
      <c r="V39" s="1">
        <v>95</v>
      </c>
      <c r="W39" s="41">
        <v>83</v>
      </c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1">
        <v>92</v>
      </c>
      <c r="AH39" s="1">
        <v>93</v>
      </c>
      <c r="AI39" s="40">
        <v>83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18560</v>
      </c>
      <c r="C40" s="19" t="s">
        <v>143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2</v>
      </c>
      <c r="J40" s="19" t="str">
        <f t="shared" si="3"/>
        <v xml:space="preserve">Memiliki kemampuan memahami hewan, ekosistem, perubahan lingkungan, namun perlu peningkatan pemahaman hewan. </v>
      </c>
      <c r="K40" s="19">
        <f t="shared" si="4"/>
        <v>77.875</v>
      </c>
      <c r="L40" s="19" t="str">
        <f t="shared" si="5"/>
        <v>B</v>
      </c>
      <c r="M40" s="19">
        <f t="shared" si="6"/>
        <v>77.875</v>
      </c>
      <c r="N40" s="19" t="str">
        <f t="shared" si="7"/>
        <v>B</v>
      </c>
      <c r="O40" s="35">
        <v>2</v>
      </c>
      <c r="P40" s="19" t="str">
        <f t="shared" si="8"/>
        <v>Memiliki kemampuan menyajikan laporan hasil pengamatan   interaksi antar antar  komponen ekosistem, dan  merumuskan perubahan lingkungan</v>
      </c>
      <c r="Q40" s="19" t="str">
        <f t="shared" si="9"/>
        <v>B</v>
      </c>
      <c r="R40" s="19" t="str">
        <f t="shared" si="10"/>
        <v/>
      </c>
      <c r="S40" s="18"/>
      <c r="T40" s="1">
        <v>72</v>
      </c>
      <c r="U40" s="1">
        <v>72</v>
      </c>
      <c r="V40" s="1">
        <v>75</v>
      </c>
      <c r="W40" s="41">
        <v>79.5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80</v>
      </c>
      <c r="AI40" s="40">
        <v>79.5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18576</v>
      </c>
      <c r="C41" s="19" t="s">
        <v>144</v>
      </c>
      <c r="D41" s="18"/>
      <c r="E41" s="19">
        <f t="shared" si="0"/>
        <v>74</v>
      </c>
      <c r="F41" s="19" t="str">
        <f t="shared" si="1"/>
        <v>C</v>
      </c>
      <c r="G41" s="19">
        <f>IF((COUNTA(T12:AC12)&gt;0),(ROUND((AVERAGE(T41:AD41)),0)),"")</f>
        <v>74</v>
      </c>
      <c r="H41" s="19" t="str">
        <f t="shared" si="2"/>
        <v>C</v>
      </c>
      <c r="I41" s="35">
        <v>2</v>
      </c>
      <c r="J41" s="19" t="str">
        <f t="shared" si="3"/>
        <v xml:space="preserve">Memiliki kemampuan memahami hewan, ekosistem, perubahan lingkungan, namun perlu peningkatan pemahaman hewan. </v>
      </c>
      <c r="K41" s="19">
        <f t="shared" si="4"/>
        <v>76</v>
      </c>
      <c r="L41" s="19" t="str">
        <f t="shared" si="5"/>
        <v>B</v>
      </c>
      <c r="M41" s="19">
        <f t="shared" si="6"/>
        <v>76</v>
      </c>
      <c r="N41" s="19" t="str">
        <f t="shared" si="7"/>
        <v>B</v>
      </c>
      <c r="O41" s="35">
        <v>2</v>
      </c>
      <c r="P41" s="19" t="str">
        <f t="shared" si="8"/>
        <v>Memiliki kemampuan menyajikan laporan hasil pengamatan   interaksi antar antar  komponen ekosistem, dan  merumuskan perubahan lingkungan</v>
      </c>
      <c r="Q41" s="19" t="str">
        <f t="shared" si="9"/>
        <v>B</v>
      </c>
      <c r="R41" s="19" t="str">
        <f t="shared" si="10"/>
        <v/>
      </c>
      <c r="S41" s="18"/>
      <c r="T41" s="1">
        <v>74</v>
      </c>
      <c r="U41" s="1">
        <v>75</v>
      </c>
      <c r="V41" s="1">
        <v>70</v>
      </c>
      <c r="W41" s="41">
        <v>75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78</v>
      </c>
      <c r="AH41" s="1">
        <v>75</v>
      </c>
      <c r="AI41" s="40">
        <v>75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18592</v>
      </c>
      <c r="C42" s="19" t="s">
        <v>145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1</v>
      </c>
      <c r="J42" s="19" t="str">
        <f t="shared" si="3"/>
        <v xml:space="preserve">Memiliki kemampuan memahami tumbuhan, hewan, ekosistem dan perubahan lingkungan. 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1</v>
      </c>
      <c r="P42" s="19" t="str">
        <f t="shared" si="8"/>
        <v>Memiliki kemampuan menyajikan laporan hasil pengamatan perbandingan kompleksitas lapisan tubuh hewan,  interaksi antar antar  komponen ekosistem, merumuskan perubahan lingkungan</v>
      </c>
      <c r="Q42" s="19" t="str">
        <f t="shared" si="9"/>
        <v>A</v>
      </c>
      <c r="R42" s="19" t="str">
        <f t="shared" si="10"/>
        <v/>
      </c>
      <c r="S42" s="18"/>
      <c r="T42" s="1">
        <v>92</v>
      </c>
      <c r="U42" s="1">
        <v>75</v>
      </c>
      <c r="V42" s="1">
        <v>70</v>
      </c>
      <c r="W42" s="41">
        <v>78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87</v>
      </c>
      <c r="AH42" s="1">
        <v>75</v>
      </c>
      <c r="AI42" s="40">
        <v>78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18608</v>
      </c>
      <c r="C43" s="19" t="s">
        <v>146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 xml:space="preserve">Memiliki kemampuan memahami tumbuhan, hewan, ekosistem dan perubahan lingkungan. </v>
      </c>
      <c r="K43" s="19">
        <f t="shared" si="4"/>
        <v>80.75</v>
      </c>
      <c r="L43" s="19" t="str">
        <f t="shared" si="5"/>
        <v>B</v>
      </c>
      <c r="M43" s="19">
        <f t="shared" si="6"/>
        <v>80.75</v>
      </c>
      <c r="N43" s="19" t="str">
        <f t="shared" si="7"/>
        <v>B</v>
      </c>
      <c r="O43" s="35">
        <v>1</v>
      </c>
      <c r="P43" s="19" t="str">
        <f t="shared" si="8"/>
        <v>Memiliki kemampuan menyajikan laporan hasil pengamatan perbandingan kompleksitas lapisan tubuh hewan,  interaksi antar antar  komponen ekosistem, merumuskan perubahan lingkungan</v>
      </c>
      <c r="Q43" s="19" t="str">
        <f t="shared" si="9"/>
        <v>A</v>
      </c>
      <c r="R43" s="19" t="str">
        <f t="shared" si="10"/>
        <v/>
      </c>
      <c r="S43" s="18"/>
      <c r="T43" s="1">
        <v>98</v>
      </c>
      <c r="U43" s="1">
        <v>77</v>
      </c>
      <c r="V43" s="1">
        <v>60</v>
      </c>
      <c r="W43" s="41">
        <v>81</v>
      </c>
      <c r="X43" s="1"/>
      <c r="Y43" s="1"/>
      <c r="Z43" s="1"/>
      <c r="AA43" s="1"/>
      <c r="AB43" s="1"/>
      <c r="AC43" s="1"/>
      <c r="AD43" s="1"/>
      <c r="AE43" s="18"/>
      <c r="AF43" s="1">
        <v>94</v>
      </c>
      <c r="AG43" s="1">
        <v>78</v>
      </c>
      <c r="AH43" s="1">
        <v>70</v>
      </c>
      <c r="AI43" s="40">
        <v>81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18624</v>
      </c>
      <c r="C44" s="19" t="s">
        <v>147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 xml:space="preserve">Memiliki kemampuan memahami tumbuhan, hewan, ekosistem dan perubahan lingkungan. </v>
      </c>
      <c r="K44" s="19">
        <f t="shared" si="4"/>
        <v>81.5</v>
      </c>
      <c r="L44" s="19" t="str">
        <f t="shared" si="5"/>
        <v>B</v>
      </c>
      <c r="M44" s="19">
        <f t="shared" si="6"/>
        <v>81.5</v>
      </c>
      <c r="N44" s="19" t="str">
        <f t="shared" si="7"/>
        <v>B</v>
      </c>
      <c r="O44" s="35">
        <v>1</v>
      </c>
      <c r="P44" s="19" t="str">
        <f t="shared" si="8"/>
        <v>Memiliki kemampuan menyajikan laporan hasil pengamatan perbandingan kompleksitas lapisan tubuh hewan,  interaksi antar antar  komponen ekosistem, merumuskan perubahan lingkungan</v>
      </c>
      <c r="Q44" s="19" t="str">
        <f t="shared" si="9"/>
        <v>A</v>
      </c>
      <c r="R44" s="19" t="str">
        <f t="shared" si="10"/>
        <v/>
      </c>
      <c r="S44" s="18"/>
      <c r="T44" s="1">
        <v>82</v>
      </c>
      <c r="U44" s="1">
        <v>77</v>
      </c>
      <c r="V44" s="1">
        <v>75</v>
      </c>
      <c r="W44" s="41">
        <v>82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80</v>
      </c>
      <c r="AI44" s="40">
        <v>82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18640</v>
      </c>
      <c r="C45" s="19" t="s">
        <v>148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 xml:space="preserve">Memiliki kemampuan memahami tumbuhan, hewan, ekosistem dan perubahan lingkungan. </v>
      </c>
      <c r="K45" s="19">
        <f t="shared" si="4"/>
        <v>85.75</v>
      </c>
      <c r="L45" s="19" t="str">
        <f t="shared" si="5"/>
        <v>A</v>
      </c>
      <c r="M45" s="19">
        <f t="shared" si="6"/>
        <v>85.75</v>
      </c>
      <c r="N45" s="19" t="str">
        <f t="shared" si="7"/>
        <v>A</v>
      </c>
      <c r="O45" s="35">
        <v>1</v>
      </c>
      <c r="P45" s="19" t="str">
        <f t="shared" si="8"/>
        <v>Memiliki kemampuan menyajikan laporan hasil pengamatan perbandingan kompleksitas lapisan tubuh hewan,  interaksi antar antar  komponen ekosistem, merumuskan perubahan lingkungan</v>
      </c>
      <c r="Q45" s="19" t="str">
        <f t="shared" si="9"/>
        <v>A</v>
      </c>
      <c r="R45" s="19" t="str">
        <f t="shared" si="10"/>
        <v/>
      </c>
      <c r="S45" s="18"/>
      <c r="T45" s="1">
        <v>86</v>
      </c>
      <c r="U45" s="1">
        <v>81</v>
      </c>
      <c r="V45" s="1">
        <v>87</v>
      </c>
      <c r="W45" s="41">
        <v>86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80</v>
      </c>
      <c r="AH45" s="1">
        <v>90</v>
      </c>
      <c r="AI45" s="40">
        <v>86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18656</v>
      </c>
      <c r="C46" s="19" t="s">
        <v>149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1</v>
      </c>
      <c r="J46" s="19" t="str">
        <f t="shared" si="3"/>
        <v xml:space="preserve">Memiliki kemampuan memahami tumbuhan, hewan, ekosistem dan perubahan lingkungan. </v>
      </c>
      <c r="K46" s="19">
        <f t="shared" si="4"/>
        <v>82.5</v>
      </c>
      <c r="L46" s="19" t="str">
        <f t="shared" si="5"/>
        <v>B</v>
      </c>
      <c r="M46" s="19">
        <f t="shared" si="6"/>
        <v>82.5</v>
      </c>
      <c r="N46" s="19" t="str">
        <f t="shared" si="7"/>
        <v>B</v>
      </c>
      <c r="O46" s="35">
        <v>1</v>
      </c>
      <c r="P46" s="19" t="str">
        <f t="shared" si="8"/>
        <v>Memiliki kemampuan menyajikan laporan hasil pengamatan perbandingan kompleksitas lapisan tubuh hewan,  interaksi antar antar  komponen ekosistem, merumuskan perubahan lingkungan</v>
      </c>
      <c r="Q46" s="19" t="str">
        <f t="shared" si="9"/>
        <v>B</v>
      </c>
      <c r="R46" s="19" t="str">
        <f t="shared" si="10"/>
        <v/>
      </c>
      <c r="S46" s="18"/>
      <c r="T46" s="1">
        <v>84</v>
      </c>
      <c r="U46" s="1">
        <v>74</v>
      </c>
      <c r="V46" s="1">
        <v>75</v>
      </c>
      <c r="W46" s="41">
        <v>84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80</v>
      </c>
      <c r="AH46" s="1">
        <v>80</v>
      </c>
      <c r="AI46" s="40">
        <v>84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18672</v>
      </c>
      <c r="C47" s="19" t="s">
        <v>150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1</v>
      </c>
      <c r="J47" s="19" t="str">
        <f t="shared" si="3"/>
        <v xml:space="preserve">Memiliki kemampuan memahami tumbuhan, hewan, ekosistem dan perubahan lingkungan. 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Memiliki kemampuan menyajikan laporan hasil pengamatan perbandingan kompleksitas lapisan tubuh hewan,  interaksi antar antar  komponen ekosistem, merumuskan perubahan lingkungan</v>
      </c>
      <c r="Q47" s="19" t="str">
        <f t="shared" si="9"/>
        <v>B</v>
      </c>
      <c r="R47" s="19" t="str">
        <f t="shared" si="10"/>
        <v/>
      </c>
      <c r="S47" s="18"/>
      <c r="T47" s="1">
        <v>75</v>
      </c>
      <c r="U47" s="1">
        <v>80</v>
      </c>
      <c r="V47" s="1">
        <v>75</v>
      </c>
      <c r="W47" s="41">
        <v>86</v>
      </c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76</v>
      </c>
      <c r="AH47" s="1">
        <v>80</v>
      </c>
      <c r="AI47" s="40">
        <v>86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2" t="s">
        <v>101</v>
      </c>
      <c r="H52" s="42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2" t="s">
        <v>104</v>
      </c>
      <c r="H53" s="42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2" t="s">
        <v>106</v>
      </c>
      <c r="H54" s="42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2" t="s">
        <v>107</v>
      </c>
      <c r="H55" s="42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1</vt:lpstr>
      <vt:lpstr>X-MIPA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L645</cp:lastModifiedBy>
  <dcterms:created xsi:type="dcterms:W3CDTF">2015-09-01T09:01:01Z</dcterms:created>
  <dcterms:modified xsi:type="dcterms:W3CDTF">2017-06-11T09:33:52Z</dcterms:modified>
  <cp:category/>
</cp:coreProperties>
</file>